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459615\Desktop\"/>
    </mc:Choice>
  </mc:AlternateContent>
  <xr:revisionPtr revIDLastSave="0" documentId="13_ncr:1_{2F5F4909-FBCD-44CA-9652-D1E3CBDFA75B}" xr6:coauthVersionLast="47" xr6:coauthVersionMax="47" xr10:uidLastSave="{00000000-0000-0000-0000-000000000000}"/>
  <bookViews>
    <workbookView xWindow="-120" yWindow="-120" windowWidth="20730" windowHeight="11040" tabRatio="739" firstSheet="1" activeTab="7" xr2:uid="{00000000-000D-0000-FFFF-FFFF00000000}"/>
  </bookViews>
  <sheets>
    <sheet name="Combo Chart" sheetId="4" r:id="rId1"/>
    <sheet name="Waterfal chart" sheetId="5" r:id="rId2"/>
    <sheet name="Pie chart" sheetId="6" r:id="rId3"/>
    <sheet name="Map" sheetId="7" r:id="rId4"/>
    <sheet name="Top 5" sheetId="8" r:id="rId5"/>
    <sheet name="KPI" sheetId="9" r:id="rId6"/>
    <sheet name="KPI YOY" sheetId="11" r:id="rId7"/>
    <sheet name="DashBoard" sheetId="12" r:id="rId8"/>
    <sheet name="Data" sheetId="1" r:id="rId9"/>
    <sheet name="layout" sheetId="3" r:id="rId10"/>
  </sheets>
  <definedNames>
    <definedName name="_xlchart.v1.0" hidden="1">'Waterfal chart'!$D$4:$D$7</definedName>
    <definedName name="_xlchart.v1.1" hidden="1">'Waterfal chart'!$E$3</definedName>
    <definedName name="_xlchart.v1.2" hidden="1">'Waterfal chart'!$E$4:$E$7</definedName>
    <definedName name="_xlchart.v1.7" hidden="1">'Waterfal chart'!$D$4:$D$7</definedName>
    <definedName name="_xlchart.v1.8" hidden="1">'Waterfal chart'!$E$3</definedName>
    <definedName name="_xlchart.v1.9" hidden="1">'Waterfal chart'!$E$4:$E$7</definedName>
    <definedName name="_xlchart.v5.10" hidden="1">Map!$D$3</definedName>
    <definedName name="_xlchart.v5.11" hidden="1">Map!$D$4:$D$52</definedName>
    <definedName name="_xlchart.v5.12" hidden="1">Map!$E$3</definedName>
    <definedName name="_xlchart.v5.13" hidden="1">Map!$E$4:$E$52</definedName>
    <definedName name="_xlchart.v5.14" hidden="1">Map!$D$3</definedName>
    <definedName name="_xlchart.v5.15" hidden="1">Map!$D$4:$D$52</definedName>
    <definedName name="_xlchart.v5.16" hidden="1">Map!$E$3</definedName>
    <definedName name="_xlchart.v5.17" hidden="1">Map!$E$4:$E$52</definedName>
    <definedName name="_xlchart.v5.3" hidden="1">Map!$D$3</definedName>
    <definedName name="_xlchart.v5.4" hidden="1">Map!$D$4:$D$52</definedName>
    <definedName name="_xlchart.v5.5" hidden="1">Map!$E$3</definedName>
    <definedName name="_xlchart.v5.6" hidden="1">Map!$E$4:$E$52</definedName>
    <definedName name="Slicer_Region">#N/A</definedName>
    <definedName name="Slicer_Segment">#N/A</definedName>
    <definedName name="Slicer_Year">#N/A</definedName>
  </definedNames>
  <calcPr calcId="191029"/>
  <pivotCaches>
    <pivotCache cacheId="20" r:id="rId11"/>
  </pivotCaches>
  <fileRecoveryPr repairLoad="1"/>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5"/>
  <c r="D6" i="5"/>
  <c r="D7" i="5"/>
  <c r="D4" i="5"/>
  <c r="B11"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9" i="11"/>
  <c r="J9" i="11"/>
  <c r="I9" i="11"/>
  <c r="H9" i="11"/>
  <c r="G9" i="11"/>
  <c r="N17" i="9"/>
  <c r="K17" i="9"/>
  <c r="H17" i="9"/>
  <c r="E17" i="9"/>
  <c r="B17" i="9"/>
  <c r="E5" i="7"/>
  <c r="E13" i="7"/>
  <c r="E21" i="7"/>
  <c r="E29" i="7"/>
  <c r="E37" i="7"/>
  <c r="E45" i="7"/>
  <c r="E31" i="7"/>
  <c r="E16" i="7"/>
  <c r="E40" i="7"/>
  <c r="E48" i="7"/>
  <c r="E6" i="7"/>
  <c r="E14" i="7"/>
  <c r="E22" i="7"/>
  <c r="E30" i="7"/>
  <c r="E38" i="7"/>
  <c r="E46" i="7"/>
  <c r="E23" i="7"/>
  <c r="E24" i="7"/>
  <c r="E7" i="7"/>
  <c r="E8" i="7"/>
  <c r="E9" i="7"/>
  <c r="E17" i="7"/>
  <c r="E25" i="7"/>
  <c r="E33" i="7"/>
  <c r="E41" i="7"/>
  <c r="E49" i="7"/>
  <c r="E18" i="7"/>
  <c r="E26" i="7"/>
  <c r="E34" i="7"/>
  <c r="E42" i="7"/>
  <c r="E50" i="7"/>
  <c r="E19" i="7"/>
  <c r="E27" i="7"/>
  <c r="E35" i="7"/>
  <c r="E43" i="7"/>
  <c r="E51" i="7"/>
  <c r="E10" i="7"/>
  <c r="E11" i="7"/>
  <c r="E12" i="7"/>
  <c r="E20" i="7"/>
  <c r="E28" i="7"/>
  <c r="E36" i="7"/>
  <c r="E44" i="7"/>
  <c r="E52" i="7"/>
  <c r="E15" i="7"/>
  <c r="E39" i="7"/>
  <c r="E47" i="7"/>
  <c r="E32" i="7"/>
  <c r="E4" i="7"/>
  <c r="E7" i="5"/>
  <c r="E5" i="5"/>
  <c r="E6" i="5"/>
  <c r="E4" i="5"/>
</calcChain>
</file>

<file path=xl/sharedStrings.xml><?xml version="1.0" encoding="utf-8"?>
<sst xmlns="http://schemas.openxmlformats.org/spreadsheetml/2006/main" count="130097" uniqueCount="10956">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</sst>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quot;k&quot;"/>
    <numFmt numFmtId="166" formatCode="&quot;$&quot;\ 0.00,&quot;k&quot;"/>
    <numFmt numFmtId="168"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2"/>
      <color theme="1"/>
      <name val="Calibri"/>
      <family val="2"/>
      <scheme val="minor"/>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pivotButton="1" applyBorder="1"/>
    <xf numFmtId="0" fontId="0" fillId="0" borderId="1" xfId="0" applyBorder="1"/>
    <xf numFmtId="0" fontId="0" fillId="0" borderId="1" xfId="0" applyBorder="1" applyAlignment="1">
      <alignment horizontal="left"/>
    </xf>
    <xf numFmtId="0" fontId="0" fillId="0" borderId="4" xfId="0" applyBorder="1" applyAlignment="1">
      <alignment horizontal="left"/>
    </xf>
    <xf numFmtId="165" fontId="0" fillId="0" borderId="1" xfId="0" applyNumberFormat="1" applyBorder="1" applyAlignment="1">
      <alignment horizontal="left"/>
    </xf>
    <xf numFmtId="0" fontId="0" fillId="0" borderId="5" xfId="0" applyBorder="1"/>
    <xf numFmtId="166" fontId="0" fillId="0" borderId="1" xfId="0" applyNumberFormat="1" applyBorder="1"/>
    <xf numFmtId="166" fontId="0" fillId="0" borderId="4" xfId="0" applyNumberFormat="1" applyBorder="1"/>
    <xf numFmtId="166" fontId="0" fillId="0" borderId="5" xfId="0" applyNumberFormat="1" applyBorder="1"/>
    <xf numFmtId="166" fontId="0" fillId="0" borderId="6" xfId="0" applyNumberFormat="1" applyBorder="1"/>
    <xf numFmtId="0" fontId="0" fillId="0" borderId="7" xfId="0" applyBorder="1"/>
    <xf numFmtId="0" fontId="0" fillId="0" borderId="7" xfId="0" applyNumberFormat="1" applyBorder="1"/>
    <xf numFmtId="0" fontId="0" fillId="0" borderId="2" xfId="0" applyBorder="1" applyAlignment="1">
      <alignment horizontal="left"/>
    </xf>
    <xf numFmtId="0" fontId="0" fillId="0" borderId="8" xfId="0" applyNumberFormat="1" applyBorder="1"/>
    <xf numFmtId="0" fontId="0" fillId="0" borderId="9" xfId="0" applyNumberFormat="1" applyBorder="1"/>
    <xf numFmtId="0" fontId="0" fillId="0" borderId="0" xfId="0" applyAlignment="1"/>
    <xf numFmtId="166" fontId="0" fillId="0" borderId="0" xfId="0" applyNumberFormat="1" applyAlignment="1"/>
    <xf numFmtId="10" fontId="0" fillId="0" borderId="7" xfId="0" applyNumberFormat="1" applyBorder="1"/>
    <xf numFmtId="10" fontId="0" fillId="0" borderId="8" xfId="0" applyNumberFormat="1" applyBorder="1"/>
    <xf numFmtId="10" fontId="0" fillId="0" borderId="9" xfId="0" applyNumberFormat="1" applyBorder="1"/>
    <xf numFmtId="0" fontId="1" fillId="0" borderId="0" xfId="0" applyFont="1"/>
    <xf numFmtId="166" fontId="1" fillId="0" borderId="0" xfId="0" applyNumberFormat="1" applyFont="1" applyFill="1" applyBorder="1"/>
    <xf numFmtId="166" fontId="0" fillId="0" borderId="0" xfId="0" applyNumberFormat="1"/>
    <xf numFmtId="0" fontId="0" fillId="0" borderId="5" xfId="0" applyNumberFormat="1" applyBorder="1"/>
    <xf numFmtId="44" fontId="0" fillId="0" borderId="0" xfId="1" applyFont="1"/>
    <xf numFmtId="168" fontId="0" fillId="0" borderId="0" xfId="0" applyNumberFormat="1"/>
    <xf numFmtId="10" fontId="0" fillId="0" borderId="0" xfId="2" applyNumberFormat="1" applyFont="1"/>
    <xf numFmtId="0" fontId="0" fillId="0" borderId="1" xfId="0" applyNumberFormat="1" applyBorder="1"/>
    <xf numFmtId="0" fontId="0" fillId="0" borderId="2" xfId="0" applyNumberFormat="1" applyBorder="1"/>
    <xf numFmtId="0" fontId="0" fillId="0" borderId="10"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0" fontId="0" fillId="0" borderId="0" xfId="0" applyAlignment="1">
      <alignment horizontal="center"/>
    </xf>
    <xf numFmtId="0" fontId="6" fillId="0" borderId="0" xfId="0" applyFont="1" applyAlignment="1">
      <alignment horizontal="center"/>
    </xf>
    <xf numFmtId="164" fontId="6" fillId="0" borderId="0" xfId="0" applyNumberFormat="1" applyFont="1" applyAlignment="1">
      <alignment horizontal="center" vertical="center"/>
    </xf>
  </cellXfs>
  <cellStyles count="3">
    <cellStyle name="Currency" xfId="1" builtinId="4"/>
    <cellStyle name="Normal" xfId="0" builtinId="0"/>
    <cellStyle name="Percent" xfId="2" builtinId="5"/>
  </cellStyles>
  <dxfs count="27">
    <dxf>
      <numFmt numFmtId="165" formatCode="&quot;$&quot;\ #,000,&quot;k&quot;"/>
    </dxf>
    <dxf>
      <numFmt numFmtId="166" formatCode="&quot;$&quot;\ 0.00,&quot;k&quot;"/>
    </dxf>
    <dxf>
      <numFmt numFmtId="165" formatCode="&quot;$&quot;\ #,000,&quot;k&quot;"/>
    </dxf>
    <dxf>
      <numFmt numFmtId="166" formatCode="&quot;$&quot;\ 0.00,&quot;k&quot;"/>
    </dxf>
    <dxf>
      <numFmt numFmtId="165" formatCode="&quot;$&quot;\ #,000,&quot;k&quot;"/>
    </dxf>
    <dxf>
      <numFmt numFmtId="166" formatCode="&quot;$&quot;\ 0.00,&quot;k&quot;"/>
    </dxf>
    <dxf>
      <numFmt numFmtId="165" formatCode="&quot;$&quot;\ #,000,&quot;k&quot;"/>
    </dxf>
    <dxf>
      <numFmt numFmtId="166" formatCode="&quot;$&quot;\ 0.00,&quot;k&quot;"/>
    </dxf>
    <dxf>
      <numFmt numFmtId="165" formatCode="&quot;$&quot;\ #,000,&quot;k&quot;"/>
    </dxf>
    <dxf>
      <numFmt numFmtId="166" formatCode="&quot;$&quot;\ 0.00,&quot;k&quot;"/>
    </dxf>
    <dxf>
      <numFmt numFmtId="165" formatCode="&quot;$&quot;\ #,000,&quot;k&quot;"/>
    </dxf>
    <dxf>
      <numFmt numFmtId="166" formatCode="&quot;$&quot;\ 0.00,&quot;k&quot;"/>
    </dxf>
    <dxf>
      <numFmt numFmtId="165" formatCode="&quot;$&quot;\ #,000,&quot;k&quot;"/>
    </dxf>
    <dxf>
      <numFmt numFmtId="166" formatCode="&quot;$&quot;\ 0.00,&quot;k&quot;"/>
    </dxf>
    <dxf>
      <numFmt numFmtId="165" formatCode="&quot;$&quot;\ #,000,&quot;k&quot;"/>
    </dxf>
    <dxf>
      <numFmt numFmtId="166" formatCode="&quot;$&quot;\ 0.00,&quot;k&quot;"/>
    </dxf>
    <dxf>
      <numFmt numFmtId="165" formatCode="&quot;$&quot;\ #,000,&quot;k&quot;"/>
    </dxf>
    <dxf>
      <numFmt numFmtId="166" formatCode="&quot;$&quot;\ 0.00,&quot;k&quot;"/>
    </dxf>
    <dxf>
      <numFmt numFmtId="165" formatCode="&quot;$&quot;\ #,000,&quot;k&quot;"/>
    </dxf>
    <dxf>
      <numFmt numFmtId="166" formatCode="&quot;$&quot;\ 0.00,&quot;k&quot;"/>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numFmt numFmtId="166" formatCode="&quot;$&quot;\ 0.00,&quot;k&quot;"/>
    </dxf>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C" pivot="0" table="0" count="10" xr9:uid="{6334A02E-A569-43FC-ACDC-9828A305BFFA}">
      <tableStyleElement type="wholeTable" dxfId="21"/>
      <tableStyleElement type="headerRow" dxfId="20"/>
    </tableStyle>
    <tableStyle name="Data-style" pivot="0" count="3" xr9:uid="{00000000-0011-0000-FFFF-FFFF00000000}">
      <tableStyleElement type="headerRow" dxfId="26"/>
      <tableStyleElement type="firstRowStripe" dxfId="25"/>
      <tableStyleElement type="secondRowStripe" dxfId="24"/>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2855.6720999999984</c:v>
                </c:pt>
                <c:pt idx="1">
                  <c:v>-515.97020000000032</c:v>
                </c:pt>
                <c:pt idx="2">
                  <c:v>1375.8760999999981</c:v>
                </c:pt>
                <c:pt idx="3">
                  <c:v>-68.578300000003026</c:v>
                </c:pt>
                <c:pt idx="4">
                  <c:v>3561.0912999999978</c:v>
                </c:pt>
                <c:pt idx="5">
                  <c:v>2248.7564999999995</c:v>
                </c:pt>
                <c:pt idx="6">
                  <c:v>-2349.0066000000029</c:v>
                </c:pt>
                <c:pt idx="7">
                  <c:v>2586.9699999999984</c:v>
                </c:pt>
                <c:pt idx="8">
                  <c:v>3742.1913999999961</c:v>
                </c:pt>
                <c:pt idx="9">
                  <c:v>12584.823299999991</c:v>
                </c:pt>
                <c:pt idx="10">
                  <c:v>2489.3604999999966</c:v>
                </c:pt>
                <c:pt idx="11">
                  <c:v>11195.176400000006</c:v>
                </c:pt>
              </c:numCache>
            </c:numRef>
          </c:val>
          <c:extLst>
            <c:ext xmlns:c16="http://schemas.microsoft.com/office/drawing/2014/chart" uri="{C3380CC4-5D6E-409C-BE32-E72D297353CC}">
              <c16:uniqueId val="{00000001-4022-4E31-A305-24D01C1A6429}"/>
            </c:ext>
          </c:extLst>
        </c:ser>
        <c:dLbls>
          <c:showLegendKey val="0"/>
          <c:showVal val="0"/>
          <c:showCatName val="0"/>
          <c:showSerName val="0"/>
          <c:showPercent val="0"/>
          <c:showBubbleSize val="0"/>
        </c:dLbls>
        <c:axId val="1754416352"/>
        <c:axId val="175441539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31683.229600000002</c:v>
                </c:pt>
                <c:pt idx="1">
                  <c:v>8211.3104000000021</c:v>
                </c:pt>
                <c:pt idx="2">
                  <c:v>40963.840999999993</c:v>
                </c:pt>
                <c:pt idx="3">
                  <c:v>26386.311400000013</c:v>
                </c:pt>
                <c:pt idx="4">
                  <c:v>35819.201199999996</c:v>
                </c:pt>
                <c:pt idx="5">
                  <c:v>31496.415800000002</c:v>
                </c:pt>
                <c:pt idx="6">
                  <c:v>32227.325000000001</c:v>
                </c:pt>
                <c:pt idx="7">
                  <c:v>26417.707000000006</c:v>
                </c:pt>
                <c:pt idx="8">
                  <c:v>77482.500200000068</c:v>
                </c:pt>
                <c:pt idx="9">
                  <c:v>52674.353199999983</c:v>
                </c:pt>
                <c:pt idx="10">
                  <c:v>65253.842999999957</c:v>
                </c:pt>
                <c:pt idx="11">
                  <c:v>72623.853000000032</c:v>
                </c:pt>
              </c:numCache>
            </c:numRef>
          </c:val>
          <c:extLst>
            <c:ext xmlns:c16="http://schemas.microsoft.com/office/drawing/2014/chart" uri="{C3380CC4-5D6E-409C-BE32-E72D297353CC}">
              <c16:uniqueId val="{00000000-4022-4E31-A305-24D01C1A6429}"/>
            </c:ext>
          </c:extLst>
        </c:ser>
        <c:dLbls>
          <c:showLegendKey val="0"/>
          <c:showVal val="0"/>
          <c:showCatName val="0"/>
          <c:showSerName val="0"/>
          <c:showPercent val="0"/>
          <c:showBubbleSize val="0"/>
        </c:dLbls>
        <c:gapWidth val="219"/>
        <c:overlap val="-27"/>
        <c:axId val="1704549520"/>
        <c:axId val="1704558160"/>
      </c:barChart>
      <c:catAx>
        <c:axId val="175441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415392"/>
        <c:crosses val="autoZero"/>
        <c:auto val="1"/>
        <c:lblAlgn val="ctr"/>
        <c:lblOffset val="100"/>
        <c:noMultiLvlLbl val="0"/>
      </c:catAx>
      <c:valAx>
        <c:axId val="1754415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416352"/>
        <c:crosses val="autoZero"/>
        <c:crossBetween val="between"/>
      </c:valAx>
      <c:valAx>
        <c:axId val="1704558160"/>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549520"/>
        <c:crosses val="max"/>
        <c:crossBetween val="between"/>
      </c:valAx>
      <c:catAx>
        <c:axId val="1704549520"/>
        <c:scaling>
          <c:orientation val="minMax"/>
        </c:scaling>
        <c:delete val="1"/>
        <c:axPos val="b"/>
        <c:numFmt formatCode="General" sourceLinked="1"/>
        <c:majorTickMark val="out"/>
        <c:minorTickMark val="none"/>
        <c:tickLblPos val="nextTo"/>
        <c:crossAx val="170455816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0.3267839747123335</c:v>
                </c:pt>
                <c:pt idx="1">
                  <c:v>0.33322650105405377</c:v>
                </c:pt>
                <c:pt idx="2">
                  <c:v>0.33998952423361278</c:v>
                </c:pt>
              </c:numCache>
            </c:numRef>
          </c:val>
          <c:extLst>
            <c:ext xmlns:c16="http://schemas.microsoft.com/office/drawing/2014/chart" uri="{C3380CC4-5D6E-409C-BE32-E72D297353CC}">
              <c16:uniqueId val="{00000000-D92E-4B1B-9E68-0861D5597083}"/>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Storage</c:v>
                </c:pt>
                <c:pt idx="2">
                  <c:v>Binders</c:v>
                </c:pt>
                <c:pt idx="3">
                  <c:v>Phones</c:v>
                </c:pt>
                <c:pt idx="4">
                  <c:v>Chairs</c:v>
                </c:pt>
              </c:strCache>
            </c:strRef>
          </c:cat>
          <c:val>
            <c:numRef>
              <c:f>'Top 5'!$B$4:$B$9</c:f>
              <c:numCache>
                <c:formatCode>General</c:formatCode>
                <c:ptCount val="5"/>
                <c:pt idx="0">
                  <c:v>39154.971000000005</c:v>
                </c:pt>
                <c:pt idx="1">
                  <c:v>45930.112000000001</c:v>
                </c:pt>
                <c:pt idx="2">
                  <c:v>56923.281999999999</c:v>
                </c:pt>
                <c:pt idx="3">
                  <c:v>72403.282000000007</c:v>
                </c:pt>
                <c:pt idx="4">
                  <c:v>85230.645999999935</c:v>
                </c:pt>
              </c:numCache>
            </c:numRef>
          </c:val>
          <c:extLst>
            <c:ext xmlns:c16="http://schemas.microsoft.com/office/drawing/2014/chart" uri="{C3380CC4-5D6E-409C-BE32-E72D297353CC}">
              <c16:uniqueId val="{00000000-CA35-4F80-8093-C922547926DB}"/>
            </c:ext>
          </c:extLst>
        </c:ser>
        <c:dLbls>
          <c:showLegendKey val="0"/>
          <c:showVal val="0"/>
          <c:showCatName val="0"/>
          <c:showSerName val="0"/>
          <c:showPercent val="0"/>
          <c:showBubbleSize val="0"/>
        </c:dLbls>
        <c:gapWidth val="182"/>
        <c:axId val="1410605776"/>
        <c:axId val="1410598576"/>
      </c:barChart>
      <c:catAx>
        <c:axId val="1410605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598576"/>
        <c:crosses val="autoZero"/>
        <c:auto val="1"/>
        <c:lblAlgn val="ctr"/>
        <c:lblOffset val="100"/>
        <c:noMultiLvlLbl val="0"/>
      </c:catAx>
      <c:valAx>
        <c:axId val="1410598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60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31683.229600000002</c:v>
                </c:pt>
                <c:pt idx="1">
                  <c:v>8211.3104000000021</c:v>
                </c:pt>
                <c:pt idx="2">
                  <c:v>40963.840999999993</c:v>
                </c:pt>
                <c:pt idx="3">
                  <c:v>26386.311400000013</c:v>
                </c:pt>
                <c:pt idx="4">
                  <c:v>35819.201199999996</c:v>
                </c:pt>
                <c:pt idx="5">
                  <c:v>31496.415800000002</c:v>
                </c:pt>
                <c:pt idx="6">
                  <c:v>32227.325000000001</c:v>
                </c:pt>
                <c:pt idx="7">
                  <c:v>26417.707000000006</c:v>
                </c:pt>
                <c:pt idx="8">
                  <c:v>77482.500200000068</c:v>
                </c:pt>
                <c:pt idx="9">
                  <c:v>52674.353199999983</c:v>
                </c:pt>
                <c:pt idx="10">
                  <c:v>65253.842999999957</c:v>
                </c:pt>
                <c:pt idx="11">
                  <c:v>72623.853000000032</c:v>
                </c:pt>
              </c:numCache>
            </c:numRef>
          </c:val>
          <c:smooth val="0"/>
          <c:extLst>
            <c:ext xmlns:c16="http://schemas.microsoft.com/office/drawing/2014/chart" uri="{C3380CC4-5D6E-409C-BE32-E72D297353CC}">
              <c16:uniqueId val="{00000000-EDFD-4AA5-A01E-EF9B8662054D}"/>
            </c:ext>
          </c:extLst>
        </c:ser>
        <c:dLbls>
          <c:showLegendKey val="0"/>
          <c:showVal val="0"/>
          <c:showCatName val="0"/>
          <c:showSerName val="0"/>
          <c:showPercent val="0"/>
          <c:showBubbleSize val="0"/>
        </c:dLbls>
        <c:smooth val="0"/>
        <c:axId val="1410616336"/>
        <c:axId val="1410595216"/>
      </c:lineChart>
      <c:catAx>
        <c:axId val="1410616336"/>
        <c:scaling>
          <c:orientation val="minMax"/>
        </c:scaling>
        <c:delete val="1"/>
        <c:axPos val="b"/>
        <c:numFmt formatCode="General" sourceLinked="1"/>
        <c:majorTickMark val="none"/>
        <c:minorTickMark val="none"/>
        <c:tickLblPos val="nextTo"/>
        <c:crossAx val="1410595216"/>
        <c:crosses val="autoZero"/>
        <c:auto val="1"/>
        <c:lblAlgn val="ctr"/>
        <c:lblOffset val="100"/>
        <c:noMultiLvlLbl val="0"/>
      </c:catAx>
      <c:valAx>
        <c:axId val="1410595216"/>
        <c:scaling>
          <c:orientation val="minMax"/>
        </c:scaling>
        <c:delete val="1"/>
        <c:axPos val="l"/>
        <c:numFmt formatCode="General" sourceLinked="1"/>
        <c:majorTickMark val="none"/>
        <c:minorTickMark val="none"/>
        <c:tickLblPos val="nextTo"/>
        <c:crossAx val="141061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2855.6720999999984</c:v>
                </c:pt>
                <c:pt idx="1">
                  <c:v>-515.97020000000032</c:v>
                </c:pt>
                <c:pt idx="2">
                  <c:v>1375.8760999999981</c:v>
                </c:pt>
                <c:pt idx="3">
                  <c:v>-68.578300000003026</c:v>
                </c:pt>
                <c:pt idx="4">
                  <c:v>3561.0912999999978</c:v>
                </c:pt>
                <c:pt idx="5">
                  <c:v>2248.7564999999995</c:v>
                </c:pt>
                <c:pt idx="6">
                  <c:v>-2349.0066000000029</c:v>
                </c:pt>
                <c:pt idx="7">
                  <c:v>2586.9699999999984</c:v>
                </c:pt>
                <c:pt idx="8">
                  <c:v>3742.1913999999961</c:v>
                </c:pt>
                <c:pt idx="9">
                  <c:v>12584.823299999991</c:v>
                </c:pt>
                <c:pt idx="10">
                  <c:v>2489.3604999999966</c:v>
                </c:pt>
                <c:pt idx="11">
                  <c:v>11195.176400000006</c:v>
                </c:pt>
              </c:numCache>
            </c:numRef>
          </c:val>
          <c:smooth val="0"/>
          <c:extLst>
            <c:ext xmlns:c16="http://schemas.microsoft.com/office/drawing/2014/chart" uri="{C3380CC4-5D6E-409C-BE32-E72D297353CC}">
              <c16:uniqueId val="{00000000-4F48-4351-BABC-517856E5DADE}"/>
            </c:ext>
          </c:extLst>
        </c:ser>
        <c:dLbls>
          <c:showLegendKey val="0"/>
          <c:showVal val="0"/>
          <c:showCatName val="0"/>
          <c:showSerName val="0"/>
          <c:showPercent val="0"/>
          <c:showBubbleSize val="0"/>
        </c:dLbls>
        <c:smooth val="0"/>
        <c:axId val="1704560560"/>
        <c:axId val="1704551920"/>
      </c:lineChart>
      <c:catAx>
        <c:axId val="1704560560"/>
        <c:scaling>
          <c:orientation val="minMax"/>
        </c:scaling>
        <c:delete val="1"/>
        <c:axPos val="b"/>
        <c:numFmt formatCode="General" sourceLinked="1"/>
        <c:majorTickMark val="none"/>
        <c:minorTickMark val="none"/>
        <c:tickLblPos val="nextTo"/>
        <c:crossAx val="1704551920"/>
        <c:crosses val="autoZero"/>
        <c:auto val="1"/>
        <c:lblAlgn val="ctr"/>
        <c:lblOffset val="100"/>
        <c:noMultiLvlLbl val="0"/>
      </c:catAx>
      <c:valAx>
        <c:axId val="1704551920"/>
        <c:scaling>
          <c:orientation val="minMax"/>
        </c:scaling>
        <c:delete val="1"/>
        <c:axPos val="l"/>
        <c:numFmt formatCode="General" sourceLinked="1"/>
        <c:majorTickMark val="none"/>
        <c:minorTickMark val="none"/>
        <c:tickLblPos val="nextTo"/>
        <c:crossAx val="170456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863517060367456E-2"/>
          <c:y val="7.7608208064900971E-2"/>
          <c:w val="0.94313648293963259"/>
          <c:h val="0.92239179193509901"/>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395</c:v>
                </c:pt>
                <c:pt idx="1">
                  <c:v>231</c:v>
                </c:pt>
                <c:pt idx="2">
                  <c:v>636</c:v>
                </c:pt>
                <c:pt idx="3">
                  <c:v>500</c:v>
                </c:pt>
                <c:pt idx="4">
                  <c:v>711</c:v>
                </c:pt>
                <c:pt idx="5">
                  <c:v>627</c:v>
                </c:pt>
                <c:pt idx="6">
                  <c:v>669</c:v>
                </c:pt>
                <c:pt idx="7">
                  <c:v>593</c:v>
                </c:pt>
                <c:pt idx="8">
                  <c:v>1135</c:v>
                </c:pt>
                <c:pt idx="9">
                  <c:v>699</c:v>
                </c:pt>
                <c:pt idx="10">
                  <c:v>1421</c:v>
                </c:pt>
                <c:pt idx="11">
                  <c:v>1163</c:v>
                </c:pt>
              </c:numCache>
            </c:numRef>
          </c:val>
          <c:smooth val="0"/>
          <c:extLst>
            <c:ext xmlns:c16="http://schemas.microsoft.com/office/drawing/2014/chart" uri="{C3380CC4-5D6E-409C-BE32-E72D297353CC}">
              <c16:uniqueId val="{00000000-9553-4217-959A-E3E407BBEE30}"/>
            </c:ext>
          </c:extLst>
        </c:ser>
        <c:dLbls>
          <c:showLegendKey val="0"/>
          <c:showVal val="0"/>
          <c:showCatName val="0"/>
          <c:showSerName val="0"/>
          <c:showPercent val="0"/>
          <c:showBubbleSize val="0"/>
        </c:dLbls>
        <c:smooth val="0"/>
        <c:axId val="1704570640"/>
        <c:axId val="1704561040"/>
      </c:lineChart>
      <c:catAx>
        <c:axId val="1704570640"/>
        <c:scaling>
          <c:orientation val="minMax"/>
        </c:scaling>
        <c:delete val="1"/>
        <c:axPos val="b"/>
        <c:numFmt formatCode="General" sourceLinked="1"/>
        <c:majorTickMark val="none"/>
        <c:minorTickMark val="none"/>
        <c:tickLblPos val="nextTo"/>
        <c:crossAx val="1704561040"/>
        <c:crosses val="autoZero"/>
        <c:auto val="1"/>
        <c:lblAlgn val="ctr"/>
        <c:lblOffset val="100"/>
        <c:noMultiLvlLbl val="0"/>
      </c:catAx>
      <c:valAx>
        <c:axId val="1704561040"/>
        <c:scaling>
          <c:orientation val="minMax"/>
        </c:scaling>
        <c:delete val="1"/>
        <c:axPos val="l"/>
        <c:numFmt formatCode="General" sourceLinked="1"/>
        <c:majorTickMark val="none"/>
        <c:minorTickMark val="none"/>
        <c:tickLblPos val="nextTo"/>
        <c:crossAx val="17045706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109</c:v>
                </c:pt>
                <c:pt idx="1">
                  <c:v>70</c:v>
                </c:pt>
                <c:pt idx="2">
                  <c:v>174</c:v>
                </c:pt>
                <c:pt idx="3">
                  <c:v>138</c:v>
                </c:pt>
                <c:pt idx="4">
                  <c:v>189</c:v>
                </c:pt>
                <c:pt idx="5">
                  <c:v>170</c:v>
                </c:pt>
                <c:pt idx="6">
                  <c:v>166</c:v>
                </c:pt>
                <c:pt idx="7">
                  <c:v>154</c:v>
                </c:pt>
                <c:pt idx="8">
                  <c:v>291</c:v>
                </c:pt>
                <c:pt idx="9">
                  <c:v>183</c:v>
                </c:pt>
                <c:pt idx="10">
                  <c:v>372</c:v>
                </c:pt>
                <c:pt idx="11">
                  <c:v>307</c:v>
                </c:pt>
              </c:numCache>
            </c:numRef>
          </c:val>
          <c:smooth val="0"/>
          <c:extLst>
            <c:ext xmlns:c16="http://schemas.microsoft.com/office/drawing/2014/chart" uri="{C3380CC4-5D6E-409C-BE32-E72D297353CC}">
              <c16:uniqueId val="{00000000-771B-488C-B102-2B74214246E7}"/>
            </c:ext>
          </c:extLst>
        </c:ser>
        <c:dLbls>
          <c:showLegendKey val="0"/>
          <c:showVal val="0"/>
          <c:showCatName val="0"/>
          <c:showSerName val="0"/>
          <c:showPercent val="0"/>
          <c:showBubbleSize val="0"/>
        </c:dLbls>
        <c:smooth val="0"/>
        <c:axId val="1680282464"/>
        <c:axId val="1680266144"/>
      </c:lineChart>
      <c:catAx>
        <c:axId val="1680282464"/>
        <c:scaling>
          <c:orientation val="minMax"/>
        </c:scaling>
        <c:delete val="1"/>
        <c:axPos val="b"/>
        <c:numFmt formatCode="General" sourceLinked="1"/>
        <c:majorTickMark val="none"/>
        <c:minorTickMark val="none"/>
        <c:tickLblPos val="nextTo"/>
        <c:crossAx val="1680266144"/>
        <c:crosses val="autoZero"/>
        <c:auto val="1"/>
        <c:lblAlgn val="ctr"/>
        <c:lblOffset val="100"/>
        <c:noMultiLvlLbl val="0"/>
      </c:catAx>
      <c:valAx>
        <c:axId val="1680266144"/>
        <c:scaling>
          <c:orientation val="minMax"/>
        </c:scaling>
        <c:delete val="1"/>
        <c:axPos val="l"/>
        <c:numFmt formatCode="General" sourceLinked="1"/>
        <c:majorTickMark val="none"/>
        <c:minorTickMark val="none"/>
        <c:tickLblPos val="nextTo"/>
        <c:crossAx val="168028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9.0131976318474749E-2</c:v>
                </c:pt>
                <c:pt idx="1">
                  <c:v>-6.2836523632086805E-2</c:v>
                </c:pt>
                <c:pt idx="2">
                  <c:v>3.3587575442449315E-2</c:v>
                </c:pt>
                <c:pt idx="3">
                  <c:v>-2.5990104854141526E-3</c:v>
                </c:pt>
                <c:pt idx="4">
                  <c:v>9.9418501270206946E-2</c:v>
                </c:pt>
                <c:pt idx="5">
                  <c:v>7.1397219108340557E-2</c:v>
                </c:pt>
                <c:pt idx="6">
                  <c:v>-7.2888662028263371E-2</c:v>
                </c:pt>
                <c:pt idx="7">
                  <c:v>9.7925607245170743E-2</c:v>
                </c:pt>
                <c:pt idx="8">
                  <c:v>4.8297246350344186E-2</c:v>
                </c:pt>
                <c:pt idx="9">
                  <c:v>0.23891747189028598</c:v>
                </c:pt>
                <c:pt idx="10">
                  <c:v>3.8148871936937084E-2</c:v>
                </c:pt>
                <c:pt idx="11">
                  <c:v>0.15415288417704856</c:v>
                </c:pt>
              </c:numCache>
            </c:numRef>
          </c:val>
          <c:smooth val="0"/>
          <c:extLst>
            <c:ext xmlns:c16="http://schemas.microsoft.com/office/drawing/2014/chart" uri="{C3380CC4-5D6E-409C-BE32-E72D297353CC}">
              <c16:uniqueId val="{00000000-4EAC-43EF-9107-6AA107FA6A0A}"/>
            </c:ext>
          </c:extLst>
        </c:ser>
        <c:dLbls>
          <c:showLegendKey val="0"/>
          <c:showVal val="0"/>
          <c:showCatName val="0"/>
          <c:showSerName val="0"/>
          <c:showPercent val="0"/>
          <c:showBubbleSize val="0"/>
        </c:dLbls>
        <c:smooth val="0"/>
        <c:axId val="1680291104"/>
        <c:axId val="1680285824"/>
      </c:lineChart>
      <c:catAx>
        <c:axId val="1680291104"/>
        <c:scaling>
          <c:orientation val="minMax"/>
        </c:scaling>
        <c:delete val="1"/>
        <c:axPos val="b"/>
        <c:numFmt formatCode="General" sourceLinked="1"/>
        <c:majorTickMark val="none"/>
        <c:minorTickMark val="none"/>
        <c:tickLblPos val="nextTo"/>
        <c:crossAx val="1680285824"/>
        <c:crosses val="autoZero"/>
        <c:auto val="1"/>
        <c:lblAlgn val="ctr"/>
        <c:lblOffset val="100"/>
        <c:noMultiLvlLbl val="0"/>
      </c:catAx>
      <c:valAx>
        <c:axId val="1680285824"/>
        <c:scaling>
          <c:orientation val="minMax"/>
        </c:scaling>
        <c:delete val="1"/>
        <c:axPos val="l"/>
        <c:numFmt formatCode="General" sourceLinked="1"/>
        <c:majorTickMark val="none"/>
        <c:minorTickMark val="none"/>
        <c:tickLblPos val="nextTo"/>
        <c:crossAx val="168029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395</c:v>
                </c:pt>
                <c:pt idx="1">
                  <c:v>231</c:v>
                </c:pt>
                <c:pt idx="2">
                  <c:v>636</c:v>
                </c:pt>
                <c:pt idx="3">
                  <c:v>500</c:v>
                </c:pt>
                <c:pt idx="4">
                  <c:v>711</c:v>
                </c:pt>
                <c:pt idx="5">
                  <c:v>627</c:v>
                </c:pt>
                <c:pt idx="6">
                  <c:v>669</c:v>
                </c:pt>
                <c:pt idx="7">
                  <c:v>593</c:v>
                </c:pt>
                <c:pt idx="8">
                  <c:v>1135</c:v>
                </c:pt>
                <c:pt idx="9">
                  <c:v>699</c:v>
                </c:pt>
                <c:pt idx="10">
                  <c:v>1421</c:v>
                </c:pt>
                <c:pt idx="11">
                  <c:v>1163</c:v>
                </c:pt>
              </c:numCache>
            </c:numRef>
          </c:val>
          <c:smooth val="0"/>
          <c:extLst>
            <c:ext xmlns:c16="http://schemas.microsoft.com/office/drawing/2014/chart" uri="{C3380CC4-5D6E-409C-BE32-E72D297353CC}">
              <c16:uniqueId val="{00000000-EA9B-40BC-964C-75016E8703E6}"/>
            </c:ext>
          </c:extLst>
        </c:ser>
        <c:dLbls>
          <c:showLegendKey val="0"/>
          <c:showVal val="0"/>
          <c:showCatName val="0"/>
          <c:showSerName val="0"/>
          <c:showPercent val="0"/>
          <c:showBubbleSize val="0"/>
        </c:dLbls>
        <c:smooth val="0"/>
        <c:axId val="1794947392"/>
        <c:axId val="1794948832"/>
      </c:lineChart>
      <c:catAx>
        <c:axId val="1794947392"/>
        <c:scaling>
          <c:orientation val="minMax"/>
        </c:scaling>
        <c:delete val="1"/>
        <c:axPos val="b"/>
        <c:numFmt formatCode="General" sourceLinked="1"/>
        <c:majorTickMark val="none"/>
        <c:minorTickMark val="none"/>
        <c:tickLblPos val="nextTo"/>
        <c:crossAx val="1794948832"/>
        <c:crosses val="autoZero"/>
        <c:auto val="1"/>
        <c:lblAlgn val="ctr"/>
        <c:lblOffset val="100"/>
        <c:noMultiLvlLbl val="0"/>
      </c:catAx>
      <c:valAx>
        <c:axId val="1794948832"/>
        <c:scaling>
          <c:orientation val="minMax"/>
        </c:scaling>
        <c:delete val="1"/>
        <c:axPos val="l"/>
        <c:numFmt formatCode="General" sourceLinked="1"/>
        <c:majorTickMark val="none"/>
        <c:minorTickMark val="none"/>
        <c:tickLblPos val="nextTo"/>
        <c:crossAx val="1794947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31683.229600000002</c:v>
                </c:pt>
                <c:pt idx="1">
                  <c:v>8211.3104000000021</c:v>
                </c:pt>
                <c:pt idx="2">
                  <c:v>40963.840999999993</c:v>
                </c:pt>
                <c:pt idx="3">
                  <c:v>26386.311400000013</c:v>
                </c:pt>
                <c:pt idx="4">
                  <c:v>35819.201199999996</c:v>
                </c:pt>
                <c:pt idx="5">
                  <c:v>31496.415800000002</c:v>
                </c:pt>
                <c:pt idx="6">
                  <c:v>32227.325000000001</c:v>
                </c:pt>
                <c:pt idx="7">
                  <c:v>26417.707000000006</c:v>
                </c:pt>
                <c:pt idx="8">
                  <c:v>77482.500200000068</c:v>
                </c:pt>
                <c:pt idx="9">
                  <c:v>52674.353199999983</c:v>
                </c:pt>
                <c:pt idx="10">
                  <c:v>65253.842999999957</c:v>
                </c:pt>
                <c:pt idx="11">
                  <c:v>72623.853000000032</c:v>
                </c:pt>
              </c:numCache>
            </c:numRef>
          </c:val>
          <c:smooth val="0"/>
          <c:extLst>
            <c:ext xmlns:c16="http://schemas.microsoft.com/office/drawing/2014/chart" uri="{C3380CC4-5D6E-409C-BE32-E72D297353CC}">
              <c16:uniqueId val="{00000000-1260-41A7-A371-6D13D5C6BDF2}"/>
            </c:ext>
          </c:extLst>
        </c:ser>
        <c:dLbls>
          <c:showLegendKey val="0"/>
          <c:showVal val="0"/>
          <c:showCatName val="0"/>
          <c:showSerName val="0"/>
          <c:showPercent val="0"/>
          <c:showBubbleSize val="0"/>
        </c:dLbls>
        <c:smooth val="0"/>
        <c:axId val="1410616336"/>
        <c:axId val="1410595216"/>
      </c:lineChart>
      <c:catAx>
        <c:axId val="1410616336"/>
        <c:scaling>
          <c:orientation val="minMax"/>
        </c:scaling>
        <c:delete val="1"/>
        <c:axPos val="b"/>
        <c:numFmt formatCode="General" sourceLinked="1"/>
        <c:majorTickMark val="none"/>
        <c:minorTickMark val="none"/>
        <c:tickLblPos val="nextTo"/>
        <c:crossAx val="1410595216"/>
        <c:crosses val="autoZero"/>
        <c:auto val="1"/>
        <c:lblAlgn val="ctr"/>
        <c:lblOffset val="100"/>
        <c:noMultiLvlLbl val="0"/>
      </c:catAx>
      <c:valAx>
        <c:axId val="1410595216"/>
        <c:scaling>
          <c:orientation val="minMax"/>
        </c:scaling>
        <c:delete val="1"/>
        <c:axPos val="l"/>
        <c:numFmt formatCode="General" sourceLinked="1"/>
        <c:majorTickMark val="none"/>
        <c:minorTickMark val="none"/>
        <c:tickLblPos val="nextTo"/>
        <c:crossAx val="141061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2855.6720999999984</c:v>
                </c:pt>
                <c:pt idx="1">
                  <c:v>-515.97020000000032</c:v>
                </c:pt>
                <c:pt idx="2">
                  <c:v>1375.8760999999981</c:v>
                </c:pt>
                <c:pt idx="3">
                  <c:v>-68.578300000003026</c:v>
                </c:pt>
                <c:pt idx="4">
                  <c:v>3561.0912999999978</c:v>
                </c:pt>
                <c:pt idx="5">
                  <c:v>2248.7564999999995</c:v>
                </c:pt>
                <c:pt idx="6">
                  <c:v>-2349.0066000000029</c:v>
                </c:pt>
                <c:pt idx="7">
                  <c:v>2586.9699999999984</c:v>
                </c:pt>
                <c:pt idx="8">
                  <c:v>3742.1913999999961</c:v>
                </c:pt>
                <c:pt idx="9">
                  <c:v>12584.823299999991</c:v>
                </c:pt>
                <c:pt idx="10">
                  <c:v>2489.3604999999966</c:v>
                </c:pt>
                <c:pt idx="11">
                  <c:v>11195.176400000006</c:v>
                </c:pt>
              </c:numCache>
            </c:numRef>
          </c:val>
          <c:smooth val="0"/>
          <c:extLst>
            <c:ext xmlns:c16="http://schemas.microsoft.com/office/drawing/2014/chart" uri="{C3380CC4-5D6E-409C-BE32-E72D297353CC}">
              <c16:uniqueId val="{00000000-9B9A-4B0F-8C77-AE3E78471E8A}"/>
            </c:ext>
          </c:extLst>
        </c:ser>
        <c:dLbls>
          <c:showLegendKey val="0"/>
          <c:showVal val="0"/>
          <c:showCatName val="0"/>
          <c:showSerName val="0"/>
          <c:showPercent val="0"/>
          <c:showBubbleSize val="0"/>
        </c:dLbls>
        <c:smooth val="0"/>
        <c:axId val="1704560560"/>
        <c:axId val="1704551920"/>
      </c:lineChart>
      <c:catAx>
        <c:axId val="1704560560"/>
        <c:scaling>
          <c:orientation val="minMax"/>
        </c:scaling>
        <c:delete val="1"/>
        <c:axPos val="b"/>
        <c:numFmt formatCode="General" sourceLinked="1"/>
        <c:majorTickMark val="none"/>
        <c:minorTickMark val="none"/>
        <c:tickLblPos val="nextTo"/>
        <c:crossAx val="1704551920"/>
        <c:crosses val="autoZero"/>
        <c:auto val="1"/>
        <c:lblAlgn val="ctr"/>
        <c:lblOffset val="100"/>
        <c:noMultiLvlLbl val="0"/>
      </c:catAx>
      <c:valAx>
        <c:axId val="1704551920"/>
        <c:scaling>
          <c:orientation val="minMax"/>
        </c:scaling>
        <c:delete val="1"/>
        <c:axPos val="l"/>
        <c:numFmt formatCode="General" sourceLinked="1"/>
        <c:majorTickMark val="none"/>
        <c:minorTickMark val="none"/>
        <c:tickLblPos val="nextTo"/>
        <c:crossAx val="170456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109</c:v>
                </c:pt>
                <c:pt idx="1">
                  <c:v>70</c:v>
                </c:pt>
                <c:pt idx="2">
                  <c:v>174</c:v>
                </c:pt>
                <c:pt idx="3">
                  <c:v>138</c:v>
                </c:pt>
                <c:pt idx="4">
                  <c:v>189</c:v>
                </c:pt>
                <c:pt idx="5">
                  <c:v>170</c:v>
                </c:pt>
                <c:pt idx="6">
                  <c:v>166</c:v>
                </c:pt>
                <c:pt idx="7">
                  <c:v>154</c:v>
                </c:pt>
                <c:pt idx="8">
                  <c:v>291</c:v>
                </c:pt>
                <c:pt idx="9">
                  <c:v>183</c:v>
                </c:pt>
                <c:pt idx="10">
                  <c:v>372</c:v>
                </c:pt>
                <c:pt idx="11">
                  <c:v>307</c:v>
                </c:pt>
              </c:numCache>
            </c:numRef>
          </c:val>
          <c:smooth val="0"/>
          <c:extLst>
            <c:ext xmlns:c16="http://schemas.microsoft.com/office/drawing/2014/chart" uri="{C3380CC4-5D6E-409C-BE32-E72D297353CC}">
              <c16:uniqueId val="{00000000-8AB2-4E2F-A010-F0BCF58ED8DF}"/>
            </c:ext>
          </c:extLst>
        </c:ser>
        <c:dLbls>
          <c:showLegendKey val="0"/>
          <c:showVal val="0"/>
          <c:showCatName val="0"/>
          <c:showSerName val="0"/>
          <c:showPercent val="0"/>
          <c:showBubbleSize val="0"/>
        </c:dLbls>
        <c:smooth val="0"/>
        <c:axId val="1680282464"/>
        <c:axId val="1680266144"/>
      </c:lineChart>
      <c:catAx>
        <c:axId val="1680282464"/>
        <c:scaling>
          <c:orientation val="minMax"/>
        </c:scaling>
        <c:delete val="1"/>
        <c:axPos val="b"/>
        <c:numFmt formatCode="General" sourceLinked="1"/>
        <c:majorTickMark val="none"/>
        <c:minorTickMark val="none"/>
        <c:tickLblPos val="nextTo"/>
        <c:crossAx val="1680266144"/>
        <c:crosses val="autoZero"/>
        <c:auto val="1"/>
        <c:lblAlgn val="ctr"/>
        <c:lblOffset val="100"/>
        <c:noMultiLvlLbl val="0"/>
      </c:catAx>
      <c:valAx>
        <c:axId val="1680266144"/>
        <c:scaling>
          <c:orientation val="minMax"/>
        </c:scaling>
        <c:delete val="1"/>
        <c:axPos val="l"/>
        <c:numFmt formatCode="General" sourceLinked="1"/>
        <c:majorTickMark val="none"/>
        <c:minorTickMark val="none"/>
        <c:tickLblPos val="nextTo"/>
        <c:crossAx val="168028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9.0131976318474749E-2</c:v>
                </c:pt>
                <c:pt idx="1">
                  <c:v>-6.2836523632086805E-2</c:v>
                </c:pt>
                <c:pt idx="2">
                  <c:v>3.3587575442449315E-2</c:v>
                </c:pt>
                <c:pt idx="3">
                  <c:v>-2.5990104854141526E-3</c:v>
                </c:pt>
                <c:pt idx="4">
                  <c:v>9.9418501270206946E-2</c:v>
                </c:pt>
                <c:pt idx="5">
                  <c:v>7.1397219108340557E-2</c:v>
                </c:pt>
                <c:pt idx="6">
                  <c:v>-7.2888662028263371E-2</c:v>
                </c:pt>
                <c:pt idx="7">
                  <c:v>9.7925607245170743E-2</c:v>
                </c:pt>
                <c:pt idx="8">
                  <c:v>4.8297246350344186E-2</c:v>
                </c:pt>
                <c:pt idx="9">
                  <c:v>0.23891747189028598</c:v>
                </c:pt>
                <c:pt idx="10">
                  <c:v>3.8148871936937084E-2</c:v>
                </c:pt>
                <c:pt idx="11">
                  <c:v>0.15415288417704856</c:v>
                </c:pt>
              </c:numCache>
            </c:numRef>
          </c:val>
          <c:smooth val="0"/>
          <c:extLst>
            <c:ext xmlns:c16="http://schemas.microsoft.com/office/drawing/2014/chart" uri="{C3380CC4-5D6E-409C-BE32-E72D297353CC}">
              <c16:uniqueId val="{00000000-F050-47A1-BCAB-4C30E3D651F1}"/>
            </c:ext>
          </c:extLst>
        </c:ser>
        <c:dLbls>
          <c:showLegendKey val="0"/>
          <c:showVal val="0"/>
          <c:showCatName val="0"/>
          <c:showSerName val="0"/>
          <c:showPercent val="0"/>
          <c:showBubbleSize val="0"/>
        </c:dLbls>
        <c:smooth val="0"/>
        <c:axId val="1680291104"/>
        <c:axId val="1680285824"/>
      </c:lineChart>
      <c:catAx>
        <c:axId val="1680291104"/>
        <c:scaling>
          <c:orientation val="minMax"/>
        </c:scaling>
        <c:delete val="1"/>
        <c:axPos val="b"/>
        <c:numFmt formatCode="General" sourceLinked="1"/>
        <c:majorTickMark val="none"/>
        <c:minorTickMark val="none"/>
        <c:tickLblPos val="nextTo"/>
        <c:crossAx val="1680285824"/>
        <c:crosses val="autoZero"/>
        <c:auto val="1"/>
        <c:lblAlgn val="ctr"/>
        <c:lblOffset val="100"/>
        <c:noMultiLvlLbl val="0"/>
      </c:catAx>
      <c:valAx>
        <c:axId val="1680285824"/>
        <c:scaling>
          <c:orientation val="minMax"/>
        </c:scaling>
        <c:delete val="1"/>
        <c:axPos val="l"/>
        <c:numFmt formatCode="General" sourceLinked="1"/>
        <c:majorTickMark val="none"/>
        <c:minorTickMark val="none"/>
        <c:tickLblPos val="nextTo"/>
        <c:crossAx val="168029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395</c:v>
                </c:pt>
                <c:pt idx="1">
                  <c:v>231</c:v>
                </c:pt>
                <c:pt idx="2">
                  <c:v>636</c:v>
                </c:pt>
                <c:pt idx="3">
                  <c:v>500</c:v>
                </c:pt>
                <c:pt idx="4">
                  <c:v>711</c:v>
                </c:pt>
                <c:pt idx="5">
                  <c:v>627</c:v>
                </c:pt>
                <c:pt idx="6">
                  <c:v>669</c:v>
                </c:pt>
                <c:pt idx="7">
                  <c:v>593</c:v>
                </c:pt>
                <c:pt idx="8">
                  <c:v>1135</c:v>
                </c:pt>
                <c:pt idx="9">
                  <c:v>699</c:v>
                </c:pt>
                <c:pt idx="10">
                  <c:v>1421</c:v>
                </c:pt>
                <c:pt idx="11">
                  <c:v>1163</c:v>
                </c:pt>
              </c:numCache>
            </c:numRef>
          </c:val>
          <c:smooth val="0"/>
          <c:extLst>
            <c:ext xmlns:c16="http://schemas.microsoft.com/office/drawing/2014/chart" uri="{C3380CC4-5D6E-409C-BE32-E72D297353CC}">
              <c16:uniqueId val="{00000000-3586-4DB1-8905-1CBE9089EEF3}"/>
            </c:ext>
          </c:extLst>
        </c:ser>
        <c:dLbls>
          <c:showLegendKey val="0"/>
          <c:showVal val="0"/>
          <c:showCatName val="0"/>
          <c:showSerName val="0"/>
          <c:showPercent val="0"/>
          <c:showBubbleSize val="0"/>
        </c:dLbls>
        <c:smooth val="0"/>
        <c:axId val="1794947392"/>
        <c:axId val="1794948832"/>
      </c:lineChart>
      <c:catAx>
        <c:axId val="1794947392"/>
        <c:scaling>
          <c:orientation val="minMax"/>
        </c:scaling>
        <c:delete val="1"/>
        <c:axPos val="b"/>
        <c:numFmt formatCode="General" sourceLinked="1"/>
        <c:majorTickMark val="none"/>
        <c:minorTickMark val="none"/>
        <c:tickLblPos val="nextTo"/>
        <c:crossAx val="1794948832"/>
        <c:crosses val="autoZero"/>
        <c:auto val="1"/>
        <c:lblAlgn val="ctr"/>
        <c:lblOffset val="100"/>
        <c:noMultiLvlLbl val="0"/>
      </c:catAx>
      <c:valAx>
        <c:axId val="1794948832"/>
        <c:scaling>
          <c:orientation val="minMax"/>
        </c:scaling>
        <c:delete val="1"/>
        <c:axPos val="l"/>
        <c:numFmt formatCode="General" sourceLinked="1"/>
        <c:majorTickMark val="none"/>
        <c:minorTickMark val="none"/>
        <c:tickLblPos val="nextTo"/>
        <c:crossAx val="1794947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2855.6720999999984</c:v>
                </c:pt>
                <c:pt idx="1">
                  <c:v>-515.97020000000032</c:v>
                </c:pt>
                <c:pt idx="2">
                  <c:v>1375.8760999999981</c:v>
                </c:pt>
                <c:pt idx="3">
                  <c:v>-68.578300000003026</c:v>
                </c:pt>
                <c:pt idx="4">
                  <c:v>3561.0912999999978</c:v>
                </c:pt>
                <c:pt idx="5">
                  <c:v>2248.7564999999995</c:v>
                </c:pt>
                <c:pt idx="6">
                  <c:v>-2349.0066000000029</c:v>
                </c:pt>
                <c:pt idx="7">
                  <c:v>2586.9699999999984</c:v>
                </c:pt>
                <c:pt idx="8">
                  <c:v>3742.1913999999961</c:v>
                </c:pt>
                <c:pt idx="9">
                  <c:v>12584.823299999991</c:v>
                </c:pt>
                <c:pt idx="10">
                  <c:v>2489.3604999999966</c:v>
                </c:pt>
                <c:pt idx="11">
                  <c:v>11195.176400000006</c:v>
                </c:pt>
              </c:numCache>
            </c:numRef>
          </c:val>
          <c:extLst>
            <c:ext xmlns:c16="http://schemas.microsoft.com/office/drawing/2014/chart" uri="{C3380CC4-5D6E-409C-BE32-E72D297353CC}">
              <c16:uniqueId val="{00000000-926C-4A8E-A4B6-8F07DC83D96D}"/>
            </c:ext>
          </c:extLst>
        </c:ser>
        <c:dLbls>
          <c:showLegendKey val="0"/>
          <c:showVal val="0"/>
          <c:showCatName val="0"/>
          <c:showSerName val="0"/>
          <c:showPercent val="0"/>
          <c:showBubbleSize val="0"/>
        </c:dLbls>
        <c:axId val="1754416352"/>
        <c:axId val="1754415392"/>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31683.229600000002</c:v>
                </c:pt>
                <c:pt idx="1">
                  <c:v>8211.3104000000021</c:v>
                </c:pt>
                <c:pt idx="2">
                  <c:v>40963.840999999993</c:v>
                </c:pt>
                <c:pt idx="3">
                  <c:v>26386.311400000013</c:v>
                </c:pt>
                <c:pt idx="4">
                  <c:v>35819.201199999996</c:v>
                </c:pt>
                <c:pt idx="5">
                  <c:v>31496.415800000002</c:v>
                </c:pt>
                <c:pt idx="6">
                  <c:v>32227.325000000001</c:v>
                </c:pt>
                <c:pt idx="7">
                  <c:v>26417.707000000006</c:v>
                </c:pt>
                <c:pt idx="8">
                  <c:v>77482.500200000068</c:v>
                </c:pt>
                <c:pt idx="9">
                  <c:v>52674.353199999983</c:v>
                </c:pt>
                <c:pt idx="10">
                  <c:v>65253.842999999957</c:v>
                </c:pt>
                <c:pt idx="11">
                  <c:v>72623.853000000032</c:v>
                </c:pt>
              </c:numCache>
            </c:numRef>
          </c:val>
          <c:extLst>
            <c:ext xmlns:c16="http://schemas.microsoft.com/office/drawing/2014/chart" uri="{C3380CC4-5D6E-409C-BE32-E72D297353CC}">
              <c16:uniqueId val="{00000001-926C-4A8E-A4B6-8F07DC83D96D}"/>
            </c:ext>
          </c:extLst>
        </c:ser>
        <c:dLbls>
          <c:showLegendKey val="0"/>
          <c:showVal val="0"/>
          <c:showCatName val="0"/>
          <c:showSerName val="0"/>
          <c:showPercent val="0"/>
          <c:showBubbleSize val="0"/>
        </c:dLbls>
        <c:gapWidth val="70"/>
        <c:overlap val="-27"/>
        <c:axId val="1704549520"/>
        <c:axId val="1704558160"/>
      </c:barChart>
      <c:catAx>
        <c:axId val="175441635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54415392"/>
        <c:crosses val="autoZero"/>
        <c:auto val="1"/>
        <c:lblAlgn val="ctr"/>
        <c:lblOffset val="100"/>
        <c:noMultiLvlLbl val="0"/>
      </c:catAx>
      <c:valAx>
        <c:axId val="17544153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SALES</a:t>
                </a:r>
              </a:p>
            </c:rich>
          </c:tx>
          <c:layout>
            <c:manualLayout>
              <c:xMode val="edge"/>
              <c:yMode val="edge"/>
              <c:x val="2.0926756352765322E-2"/>
              <c:y val="0.3578643602192213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54416352"/>
        <c:crosses val="autoZero"/>
        <c:crossBetween val="between"/>
      </c:valAx>
      <c:valAx>
        <c:axId val="170455816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solidFill>
                      <a:schemeClr val="bg1"/>
                    </a:solidFill>
                  </a:rPr>
                  <a:t>PROFIT</a:t>
                </a:r>
                <a:r>
                  <a:rPr lang="en-US"/>
                  <a:t> Title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4549520"/>
        <c:crosses val="max"/>
        <c:crossBetween val="between"/>
      </c:valAx>
      <c:catAx>
        <c:axId val="1704549520"/>
        <c:scaling>
          <c:orientation val="minMax"/>
        </c:scaling>
        <c:delete val="1"/>
        <c:axPos val="b"/>
        <c:numFmt formatCode="General" sourceLinked="1"/>
        <c:majorTickMark val="out"/>
        <c:minorTickMark val="none"/>
        <c:tickLblPos val="nextTo"/>
        <c:crossAx val="17045581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1296958212173689"/>
          <c:y val="0.17182139882641925"/>
          <c:w val="0.64453621720521448"/>
          <c:h val="0.80068717736135364"/>
        </c:manualLayout>
      </c:layout>
      <c:doughnutChart>
        <c:varyColors val="1"/>
        <c:ser>
          <c:idx val="0"/>
          <c:order val="0"/>
          <c:tx>
            <c:strRef>
              <c:f>'Pie chart'!$B$3</c:f>
              <c:strCache>
                <c:ptCount val="1"/>
                <c:pt idx="0">
                  <c:v>Total</c:v>
                </c:pt>
              </c:strCache>
            </c:strRef>
          </c:tx>
          <c:explosion val="3"/>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185-4805-A2EF-7131C507E839}"/>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6185-4805-A2EF-7131C507E839}"/>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6185-4805-A2EF-7131C507E8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0.3267839747123335</c:v>
                </c:pt>
                <c:pt idx="1">
                  <c:v>0.33322650105405377</c:v>
                </c:pt>
                <c:pt idx="2">
                  <c:v>0.33998952423361278</c:v>
                </c:pt>
              </c:numCache>
            </c:numRef>
          </c:val>
          <c:extLst>
            <c:ext xmlns:c16="http://schemas.microsoft.com/office/drawing/2014/chart" uri="{C3380CC4-5D6E-409C-BE32-E72D297353CC}">
              <c16:uniqueId val="{00000006-6185-4805-A2EF-7131C507E839}"/>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Storage</c:v>
                </c:pt>
                <c:pt idx="2">
                  <c:v>Binders</c:v>
                </c:pt>
                <c:pt idx="3">
                  <c:v>Phones</c:v>
                </c:pt>
                <c:pt idx="4">
                  <c:v>Chairs</c:v>
                </c:pt>
              </c:strCache>
            </c:strRef>
          </c:cat>
          <c:val>
            <c:numRef>
              <c:f>'Top 5'!$B$4:$B$9</c:f>
              <c:numCache>
                <c:formatCode>General</c:formatCode>
                <c:ptCount val="5"/>
                <c:pt idx="0">
                  <c:v>39154.971000000005</c:v>
                </c:pt>
                <c:pt idx="1">
                  <c:v>45930.112000000001</c:v>
                </c:pt>
                <c:pt idx="2">
                  <c:v>56923.281999999999</c:v>
                </c:pt>
                <c:pt idx="3">
                  <c:v>72403.282000000007</c:v>
                </c:pt>
                <c:pt idx="4">
                  <c:v>85230.645999999935</c:v>
                </c:pt>
              </c:numCache>
            </c:numRef>
          </c:val>
          <c:extLst>
            <c:ext xmlns:c16="http://schemas.microsoft.com/office/drawing/2014/chart" uri="{C3380CC4-5D6E-409C-BE32-E72D297353CC}">
              <c16:uniqueId val="{00000000-A33F-4B1C-A834-FD8037534962}"/>
            </c:ext>
          </c:extLst>
        </c:ser>
        <c:dLbls>
          <c:dLblPos val="inEnd"/>
          <c:showLegendKey val="0"/>
          <c:showVal val="1"/>
          <c:showCatName val="0"/>
          <c:showSerName val="0"/>
          <c:showPercent val="0"/>
          <c:showBubbleSize val="0"/>
        </c:dLbls>
        <c:gapWidth val="93"/>
        <c:axId val="1410605776"/>
        <c:axId val="1410598576"/>
      </c:barChart>
      <c:catAx>
        <c:axId val="14106057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10598576"/>
        <c:crosses val="autoZero"/>
        <c:auto val="1"/>
        <c:lblAlgn val="ctr"/>
        <c:lblOffset val="100"/>
        <c:noMultiLvlLbl val="0"/>
      </c:catAx>
      <c:valAx>
        <c:axId val="1410598576"/>
        <c:scaling>
          <c:orientation val="minMax"/>
        </c:scaling>
        <c:delete val="1"/>
        <c:axPos val="b"/>
        <c:numFmt formatCode="General" sourceLinked="1"/>
        <c:majorTickMark val="out"/>
        <c:minorTickMark val="none"/>
        <c:tickLblPos val="nextTo"/>
        <c:crossAx val="141060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FC7F0DA-D435-4DBB-BC79-492BAA73FA46}">
          <cx:tx>
            <cx:txData>
              <cx:f>_xlchart.v1.1</cx:f>
              <cx:v>Profit</cx:v>
            </cx:txData>
          </cx:tx>
          <cx:dataLabels pos="outEnd">
            <cx:visibility seriesName="0" categoryName="0" value="1"/>
          </cx:dataLabels>
          <cx:dataId val="0"/>
          <cx:layoutPr>
            <cx:visibility connectorLines="1"/>
            <cx:subtotals/>
          </cx:layoutPr>
        </cx:series>
      </cx:plotAreaRegion>
      <cx:axis id="0">
        <cx:catScaling gapWidth="0.600000024"/>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BAFF1C1-67A4-4F4F-85C7-FD74897B1E9C}">
          <cx:dataId val="0"/>
          <cx:layoutPr>
            <cx:geography cultureLanguage="en-US" cultureRegion="US" attribution="Powered by Bing">
              <cx:geoCache provider="{E9337A44-BEBE-4D9F-B70C-5C5E7DAFC167}">
                <cx:binary>1HtZc9y4ku5fcfj5Uk0QG3Hi9ERcshaVatNi2bJeGLLkJkGQBPft108SJaukap1u37g9E+F6gJAb
isXEkvkl9O/H/l+PyfeH8kOfJln1r8f+949RXef/+u236jH6nj5UZ6l8LHWl/6jPHnX6m/7jD/n4
/ben8qGTWfibYyPy22P0UNbf+4//9W8YLfyuN/rxoZY6u2q+l8P196pJ6uovZO+KPjw8pTKbyaou
5WONfv+402UdfZg9KF0/fPzwPatlPXwa8u+/f3yj+fHDb6fj/em7PyTweHXzBLaEnxHCsO0iLA6f
jx8SnYXPYgvZ9hlhAjsOepEfvnv3kIL9zz6VeaaHp6fye1XBTzN/T63f/A4Qzj5+eNRNVk/vMITX
+fvH20zW358+3NQP9ffq4wdZaf+g4Ovpx9zemF//21sv/Ne/TxjwPk44rxx1+vL+TvRnP33/Vj5U
6p/0ETqjDkeYc2abj/PWR0KcucjmjhDuQU5/zI9nH/3EE/0H/7xYnvpm/kv6ZisfIxk+ZD/ezz+w
fsiZywkX3H1eH+5b37j0jGNbcCGe5ezHdx988zNP9L5vjpYnvtmufknfrJJEZlrCsv7H9jb7DDkE
EUrtw9516htxhojLMHXpu3vbzzzR+745Wp74ZrX5NX2TPcmH7B/c0rA4mxYEF8+eEeJk2bAzx0Wu
zQQ9bGnkx7Q4LJvV3z/Qf/DMD8NTx+x+ScdsZVXpppQ/3s7//4aG3TPMOHVtAkf/9Dk9bJwzwjme
Vs1h0fxpQ/v7J3rfNcffcuKb7f6X9M1Kd//giiHOmc0Jo5yQg1/w2xUj8Nm0VBiyn+Unfvm7p3nf
JwerE3+s/u8v6Y/1Q1Y9/IPHC6wU4hIIuzg/eASdeARWkmvDJoafjxf+Y5Ue9rC/f573ffLD7sQr
awh+f8FweSuz7Hv1z+Y07AwTgQj+EQ+fOoacIeFiG5Katx75qWd53ymvTE/8sv01T5a9Sh4inf6D
OximZ9TFkG0+H+n2qVs47GDgFptDtGw+b73zM0/0vnOOlie+2a9/yTVzo5v/CSiAnBHMIFz+8f5h
vzqFAhxsw8piJ9HYzz7P+955a33ioZtfEwT49L3/R48aBCAMdomLnoOy06UjzjDG00kEIMD0gUzn
NUrzt4/zvmeezU5c8unul1w0X2T1qLNK/rPJPwPYjGL2I415u2JcAcm/IygVsKtNH4jZXrvlpx7p
fde8Mj1xz5dfM/1flg/Z04dPEAgkP17Sf0pm/gfBO/t/8bv/Olh7DYK80fx/BHgh06YQgXKbQkLw
ejsH1BCCUwxp3vvh6QnW+p+f5/0JemL+5if8LwG5/3mevCDis4f6YW6g9Fc4719Lzc8FkP/E9A1q
9ebX/phSq6ffPzoEjs4XgH4a4s2GcPLSDu/8xe77Q1X//tFi7ExwGwN4QoSDXA5ob/d9kiAOubkA
MBLyd0c4ggGokk1Vg98/cnSGKZnSdoBVHLCophACTNwzwPYpQDEIEGbBHf5SxLjUyRDChvnj9z7T
H7ImvdQyq6vfP2IE50x+0JuekjAXRrcFQ9jhUDRwnUn++HANlRJQR/8nQXGZoU7R7zFOyUNfJM4s
j0axRC1zbjtSOLN0LMWSZja+tV0LHaROmeGDNEnUs/Q9WzOUUX7PFokHGepoJopIuD7vh2Idtnmx
TsIxzz1DvxJ1LARuaFUbltX9ecKGpvZCMpabJBflxvRMI0lqrbU6F4XAX8I8STeYidC3JrIYMnve
dRFfOqwgXxxeP6ms7vZhP3ooiuaal/FCjd1wT/PCz2okvrRhv6AiruvAs/lIZnaXl+KzChC+aNvY
U4MdzgkPBs/tRrQG/BKtTc80tFe4OEhOxBFr9pYO7G+5kvH5EJNsE4+R3iRTEwU99xM7J/6JwJCm
YbLUmxMyPxdhpw7cpO+teRj18TwMh3bR49HdxVXZLsI8cHfR1Bv7vvdKQfUsR0td4eqzsAvrsk60
Wior0p5swxLPAl4MHs2zznNEiG8HqTwVN9Ene6LQqLyERNGnF5mcZC+UkZGUpbO8CMUS1/UOhfW4
C3OL3CBAl+dOG4SLsi/pTRTm3TbMq9siTYOZHdm0vVYqri76yI+a2k58lav2PJNS+oyhMfGnpeIJ
GYcrzmh1zUYnvH5H+WCc0PYcl1qvuh7rwouCPC+8zlXD2jRUNsM6d3h/II+8luS3zxPAxbshbs8J
6pJ9iWV0EwQWXVaEIb8kLLrpqwF5bVf1s9jp6mWharxGyGkuct615y4q5I72MZtn7qivnd7FPrVU
9EUlPPO6XrTrPCvsmXb6xI+7Kv5seslLr+oseeAdexDPOOdxErE5SkrpI57RpSt5eUXttrwyvC5r
6TJMRXjeoqGZtWNUeFbVRTe8V9n5WLbFedjb7nVetaXXWmn8FPXdvC6i9L4OBjSLiCW3tHaCTYgV
mQX1ECx0Q6iX5kGIPAilqJeLQC+0RDBfBl7qXcE76vWizBcHJcO0J4kV1dRzi/yRN/22CJJ7G8XV
1TA1uSisixdWmZHySvPRusCNvjfUO6xqXCE8pmuiCFqPVeQcegeS1rD6aijQznE3ll6cJSqcxRX6
xvI0OucplXMdWcznRU52dGqIM4bYo9ajVaf9VvEA79Je+G7Mk/Fzm3SJR3EDjoZZ0BU82RuKsJwu
baQdv5hmgeHlVXXeWkm6L6Z5kow6nLlhnXiI5rBVyD6q5hmZwdjyUoy0PzRZ2LueLspxGRA1XPZJ
7/fEGZYJD+WVDrTjOUOZPsouPO/jpv9Cq3LHs2JJMJw/38Cx+2DMpMdLFG/qFqXbqCR8BqfPeBcG
9oZVDnuK5HhDRiq/pK7o5jYN4o0ey3QrAf0/qLbZuIlJqr+8OhnfOWwQguj5zWEDxQOHCMqIYAzO
LxuO1teHDUepbCIWud8Vk8lKChUnsKfI/MLKmT40J6QR/CyvVg4M+LMm1TAq36p7Mid4tG+bIrwu
6NDvUynjW935QVqlfqCHYJ6YWeDoCHuBlapNltRzPgSUz4zEnRR7qwyemS86qTE56ExzyyiaEQ/W
L4pGpcjKbZF12c3glsqrWt1dSacsNwGL4hlldf4QqvYi7HH4ORWWXBE3SBdh6eYP7bqWoXqoUl0t
4JaDe84SVX22rHSVxsrrxvqmD8fs0mI1vU6jZhsOvLkbKI3OR8bIHPG6ucvaIvXSsor2Ka3C8zLk
yEclSj1RDtF9G1SDn9p2v2kzd7hJVXHJJ37l9tHcTsdgVUiafRkb2zf8RsR8MdSxswxSFd2jet8N
Pb8Lhsw6b5uSzA07bMmqjnN5Gwq3XtdkVLOgC+U9dmIAGV6CsvemHp+m1us4BzJtDFshwS6GaAfm
4dupN8bYrZjN5FOMFFbSh3MuttV4T+yR+d3gQFSRB/i6GV048PVwbyeC+VZYv+IPsBQXqNPxTKZF
PiyGJFAby00vVTbCG2N5rmYlttWmb1hfeUZ86MasuCxxCUqTOM1LtXFVWqiZXcXLPGquOCV63jdN
t7HrlG5U6cbzVI/hXc3iPZ9WLQ3oZcGI/cWoOhF5Vm1H55Wq5gl/0ha+jPMUfWHBoOcoR9GsjOqQ
RJ5FrDHPLt2mW8FSWXQxiUNv6tkJUaEXNtFz7630VM/q5aJXGize6mm3QhdO2RDfzYS9sYbxdSNy
tIoxK1cn/KOuCnJ7Y0hG9abu0+D8qGv4Ug1D4xmmoanO9k6X9OfG9Mg/MTNkKuxrSzndrNdqEYzJ
8EnpJPY1BOR3bKilJ2u3+xbm9XZUYRR6sao9Ka1GeqnMvZqK8hrJtPQtmt2iuI/3TmQ7ty/UOEVD
Uha3TpvGezRRk8xQDpxDR82fshunb3gZ5fh9IXyDoV5kx++bZEfq5clolvCVymXjxUhGWzcPid9T
R89STsJt4bC480zXNGpixmFCfIb6Zx0jMMZHvagPgvO/XqUcQLHXixTOKIyhvi8mUBOqzfxkkfaR
tJyoxNaTjO2beizdK5fH8bZSQeub1Qox+2OTYfcK4h25LV74LvCrF347ys7XhTPcT/o9l+KVvuHj
kD8mwYMsxXUwTVXUdEV8AWsZbeyxKuaxZMQj7eDqmZEfukYEJxs5zECjzjvE9cxFQeYXY2TPLA1x
bZGo3Mtaka2LKa5NNbaXkY3lzJB25iZXNYoPlJ40cBDmnuxTvZb0fqwT3w0Guk6Kutp3Tpf7tVTp
Y0EjPw5Yf59CxDs/ajD6FNCLqnXZimOsvBqxNvKPdI7/5iCnkH6e+mlKWx2H2g7UZU79lDeD5rDL
uE9WmCBqeRQVztykeRotk8axPhlCqfOO5tanXDJ9I4eHNuXroIrDLWNlF/kvZB7Y8MBxFxykYope
RTjMbDgt6Fg4G0yS8LzKbWdDpx6eeKZneEepzgNredQzvU521ygb5abjIvI5cfpFXZTVnhQdRKiG
qRvRQ9IXVnvTGPEIx6N/FLgZ7ynEbsA0QxwVhRqE99frgJ3ESbAOOKSJxHUEoa4DmfnbwyqkrbTs
PsJPNKtDv5ISbZqp4bIdG6/H5Y8uy8M5rmV1YcR1TexNkYFDEtni+Sgp2VlSkZ2qEi/GUbUNILvE
nuHJmCRzMSDik6EhO2dqjMA0vUi8unTkvG6EVa/0KHmys3ULZ5+T3hW9RKuupl00n0hN2HB+UFEx
UXvSqHVLWud2dLS45Fyuyy7Ht1gN7uUkK2z3layaKEK6TxrO87l2rGJVdXm8Nr24G557yUvvKD32
wo7Ha+VU5fKvXeECAvN2qlOHEZdSl1EG8x2fbEk1k3Y8qCx4VEM2Y8hN16MN2UYzFs89PULs6hU0
QB4t43FmxP2kc6JojI92J+SJmSEPQ5uuGd/N6T5xcLpQlpWwWR0kzS5fy7gedmOHh50iOHc8nsfB
Iuzs3sOZlbKZEQH+1HicJ2o5IjnsEtjkHO95AASJsVeWKZ3rcJ6XLsAqrdWUG7sj5cb0XjErKwnW
aTg/0RgmXZnnP2wNHdmuWFvJ/MA3LGNmmqCRsBI5DhZBlehtJOphoUgHuE/e6u2Bp2nYe0FKn2m3
45vcHsqVkbKojkA6GR9HyCHAOfBETsXFX08GAMVOZwN2ucugIOraAgA9Aujz6wQm4lGQxINdPqk6
Gysy57lYlNFgbRO3uMytvl2xJgpGb8hca2sEZdYMsxC7wsdpRNtlrORw0fFyZVQOvEHog/FhKI5g
BMkcMqt1V3tBXsZ+rEfrK3Wya52XKPQA7hpqDn9DfNk7WXHfBXnoJ3Vm39jR2M8zbQXbIrfjlSOz
YuWyCG8VBD9z1MXlDU6z2B+qKLyfRowUt6cRSRCqaxdH5ZJYOfbqrkgf4ebKsui74U62aTAfLd5d
oIQFl0YjKVm3S+I49mqzQ027j0U4BGiG7oohh2Q5TBbNJOlJY294Je3G006TzHDYZn7W4epK9NpL
ij66IYWIbpyucWZSuNXC8F406h7iZdQH18UEC9AxyhZOEMhZNZGGJxOeLgoB8TkvSBP54QudQZ58
ZRQNzxJxPBsnwMEI3hsrc4iHKqu+IEU0J4OOkFfUbrbjTqp3Oc3oGhXhvAl7QDom/olwsjKqRz6d
LMvJchKe8A3pyP4wrFE9MTff+TJsJfTfxF6I/Cn4osImkCFBfg7TES7CvJ3boRhjKvLa+qYqNX91
HJRuMUO66WfmYKjTAPARtxX9zr1/pTUdM+YgGVJczNQ4PusbnrEc5djv2kfTP3IPQ7x8x2F4oyNj
/geHrU31aXWVTk3LryObFJeHAGGKEiBbPnJCN1WXebwhjeP3sB9dqTqhN8Jqw1lFNFmGgaA32cji
NSscgIVKlZT+pEwCmApGGUBVUO5GL6mqbGmCGEuoZgbngz43ZJgWzcxJkD63Jww8Cn5IDWB+lBrA
3EjtSfnEFik7u9Vpl67GvP8jGJz0MrKj7NBYYfs05gqtrHbkrte4SbuKnfKPFFXZZWI746wXDoZf
kOqsWcQ4nLVTeBi3lfIHZ6D7YrCbNa9oPqdVEN5X3PLLIMJ34xjMwrDQy6BvAHV3mlT7SPVzEdbW
HrYZgLVkryFSzaNZR+N2VTadMxd1ky0iS7Y+RVrsCyLcPZ96OQ1DD7ExWR0FvRJkW1ijPwpmc88o
mwGaOmsBHQNbo5xl7QjAoQVRhQzIuG7LAoAHBaFanOtL22KP9cD7u6HV2YIjOiwhux7ugkbvWeN2
1yqK/mb+u6cxLaBVNiE2oYhDdQVPNyZeb+1NF7ilXYz9t76sIU33st7KPEZ6uoVA7KqP7fZmnBpe
kz9wG4m1oQBurc4VTzvfkKZp808sG4trQzgS5gvczwwWhoxQRrdhTK8M1QRZe9PK4A+VFM3aaa18
B8Ao2Rk8aBisue46a30EkEwvcUW0iNpE+UaXxLDnzkQTzAtBZ1ZyYSKvVEAkrPLEnplgS78lxSDS
Wc3zBRSo6BYn+sbg76bJVXoZtmW+M1QAXpgnmLP5AbCPS3bU12jAfgtR5wWJezwzvZT17qdiKDfd
hKIYPhkUuRB14H6q3fyUjzu7XQ6xLP2QdVBxgX+ouLXa6nXPsqzubyJsKJuenOQIMbicieG+sksw
AUjyrbvdwqnqoWL6WzV07iwLgnJVp81O6rLf9ln03IQvpFZZtWJltTuyjmpIo35rxpg0jnyBrxM7
4VuhZXqeCxFd1FaXbnk8sjnP0v4Ggi3hlVKmDzzt16rJKziJE9fjrXKe+DDEXmbTnQMg3xag+gwg
K3eAYtN0fE2kaVgyZJcZV57g47JJA8ejHYaCSYHo2jTDGNC1Br9UiyPTgX/cmWVDlPrjFLodGxbJ
aoPrtq09w2yz3LNRH3pwkwXNj3qml41ldbAtTNyoW7bKgvI8dXr8BceRng05oSuaWPhLzdxN4Ij8
ukmG7jqugzXssepzzvfuWA4VRKej2phGFkJtWF2oTdzWa10l6NzwS9FCucgJ7SXDBBIhqFZ9SvIq
WBp8xyTqB4HpmsagRC96hmWUmZXPA9pCZlM2UAvCOIRaUJqk52laO5BqhsP6wDvIxzYf1jyCihUL
xhWNO7IfWTdrsrTY2m0jOZwmbrG2a6hoYB6oeattuRhiu/NhLyN7Y2EaqOXco2aolgkts9KTk5dM
U6IsawAgs7N5V/dshTMGeVw+hF9TnGEfoMthrYc0+4LK+MDXQaBXQxTHcwDvoq9YVwBVMST2JM3Y
FSL1LZv4FDCUhRJ9sMwsns1SoZif0wTS2TyuZ0VXhNtjNmt6L3yTCRsWVY3cBUWPhnXbd+wmw1re
1nphsCxSIUMYSIpEbjRJDJFMamH7Si2UiyIW0fyvI3Molv9pPcOezR3GXYfDzQl2UsfucZflIhvx
tzSChcqJ7W5MY7ljvCiGBLA8BfDAwgHE/CDJksTeKKhsTrq1KIr8wgipPWReksJT86K+iaxxuIhb
AZDq1AzU9gmB4KewayvwmKxsbyic7LxwNDmoRJipBbMr1zc83Ck0o4UoFrZwez/vq3SF+kJ8Kphl
zxnOi4Uh85GU56p2IwhyQRoPGZQOdV57hmxcivatTbaGUtGoP4X0YGg4KWvPgzjml6GQj7GdZuuU
ASjdkD7wkqwFeOVIw9kLtHqRv6ItClVuJ04BnTnqm6Jbg91hTTtHeaMVfm1Uqj5XbWvNkRPByTWE
wZaNdjtLqLK/2mO4slHDnt6qKg6HHJlUadG2M9n33dItIw5FljbauVNT2AD82jbsXjKJdobPaJHa
nqE7t99BKkFWVukkzzzR0mhXWqr2cTRk86PdYTzL4cvEhTsDRRQlezzW9yP8i8vnmEEUSFIA2gxZ
5h1ZchVlc0NWTiLn2O2C5UE5CSLfSdpybcjQKu44jZo9C0v0OVKV72L6vQma0iMU05uBFnKbM3Rn
TkzDorlYQwYl91wLvgkVuTYB/yGvQOloezkCXAqNtrKXhnYKgKQkTgs8swJbr3ok3QsxBrDp1M0Q
XxSSrKLeTr3YcaE2P1RrPDVhmldrQ45a6VWVi9mRZcVqyshe9IzErnm1DgJULaHSLr04bNylE3A8
11rKO6b14MlxGLeqC4PPYthHvJV3dkCD9RhkmW9IR6RkBv8Kma4Mqets3WYouI7L+GtQsQeFBj4L
WdBfCLjAfFtHybpM2uHe8OXEd4j9Lp8DxH4hLTx6cDkkWPdMqLkhVTAG6xKNrPRM1zTwmkFnUmzG
+jwf7ZVV2Xgb2JFetI6yoegN5LERL2Rg09SjBZFLIz0KDFkWTrwd5SrIC7yNRVzMw55kczxid9tD
RueFXVd8hRx09GXEgnULUOZt3gSwkmXxlSiLLGMnqRfVaOdfC4dsJRyWNy6JxMF8nNROzNPGmhk+
xF5kTmW8kYVr+eaag2mwzmMvTjm+MCTECWhfjQj8ABchuG3VPnHsYOE2odrz5raNoVBlGkCzINGA
+uKsl1Y5P/IoQ1DU4LdYZ5aeG42M3vU9RICmrB3llrgiw7Upb5sGicyaKQfLhSFtUQSTgtEOWgb/
JfSXRTxyGqM7AIrBJSlmI0wZhUT1bdDGUysr2qzN7/OAtH4K8duaBZQeGiwRHKiGtlsJ3Zbntu9E
DCoZk1KrY7Z+pXSwLGm+jDuZeFD6LJZtmiUHIDufSBem6txkcoFm+VJbVTI3eR5r9bM0blN9JWCx
Hq45mBsOTdXclryRK0OV7gDoQTREetf9EBjqeCXCkMLubuOxutZO5o2Zkrcq7ue8Tcc7ByWwtGRq
AWhSDneiG3uIffpop0R3ULNG3m7T3nJ8E+JAkGEvAorkcw3jUA6bqhvHCOioY+oYRkVEFcAzx2jq
OBgcP3CtwNQ6nL7d1Dh296Kvd6Y2mcruClmq+0JKWsxJnNQbYSmxscIhmltWnN5VuNzJCkoAjYGT
s7AOrwM4GT2U18WeUAiFO8eezt/hDlc0Pa+GEioKE2nU4DpRt8lRm3k6GAoPoMP0Eta363rhkN62
eW9fmHlsBJjl/TlOIUE+Tvp6mv4R07dNp591jfCoa0yPBhbVh3FjPUi/GqPSh0xXXQOIjWZ9RcUc
INRW+U4q78eUwM0hQeProEPuZaDubBp1CjbHwFnhWlTegT7aGuU+U/bfxEEUn+Y1DlwYFHBBFG4V
4QmzPslrVK+qNIh0fl9HTnqRd0p1HtxKSuHqlBCzyu2g2JcQEW5Ncyo3zDqnX6uK5GuTntZi37Cw
vTaEKstq5gRutDSk1Tdoawf9Qch02N0oZX8vNA83benS8wFR6VNqdVvTwCLqYQNtwhkucj3ryoGd
F3HzRUIuNNcyCmdME53OmxF/cTMSX2ACU86LBwvqckGxZBPsMA6k8ZJghJtMXZtX15mtpQ8jNJ9N
LwsEuXKjcW6eMHUAvLAVi+Ym4Q50E11BOds3z2o0SpJAoSdL9MqQBWfuRTfhQ4ZEOCFeoWS3TMiY
bXLSwxrEgJ3nbjbsWD4MOxTZ3TxsYMM15EFsupVl34vcJeeDCEc/DMPoXA9ZOwv7Hl1HvGqhWJCg
61AN7ayfevHE04HrbC0TanOFBJyNEqrqSXRJI6fa46mppgKW4UMqeGmoUdrzJIrF2mWKX45W+9Xs
FZUOx0WbW+kSlV24buqYraIsuKqTvtqaK2u1k6lVJEq43QhFH+1baXClFK+2bLrndJSa627G4sXe
aMiwHzwMi/6wxZktz+xsDqqibR08mc3tyDYkb51oCzCXIfLE0bvD9mn4QfNk1I+GBdm2lVuynQY8
LHdjtcFQzLuAdBDuusS028LdK7gL4yY9YISRhJdJ489NRFovrQv9UKT1pUhI8Aerv7XZwOAiBMrn
Gm4LPlU1us+YyL6GioWAPkT4Inem9HoAf88krfQqQ+rKttouWmfuDYsgijNQnUHjWB/GftY64fKI
4fVZstCi3YK7r9wwIo8vnSSMD5z4R2cS1YjvrahVa2Yn7rYpe76NOs63XQk4ZEOtEpKJNwKjUtRB
vsg6Lq9kTOlFbvfSa+ykvjbnf0VoOLNsJRaGhC2ovIqHfWK5ywJum22O+xyH97GACC/1j7y2uq4j
15pzBBcrO6mST2BzhwLSfGskS70WQaWAElFdcDvH86KEAgRPK89o6AbJWV2Waps2Dd+xgOS+Kriz
slwNZ6srAADvW116pluVcO3JKwt72eEkWhmeaRqmuiUeSjl+RmXVLCmHW7bEjnYOFC4veyh0X7pW
zCA7GvnSkEag3bgFlIPZvuGRSRnu2sWQVIRQ3ixiuBuZCA+3WCzjpBwvUJplm0TVaNGgEqYPIcSv
aMC/FJw+9iPNvucKe1zADTxvDIdzqyj7b8qCyxROUwWzASB1QMN1eaOtyBOOw66Syi1udNzIud0o
tTBCLGu+DyyxMELDClFmeTXAmitDWnbSrWlIJUDPYA+pQHkzdsltEuNkOxZ5NsvgVVpw7zXVm6Ky
07lMocbodCHnvrIdCjUUxHS8KB0N9cgogfqk0cgzqFnC/sqWLumti173Yt9OTU9KeRHJ+M6SFWyy
hlc40vJtlQ9zo9cp3Z8HZWh5kJTA1wQSthC3H+4cBwotPf+St06wDvu88jNAcKjsdv9N2ZctSYpr
W34RZhIgEK84Pg8R4TFmvmAZWZVMEmIQ49f3Qh6nPG922T3dLzL2IInwcJC091rbh7JoN83yfroH
D4ijxMoY3OXtZQIKFEjPuSQk5EWBZTSxXru4jh8thLKvmpXjkU7N95vNaVy+HqrRjjpm51ebtD+4
GnPsHnygyrZiysJpSKofmiHbGXi2OuVW5V9a4QwrfIPkz3/xqBJCN0Plfjg4hF0TRFQdHDVejZSz
5DdpsRk0s7Epaq3v0j/9rLH6KZmMj0J1+WMHsNz9WawFUgkjAq23zbsxlG1/jF2g9eJKXiZNrTfG
21XTzP1LbLX9ldASFSuU9eaWbDzVjqDhsHjl1eBv8zqt1sYq8rSN0rYC5rgCCsEMbSshHqnufjsq
9EOvtk2cf91Bnjhyq5MiD9uCO6dxtq904O2tKadMrHsPOcS7Dsm4y1gpttZx+xAseBl/aZoWOeY0
0/aa3cJxi1JMTG17G7m6OMmxwHlWsSauCHgYzNbwkKf7yu6xb6ucvny8u6SUycfMLpDgkHRc3Ihv
Bdu+AklilylirxGFb0PgSsXfLdBnVMV/+5JnyD9o/cpEAFQ/7ebTWFF69K1w7FbYQVrRDe0jskPg
zf0rSfzm0Cf8N707OvlZzepTJtK5YllaEeEELyaooni8CrKhuhopj/0P2sfxLQRjIyS66rtaHYyx
T3QQIfkstkbMHE9v88y3IzOaNzXTwbctP2Q8bjc9VTnimAGWmbhhJ+IiZ9P41AuHWKefeEqfelok
r66D5a2ypbMhmarP05J4w9l62zZW9pcvHImQluie4zmxtl06TTuglvqrmHkXGpe8QJAFQJLvYrDw
n+hTINts2f8XhIT7LztOn/j+wkzCYuLQPw5lDkCdCQ0q8T0DMcDr6+6ROlZ7LbRdHKq2qEOAnvTV
6Cq/pVgMRLd1SgY4/+z4f/YYLbqbVKCtZ+b1YTmv+BjIInS7+wXS8/LJIYm99h3dHmfLao/myjSA
C9QbxciPux58EQQ+UI+pPXY4VAUrc3nTmj4IZMHBXOauhUhdXn37L2dXx/8jQGkvdSDA/gHweSnP
9efH1DakTQfpDN/svpQbmdA8dCzHP09mp2EuM6KvTebn+yoVHdJji5kuDbIE7da3nDwcagaLtB3/
VPQ+TkMq2RDfow9/XPW2sG+68Z+r/3+/wW42miXz1uQ6GbC/YeoicmbOwEZM3Lw4muSmEQt3zH8T
jfXufO+rVc/DP5zvYtI2mEhY8YqM1D9xpdQDn4pda2fIWCJS76xk4DhbRFUXZH1QPni+s4Q76s+m
mKwQUGT9BJ6GvasKnCVT7hbXSTlOmI+991cRh+04NX95RWch5D/mh4ri5etVbRXyUZQfyYSXvJWO
dGvEcvRfLOWXT6WNpF5KnIsTOPIjE6rdpVYHaoER83kOvSGezkPeT29O+Xcu5/JjEGV5dFy+fI8x
NEgFWaQ4aQ/GOmFBD9KyAW6UjDhN4A7MYERmycbcwU10gxfFe1SvC8r62vbsIpOUrRnLs30HBF6E
PSM7SlHFj1kO+AUv6uwTj8G3jCvn2SG5s/cymm5almNN9T8t7aeff3SMO/pfUILUccn/DNigjJPN
fRCcHdsg2vifUXlC6lL5WYpsR4ccYDdKeyWHzDqQgSUfmQwAMUcinPsNQGMudrBGn+Sdv0EIh26s
rEw/AqJECGyCdwH0ZHqVjVgZt1Kx8pikwXgT8ch3UZsPZO/xLF/pUVeHmQyfSnb5L1ldAuY2SVgC
MON3Mf8mZVvh8F53VzdGaE6Suj5p0fsH2tbDVjfu/KhqmkT2RO33ZZxex9mvef4ax7awr/RCC5S0
S83d7oKyVh4NY2c+86RQh4TaOYt8O+nOs/V6Mxq/Zui6y9TV887tyY+bmzFMfY2AoWbeiiYphjLK
dhm6pWMfdmWZAIrjV86W+3qLGHB7NFbjZxqJF8tJkzq6ubGyI1tbNPI2lJmYgbNCQ4s1KuqZ6COj
RGCsBylrmbQZesSAAX7alm1S7xPSAklu98cidXW8yl2arQYuysgRo19ujEktm8+T4ipZ6YRma+5M
a4GorwIetphWQ8Czne9p+ex3qX+e3fjBc1NIi6oTQM21mjBwQZh8JmPiHi1X/rp7DIz8qsvcX4Nv
hNVl6Wl70t9rUFxCM0awDCQQD+q8jp2NhyvqYldjb4g9EIxGB+LSui2t9PE2kwymjZymGeFSeARZ
vY/zGVD7Zpu1xYhDFLR2y8s1Dai/vo2g4vrJATTrPqhPZzzOmVttzajuXMWXTCQHzpDHWGlf56ug
iqcd0vCmk05i9zRq+W7cjWqcY4DLeb+EcTFnjJfVwaIjVqNFNE2dgMYoPPtkeiU8sXZNhf+EuSuj
c+zyUPqEX4x/5mbNFnhEQDyWMaYx/r7kBk8cBIOHpl6yca57dZfGmUeEmVFpcq09lpZgsWBTnfny
ybi0s+9g2VnC2rat1nbu6m3QbybWih9gQonNOLvgoVh29SbmeEfBPvjhNnEbeVrZR2fox6vV95+0
josfSTkAoAZC5YUnQfFgxzPObouh9MZffe1bT1msitPcahGZCXomj4AZfUyqny6+sLq9j8VgbSYR
8YuqAufbqEexFdUQgIJnVR+Axq0AzkOST7T5BvEu92rp45DXc73qxlys8MrI9xR4t2drwkdWDSUy
L2NGapB9EDqlSflkrNTL+sjLrGRrxNQK3FOrxPfbUA2+wzWwZRcedOTZJlO2ie1ZrY2I4yx5yDO2
u/nqMRVhTWcFlKPz04zmV761DdyBrbCq0mfbGt2rRK5vua2bBsn8lazT4nar3NLlAfF1EjqLiyNm
vA0CHF0dbKbGrP3PPVduF+XxnG7NfXSKuMBNl1/3PHj8QXeivN3z8nXYpNipr82sgtXzw+z7OyOZ
Wcx9u/Yw3O7rf7tn02lsrf/rnpOiIeBNqPRBl+NmsAq27ZpgXxUA5K+trvIOlgV8T2guJwFa0KrT
oB9nPtsBtQULt5TCl0bQ1U22tKvCnHEg7+YE3ZcxBqLLTZzx98JJq6/BSNnq9GTMNy3OqSRE7jIu
rSJCgMienOI5b2uc+pt6jBqSi2egJcVzLd85vk9PxqHzbWdNuGrWRqxIYV/R2TiaLlJMPBrSodwY
XQucJWLTK7A9pr3qxeqrG8ZtU11EXlfLbWb34pkkTD9M1NvePWQ9dfgzO7UzYyGDFSBAh+DSqq4q
ZFhxw6Zrk4x+CHR4uze6ciTDaXLzb3M9d3vu1CKihOdbV4/sQIpSnpOxaVfJCCIDQg2Fal5nUspQ
pNX0dzpvROm3vyYx/xyItN+4Gvwob+LyAioX3wPi6m+prZOnMU6nJdAlv2OLeyyXTohwbPFGsH/k
zAFAVc/yamYeJ8UOeQ4IAwjX24p7zbawZ/+o8/RvZ7Drdcossus9zs7YnyQbt0ro2ipjFk1Fjb15
zPmr1a5r122BYx/oD56Qi5KVTsKRPKZ8xIecj/UmzWz1l9UlP2vSex/eSIqVO0zxc5skVqTngjxw
Z/6aOynt6vDHvFmX8KeYzcHKT9PhrcsQwbBp/Md8Q535aajaahNMFd14OHdtGiDfo1jEAhwP6kds
6ukPq8Pq39vtt6At/U3aTOOOFEq9Ba53qOUyahPQFWi/3dkZe/pQZgULbz0XYFtaT89xQKuD7xb9
2nSQ5RbcLv7dtVOxoXpo9wtG7QXAukdjB5CxXDW0Hi4pon8X30IM79YxSJ5m6voveOz0fiRpsant
Jv4eN5tbR4f3a7ubcXQl3fw8pM3H7UbkzEILSYmHYhr6s+3XdKWWW88G66CyrnybeTrtbI6IodRd
9w1xotA4WE7DwXyh8og8bH0NOGhlZqqWtTpssUF4TJKhO3k9EZExWKzdBHhrvnc4Vm551UzbtBit
d+XiP7/MWdWqjuaUi1OSzPmTZ/X17ePCPh7xHuzlrp7Fu2O8MI5NjyaXeODa9JuevWQ7zlWz8wY+
vc3K3pu/r5AOw/ZTSkAVrOChLHI7nLEkvTJZvtbTUIYZr+VOJYV+aMcOYfalYVqXYZx6cscU+9LR
xH+2Rm7vl9W0sXJ2rZaGC2zhaidHiGhZXDNgE64V/5mCDXhbUCuZzVvkbZ2V6WS8epE+T9gono3k
jV1wGPkS21LK3mLvSg++6ENfVOmrcC3rqUiqI4375H30FT6cQnphZmfJe9PQcdsRJFKM1ZOJiCx3
6vfG2g/uL1FxcjHSMqI98OS1XEbsZ9RdWIZgNeadZcOQ/QD+oli7vOenucqnPjSXfT3au8HvHuzF
YFQd67E7RUaKn26XCIXt8Ob3gGxd+tFC8pMxG3cjTinis3oe/0ro98FN8l3c9XIlskBcW6YkUiOp
BgOqxQkPb6WrMYBptEXgyLkYj7kh6dmR5MFIxiEtLdRpGDsZ3XV26YyhXdd63y3j3mYonxOP5E9G
GBhLjiwN/jaSaeyOy7WtW3wPARgtVoAO/+wqTRH2A14n6zJAHpWXv4vE8tbSChDtWsR6iBm+JkV1
MuLo2LsMFJ+rq+IFdIx0w1QW70mKuLhTkX7ZZBfvnHG+bUj8Zc3FCEpoGU97Y+2J/8NVafNgulrJ
enbI+NaIunoEQvzVzCNLtz6Ym5LL+GD8/PtNGats6O2mLKsAO6QoaqQtwNHkJu1rLsshm8IYR5m1
Z5K9sUkaL04m7meaxIrBu1h87jrT2c4BDdtki5lJOUe1TtbTPK46GeTPCZPzK1Ba60JX3dVIZFDY
uGXsyUgoeL4HEbu4SUC+nZxEDY/GFiMLKSbFH4wEBOAzIKbqJsWO896NPr0YW5nIT5qy7OLP8/xK
YkCUW+GirMQyPSeNCPHExCdjpTJpwjKY9Ok2SafGMKOCH421xOqPuLfbHG9Wj8V40oR/AKSCvHpI
CYARfdZeU+zBxVMvs+fnKJtBaGTERBB95k384QO6h69zXSBXHZOrMRKNqZTTBoeytdTLWPRqU+Zj
u7D61MsQO/LUTnjP3frqyC+4eDGuSFcUISLQ2M4vrmk39GsHDM+NsQYtApLA0opmaC/CcdNIFJJG
IBBDXHTmqlvEPOV9COBtvLlbWSr0za9u6WMuwc82KlYr1LUwA5A6CSXCHyDw7ZF6mbdlEZfPNBjk
pc7SC7GopVaNmHGuQ330vbEy1Mw/xhOitbGs1bPRIUz9nSE7ezKqLBjinTkvIdWLASbaItqjWryk
MfpIK28Tp3MXGdH0sKtNWvTkajQ0xZZwYgK83mWCdCqGx66fbu7GYwCKZdVVrNgZkae6P+eqv87+
+L2Me30yao1wTohvbH8wYtLW7iHGQhQa0TRDY784WoizmSmYRbtDllCv7h7CihIsc/jmiMfBHcna
IV2/xjun3pRa+ZHp2CORcB3+vv21LXJy0QSU08aMAq66jQKJ+dYGou3ZuLNyLlc2me2v2+eJi6MS
ewc3IalW8+xtQBZfmWyXyXsVALkBg8EPd5W5KkbQ8m0UtjDSTTX0VhhU47iNqx6ZnrbIHCCVpn41
JkgMV6O/Fm7ShQY2dM8Rxi2/kqyMwTzE2dvoZQuSxDiWX75O0A2bzve7dZBWyMlmNjkTt9dnVqQy
KkaR/oz3hmVk7EORAEvwX+yUCX3GCi5xRhRqI3sAy+pMuUhsu3NowKh30TCy76IBpKrFWXsEzgsn
+241fdsOhN8G0Jo9H6vgoXXorzp1pg+Pp+nGahpvyyrs1rC5O0+NCK4am1XjFef+6zRQIMHkEGyA
U0Qfm74CGayfUBSqfhKOeEtFMX1UecI3fgXeWIcV9iPFh4WoYZj6RAEkhvxHvSRGhNXIU4rTDTWp
E2O4+2VLsqQY0zoa035cO8juoXIEH85+gJyKZef7cURZm9DoTOONGriNoEm7fTU2ZG0DMbPtPcLx
6eVgscwu2fKy5+AU9s6rsRY+AuUVt0MB6N9mRPmYVWUNKg6prcg5LYI1bfT06CzNJLPpEXDCz8lu
ioORjJ539ldXozMN8awRqPDMR+mUogfpGSzpCbiHF0CM26XoTLsZFtG1qL/38iRbGatyc3BPGhfc
ORiNqgKIFHX86JOR4irFPmQChTpvk99HQ6IvSxrvyaQhrOLc2SXgSkuKYkBpq30Qa/JbisJLrHIF
/jgCSP+kLYLirJvORtZcXu4dvWkkoRFNc+94y22g07DMlMXz10ymQy7LeKdszsWltLvOeqZ+/DYT
nUWJ4LNceWCDD3XPTjjrkms3WgDxU+eHkUzju3Ra5aR0to4c6LXveXLtESpd3FVd0GucaWt5gLMI
hKCvEXXK2AlckvTqpRtmifKE3PAbWT4EfB/0NZ9sL3JTj6+NzjR50xyF41hnI4ElIU/jQG+dGpQz
OjWK4/Uft0DiZ0lKTwCb05O5YlnQbXVRfxNg0pwErb/0RpyEWDG3ys9gP+vQ1NqagZEPA2H5l6EW
wQNZDHIpwqXc2A3xGxr+JVUD8tYj/eoxBdYvFeAYGTOx73Wmrw6d3Sc/2BhBlh2QEHhzA8qPYMpd
N4w1+M9u9dWpBVt/6VT6Z4+NK6+wsxPTpXsxzRCM4ETPebLpmwk3vRiMzlxNi9Xt6Xp0EFy7662h
fenL2NtZrAArJPDChHn8OHgodxRQhufSGIy8WK04+clZ0j+lKVhZZTDYz/erxJrSqFp0VgKrWwS/
W+9+o0IMNtCf6YJERUR2DAd8BS4BzexrXQVPRt+gOAECaG21A1qk/pbiwCTHynvrO2xykHTD4XvR
37uXWBHA3faLR20jJTOD+/eOIwXHtghXzaIzV0ZnrMZv6Jv0TytqDX31VU3crIIhtbc+IF5Ao6XN
eJgAORABcmSHjrvtNmDF/OKK+GxV9fjXclEA+mwu0vpL4zcOksp50lvPMT7yDmXHDlZDH0WMUwII
9ijP0wZzDbzQNCAcgv+dtzQ382wDPvQfZ46/5uJJCaI7iuQ1O+47c2SrUW8HXtMX/Lus7SCSMjKi
aJk+MQRpQiO2Y4FD2SBvRks79MWx7M0w5PmTcQgsgF1qPGFHYzSDN3mNUOrim3oYPCgRU48R032x
Z3DkGZh7VWqPF0N0NPxHAjxPj7oTokL5Ldd5J3k+H9tCVisaCPfd8krEZ4GO3em4dt6bqv02MUc8
Joh4vvxLJ4tOJCqV7Z3LLgK/CmWCEAtPkh4Xlhtl5mIAAApr0M5zPLaRll1uJxlLRMRR2sSITuvi
qLSso0bUIFGsZpnWT0tOE5C1wFoZCCchnUKunElUMZj6d0rPpetOH8YrrZADa6pg/Aj4hJj54uX0
lvEynf/Ny7FqGpXUSxH/KPp3F1zrZYRKd1/TGvGPaeHVikFtamug0WTbAF780+TOViGKcr5rkFmW
F/AXyoUHB2QGq07GaFRtp7oTqXqUTZJ4brFavGZaeDs51QwkdsI+euAkRdtkn7kPOBSKyvBT7vv2
w9i7wDMuhqVn3OTFK6p8fPWkyF2bnsZB/NOztqVz66koTz9rgeym0rsszusfC7aExekvIPMQc6l6
75W1QbtW/ZCdm9oqjo012htAqdUz4isAivg9SqgsVSSWXoWavnXpnL1rhOCjEgUdLqkbVwfKELWL
fcC88hbkh0SK+jMDTw4R++xXESOdb1Xtx5wFdZQz1IxSnd/veaO+YQ8vkX9yEYECt3GV6Il/xx5y
l01d9osyLBJ5Y38rJV1YHywDUCW2d5wX3k45FKkhUL9WzB7Gb66nzkGAgzW14m8dFoCOsgAMJKpe
ej+LV9VUiB0NlHohSEvtsDrMq8pNq5dhGsiDBpyOORphBDbyXQI03yOeZPXiNUG7yjkHCmXxnRMU
xqslFZGxImyP6oSj/2SmMSqejhEq33VPRtKpE4RFRpKDmTnLGmsDzBWLjOgljjr3SfXd+I5KNheZ
MSCcwFgAbCqTLwhWXXpRqu9OBuyYCz7voeG8fqNzuWlbqr5PMcqN4VuML0RVko+KfBp3i/JsO3Ls
0Y3I6cZXevimnK7eoaIHECXLoFMvIu3m8r1spL1XdlqvzaC9xQ4KDyNYqTpY5467rxpVXAvl+qvM
La2NjYAxYFVoVB9j6auxNi9SpZV4SKcebLYScGbwXbod7wcLWLFF/v8Y4DbcMuu/DkITsA1zrfaI
ZCAYqodVbvfBa07L9tzRioVGXwLrF1XJ4NzcmnL8zU1z8bubhw3SHsVrmvOUOdhjhEgf/pUVOghb
n3anTs/uOxD0OP232RshQfrgeXUazsvLFHuCfhvkJQoeLKJXMxYWCAacjBg7r33i6bcUsLTLKBOU
alsG6z0W+uCCF1Xeh56cup9t20TELhGAwI7+mKOi63eU6ctXXW+Ra+X5qMlZaOsYB2BFNYjGbZys
soDSpA2KXRb5d9Yjq2z6zwVY4EPW/FWVgPmNvh5eUQMmW1dxgIoE1dTtrSwD/Cdu9YOcrC6qijR+
Q2rob5n36a+E7Jjt4D5qar9ywccPf3n+rEo5j3le063jet1Bp3N6bvuSrTMnT17I8rJAAnP8tLx2
Y9UIdrlJ0O8Kh8S7yQJNXre2s5TH5buqRqDBiJODtyAKTeQ30bJjZ2cHbXEThwRPqiwtERGVu6+C
jMiCO2WJtRaiZvkI0VM3Zx/56V3t5fXN6jWJ3qEQKT7TxTlVPvZ2ItU3a+Uhb4Lam92trxOPcge0
ZH+zSqaLXcfJeLMGQZXtEmpNN6tYuNFJT8nNOos83iKTDujWMlGD3xLbZrXj3KygjrMtamexm5hm
xNkS7aEYy/JpYI2j27lr+a1vOQ7z1mZxcLPS3h5RhrN2QzG1+5ZXegfs1Cv+ne257uXvzV2XO6j/
NgMDuDjc1Xf/NEXpMqTyxNbo2qolqzJlIlJjHDxI1+bnYNYr0Vfxg1GZJkWKc1Mn6fynIVH5p58x
ujduppdnxQjuymGT/88xcoHYEyCISIEvU90bbZMXuxTD4T5pO2fWkadIDC1j3PVxXgZR3cQomPrP
4MaaMWDCWdIe7/pY6exYW+qx0OT3v2UosNgCnZ+v/xjct4s9cJUVaMT/mbRLLHnwYuttlnj9heae
s9LmKwTC6K2//xz7tDo1qOxwa6zM7U5pkKKwboVCCv9RDznLnY0QKdOhXTGk0hSW4An4jt/63pxM
J10JK0x1G0RGJP84mi5e0uHQY1cEo2mRgYOXIL2wTPbHiEbnThZfJWWAgi45x46tmMEKosG+TvCd
N6LHCh8np1SdQRZJ3hrQFI2eoujsvm4INrjDNH/QVruh1/LunFad+ypxyjf6Qgbjfk7B6r8NjlrU
yJVkQ4ggh4wSinC/aSqdB9jZBMhJaw3gHYlRf6dZlHcf5PqBvkM10A0CsXoOC9FGXeDMR3vBtoFJ
jIoWXuz3a0S1lgoWuX/OfQ0U/NKYK6OjIKybbnf9bbwgpl99jfNNaZyahB1Q+WMU2DO122myrRMA
DoK7EgV70GSzywckk7LyS0bqKEp80qyGRXc3pFiqby5Gl1uoWUAqdfhDbwY1XZEwjzcNttG32Uyv
+5i3eWkTAOxJxm2KErGhAHZsQxYu/r/WUhIeD/ZeQm6Fl2zDzzd1lAYnISsSWMPWbv08ZGDcPFt2
k+z9SortkCbiLYuLJwdEqZ9zG+f4UujfPYJU/xeP2Kp1NM0ahVLHwC8im/gomZq7+6DTiFLppDwR
ZFrnc2MX3Q6llc88sOUpXhrjYq78ifhRL2uyYl2nH6cKizIQkwqUGKYfjY5Njb9TKP8U1ovubqjK
djvYIGHe9W0Dji6O0yQyXW8G6gNPCprx2tTMMrW2RmsiKyHibmV0+EYvS+hSnqs2hbuME6U+MPP/
D7W5bn3aFnVO72P+OcTN6X+Z47e6XuameFmPq36DylA46ydTdUY5VDGGbuBXZyPjMyXHOo9DI5WL
i+2k8neXBD/KGjL8azfEWIznvYknJ4+KJgPuemivNZCmIaq7+XseFO1VDk3xZPMPYzOaOohz1FwI
ylXg8UGsPJa5YVaKBT3Dmmu6pOXU1biaBpBp7OAJ92/jG52bknxV+Gm7sxUfdlQSgGCkBJshG8S5
Rchjl3bT+13FKKdDWMcKLcjhetXS3ono4m26+KCWbFTvTMhKC/ugWNG3L7HM5ZrVBMh/njyjoPP4
jcoCJzYmNRLRdbMZBbiDU9lOh6kuvC32j8kjqmE2UW+59K3ASTocQOD7y8mrlR+wIQkF6qP6oxMA
tORSvK6y7sWKkaTrnUZcBp+IPRFFvreW7RdRtVo74zS+VC2qxmQeoJWUF/vbSCg+iJhKrP/qOzx5
QpaXeJaRcnR1dJiNRK4/iQqJoP/I5so0LX5Kd+e2zsWtExRMXBrH65IhBA/COsmM21vC22+/6Ujp
W3gLF6jnMI91ugDabv1M58lYzaVxSQveH7S012a82zDGCnQIhpkrnp0y/mysRv+voxTz2bY4eHHL
TRkP0Paybe2VPtIHrD3zNFCh5SfOZuSyXaNAnopm+RT4mj1bSvOXqrQfK38qHgiSoS9tR+dw9rU4
9oMMXua4a5HO1T7+VljdFulFBzt90IggBtMU7MF0EyszUt439Byk6Q9jZOCBXWO7w48LYD0uWLWX
U4KHvDBtnEl5RP4IgAUjm0uJL8oBWFR9ZOMYvMrY/47HcEDFdkh2R59lSYaHm5S6ZwEoyuNN8vyd
nBV5MlJQICjiCfdaOv47sdW8llj1HkwDJi+Kv8cO0t+EdV5olA0gk6hHzPnabosJ1Xxpk4YJXkm7
m5wn6bZERcfTfZxuqIJ16QBQGQx1GQFS6K41it08auBoHl3l4xcFXN9GFekKaJGlcRD2OEuZY5cI
6a7vnGTrNPN4tmMcP8I8c+2w8bJi53V5/9h1kZdb44lk0xBJhK4+8wiHY++z6XQXkUKiNufCtZl6
pMCMoWZ4zzgt+dYPzEH2V/8dSLDOZNzjhxemVqsDOKjx8JwzoGTzxFYHlCut1jhuxPulWIMGpeHR
Y031ghJHCimtEoV5Srd6kdigbJvW05GxStTjPDeDfDPGasmiduDL8S5DSHuRhiydQ+YPqEuUBHLb
oqjewTQ+ssoyHCaG9q79tGZPrkpqJUdQO3MVxrNKvy4R+EmOgApAaxxul0ZrZDrrNV4LbNcgOTSm
KbIPk0QBuJQ0xz7J8ifKmj5M67b+bHvvJRiJ81J0o4vCUW68EVUfv6OsOA74VfNZz7ID0GrSF1Tx
cM4jUpArUM7KhzFLSbsFiXRal0BoPXrDEO9piyLMbmvHj/bS4NxTXwbHjYyH0ZsrAFn/D2Vnttyq
srXZJyKCvrkFtciW3C973RCrJekh6Xn6f4D3KZ/aUVURdUMoEyTLkshmzm+Oj/V1O157cljKOu3+
IeqchtvJ7QBOF2l2fCCVhLBMmMubXJpDbBrzd6Oux31Pzvs8OX16TAZ02kKndgtQvYgDEGM2QYUU
PMyK4gA7Ual+YXZolowZScTauZ1WIHncKzzNaUqYGWXrvBtxNLJZkc6FOrj629j/tNduYLj2uV9j
fI0NlmfQ+vikqYVy59nkav0W3fN+jKGCuH1eDVf0qk3gAQRRKFK7eR26bNcxk5/qjJ6kaeDPor06
tQv07rwplXcAqcF2AeCWbNc3mXm3PTMq0dLEPQO4opZPhaaSWf0Uw3idlTMbZcYttS39RgBxPMSF
UgRGxW3Kr4gzMhVNsEYcDp+dyF+NW8ZuZZgnl18el2wHS+b61atevnq21yyQ5p2nyvm9tSqlcW2f
KGq+NzsXScv69GLrjI2aj2COHH7S/3lDEWIEnwxw4m+kJegkiCpb8TbXXXYbaoCRJNSJEstlPjpN
6+y3y9yI+L1tesyO69n/72dBqW1e+771FUMfHjBiGR6oBBgeYNqcPVI9d1/9fVKSqF0Wl30al20n
slylkIzC0O1JWz//63yau3GNSzl8eiWxgWh07W+qpb4XeWX+Tb0jXDHnjxK3Aq2GW785rWLvBg8Z
nBGL7tyW7nBCQGXcrLr959kOGAFEvn+NuP/Dy8X37v9+cJpC3AtLukES5dnu6+x2ohumG74R6kr9
Q7fbuvf6BsihvuQYq8l/N7ez3iKi42euVS8rNHmrJUQ969GjUvwXO4OyFWWXQtI9oO0Vzyg62bJH
zXxs0mV4EW5/12rdfLOWYnjpyXgHLmK983YywRrnsAhwNdtZ1cmnS1Eaa5aBp8qiF08zCqvt5NZF
hQNqWHO+bS0rouwqau+WtCrBtUMx7If1t742t2KdsgA5/dX8OrtdnGDq8Xn2//1ccsI2s14RblAB
wMXqDqZ+x16lSqZrFav/tJfILH3VcaezBC/17LqgI3VFd9eF7MLnAmLL9abXeW1tXaquv5VNld9v
17f87o8gdJiO1itcxEGPgzD97aRHpYTUdxU/sUBMenK1YdyMxcRgVeePs2qzUDSTe7JP6o43OD4u
Fh4b0E8ZZx8nOdQIKXX2pMUMM1EZ3pFWv8eg4B+y0GZ8enTg/eTzTE41L5yjSUz94OL2dDCrnEx/
rSDIt5VAkIQ8kXQ9K45MHr2IyQAbgfG7S3jb7NQZiJJp7Co2qtftkWIhImpqXTvoNr+PVBmLQBqU
AOek5Ik4KX5DAJZYGXP1qEZVMLaRuXMrndhttqrGT870OHvrwsiD3hbz9/0SWW5o6HIJXvUkurhp
mocMIhRwyuzXShJ7qlUjPsPQ/PCG+IdIY+8YJZoHWV8hmsWGl1k04ee4vFrJnB/tVbXgttM5lTX/
q2fv3OSKlN3y56IWD9RoeQfRP+jUDK/UuZfe0L5jCULCsGNKlp5DfJN6SIm1S6DOqHfGuA+GkduP
7X8pdkvXplh59OqD56m5ryqL4esLWH4kMt0egbOjhDUwrR35DQydeuZuNU8vExJFX1TdfU8gHn+C
5HdmlRoaQKPbx5XWHOpOYfI3EZNCdAr0OkGtlHxodr/86Jr+GFnJuV2sm1FL9eLBKveFkQ57L5Gl
Dzj5b9T/kGWRBOxr/6STxmfRfpQYsKRe+W0oUITodX8wKCnW0aD5o6wrX1e+xWUWWBS5++yk72Ul
zB/Ugtl1djD4ZEpPko1x2j8qi4+dZb6h/G9C5MVsRGSi+ib1ZAcVBmLApJujkrK+64m+IO5maekl
FeT0Yf6APLWvS+bjuRjac1Nn18RGRb3EZOystSR7qvojytAfyliWL330F8YeIUPZvirEQ1lXLNca
dkhA5RmwuSnPWLs5O1XTr0gt+U+WJj0B851RO45/8jSWV202xt2Qv/TDoL0aTjgghgyUSLxo1IDs
KsBXcErtNcZpQtkrr+YyhRXohKclK64j7Om9RjnMfsn4MsjwDkc8TGSYxGevwV5Fr81zVEmDKpfx
EaQAkACIgMfEFrU/DP0Dso2dKecRxbEZapWr+CoYRfRz/bOzVKQq52rZgfCQoUjHs+zR4arg6KEV
B6nSq6dxpEisMktEroizosrzZ7Ktr3FFLXva9W5YDFbPfGBfXWdpnhxzL/rGPnY9pcRlogKDmQJR
uvZpWahZMOdSgD8otZB9uBuMVBaiBZYAI1meNd2MVkMNU/A6IQuSRN83c0OmO7MnCayVh5+92wWa
rmIytD2s1lNlZQ9HsDzn2om16bJsp7cnOdLSjPftyriUWAPofjEt45HijjIcpSkJycErmSBVh8JL
9IPVqzdVr5sQ4fjCXZa48pazHd61wOaOvT7/YcKzKYtZvMcW57BAYYnhM43Goa0DHS/jIKopwRlV
9/e5nPqPFMUK6psm8Uv9J2y+ZxHBRSCbd44N+AdOOvyqW74i4S0PtWknoVr3fkQOHt5KUKuDd5M5
Xiyde0DMKl7KZGn2eY/wWPZ/CicjWgEcA+BXXe8XJXFvg4zOxeKuCX/su+bkohn9a2lBG0zr+qMr
c5gVUcsXWGgoG6LhXrXFQBKfNLXWVs9tMnyPpdkdciuxj5lNGqUe+0M0yDLg/WaXopiOXsIHUtSF
5+uFNdw3FR+WlouXYiSrrzfsayJxzNLisBA2PtmivSuKSh6UrHod4U2JNCrCBRfyII+9mlxmduiq
6E7W8nnOuCFVbXioI+090Z3sGLXyopZ9GfTLMOwpP7RCRYcjIbTMPOdCHXeya/4Krap8E8CdKv/q
mOr4k5lOQdPmOy+KH7vS0E5pEcq4t3ay8SunfVZz8daYauJ7xsQu2C1YI9uYrBkjVOsY1an0ijMV
7Pkuc7P3TnqARjJ3Dpz2rsaiyrVn2xdeCUu+qN1DRZLn2qM9lHHbXUsKkC9LUR+iicUYdTaq7ylw
rYinp74YrHejiqnAIroEJ8U7ETzqiMGHlTL/wSRRx0ntg53XU2YZ4xkMAqJ7QaKYCXoKZgtdXoXj
REC4GU+XkhvBWQvI86K5pGPHOOxO5sGObN3vlWmkDFF7y/N6QoQKv3x2vV1aD7k/ZliG5Qq+XqRE
L3kh7RB9U4Eud3h2M+ooiB9BylT8vpN/U8N6s8b5l9Q7El6JeYek+lJTbAh+FdajDf3aiOS3FuQw
zNb8xU166zox04P8zOWpjtvioZiRz8EEeRQUZ5t9ke8LTM12OvVXO7BQ2GppI1rYwg56rS32jb5i
Zio3O8nCje9SQUqtHY3ksniFdY5Y7cHlyLQwHQ1qMJNyuVRpNp7KKZ2xvbCNI06F8/2QFDGLYUpS
kcQ0h2EcdTTSrbavUwhARRcn+1jeNz3VO6awyZzOvfXk1Sypy8YoTwm0BhgJuRd0mVoxaCNst4Sw
XmzDG4MRj7jXdnUws5OgLFP3tSNLH0jH6t9kmig+uEPxzZgHi6FKUb8tDfsvrRmqd6UhAepl3XSu
LdPaUcDa+h0j5ftkUdCTUL7yTklw5zctYge0pgAue9jUzF1w46nIep/sHkFZJtT3KrF6iAkIMGOr
QKxcLeM7AfPBr7NmeNc89oIFEqh3z2pH31pc+R5XjAxTlDfvVIpNvjaY8iFWjDCZWRyp1uARpHCi
3dZMxaJfS4VioSl5X7psxdRg7RLPcXdozIn51TTDxGbXHMXmcO066CYt/+tlcuWqMhuvLG7MXe0V
VFTmjnXPep2YkvegLFJ56TI+stEMBpt3WUdpFvTZRPRO0TKw8cboL0mPtlJIZLtxyy9kMrXARgN+
UFWlPcQdkJMhJ5/cwrxtVAjN6jIfhjTugJHXdtAQCGVnbOS3xhodfxaZsc8I8voGJgN6lXmPUG/G
w1Jfh6yZT32bRteF/wVmzp2ilK95EokHwqWgtNiIsNJQ1JsW95K7fXmwzZm5upJzQMwB+ZxY19MR
ewR1SPuAkoTuYLhWEPf4CJiqkd3ssa/O3qK5oZYsxm6sl+9VXx06WS3Hph1ZTNTeG+LeXS/HlPoW
bvtoQbE7N67gX7ERg7gjJSGorUFNR1kS+1FOOBWXypmRnpqrNKUySERUpuC9+ABV5KqvI3acE7Sy
i16uLN6dUkuLOVtQwkD4ICj7yAp6r3B8tajIMjIrdBjoPBE881XDKg5tb9T+WBH6qLzY3WVVzGae
NPK+TWp7hw/bEAIitO9TAa2hzhZECi0hNM1kHC1ZPcPzTO9Ko0Fba9zNSmftBwu/Eio0WBGmiuWX
7lUZpuakzdlVKG106bhVfSeuf5nO0gcWycPToBp3SZISKJ4dbY/NaHWsYpEHZvra2lrzEM+T7hNl
+86gTTp5FHMIcnKYBxyD2li5gQ3or5M9KX5Jbv4eygS0Uhwye0/1wqSjbK8iIpR18oGYNkqGHqVP
JT3zVFp1dHQ0DYYCxrJ+Tem6qmVXqhgP/CSma9eSTMyQHIZx5JZBUbj3ucoCMFZyf3BVsH1ttDfs
eWZNr4SdV70KYTt3Zaf8kRNf1MTy5N6sm3Lfztnv1kCwI3Fd2GX9Q9XL9C4fxslX0tnBJ3K8dUz3
DsXk1BLZRVioZrSfMUHciYGC6D6KwnKsi51wlD/mZI4XmP3Gcaohv/WTFbSC30lfQ7yDpEWlp0Gw
dJ6qszsPI6U2VXMHSO6qSnZTBroQA8iTrqQpalgWY6KwL3LyphAvQOlrcmiP1NLukwlup9uI5VRY
eYtusn7p2upRgXIZEHgCyNG2H5rI9cCQmskdlnPzeYCh+4liOBC4btxc7TVO2gM12o+rYIkKeWyN
2HjUXiJCKo1U8lXL97Y1EMixGthxU2DNMTMqL9MkdnbvfeRRafqdMxAr6Q7jlMvL1NpwWLvpOqEs
LBlgD7kbvzkwi/eTp9dBCrVymWKbffDABwTt92Bj/7gXTv5WFdO0awiw7XOJEDxPkBBWSnxdCr2+
K6dk2bcRU1Rhw7VyIi8/KOngBF2RdoGIkiMRuzzMlvJsq7p9YXmP2azVnUwwdIamKceaG8mP5occ
tcZYpOKxZSsbW+SRDZfsiKAupGtaNqsqfEdHZ1NXG/F0LGpb26WoaXyBEbCV3jCutVjVtFA+kUXu
LCd7TDxxwZhF7juvA25mFuphoOrutDiqR2Fvg10K9rC+PmTFAVDUfunt6pCQTcYzmE8umtV967jw
YqWaH7CCYCSJRLzv0u5DWwGBTd+Oz1pBWAkIKBWTuvBVz4uCzrCJXUXptMt1+cxX5a6Ivh8ESXNs
EepdPBs7J0cQExPZQ2TvyP2Yy3Q36fgzGsDH3hJiPJSzBgpiQLTonQwGlhSHxgI72sB1gFJUdU9N
fodylaJ9j5S+nBC+55M5+yoLaLPX8nX8+QlNYbyINH9UomYJBlWL7kVrfNgm+fdlqMO0z8QZqjvm
ZQr6rYp8Ru1cHDaYVJheBkPd4ZrbBU2jqYx7EUVwEaKkrA07oKMQwHIfxX3jR7alHlWF7crQWPLz
YC0oE4AzDjtQAY+Rly0HSjGngEKDgvWrwiZ9KlLy/F5z1tKxD6dRDOH26OsQ22YfFik6KWpimKkd
gvII2I9zmbtHvtyadZtahzYxs0O3VNd5ypZQNEwMacF+zaOuKNheze3IFfT5dGxII5qudyFw4fp5
3l2F5skwa8o36RbETkpzlKclwdyIifq77uZzCChkDkejL/cDfjR+ZWsF8F+r9PkQzDOerQORheM0
L2XILFKy95mivdVXb3ZCyr/DHpLXJ8rSWvCWTYiJSYUNzexG4XZg1QrgJMmuFhH6Q6SoMlx6THXy
0TpKhsNQwuUDqcCy1G9k9YLP4K+2K/vPz2p7tH1MyWJprFSixfUJXIpjBKqOzSzbi+2RuzYnNhp8
3ztZlxNvmoM9RWNox68UJdUMdHutrww2FeRePScFSxOXWtCqTXbuUGI0iH4x/wbe6qX7cuIfI/1m
afUKfGDh3rZRFDBIrW+gARrXXjOF4UKknM/mCP6UGsHIzpvT2DZ64GUJ6kj7NHZUFyos1tC9Tka4
vQOYHWR/neWVxF0dMjGsRJz1Iej4OvfbyMB+EeUkRBCy8y9V6bGjGk1CNa2rhSgZ9FBQSh7UjrlD
i+ou+U9CLi6fbDTxy9Utl+017VIffGwEBcAbvqtan6pQroetuR1MmB38zP9vp6MaJ9qvq/GHaw8z
Vsku8metHoNmsD/Yk/TUhea6vbcVE45ImZ2GpvDI/3BBXHfhAocQT7DZl55ElCmcBn0dhwF532H+
LaL0TA5w0pTuDhOv5JwrReLbt74GE98nw2MZ1XcZ40BYFkYe5HXxYy6wYFAggvlgFUHn6be28HAW
WRR372QSQp8tSErE6fIUNUXJ2L0UB22MHx2SZlHxnDjDq1Rd4zis0QHVsopwij1/klK/zNqyo1Lf
G53nXnIPe4P7rWZq7IgSEDnEgysZxrNS2Rm3jTtfxZw0DMlKy4oJYtFInbgSpSGcbfWElQxLKgqp
LnwsZ3AvrIIW8sy+MqG8cg3dz7zYfMZ9oMQvNfSq5TdftMNOTbHO5ghhytWxJUjIpOlj511HsRhH
4sY1FV+ItBZvZ8m2uqnFbO4GtlCByOFg93lc3ayUfHNVYbrYl0dq6RcImKjLhiqJfGMSWqC2JI6X
7B2pv7xEJRjYCHzGrlWW5i6DjWFoEPdqhtiDM0n3nHcUZXgKm+PFWrpfUyaOztIdB5Qwz44jqiM/
//IUEYd/q8oIKEKq/OhX3KXpagPSUJFfFZU9T+sN+zpPxI8Yq1sCSEHlTObHAPrTjhLnTyEIozEn
6KVi3/KIpUsZp40v1fnUmK39k8i+y/af8clRu/5EfOSJDCIFLH1DbRQBkl0Vt9lZV4irOoW5nPrI
W44LqYcdckxjtyhdu2fpuKvqMT2qzRriAN3ZlgRYO9HbV5T9YC3F8ISDwqORVslHhIeyPzQkI/Tn
rFartSoFnKVhL0/tqH50rfZejl1ziQbV2pHrJ4dTFRQtpx6on7HcxRllvCLNCipVs5kBat/NRX5p
ihrG5Rq0m9H0joZsTt4glVeVpLfwDCKpVNvtoj7fg1WNX5H//RSdu9ybkPxeDNVS/HmAtev2BbJF
q0oOuZzcD0nYWnouQvo2mi/EO+NdboJIGkgun4yZwHTJZqr1RiNwMke7sfo3zrJO2mNLudhzYnaD
P5AZ/yPVk2l56W8584MhqmI8elVeA0UpzJOH5c+jgTV50Cmi/JXXfyAHJGRRk9pfpO09IyvGdS9x
qP5tlpLFdLbcCC/8nvXuvMyiex7bzn3sYVckJcLleWBKyBPJULQlxXPe7Gc6PCMPl/tf7c/T25Vb
59beDlv2/OvZX33/x5fYTttLtI3xkV4oZ6wiHMo9EmaUz4fVqLGAXtvbo22uGRKVi7b2fz38Ov91
+da3Hf7Vt73O1jdrHewotZ589nV5jkFhWTOhrg9Vh+ULUdT/9BqDyWJgPZ8raHP3+np+a38+9fMo
ZlKIiqUc4kw04Xao1yl2NDGT9Le22c7/aSvCYwU54Hc+6/GTpancDm5hBMiE4qetry5sRvbUHI9b
33ZQKTRXkzG6++wq7OwhZhj7elI3et7Z1BHyfD2pbBdJWofN/n/1pQqMXG1Qz1997Dax1bKNW2Xm
2j5x6/ho1TFAaqWxrmptqtcIt1emvan7IV3trUBx/KyryhQukSj2dinsx2pe2DrFs4+xZfWRoMA4
pkadnciHUHE8MiGDiNN0b9gNMieOEpX3djW0dzCbjy7z60XaE8ujJcvPlIQdM7b7l1I67RF+y2sp
c2c13VD3ClsuhpXYvh+7KWV1r95nUxfCOyku3si6s2Fjc0IntUDEA2Y5KwXct2r5IRwjDvigvWfi
+PdlJ9UPOGnlTox2uVcXDV6q6Nle9jVY7mzC77Qpj6asSPCoMJc0HVUcy+5dNgzqa+OMyEC7bC2f
IIqUFxbCdzMmDl7/Ntq+ZZeMWrGPrbdlNOtdQVEc3AeIA/VU/SSEP1+2Lhnr/dUDq7+1tgNFvvGh
pWx7t12/9XW9/upZg7zbWkNSLSSWpvuumz2UaJ3YVUU2PpUiKqlcTca9ghPE09aXVCx0kUZdt5bX
Nw02P8UfSDP/XLBMlgPkYiiO2xXbodD/JqMlHreX8eolOav4APtfFwx9vS7tZX7e+hru2zt8aK4e
Bq/VjKMDBbcP2lLgdA0J8eC48RqaYNje+qALPxYlidOty6qG5SLy6tc2rm9dybjMgVpr+nFrpnNb
PcGV/ecVyuyg6EiVNjHrpnxN7RY+XOqc0pbx9VNIu539vKTFgcbUom9fXf++jqg+ZgeqoR+21/u6
cNCS54kkHLsavNWANFX3oP7MszGtiJwmmfytbzsMlVrdd+shThVknPq8HP514utiLVscoKrqw1fX
9gi39gr4Nn9nO7hp8Ucl0e2XkkWtK1sgsTqZYjEl/zz66rOVDgGC9MLtCoXE0udlZdzkJ0VHLtPp
0Uho2oxWQEv3GhME2kesGQ5bUxPAy9mPUCrtWC2WgtGqBVrjhOvFySiKUyoA/W7NUfT1eUpQqkBj
Yt8l7FfDy1G3YcL72TTJpaMcQ5bfjb39OpVyPAnQ17vtYrjv2amT9byLTerch852wkiyKLEzInOq
ogk4aLn94gwl2y9PvG0tq9Cy5zU1sLUSN7JfDNMChNQVj1tX1cesJop6uduaiKnMIJusjyYbEE5M
GBpZCW5BSp8oe8vz3BeNpdFJLVnUbc0KcAuINRY528UGw8UD5QmX7WSEGuTlm87PegjG2eC+qusH
dX3RrGOp23leebdd2MBeDaK597ix7Nzf+kZmnr2Ag3/w2Nt7ST1QLcMUN20T2zY3uboTEepct1bd
QF1IYNj6cnJy/NKcIUfdGSfHEvTHSzw+1rUsDp7SZId8XHmVo/1MgMAi56v1+wrx1quSDUSmcvUb
zivM7nNZvFraNLPGZ5TzHDtnHW44lyWhltlZm4OCkUbvRW+AcfNXFMoYivTmcWs19ShfHOPM6Jjs
7aU5OvOQgRLWvaAaMu00lZF4bSeiWHlDFop6Gf2klbETCPIBa4TPCQZUMvskN/tDw5PvakS6eBE9
z71Rwkwt4pOn7+y17NRWB/m4HfT8ZJjKzSjlt15XEsj6zXzjTYPQqCZi1Tn7FsWgBjIlZ4xxX01d
oQ4mEDBW9QOjx4coatSXNIYjiVrHl6YXPRfEtLKGtbqqNHw+s4YyaT1sj8S6xsD74T4u4/yzS5ui
JFSM4Slt81+17Rqn1jCoA7dAwM0scS9FU7yz9m5/uaa4DlOh/ZGwFzKvtdgo3dp58VmQl6Suuw6V
hIU/ng5gKkb+jXes9GNXs17NtD0nSHV/aQXsN+Uh9yzrSberi9TU8lBpxGhLJS337pjW5LqTbyz6
MH4xYI1VDXKriBKuBxP8O0EAO/klxQ81Xuyj12qr9L504cMTHywxwjvgmkHAVkUXi+8A9o9j+TL2
6VpOmItwa+IBeU/aRbujaN5+iPqZHFQ/NpRhGNNDIs21kCxtD2h/01PbwPewlPJkDFkZpLktTwT8
5N5c68XZlRtPLP358wtpR5ITOwRU+1Qhv09Ci+yy3iUEbmzf1B9HpXuKF0Ygg6H2EEd6BcG2RDGG
R8Kr7nTtTRblo8Vu7XVYXO2xa/XDdg5sqHfpsdL1J/t3z+D8agrHe8aByrdt3XodLGN+XjBJ285N
sN6IM6vB1lJBKj41A1H79Xm4aS5PpV7utxbE9vqp9bKDiGoLJ7lGeSS2f9zO9Z6lPjoYDH62arN5
7MblbOKbBYlCP2VNvlyL9dCpIw6dnU6ohlbdt8NhcBUbMJFuXyddc9jvzoVPNAcgwNaJY4x9TS3m
mHkuLoWO3YQ6apyN5m7ZmwkGqJ/t7dR2IGdptigQt8bnSxVNC2a9xcSkwEXtNA7AqxmMK1wCLCnu
XA842NacOp3OQl8Fz2QrUBAJ/C3Wv7o9Wlx1OUP1fvlXvybrIUys7Frkw7tZpdW5IOJ1HYbmnwOg
S2dfZ3YT/OvEqHqofHk7X9d2hqMZ0JC1xkcyDhFkfZWkIxg06Sk0ACyhb0bmTgcxUDmp5Wp8426i
FMAelvkuQVm19W3XuXMd37am25gPlNcRZVif/9W/NC08IgSo4BdjyXIu0nZijgQlphzKtCsRHVNP
OeY1ueO1LzEZQQH5xCg57O6lsMrXOmrEdWt53hytAs2SDS8nxy5Vjspop2ymy/5FtUv93q6db4hF
OvQuXIH5A1JR83lrCEmOqZDZcrc1tQ4VB+V1OcY2XFrPZXqORq8Ltia0zuK2jMnnH966bGsOEpnH
WN9wvVWMhFhHUCZbMxmxbrLNNRC9nhW2hbcgKXg8ZWjmumM9SOput9b2/rpYP+V2IR+2916sEq/J
ShUsabi+WTVFs45lydashbrw8yxXhxrOenYBxijVPlvbqyXR8JDXhHhJLJNas7RSDZSmlaFNsoBA
8twwXpvgq1WbzFBsa/mrMzFOp3Hs/EBrfJE8ElSTPODFtPwldvE2Ewn9qOFPB+TixXMJtc3HP7Xy
B/YsV4Qb+amu7CjsjEVgJ6ckJ/KQ5amC1XnTi/QtB7T2G0vfJ3MW05vj1r/LorL9ysymUKsT++am
CG+I/yS/zyTiWyL4bA602E2v+VSmiHDi+EKK9JhOy4u9lIYPdRPVRp3b993SVzDRGzxYIXZFQ17c
toOCWcCNaKiBluqHA8gxGDJKzt0R+x4CmgNaKzTplMipoDR7alW8brogoF/Osm1+1m2uYGxccAf2
DT+76UGLpP5mL+JXubgYFGb3w4yhpLDFn6YvslsC73+v5Y5yoC5ffautVGPh2h00V7dfhX0kJZZ/
M5ZlPBhKku5dJb/EiveLJbsaYsXxx0yqn/0kTNI7jXPSUJuSZXP3aQ05bJJpvhszyh88YWTfR5JE
GC24qJAakpUON3bWTN5OF6SXGoQAT1V1JCKfkvITh7kr0+e8A0JMlkD71iyxd7I8Mp8VlPh9I6Bg
mg46pXGVybdDdGd9dynzxspDezIgclB93mC4VEKar4iKWVAtCb5MWI2prM+lY9ym6bvesVB6rDqb
cuBBW2AZqVdP4v1UKCdNIa82a0VzoGCeODF8s/AXCg/1mhMF28FHsnE3KX0DKOWZKRKSph1/NIWL
BYrOxE2XfnNI3Ptu7ggiphwUcxJ3k5f+mksluZ9GELnLUv9dKHypO937HvdxG1h4HjySvNVAxVsi
jK2SqHxSu7u4VI03RJ8/sbmu/5rALskF/Un6vqHSWxCsr+BsV2PX+yrUOSxt4/FJrbTkoUGcsrW2
Q2PhG0OlPAGy9YrtENU6ApfJW/09xicYKRqKv/SENmKf2iOLHs1Un2dSq3tPJ9e9NS1Qidci9e63
1oCw8Hk0qLye7OFu6zIoTjg6id3sWjfTnr3B6BB4ohtaW1sXjnmrRX2ehdsT1hnobDA7s35JTpUW
rVDPun+eI9SsZlI/bq2q0OJ97kblYWtO7G5uytCFW8vTtf45UXIUAs4wf/bps6edB6+0qaPh1bYD
C5MDt0bxsD0hdpV5nzU4m20nWVnjh6KTfVhfTVkP00jwT6G04LxdQah7DKMKeNPXS+LkFMJYzT7f
M/ZyVZB48/OcEvKYLU1/biMHNpwUYV4IZrqqS//anQ0+mvXTkyPsp3z8XXuL8UJcM5gNa3pinjBe
amxaRAZZYjtHmFYNQE96J8Si5outdci4Bm/cb9eWhh6HDS6YwXZ2VMn0qG1iHSPzgQKz5Gk7SDkX
oSdYSXz1QUWp9k0WVfvsf12nz0nhx40Hp9vWk6c5nhB4RR6Yb/OYi8R4dqveeM4WhYEfXct5a6aK
15+1BYnIdok22sYzk9jsFMnn9WVLKnkCyHqy16c3sTwgmY9gn1PF1ii987QdsrRlxGvH6ezEqfPU
gUG/Tqlyp3W4oyGCjCl/LhbiPesziAyKR3hw7G3+h7Eza44TB/f+J6KKfbntpvdu73YS31DJJGHf
dz79+SEyg4/fmbfOjUoSgrZBCOnRf/Ea+H9pWO+4ScMOXPOf61Xt7zyVvB1UfsBR6ig9wZpT95JS
t0tR1DV65VYK3zRRkv06P0wl2LqqSZDYApx+8ABu3Iujg4aLU9tG8hZfe/9Z1GFbfVYyXgxRqhqp
OzZGldOCHxRJZ473BeCQ21JlavGpZw2w0awsfLBsXvMGcSxzVPUNe7vsFGu9/yQSRw4Ocq5Nd6I0
eBjc4Ml5yNUkjLdTPUeCq9LaiKN5yFc+MVTCZ3Uc7dc6zYl/ObLMR68r6kclhF32y2r3xlDLTyKh
HyHb0bFbvdZ5ev9a4fZwRcZHfup8L7pWivl1bRCzVkFqo64Pa53tEvoflovWXY86BdpBSJuY4xXX
q4cGi5Q7voHpHVvo5w4SxVmUTN005Y3IOknwpDR6c/pQJ04z6vxH1Xi+qxRlCsgnsx5FYldECi1I
BZDQqStkCXwu+zFV78bwT5+ryCuevbggxOZE4UHUpWFGvDICXR5kebEdSw9z5DD1TqKxrtnvfo4Y
saYD/ylks9klDLNY54XVczUVTw3BwhsKrnhpxWjZ6sFsAALpE5+G/mK1escN4GAAfMplIxWklGJW
z/JYRfd1ZJ/EQVGFVY1CAL92TsrYF3ejPlzMKsAuZeq111rvi7MzVC2ooNFPb5Vf7LJiJ8l94da1
VbkKhicAj/Dp0Wd+ehdD8Yg6L76murwzzPJLrXk59Pbu6hXdzeh8hNkD9qWgJPzw2mhvBKgZxAar
nZwZgFMo5XEI8UK2MxBs1UnufNgXUgCcW+5Ut2EOsq2ZfWTOex2p6WYCILzFmRW6qMfXXOz2gY/R
96MO/FyW+jOIiVelssKDzweBILcMGh18ctepF3lCSA6jKI0NBjhOtnRIBvWNtRcDDegFt9Dku7RN
TqNkSdeyLSDBdr19SrsuxQP9Nar7iCWgzVoZkGfaBfbzlBrKeWRHm5hHQ0BRyzdpNjYbpNblQWsR
oiFiDx2pdp2iizfNxDeSBfFN7h6VoHYeZu28Ef6COZY6zEdfu+o15qRSjzZwHr4h0vrCrpAbNkqx
z83GvnQpnl0EA8iuydgj9G5q5QVFsi8gLIaTJzfdvrACbwNSw7vrsp9cJjijraJtkHfutxb2Sfsx
l5Rrylw1NQb5UUu4cl+mE0Zr8jMWKuoulaZdHqvQ92Z/GaWvzlXrVTsZXQC3trCxTOxqcuVG/eIP
2ASAmGp3Pi67pTwVjwbwj8dS1V+lKCyPKSKLV9QNwZXwTdkltdVcizwnUqL2kMAmb+uXxF8AEhzb
Ch3Fpoq3WVUcnHRwTpk2lphnA4gyOz3YaCG0iKprj0Y5IwL9VtnpPbbi4IJ/oM30nVEuPerskm+5
W90WOFy7RXqNKB79xqwl4Hpx01wUUgQQgGshFcGqvdX42msmRBv5RxmrIyw8lN96gAYnaQ56aPWj
mFEr87SaKQrdqGUvBF/JEi1VFCHCvpFf1fR7Z0p3SQLTFyWUbRI9Alr+PdlaeWYPTubLGFeIrcnn
MS+VJx1yh063Z8vXrPoY/I1VbrUsCK9tVvpnf2CGkSq8vzjkbmF/Fmjp9XPvLfC4Y+qB5IQVvo7Y
AOy0mDiqWVbVITDHH/Zs3D7YWH8TDmwCwqEL2KGGIFd1pnXyuwDjBx8ejYKuppJXc7TkCxyAbNtH
4c86Lc6EkvVjAcQxBrGCnlW154b+rhLsXQZC8exA4L3RlMYDwRF1E4Euc72ofsYRDY6aXWu8xFp+
CirGwUjSt1Pf1duiJS5QZQ9okspXX0Nkna/8aOw8GUJKDHfS93Z6C0ovUFRWJ5LVMu4a9c6PYxsV
7HQf5v5PiZ0HxBVCpIMIZfzVGX3x1qBczsf62GYe1iY2VCbVZw9EHmCuOkyNb34NiGd6ZDWCGSkb
kYWOelmSbmRikEkkB1jBW8aMmnZHOMb3g0OAvVLbkV1h/wm1FD6dTQk6yeNPLpCSug6gLjdBAS6L
YCwYcVlzdb0heD0l/t50ZuXYsvvp216KGpkGtNFWEwAMegbo0DsEk4WkPpT4TavAYGp+9RAOQyC/
u9oByleZFlFna6NnjbxFNTrfyXkLOrmV8FhRZAltSERgfN9jY6Gwn8dyfBoCs74Saky3UzuigJY2
97CWn4g04z6IZPzJGfHZC1XPOM0+rpLXOWcp9uyzMWN0sJr9XtvOtQgZYvVaYghLyvI4IaXUKMF7
Dwj1ULbtO/YG2ibD9XYnFfF46/EYuloEj/OZV+wn6nNi2RfwDyMz7MHjDvbvAyt2Ihs+0KUIbzet
xWQqhzeRRiVBisbX2XUrjGNpl/nGiM3mAFodnizuLQBu+BDs4TmfLRRB79Qcga04Dp8Lo7WJ8OSK
G0fRoRgb/dBVpfM1cV6gMLVy4/01mZUL453vqDPDY6S/Qq3bZkbqn9XBH7ZqKdcuq3Tn2AE6Oxhg
QMGcsCUleSzcWuj2FmZ9rSfrLjO/mzMY/UPSDwNhR+uGTky8a3T/JUslEwPJv5Oyz62laDLrh+EC
M6yajDvDY87o9AYYRjsF5Fk6zt7zPWcbOMitKQx7W5bLG1X2eQ09XbtMVcS2KTOPn0mm7jJccM/y
hE4TilCPGI/+MmZnJxg6V+zKRWdkZcZHeE5mbRw9GzAF1qvmse+a8a6J5lGbklP4zWMVMsUtq+RQ
+JYcbBOLxwge7CThbUxAKWHWYYRvcaIibKjnD4Y2mPshC1l7z4ln3yanhX7WKNGubh8Tq47PAUuD
c+JZoavlgP8hbYcXw9QfVV+DsOEM9CjU5nrQVsT3ol0vVY+T6hFYI/5C/0fJTEmPAv9lzjvSkI2B
JOrG7FEF+vKfRGrZL8Jd/Jg7OGJoAdpZXgFSY0idhhALUBsLDfN5I0CacMj2zlKJURa0iHYXOzCx
/Q4k1uj3I6tNj3MJi1wRgz7RUfNLrY8PcjANsDk80x2QnNmOcxGRgnHb6TwsPbEBmVlBApWkRWty
UkAWOXp+AZFx7EdIKECV7lq9fZQaLJ4Q8EQPpi3x6RN4uWBm9Rtgz3ZWPzLJDyb7bkgUhWlgm947
bM2do7p8m4AavWKnAdIw/x7gvv4qZ9i9OM1PO/fo3CJCYM1hgmpSWeEkdCjLsZWbSMAa4isT65Lr
idZwwn0mlCKVAHp6IAXGKtPP4jL5pLyElZ+d0qhguB5ay62MCHgIWwoA4PJpmyONFlo50VcYIxjY
6Tejd7adk0RXqQVUFdcD3IY09m4RwdVjPAVvAZpviI3uR98r3NZW/G1YxrOkUuDGCk8XE49EQlqr
+s2aprk0fXqohopPJIjA2Iq9g4wzLCFHGILVyQq+5VmhfUEPHgnO4UmNfeOY9NKT3mumq7UmGHp9
tg6I3uVWO0bOELBb7zrR5OAKb9xFbKVtExXN0kbOUPrTQIubF1tXx6uSRC+DzOo0KH00E/FIcGcf
ptJDwCau+T2gQG9CM6KZ9xz8tGr3JpvewNwKcxGTSMbfbW8pz8B2baStpZGFgM5Yrcy4+izpajdP
TOcBFoB1L48vEwi+Bw1Agpn59b6M4i8FEwP0KkOglQUbqqI4JWrKnK9IAWhK0iFu7YD5k5YAgTHc
zG+1Lf7g3RF2BLIOelUfB9giW1FU8aYGb1wZm6CWaqxxS/6npjVdtfB/jqY0HvIomS5Ifzx0E2Bv
HUPsewTZSWqlYncY7Uurs5KdUZnloYBGrvmwM6QYPbmUP29matg9WsBWwEZj7m+saUh3rKDvNeIc
jORumt63AYAxrKte8CZrTugwp+dixtUFoCxOunUfzrjRShvlE+CIYEaSimRUwzdJ0rxd9E+VqBfN
0/nVq86Fz311Glh0mzRPSAXQs1ZBTitV6bvefpQ1JobBS1SDFvCeh9pP9j5MXrPR4Bb1wzNC40gZ
4le3CG4InJDADqU6CwY7shDgnpU4xIHWS+BHDj9Gu/bPYLOMacdklb9EZMVbbZRQyI4iG09EkCBf
8e/1VQ7aFyDuttAK6TDOkELmsoCHOuDWfo3MhreJJWWOIVDrg8fasbPyzZIyN8aJ9XH8qXc9KOb5
xtXzFUVuxSeaSixPOwFVFJXDlI7pUbQMrYY7gwYivuriWDNfROSwYx83ppUmrvgrY8Sk2YRF12w2
6Dv4tXwQ0iOWs4Uo35/AcP7Vzs9v0EPrmCE3LfaBRRKL+y+yEUtktrXwtxPFNC0PQSGp2MzMf1MG
7tPHAuMoflL8GY5/H4Rlj3ZJV+6covgpzksGH3r5/BiXJywqBWYK2/qI1SV80bVuKNT2gPwK1ksA
Pxbsr+gNMG7ZpR7GZNjJavVd4IFF0gOjbitodcRTUStJy97Ec6i0EsZ5u96Jje8F6xXI/nsHYXHn
1AFP1EQ3dN/E9bN49mZs3/fEfPZTpTG0G3iAnwjHzbtl+TmxWP41oEMBTv790MAOq0Coa98Vj0s8
DZHDWpOtXZEVvQAPe4+95Xbj5F12xpPRAYEmsnMCEYG+IR1KhVUUAoLxBBgBmHPCimbafciKsy0c
JUAi21p2XrJT0oGIMsOj+L2hrolR127UxF+mQT2LO7fcJRilm9xIRlfca3FX4iZn/d8o6LTMOADx
TMQZIifqlu4gyiLREixA6jYAponCY98+iQe/dE1xa9beII5URD43JRh2V9wK8UeqXcX9afxc3RJB
Z6ZrlD+a2QcEbcvl/uqZ1U2Ar7R9yoyAXveslFkDwTbYZxMc50Ydn9R56BCf7jQyrcPkTyCBMdfb
yLA4kb+tkRoy4iz/f374w98gsrhbwXNXA3VpuTw9hGcy0Caa6oohQHzjW7TEjyagrOEpgcK73NwF
UvHhrfkArPh8BzW28fIQ1uRUY7adKdMusoN3qU3l3XqHGQTPqmXD5l4HF7l7SLGp3Iu/pfPK+8Sc
5D26id20rdPg2vSqBNRjHofm11qcKXL/Wee0xYRmQBC7oid0UbJnGsPyZe4I6oC4kw61eu0+cwOz
nGigq9sejbWj6MFDa/THMTNYmpS7zOqxNbJngOV//q6ZJycvAC/sZBqQhRmUsva9KbrZ6gxi1HKz
msVwGN7mYVn0JFFc63KiP/OIZKiTtfOssge3kjxYvsQYKdqLZH1bP3TRJSuOT6XTH51a34qesJyC
b8BBemtqNgjEWMiCvT4gy31a3/C1L4s6UfTnXih33b4GqHcIrHAvjumis4sW6/mfu6Aoi6cmcss5
orxkPx0XxU91S7ctStP8M/TgHscmf6KffLhymwSITJ4AdOtMUM7zh0N1IJr6KovVUd1jH8FePfMC
8cR7U8X/07rPpubRYm7AGvGqErGY5HzTQJ3IAKb0VXsxZrzqNBSPWW+3e11H8rKoVdmV/ZzYTYdA
zYYN3r1gFozZ7AqpT33l+mFxb6XlhwcvflX0g+V1Wsuicu0ma18RTfI+aY4dLoOiM4qkmodrkVOx
vXb1CM6TuPviIjmYxhHcCt2u82DTb8VbApmdWpH9UNvb2tfMQHZJrF1GHH93kOq+mYJLEXDD2khK
TsTBoYZEM8ZhiNXXsAPyjoLJTtxjkYjHHs3TE1RxWSePyY9sVM9OpKV7eRousV4gWua0RzHIKIza
DZzdAqlcN8j95QugNT/h4qcncUHx5EWOkb6Z2TBm2P+ceuehTD17wS17sfnsYW22z0SPWAcDWZGt
E+etf5/aDIrbjfDt17tYpBYjaTx/ZlI7NVzPgC4kSCVwA76CTdaYjTvoioom7K1BOdGQRBkUYydX
ST1txWQLzG55GG3rNALOYT/3AD0SQeLQ3Kb4fi2zq2UlFSp+zp6bqiyDMFzqu0qLtb24vvi7PDMc
To16P2lZs5d17VE81fXRilzWtn9F2hhuhjxH3h8K+Z9F2jpwSOLbL8rLxI4lapHHI0sIcP47JTUz
SPlN1t9QYNePwNPKs2Dt9GFbnukLv4sgTZfnK57EOsasD4YP9K8EeqY+OpVrQJBGEQO77kjOeQls
RnAXjcBdwS0TT0Z0a18m9mgAEfZyjEH+GcxFg3VEX5/k0qHn8X69CetRkRNN/v+XYq42nHpcu+Y5
h5gpiD9GFJe5+FoWuaVyCvH0YEKLHoOY6EqteZSxUhRNxM8uUy6RxUiTV23Jsq/9B1q/fCjF3/lh
lrGcW2T2FljAlc1ALDH40Iv5K5sjhK7FazKhuTZt/VF/R2aFeHLQxce8DgJ5J5ovWW/+goaAQfD9
XuZxoqeKGd2arHXjlLLloKAPqQAVm2+I+HfWZEFKivKHuezy1xfTABvnNuSowHXkayDqe5NdqmmL
EG/OJtQPW/whenVWbVU+iZstJnUit977tY6NIIStfUgga2Px62txPVfk1se4Hliv9+ncMHtt0edg
DGPMFAMnQnBgi0RZvHnc8Zil/Hx8+eOnQsk3odTLH6aR4hEuPW/67kO0P4nuGqqyBXB6fgZB26K0
IXrKv2fF2ctQBSinPtpF4n6mg/iwRdYl3CdeiCB5iKPrgXUNKA6IZG0nir33V69U2Wn56+eevBA+
1ndmmc8snVnUOmrWsn/yz3sncksrkf1cFictV/3Q6vMPfD5LUtjYaMwXZUJQVowr6+xBnPtvdWsT
cXSZZ4vsmojnsRZFTpz3n1f9sJwRrUXDTz/1b3Wfrvrpl/x5wMcormoDGH3zK45VM3sVJTAaIZP5
T0IoBXImVCIW7/9UitxaN6VYf0LBo03ZaGSXlmK4FRdfm344IrKe7oMQYgt+6dHiZVnf+E8v1foC
rS+aqFtPE2f8Z92n0/7t8svrOmUzuT+PQPsNro3DGtPaeS4sPlxrsqxk1/KHWMW/Nf9Ut6wn5ssu
vyCu86nN8gt97FwVqf8tt06wFUODWIOK3PqNFmPIWhS5dUK2Nv5U96ko2nkdggHdX0qFJEKcm5D5
eDnZe2d6K7rwkhW1ojwRzmZZnZbpXnXy53V4B0wFbXwtS9NMIxdlMfIzF/KJKBmpYS+hI883mj/z
F3YAmMrU6AL/oawtg4YpE0MQo0teTBAx0X1zxZMUyTrciqLoCpZY9K9t1m6w1n3qQutlBr9OCFnY
sL16edLd1lKTaSvWvzEAA8JF8fDiN324X954cVPWZBlW17K4Xf9ZFAfWV1cUfQIpf4ZvUf50BVE3
pTHYCSXmNVoH+2VivRwXz2c9s8aYhMVbejIIjGhzhOTDynFtJs4ViZgYrEWR+9RODKJr3Yd/XBz5
dErvlNJu0m6gAh8q6BSYAogWRMs1BSTH/OEqMLJrnsXQ5aVxmh7FnSniLkuPk2xt6tQyjuIJr090
efc/BDM/TBXWpiInHn6Yd0T0lkZLkCuzED3RohCZFBVF7H5yCrZkUHNRxjvxii5xStEDhkmN6q/i
Rf4T1apkf4dDNtsnNRuEWZaeYhSEYYlDXBNJVbNjuVnLnuFLyJ4FxqaYZYmtycB0jAF5jXwYquIf
dNW7CM62wSZAKKNdI+6qeC5VCp1JLfOXIoJrIvjk6vyApwbRnWaJZ366/eKmfnhEy9J1uetizSKy
y2seskE5Ofq4E3dZ/OyaiD9gLYob+6luWdWJI58JnWtLcXj9l9QgULcm3nkbDAbxgfMz763No+Gg
oQG4U2HNUoR+hohpfsIekqOGyv6ZZiHTMx91HGCeahxj1lT5z6GSHpT5GnJcpSjcVxhfzK2mNh2O
0lTortylgPT6Pt/UIa+6SJzU1remA8BTAVN0TWJ7L4eBke2QDMI2mZX9jqgkqOHROtWqX9/Dy2K/
GdFZyOephV1RhBehN7zMiPYnH2LKExycykUsbkCVg6KoSxE8SmO2J6oBFYjILJOnyLEQFdTb2xih
hWABW9ir7O0fHMObHpKy/gvO47HTleJtyHRstBLvPSuYklfYvZ89XwYpntYvnTMZ3x2i9ezuej4b
DkqDOk7fb/y6qr5UE5heluTFqyon5hZFHeBVIbJdco4VAESH/jRlRol+E7qpJWLDKEMV4LhxWizv
hvkIoSRcBHqsBIJYOdS5WdxNY1zeiZxI0jy30D3Lsj32iZlr5JHvFiXyQ97Yf9PZQDs08qzgl8ql
djUxMC7cOQC8sT1WblEeXTJFhvSpefh/yogXuk2agwlymp71cJ3bZ5AabLE5BNsbVL/Gbgwf+jmB
7BI+eHL8jqKmdBJVRRpvQZOGqHLlCJ9pBrs1lv9QI5z9ILMb+pBIirIdh8FnBcGByHSAViUm9zLD
CRQP2M3Y9+2dErfO/TQnVQpsz6RvwbCmxXogUNNkqxQWNmg9uzP6iMPcMKjowni/xjic7pYSaA6U
gy363Hp+GRrOPSoz4bYMmg2Sp9rOUgzdHcc6Q+MNMH2uKfrZtIA6A2tVXNVU42aD43t4ws/jVDhB
cS2h213rOVmL9M9DnBND7ZE2MuGnFeo5m/RE2yq6ppxFko/+35V5V0rb0YHp7gQJwWaEDV46D7Co
bQ7dt7jPvmLAEYELh/LPu6XDaQaZCGIhL1GJ6aZfbHl+CbJY/TbWMYgFBHFe/CEFdo0O1v2ksJ9s
jLFxKe2sO6td1ByTJMrveAQKtP9GfqoHic6VJvpN1rqXCtWgmx3G971Z1tBfpeop6tg4stB43Imi
OMB26GuSJNmuGjYdVh1Y3dI8UhKc+CKwXDKCM9vIkqDdMl64fTAgOqIa2buVTPpFXKKqdeXOcoIj
xDAsOFPk0PZ8aMo/jRs//h0EU3wRP1ppU3Nft81uubKHLXLnp4hS4sAKpaJ+qvOaNbKpX0QJ3nl3
R8j4pGaGnGxxpoMElQ7YQomypRWfG8f2i2yjv4VbL8DssfEa7nDVXUVZgjp3FcWqJ5ZcYOe6FQcs
JCxOSF7GQNj4/1Vdag4Iayrb5c9ME3n+NlmAwOYbaQ4D6JZyntlFB3P4vTRK4sw7mHkF0WxS6yck
qoHgpaODrTydZOh1pFJEViSlP0FrX8uiew0NUpEfKsVhcaSFzeH296BlgNxhMQGQCxeFomQUUquv
VeUHx87sfaTfg/K9KPbieNQH1T5RkWkqJ8kiQi3Z2HsTADzVfuhf2znpY4RObM07fDjQdUm9cd58
z4x2cBaiSzGkuBTOiciJOp1lNRL8poW8oBLWOAr+R0NxytJ6PbsdsP/7v5yS2D2gClk5fL5M0+YI
2j4Od4VM+G/76a8TrcWPjHmh1tekmYkT7DPqRgPtNeijWzgnGaoSN1EcPQ+JwtDrYazLEdH0+XAh
I3W+WRuJHP54F750LRvHnBzZhFGConSwwRgl6Wy9GWDvkZISRz+dKorihxvURY8W6uHLqeLXPpyR
qvquLUBlfD4w/1VjEZWH7nHKza8JJqTAlSY7uTRjmVzsIQRloqCw2aZsLMpsT+ziPFCe5SLor7Za
/cgCRX7uzVx+VoPqrmVEvWMzGmoLKoN87joNwS+ratSLCZ7kzU65FLs3xS1BwuAtLKUvkJD9e3FQ
L/ybl0fmgzgGNHiXwKJ7yuaWQ/UW94r+onhh/qrEJ9GEj0z6LNc1nMu7oErGa+cryW2YE9T81H6j
xxVZs542DNJA8OaiaAO7lJ0bz/4lxz0epTbBSqhKyVvqVGhmK1qzFUWtq/ujhjeqW+gGEvob02i7
J4ys0CoyBnUXwqJ8qzvcEmQIeoeZVPkG/qtwzdTTjwOmmA+FObyAm2m/GcX3ya7tL4ZkN+e0CNFK
MtX2Wz2BnJAtI3tAOQfN3KD77Vtm8w2clupOEY7fZu29KCDO0KptegCe5KKg2U0YwEIS/rsKLuSf
g5/qVMMCBptO16J3qh3uawWSclb+kkqGea6TdkRfu8tfVGjST3itb8RBCezaC5CLL9B35ZuoMr2a
DQW7Lw6iOCAhcVKcMd6KYhXZ+sPEtpwoiSu2vXyTEXdToUFf/HECiJAbgXapEIiBC115yK6Z2a0p
+uyGAN2fHEg8BD3Rkt2VXm+dRZOu8ZydrvQGHRDvk8ljCEIuJnzr5LLbwu4Jz6JohbIJQCHsLqJo
YiyE3aPqXUVxksbvNl/7O1Eau/SBQTt70CLQPd7gHzF1lR6TtJFvoQeJOPCcjdFn5QOyQjtEJ7rH
wmle46iRL8AU+kdVbXhnIqTky9i+igaiHkXEfSFV6Z2oEomOxlFoQl2oWhVv1Ryj2NT0H0XzCCLa
Q6Y/1nW+t1u7xJew2qFdXlzM0covYQtNblYHLi6STFK3pY3ArDy6kYNrlmqG9X2gWLh8j8YL2mDJ
N9koHQSbkbERRdg5gOnV/K3QB8QotQ4UwdxM6UZvg5ofeJpswEtZboCIl8k38NPpATK+tVfZ9fhm
GtolsyXjWQ9S61bEBtCKuVkzyr9GsJInvm/KjQmdgvMQOXtOJiXxtsTuapC7f9etTUTOkJpfZacq
h387X22AvrRmdF8NU303SCVA6dxG9A5Ml84n6Vcme6/60JtvtTWgDpSp+TUNNBMp4zIBD9dPX7rS
fhRNBy25VqHmfK3qTHbtKjJuSeHg0lJVaKWgCPsKEekvyRvzXZRvbQBDV7ng7bKH6HurAA8zNLu+
d/TWP0umFR/CJJCf0VSpNuLy1vRVLpz6r5YdIwBEeoQC46gdidYW6O0WxqNjIjTOe28haalkmzit
cjRxUaiClj+EV7MI3M5To3OFIvmfA0sbcbhYa2GQAHtGu9+VJ1+OXHE8APV4FVeLLJtKs4RIWFr6
aSmKw6qjxMOedzxcWvqK+mjosXGQzR7m9noJw9IvJsDysxUY0i5RcvVWDL11NED7njDHqa+Kplt7
M07HhxG/F7dr5PqVt1EG9GNb78yaH1HmkX7Xzovdx0xGh9zYPz6bTa7/BRsRmUidAZ/ex0ubxhb0
FH/aVWVZ3UVqUx11rezPod0YF7v0CrwIWgt1LKCqjIBwMtUCUSyv875F/vAah7r0SwJnufxQmimI
xOXGzzHpvweSZH1VzDpF51iZngMTMXDmKv495OnZlwgVcVnykkuXRMaBQEByb0MCAuFcG0TOGNFM
bwq+MRK/QzuUfqo+lsfgkphbM/2OfVv/laKJrLbdi/9saHXz1LUgllEorl+chtVg25XKPYiNFmAO
XkuwrSyXsJrnHVVVw39qsGZBAzlJL5PSpheRs6yKzT8EEG5tjKgLXjdPitU7L1nifFXGSLrpneNw
DxDurYKkOotiq6E5l1lRe1KjDlkqhQnaqS0AueW17bz60NE3ZR/It64svNewmr6phq/eidI0478t
1bgXTR3FuoSK4T2IUtD5hyYpkic9V71Xb2IXMTfq50KzrFfvMHip9S3im3loBrk5WE3vv+fqoeor
870Ai4XlTlkde7/Pv2Jqt+2M0H5iBXnF2SG/qzwJxXw/OItS13aBsqnmA2HOXjMGujOHZTggdTTy
EiG7poXaL+FkaCClFlh++7o2qLVKwzCoNfaRbnAhOsXo1tggu0uZLdr8rp7sXYMr9QV4E238tgTP
gHfoZimbCO9ebEm7ZVY5PbHm/9oW4fg+hjOso4G9gfITAnuJ+jWa+vF9qEJjO8z14Vz/v9vbiCyt
7T3b4zqA0ba1byPx9vf11/r/uv7/bi9+Vy17eNoOhoyZEW0DA5ffrWrp6sGcy61iUs5Y4n4sF3P5
Q3u+jghWSc4hUvnuicSYuZROWct7nn76p07GDdrJ9P3aTBwcIsfZVBWMAr+4l9LGwCMdRlc6KPm9
SMQBixfb7ZCscYlxRgbK9TlEte5N3Sh1uVODGIJECdeO0UgUEGGXr82ciKKpSfDql3Jauh2rM+Qc
/z4q6teiOEPUIWF3yUIwa2vVcqW1nDC6TYN9X/Se873D3APhMedbDGVp36OjeXI86KLqYD2NZud8
19CZIyDo9PeGbeMLGiOrkidyyAYrhGG4xae6kPaa6kxfEF3oDy1XFZqmbzCvTuI3ghTEXlc2xg1n
a+fOaxX2suZrY01xr3LrXoGGGPgJaNperZvhrFYBsty6499iZNFuYFIjRM6DHP4tyy1xYDHWQY57
Z4OjgmzeWSc90Qs0dBrvMbVi6REN6NZVjw6mYvE0Id2iIRGDzrilb5hrQH2JhuoglWl3YLmH8r32
u9Sbd5RE+i9hhLt73DbdfVh3ylGOmvTkDYl+F/gqjhdSMb0lQfIbXGH6m5MDLN7Pkq4jgoVt7yNu
MQdtaP27Mq/rx3xONJkJYZCjijg30NSZbVSDyjCa4k5JoL6jiizveidv70R70QwPqB3ujyN2aGjQ
0IdcBWQ8RrBd/OijybHDYDJ5QFsI6wcDmzStlYc9rmjVneG38aGEQXOLU7gT2qBPV8sGPAwB3rxY
aR+ectSKL44eGiciG/nZGaf+nJbDcJLksLikWo5tj9eF17j2UHLqLfsaFyN+rRVxkLCNvX3UNDLe
CnK1t518gMuKrjI6T90DWxDFLoms9tFD1AlpYOCBbAgA+Cm77nlqMfLBpHl4CQ0UkFt907UBcSc/
l19rtpm3wQA/fbBt5LqRNv2Cs0y3KcNxuHnYVKEynSVuOQYhglfIxPERgtfhJdOPuLZ3HsZlX9mg
rpGvCWc6/RQ+Axf9HZry9EOKtR/EdmGQGz6xcN9W92nDV9jr9UM3X8GOcOYA6lVg3jCwhDJHtDhB
kfzIgR6qrf7dAU7Aoi/tL8ifDg8Vxuiz4P6Etlp1c4yxRe2YN4C1UHFMawW9GDT6hrsIURZm38Mx
06XwxZMc685SIMwKY/dA72DVGV5/7JJ+/KqbrJYUxX+xc94UZcxylAHk4WsIxm/nF313FGepUXyq
tF45Z5bSu4QL8zPEn4jF6Qz+NRysNojPLFX6iO6haCJyHyrN+Yio/HxkbT6kQoaQH1ivI+rK0oZq
xh7dNsUi8M4oGowbG6l9a3GpPA+ejEMctgtvKSsaQpM9hI65iHCdsxubHDPLuajqI9wk3chPougl
lbKBgBht8HGAB2dazP7nRM0C3JwKfSwugxOXmFSQE8naRuREHa7htK5VUEh9BuDq/3DehC5UAf/8
f11bFD/8tIVVwIkpz+ZD3XqK+P0hLKZzmnytxyB4Ycz1NnlkGSfVg0LRZdqz7FjeQesDaTtlPGbL
yaMHs/wfts5rKXJt2aJfpAiZJfdaUjnKAI3nRUFDI++lJfP1d0jsc3rHjfNSUY4qEDK5Muccszys
j9YfEob70PW5ezFN5QChaL66fYtrsCu6Fzna9cYY7PCjC5VHfEPul9C0XeFwOgD17YVaoce8Ae5u
nyfftC9uAYAkv+u4SbjstN3rEl/vpWZfXWhln1Q47Re8APWl0OpoB7WUiGqh1pe/L6yvUkn98z5B
2E7Z2Z7aP6OCIX15+YT1R9Y3/n0ordHe2EPDWPK/X/L/PloZU2xBevCcIUOFi7l8yd8PWB9mg3pg
vpXc+M6g2Od+DIkXqsVMlosiI5wiun0nADbeZdZy9tVKRAQicn6ew8xLYFLmHGyaAxdbJZskUaH5
4/IgJiEtjOECgDhGniUbbUvaGQOO5Z0/T66vr4/rRs13YgD2vz7sLKPYxtBe/D6Z6NrXze8YP4Jb
qs2bFk4422Q1PdsVK/JmaoOHYi6kjwJM3ut9AujSHvNbx4CVksBnu0ymHA4lYlngjDFSfIKojmbm
gvpYztyDrcbXIlPrXc5C9k4Fo0s7gKZ0ZjYK/fIyf+K3izxa2c5LagE2MWch3kkSfQ3azPqszOBG
pV0ZArjBspQ2KXXyU1l1FmQ+OgjMKfrvcXLPQVGUn0abfCiCJjRnSHTxiIFMUz4ZtoCeYELrzOd8
eAqaoQVVzupgfXW0o+oU5bj81lcLQjzPgZzbzfpqkkU5wZfg4tZXp87Kro0i3tPlkxhkFLdZUz+s
ryXCobMEP4mCO76tOlW5JixFdKiP6zPrjZqHb7Ou1se/T633yD6l1iWRhyQhftpuI35MtXN7nzBX
+tcH/Ly7xU4K89P7+yk/X6QO+aUVpXWzvhCac3w7J+RLYTB6GFO3YuoTMA/RMu3kOr12UrFHYUOP
tX02Q39ZX1hvRgcQkKcs72kUZap3f39GC5TPaq4A1v33Y/71FtNOsIatH/730yTJG560p8r/+dz1
5SBL+Ip/vXO2FMUj2Er4huXi71o+XhkanH8YU//1g+sLP1+5/oJRrgY7V4jnn+eM9Tf4++WTm7L7
BXavHtuo8//n3/T33f98rvaVh6AYfn6HZSus9/71yy6/3M/vtL7y86V9ld8m8Fpxf+/NzlFP5fK2
9Q2BaOjfrHfXV9abad38613h9NAYht8uQ56L0g87qgvC0cb20qZx7TVkUoQxDrKwLT7Msp1A4yFT
lOrRYkSyt93+D0rbyc/gJarxp9RTEiWFRcSEC/LLHfpjlHVfTR64O2qkkwOZNK712NesaSHUup+W
QrZ10m+UhhM3/FgB4d5x6SK25FQ5TfrMAvIwaM6TaKW7kRxyoDqmxyao0Qv3T1o48mG49wBdp1ep
tmc7wVZZI2SiU7PNaFuVQv+IyuGsMMicSgIOJ6gK1TLDKxXGCik23gP2YNafbnqKFe2+6VLlTk1Y
y1ZEFN3VwUlQexAWtzw1jBLnU5Zefp7TyGXZzOWQH//+VEiLzs8bKEpEqSp36wvYyj66GRNV3Ukc
mvNDWz+0mRjuBgqfzm5AnBestYcZFQg8soRfJHxSKnJTCL0hyaDubWAN3bgZcZAKFwmhmV2lNpLl
tdxMWXDfDFjz8/Jkh4OJkJ+bkn6wh21s3Okl+LD1uQKown4mL41O6H+e62cKB0il+r4mE690zOA2
X24gTLiVXd91FgSmrAN1M1Kz3M3LTZwZ1cGZ7GmzPuQMYtwlACbwALU/T/19vrXES2x2xs36lKPU
OqixcfbzoS2363PrjaEHOoMgUIzrW/71AiA8Y2p/vnh92tRLRrZTWRzXL16fC6JhY7md4XdTwxB6
+SXXF+NULU6mBVdwecqkcX61bcUfwii5L6ttic/3rtO0+J4x+PcY18Fx0IwLfPHsPJI/dbfeODP4
fkhV5u7vc9kkC+LYgO2nqpIouBQDg2jr/iY1U/OOdr7587N9bG3nMiDQKOparygcFmlBRmzQbFbO
/ucxoUf1rikz4SHd5fWoMvXTUiwnrXM7u1QDcq6ZBtW9uHPdVLk141O4PDDi5J+b0WzeetqRN5PI
lmUgFh5y/NBa/H3fmAIuymZOvesH2WppEUcR3xFd11+rcvJ/9qi5ikPkw90G2HF7WzZ5eC/oft3r
SflQBeF4Wt+23lCC6RuSfqrD+nB9rwY83TdrxODrT63PYZLIcBmk1Ajj6Llq6N5lheHegduebwyj
fw+DBvDH8rxu55JwqGQTJA6G/vVtgC3JMtSjy/oOKr07NdaMUzyz/5VT3B2U0LXu8H/ad4SC1Vst
cognGGf7bn1B62B2qhXjl/Xh+gIMFHGtMwpEwjQUgLBRx5TYMDwZc/5NpXn++96Ipij5ZK29z/Q6
2TkTIggoldF9hcHBJ3El3Ro2sDPP7upgZ7gGQHCQLPcQnON70bXYPY2UfsFIo9MxMnKClniS9Ya6
ZSYAi2xOfR6pNKqQYDuF/I9gge8F8IT/ubc8BJn3UnSk8hGX4SKpW9JSAneSN+s9EpxzRtM33WL8
6RdV4npvvRlW7eNywyIWLeT6JETafu/q0VEdExgu5fQY/WipFum2SpndvKr6TFulY9W6eBn+3lAT
415YH+erkUGK/EUsXqJ+Mcc0y69A3BBmImu1FJk1rDYAjzQBwOnerDd63Y0zmUXNgtT47109cz/j
VAdt0RaQHNeXpZwxfa53E0gykPzThPkFPHzGcoDzfraYM5EqkoIOSRyLIeG6FX9eht9yWrowe3Am
pBhgGsORILbKZCi45vo/Uy++AiAQWVnvRxK9fFN7CElovCl7+WqzWU8xCV+7ThPv0STc7bgIZVM+
pnRPnHHy7fr3/t3a6731P8CUKtqKkG2lEHx2Unvdb9JQHDqy124so6yOFouCtE6ajaL2+0FYTxl/
tWmOGO/xaaj8h9kFtIYa3IEzPyumnzT4khefWbGIqO3ln7Xey2ExbGtoH1x3pXbTAqwIa4sJllH1
8z7NxvO/NgyuY7ab5bZQEW2yOJQ8oJFPg62OzE+RR8rWMM/l0Iw3bWQNPzeGiMebQF+2XD6955pe
3+DirW/cooYlvt4tHFdq2/XuGqS63ltvUjuoETC5QC4WOXy5JKxURo3nhqLjf+5YlWsXxzjH37/Y
Ppc/c71Z/+C/D/vcABajkYAZLLakeZEdrpujXG2k691upsFV5PaECuY/x8a6n/59uN5ztYHEKjy5
nLxL0H/cGIuS7++N2Yto3wvzlC5y+nU/WG/i5eHA7GI3x+15faoKTDIbQodqZE0rkGtQgaVI/r+y
LH9lWtuQI2oU2LoWI9jPXbvXh2MKtwvfO9t0wT7UgnSC9WZ9mMTAhbVY+W4oKYcTWY/dZm5tSdiJ
kown2yl9g+StrhynTZgTlBuRNu2rTs0KRleDPb2eLzcbH7Vq4eVSj5AAW5Ihhzt+Yji+1XOJFTS9
5GUdbcCOMQGdq+hsIXW5hEHvMVFvN8OUX3ONS0Th1qbvAk49qXXnccqoGJLTSazq/ghFYFnKzuo9
hnr9MA+EAlkO6bL2S9d0xU4wXUGY3ksiVtpwR3bM1JDrrcicwQfKP58LLieN5FboGrmc2qRsA6Uj
7UXqO5D+0ObmJ0Nkx6Kq6NeRMhS34q0eamIIp2wHUSnemnj3yq4/R2Gjbrg4YjaOytJv8VhE/RmW
K4qRhFmtojJTDROaKNijPDhr8W6ol8TnzkBYS0uC8bM3V/pAao3T+hXkidahtyjH79ZmwzjSJQGF
n5+lew6nNPFiMrOCIlFBlRI2Gmu0p6UKy9agJTuRg1nL7yTAZK0ijvLG2XT2AQgbpeoOnR6xEUDL
xcJiS4sI+3c7CJQvw7PrLK1Ksh2px9ovm0v3cm7RNJAwtnUs0r2hTHh7FST8/aDsqShmj8HiO8Vz
tHUmLPmVYqXghhDiODO1p8Bu40A8Q5HJHx4W7nRInfsRqtGBUaZ6Rh9LKIZDsIJa8I+uMN5ig+9D
GMBO6KjEZ/UCjBRGpkj57gIiY5rxsuxBemJ1lyya/5i86BUtF8qaBbZiBxCL+886B3ikc4h62iDJ
X5oGBomRTRCOmgifBui5TFuybC2sX5iy/YxWgiHwec8puiurW0ghIJQ3o969BFwvfMCtG1KWifzM
mdE4fJdVuzGYh1l66G4mIF3mpa+VXR62wf0ESH2und9VRlBeqIYfk1R2ncNCcNCkvxSA0jKiE/K3
nelGXwpo1U05kjKsjfOrW9OsoOGoKX9sUg/BFRnxEWYTRKVEvQei4HjGlPlBJB8nzdkRaYtAJEJs
pQiVMSorJCX9TGut38312PtTlFU7xXmOlKLYmEkebJusoB8ji51pKeV5jvjAoaMTGGvabTgmjEya
6dirH6z6I8+dbLntm4c2JX21QQ1H/35rudWb1kmoK3CPHIP44k4+I7I1YBglkUcwZ76hGtS8GaTq
xiUDddNNY75J7OhgCkXdSChcViKeYYPVAt0j5K6M+qhW/SIhVAV8Cb3S/qAZoclr00voyo8grBtY
TeVXMr/OegpPLYs+0dvmfqs/kYr4JJFAMmUBgDqcXCioyyyjG3vHp7c2Tr1NiwxdrxXo37RuIJNY
b8lgXsuRaXzmnoXO23JtuBgq1T/n9GQryQ/uqvYczD2ZsMW0J3HXIjC2iA7TbzKw6U8/pkX/rvXE
w6vddCcSKv9+Xgi8JY0/gs6Z5AnO0AXcyB4ZMKzCkH3Ca8oexlfyIdlIm6Yi51cxlGM1UmRFQqu9
bs+2V/3MpsFPUsDJqHZNbgb3xBV2W0Y5iTfW9pM15r5R9JwIFMiyWfZKYn3may6T7Lbp4k3b5i9I
QPEtdqyhxzQmBglBptWQDbxEvyJ2Hretkj3D6L+HhuZs2hdpAZWr4xQr/XB0Yv2rVNKvPNY/29og
/68BuK+yhqKjvS+Gfto5OcOBWEOe7mQohaIpfNXoeo45/L5hKh/UpL7WS5OqmJYJ6x+jtUlUGPiF
I9SvraQfhKRvOyrW4mCubmWUbOLSoluyaG/rcDyWGheFHBWQBY8PfAtnTSv0Eu3Y5EtLCcxIlZXX
PC2/c8M+1rX10cYsvEZxFzlZ7gs1O6BAoR8UdMSwDAFWeWe46QgoC6FP+zWi8m1vJIB2Bpn6lkK2
vK5000Yxi9EPDOXTAVgUBRJteWxsBVlRemdb+2lsHkluY76ciz1dgL05D0jriqdiVHeCfO6dE1lI
ghGjxCa7mVK+umqZ3EgvjJwFDfZLGhEA8ex5mrvMBynzGDXzZzlaL3o53UvL03Or3lnheJmhbaYW
MLmWSEnNsi4lZGqnbEEHljoTNNEe0yBAeW3th1jxnZjk+rcprt7dMHu0qv48WqgW1eE56rJDi7gm
Hdknkq7dQVqDNoNcFBYgkjV4Z01m+mnFClxpfKPh+AQWb2aHui0HmrYTKDiQz3AAiKQIzfepG9+J
m843dqY8tQ5smi7W39o8/Rwg5Bn1+IZl7A9KXGSvxn6W8bEX+eOEM9zL1PJX1cMjj8EryRSRNNvj
QZANti9p+6PqM+gdtfOegSOMtPYY9v09UUXEAjr0w4fO/tOKFtoEV1hiswltLwQUX5jIG0UMpFiq
BTSm7Kx3xX0KbWejzYO5Fa67Hy33+Ja3MPcACB3L0ezA6Kfo3yd0DxHRmOSqn8i6KK9YgRHp2ZDQ
dY7IKqCzQ0e4Mz/VvDun6vDa80ux9HuJUVcA78ye3UY5ceZ7QD5WbfreZtOHV62iTDD1fZcMh7EM
du2hHYpdy2bhJMHKn1nhuGGWF1P/D9B97eoa06U6dMSkqS15YaN7Tkvwnb2RMj8pdkPM0Ts4wZ8s
IxU5RXhWjM2L1Xdn3e3ueifziGm4r7rw3cxZN+IKI5FhyN5sbPIgR0vpMYohvEGQ5jmzbzABgARf
UDY02kBFM24JlDhzSO4F64yjy2q5zK+kiTbUAbFKr4rDpX+xOhrKc+aMG9A6t1kytpvaBvSnCpRE
Rh4+llb2p+rGZpN32eDXbk8IJD7CJlKPUnV/2QZF5BQBwy5CeTJaquyqD977juNu7vWdBZ/bbuXF
oHsHDCX1IddZSsb0sw6ggyKKgqL7AloQBVNIC82gd9hIg41ssxlJMpk5oWu53+u2i4ffcTYyGXI/
f2hzsE8yVdSdboBhaJv4F1HuXQC8ngscleS9+6WOfX/W4IuxGjMPTtA9KmKCpOn276IDHj4pMYKW
/r1p3V0ooYS2jCw0N3X9jBZBw0AjQ+vuF6rCwUMRVovEq0M6Ar2q5nSs00M+S+dIbuSLHcPj4Qre
y+pL66iNp4HDswSZk8RnoZQExw2gEVErhHX8S+P042M4Qq5ELM8c1+cwLr/JDY02QusZIxlPQeuQ
P1L81gDSOXOD8UEj6CuIHSI3i0sf1ieLYjHsiqt0GRK60QZ61QVP0DO19rPDwMIzwyUGQh8/J5MV
QOrI8eq4XGqsyU+dfgkO5GpukQuVtKBR65dUrzk6Bs9qZvXWlPlIMZ6lG+FQg1kZYo0w/pb0s7uT
WS7QK3ME4zYOT2Y5bDXdHCmsyMKIbXANVn+nDGN1jJX0zggpyImZLRDh7w06U3U9DxS0kdzjuzZa
K/dpCD1ZUfgbZBU41BQxXqTVHAHsNMo3Tb+PuEyPgWWQGRl1TCeveQWdDGq92GToaQ+zGTZ+C+jS
HRIvmc1L07uoT/s/pnJDevI5Jmu1oAkNxxFRXVptcSfeJVKInVrUb3ATbvpiBuJcLtTl91qQRT26
Gv77MnqqhE0lhLjJoUmwqdWQurOMoUciMi+cPWokk8RHe/ASC7+ONWH0MD+SHrKjHCZi2C19J4zp
UVetc51wBEZs4VSQE8EU8o9pB9LPOiDC+TbSrH1sje/zeINc5ilDaroh7qPe5hrbiXTwK+YKZCIz
63UL+1E3LS1480UBuLeI1jyAIK96e1K0nUWO0cY1lQdRip2EWbucpMoNaFPcTRMS6f0CjSPQI+XE
phgniIBvMjJ+65Yy7QJdwj/GFQqokOVplhFJQUVouuz9pYI7gMKENMQISwo1fhdHYI9S49uwumJj
jbT7TUBInDdpIZpQA3X1PnZUHVic7acEl24Ul73ENvUPGi5/iEWuTjJlSq0zqJ9IIEp17VdtgvJE
GoMn0tB8NS3N5Qe2MT1iX9cZ5DvpXpigZrVxPNiadKgDksqDHtcCROleE62GMN2dlJi9rWzEps2q
pyQrcBhZN/Au/bmkfh46l6BemhQbK4v2AyHiwDjnq1Var5X4mjT3s8rnxEehRh5p29/bxfBmt8Mn
gNDDPE2epWvv5RibAJAHqLvYK4KxMUGODIXHHEStxINM7fu+dTBeJPlFOj0DlFplcO2+JWZHSH1u
PAbdr16o0LdBgxIMRpCOagf+GBWXzBRnoVkcumFHTBNzjEa1bytWHbIsBj+K1TsyRJ50Sdil2xe7
MJp+RYEpEfnZ9wxUyGRJAjDM86vj/nIsBVGIvuD18m70ui6hwKbAhEgX+ole+hNgWuJZN7LpmTdE
e6UqLkX2BAnPZdAZHNgnvaaKjO2YaKzEpMZb9bjYKrpleM5NG8LhpOmHVoG4b7dHY1LY26FWX5Us
Y9TS6/tgBKM3BmTcZZDNarv3Qtl9RgTdT6ZxpL5oi4wCY7DJ2GqJnq6HWzU9UkmbgIQzwqdi19NK
afE1RBxkruIFiG6L2tA8x0m+Jjt6jZhTTlOfe4oE95e4+nS0p5dSxNk20PeZYBBdYC3FVhpuLaJd
StG/pkW4dKhZ+QcJ/zXXajwuCMxKGo1OKzF0yj7BFzpZ6dM4cvU2CereVQMlh7Q6xoQto+GI3GfX
dsEif1UBsRdpVF27MNoZZIPs3Gk8Van+O1Pw4EYJMPcFIVR3nyiQnhiGlzsFTcqm5ojfuorN2tDl
UBqG9lpMOzeD8D3Rbke/VftBGgJcK3H61XgNMqZaSYudLwvohcTxVxlkZ9VW4JQnFYFBgcnoKW4P
EcyMDSIle9OU+tdgQJLKnjTLLgjS0t5tTTnY80j/xEW9Y1RfZQnBFAT3FwiZDyrqYVfr0XWGJAyw
N009Ql4BC8y3TUQy693I1ZRDEQ9h8YEEBk23/Ca28hq4pCbHnKM0sstzaT+72niaGvgioOOIhzea
W9mIj4J/FpST+zh19b2ypChH1XTOTBWQe1z0O1QEvy2V2r+qhmeOUWQfqOWX06G1bcJpz88xAe9D
eLbRkaSgp1TTFZ9gq/0z3tBgM9QBaqEvd3ypHeOF3vajnfdUmyhOzRmFGWnUmCNOWeqyTOUUFRgU
vBybqGfp9dYNcpo31dLfaw3tVI5Ggobtr5KNtykG417JUlqGwniVzC21cJA+gT4LIsUNz5EpHsPZ
OmgZBboIydrj7EQFADyPNayjg2StewMFMYBgGlZ3bhTeV3848QZMfgbMkmMk7zPBSs1qcMwkA0kn
Qn2NGnIXJr0k0Wl4hCua7dBs3SW2PDNWwLunZFeRhZ3PIvA8LEDWyXjQPsLC+bD79rlV2TFT85k4
iwfdKnwREj9Isi9gb/Jhp5u24WjBuIX0+9Aa6mvfmb8VW9JXRtnWGkTSJSrNmITrvz3HBlYIeaz7
a1qD9uYEgOxtYTJrb8GyeHWU8DwDH4SSfU51a6Zx135W9UhmnPKckTS8sSNj8IaSwls1UTIE7C1U
MX1Ruri/hboxRXZTBt3vQuCNiPoZziRyp6Z/sDNxMnKr9XSlp6Yq0NWrcKfHRFF8scTu9q62xd1N
unxSfkZ5dIBFcdPE0U5Nza/IaehTNUwBCUglITHe61N1TS1yQps6O1aSJNRerbbIvT9SrUUeqhO6
bcbbJGXwnHTo3YICHrC55Vc49dGtHReogIdzoWggmyyNQN6UlCDjV9DhjQiC77lQHnXSgUarjB6V
9B0MYmHOuqeEKuqrQb9O4MR8o9M+7b476m78UA5M1vH3fXXBsrGj7H3S5EtaYJUmQAGgVcnfHA/X
KR0uZYIcLwg/KCE+yEuNNnYpd2Y1vffV4rxTuZAruYsCcC7Bieuo66jNl07luGeKF/nGRGtWjXUy
3XW6CdG7axIykbbFOc9ISCrNX7kzCCboytscDme1hgztFhedU7iwnX1Xlo6XD3Drim4bD/FrnDXC
+67N6tM0st9BVaGt1Mv7HABjZ+ecXKyGACWzg3h3mothGxAJj6oJ+7VWnXASPeiKRHWOmRf7xGEa
IA1GRH4miUpTry8keyNi8lkYvspMFaxWiMmjGDzV6+YxIQAxTndzaJ/wR35Yon7P5vlWgu5irGZd
OEJerBQAm9L7blGiuXTCvd4knj304RaQKAO/+Yo96QYQLZRc09iaEAu4/mjETGaeo3N0yVmVB2Ia
AOOj8x6dHnY6f1RluL9Gm+aNTT9lY1DRsRcXFyN77kXqk4t610TdayQZgS+74DyRGoWwRN2FFjsK
xojrnAV7OuKvgd1d6dzeBrDvWSXgNMtqbUuw0CkT+UMX6W/5aAkWehFlLY4pxwXcJDoujEX8sEoF
QiieW5rH1YHV2ANZ2a9Vl3yy+n3E59kdIeETlTwHPoaWV7M6N1XwRnmAHiOiRAlo1J8VBjmNRn5K
P5np1sn1Awoj2nrJZFAy1OE5n5RzaVfKlbXmy5jT2517e0cMduGXpjWwph/dXT5Dl5lFlh6K5lKU
CgMCPmDrpMon697NhMlBxIFzGGcFZ2QOhZLcq3B0whsZDywagSEw21e8KjFJI57M/dTm2o2SMcGq
sRgwibBZqDmRiu9C20+TWx8xwMWbZiJWadSM/JcytbDg7bTdrw9/noMun3Bctlng23gzYOtXOteq
jgxxOy/3WbQEOo2vjohhbJNJYdnj5NXudCxtXOa4l94t+siaQG9qG71y4O/ZzRqFai8COn2w6Vna
PM9Z0+4lFXozcA2TDQ3IuHsgNvij77LFssXVZ1aGo9Cku7eDb5s0TW/KtA80ZFxrWqRuiSpC4ouz
N6WHkVoalPbWoP0JCoeDhgo7D4LfRiJ6jxaR40MCEK4Bm1kt+JssTktOfRMPS8kWKafIRrMX2J+R
q3/KFrn2xEk46IMjcGW453SsOld/cVNY3uaumpRLvXxdvExgDAv51ADQ3nWeQeJBMiwIi5gLT07J
eVatX3l1WyVCbpJseChCps+Z4xybStDStG9THYO47Xw1owmbP6zvJjO7T5bRgavktA3H5iTUcPDa
xuCIcAl3xy52Q+RF4ddhPTLD73yK64HD2jgWUpCRY7J6OxhhJOBHoOxQLSADml2BOU0NG+hi2GwT
s7ptEvk65kt+4pjIfWDk30M8t5cOeEZIe1s1WSkbocsFdjKYDxjG1o3U13iyL274rbcGM9mGiDOH
BWcVOwWnx+QhH54DIwYY5LBGi0Ij3GCi3owdeIaxHD3HTVg72+awYaa6T2JVe0ldztbgYFnd0mIZ
cyKftPgkerovlhRX1tiPlpq/tLmTbZVGxAgtwlewIbjTHX2PTUn1EHpwGlwEhzZJQnQOaVL13tL2
3Ep9xuPO/1hfpq2zQhilmaZ78kn5Kf1kMAvbqY71MWPOzwdalYFkuAIVBdQsE3eit1nDKcQoOUXm
eKllaegD5aOWwfhTDSgusqyQVdGwMquvNKnBuRTDIZvoM2uZ6R51cezyrt9MIYOpdqb5ZNvpR0+T
j6tNqWwKRA9tVkbHMJFLAa2/mfhYNnQrQwgmY3On5jmDFd38XS6jp+C9psPiaalC7dqdW3qWyGKb
mxDPX08xch9Y7JVFSbOzVzGbyKvEOOehUam2bmECP58Ye1hLCE1f0/GL535gXsYOA+wg3TcR4AnK
u83YpP19TRS635JYtHD2T/TlL6FZe1lP32YEkqENtDWppapjImsgHlwRoloEXt3H6qUb1F1OTbmZ
bLzR8UwQuVBv3UoYe6H29Q7o43GuE3tjpcU20slgmUMuDmEo2tNAvz11ELQn6fhsFQhM1e6JqRn/
/2JG+kNHNojb5CYraauzbgU9m1ikqcgdeAXAEHURnzub+Wnd0LSvjFHB9griMXPz7dwZXIyH9hXq
zrYwl/qzxPM2y6OZcibN4vK5sGbjYOsl6mVRTjeiXWZCDXIaUjXQ8NlpQ12bEROOV2MrInYLZRBY
rFsagRxoLLMs8znPmtyztSLwoKgUaDmxs1aJRwpbAdNpOSRvs5GvSCcOYSNrTE8IscQk1GdTJC+d
xbYNtM46JHGKgInD3s/H58biL65NvhITEZ2Y0OK0xkjGcuSL6ZoIitP8DL1zPIXlvUoLhT2q2AT8
V7ZR2kLwbhuWe3y3Vk078kMkU2eqLJtZz9ZyqtJLQnkQLNxJDc5JTu1FsWdYbIB92bnyUkbksWCC
/VAt0f3K9WArk+nFGLBTSls+tQEmTmRAzb4gW4ZTdHc7xjNvUr4FwT+0dcLflWH1vu30NyEzVBqH
rg7rJJxom1vVF0hmNtGU3Em1V8iUdnC8SIc0jQIjQl2hqdXp0OlkiPSEZhbsyWYAQY0DCV9/dRFT
x+lmLPQj7JFypqww2edEpX2Nofmh6t9ynL+gyZBZAfvbrO/m1lKB3QT0oYMPeFr8tNCtnZrhmGBk
CJCmxVRC30MZ5HVgxmwRzJNEcttGypvbCGfbaw0ZanFaXpj82dtsdgi8E8x0GHt5qkalwzoH1y4V
K+vaPawe4YG8SH0u28fECKYbK1CZbbD0EQWSHDssx50C3h1F8UOnZOquce4gWFAYqtOzHLXD3Kp0
hcfmqZNMRKyh8/SwaL1xcDUKxWzmtw8vUdu9ZRYjMuNbl/Gdw2qfRTBXRSlHpEYsB/qRAXTkKtTs
hwZn+G1IzIhSklFNXpM/tMpXU8o3IySqKwsuaY+2UvRfg0NDv0powaOufOxoChDh5oLyLSyaH8aT
DFgeJvAZthhyPpTFshbZ02m0SSPIk+ReERVAfHNil5urclMiRfE1yZrPXjD3bVX8UY3hdydVKhZr
OGice/YLR3sos99oNwikBGjKvJeVsW43v/iLEvaqKKH9Ymb7CKotYkM/VZJDrpLT3ATGXd26yU3Z
sm8btR+ykTdT5SIPZAiu1a65jbphuFbO1kA96zujIESj/5im8pYrbEIVbGxEhV2uKQt0INVuShYn
bse6gxw2xPFz9ZVgqmKpkDzoqht4UU3rNSrNmHs0TrKw7G8LC8ut8kmvfXhXwgPTVxVak7jKljHb
PBaftr1gVwRLo6ZFWCf5r2jqvA/dub2NlxuT7luOkvZmfcrKahKK6DxUqcVf2y7JMsF4yJE/osnV
OZeSl+4oLmD+Rk5+VXMeDirtMenjhP1AfWkBSPiartteaBwcyzJ9MbsvYRwJXG30tMs2H7ZNwEIm
H/A9JJtmLOtjPbaP0q7mvZ4Y8f/xdR5Lbivbmn6VG2fciIY3HX17QM8iWSTLSpogVKoSvEl44On7
Q1J7l7buiTNBIB3owETmWr9Zd1V6PwAZI3dMds6oUrHlz4NXsdsmSAMP5GrJxLGEY46Ffo8QBdHh
tVHV7X1Xug9pzheaT+kiK7XqvvGaEgbpxuWh75aorjSkNxASO1f+SJCfMGMTDm99qyEM7pCWj1vt
xbBBFpb1t1Kg1QKDi6VQtvYq55yREVuVk1kvWbSufaiCHSlWZHBm74z+I67GlW93DY6Ed0nVDhu0
vEEu+vfeFJwCm70K27JNopfhslcS4jFaf6dhKcAiZ/hgykUPynEvmlFdRZsQhrGDl3Qk/2nyXAoQ
ha6U8eeAJXDsG9p9ZBndqsmzYKOkmB0Izf3pWGA0s+ZlaDp/YaJsvHRGdenUI/OzMb2bg7urDNyv
45+OzQ06ZekPMUCeVZ2GtZ+CN1E+BofeKJ+rBDBFw82l109wOA5eBcIn8MO1H1XodLT6wvHMHzPT
hIU4+iO1pxtLX3eOOsjrlPzLugvsvQfk5w5i4rM2u4cHpUK2veALcMz3OoVcCW+oIPi6GXwX2Zo4
xQKZPLXuYD2E2sedXYznziB7YJn+1/ACAoVZZen307rVge531Wlsk3QLLGM/dv4ZBxAoL8QiEm0A
quNwzWAcX7Pc+qim4WSa7ZlVKkrE4SHx6cHdqQAIqjeJ2XJ3z6sz8ihnOw5NlrN1RuTE2Amr2WsD
9ubZ8KiMk3ZqwQLp4IA3RbTLKpa4jWd86InRLnK7flWKZiLOlfAw4HvTYWIKQE+VGx4acmnE3L7r
ZtMcNfxf49AdN0rTeKt6KpaeGXK3RNcUyYVlwFxfVFsUk/ZgJnmUJ6oOcb/8ltq4hPmDgYm08hFY
7ffETN6aKpy4+/VtL/hdzAg/QmzUN/ZUfwsMgpBxPPPkYzJoBtZNeuEGSxPVMSIMZGwtvuau6jYA
n5hh7+Imfub3f3DeqrLyVgHxAsK0BP1rT10oPdsqK/gY6uGh1p2PMm1e3bF+JAvhL/VYQfrewQ/L
QyRK+GwHTG1G75BHVTACtk0g2bgYuIs2mwRbfpWss+MbB7TP3jS/d5ciByc2Z7PyBt49O7V0hZvO
vhtsVB3uRmPcOvyD8qDYZkzcvq18MdroJ3plOZFnMWwLFVib/+yVxQeP9Vfso4hG58VZmBvN58nJ
nI5gsrfLzA5B4/xNT1yw6cO6dSMgdapZYrUAz7ScHWWUEYCdr707+gcJTXcdTt5pAJK2yjU0D4Be
R0IF0+uFd4M1aYs4Ck9loWBEaWRHG3Zakots24yWugY2Z7G66Jdtbm+1fggQECsFririQefCiKbx
90/Mu4pNaQCDE8PGcLbiFA0z/HYs44+wELOsVLM3coXPjdGmaRPFYXnLJmy2Nhv7F20KvQORjeVQ
YyfuWpG2Hpz8KSyri9Hi7YDyNG8jWvUZWFeXaDkkb+tkJ2yFBOnyZTSq+FEZyRGZvCvwb3T8hpKM
1UASY8CzCeTUVjRKue7LczOp2iHPuk2fK8FKJCzKynpX5BrrVmLCUR7x6w352g2nU5QxAfmhyNdq
2dwFLl7sgYqTAogjzVPqtZcq0JO7L+lQrauuZgnQBBdFY9Hf58V7QEJPxPhLeoESrZRR/2434myq
zS7z0nHdaKx30yaxiQcZkIVSpFb8/tIExltpHgKDWRPrP4d02E8PjENhWnDbO+8D25PvBL9M4b6Q
QdkOuLs56Eb0SrEMA5YRQ6CfIaycw149R30L2kPbl0GabTTCA3ZmXwbdm6E8LEdLgTfiCNa1rPTX
eoieQFiyHEVpymo6iBq5fZ9PxqNvxA8mc8rGddptUk1br9TufJ7kkEOXbUGCDLfJdRwTjcSEM46q
hS4GYwWMkpIbsNgpwcXUGVFzuNtREW7HTts4TcOqhGCjhw3BolTSozlU737cvSc1uYp4WmjiIRVt
y58Gup9ffNFD+z0arI+2K5Dg11eGmpZb9OzJl43YhQh27Xb4RkiWhH2ZVwTPlLNRTE+h5bzEzrBT
dWMvQpaqSqMf0dWB7mGC0Wl5IFq12y6OPzVTWQu15IGB5kPnmRtL8IRV+7cqRwkweTMNE3u1ZE9Q
92o7ROLSpnidfG9VjZO5DRvt2cNaVQjva9jOiPgoPCo9QAqAdhg7ZMPRyrAyLXQC3Jn7rCLZ1vrF
GUmjDuRV9yg6YjFNAPm1cOwTxDF86vzyIYPIsPCm8Zi33iqaLIyR6ELG5GgggEKa1d1YbvVgWNn3
qsaCTFEd5PMBpKndk2cSXjY8aAWW+9g3Ggs2a8WUSwYaPQRguOZzgucmdBMExCyj+p6r7UoBpSow
Ah0i/WxrDjag2p3pAHaZdGU3P/LIC7xOeWItzDCHiw7VxxfWVRj1vVUN7pJcI9tuvOgWijAuaWvX
6xxMT++CfByag96SDQ5Ip1TKD+QbcHAktrroK0QhwaXqDj9tT748TTX2pc6eEDxzY6SVPNembau1
L5lKCAy5o5mBvlUgcteezaKEhWIPW2VOA6IYFaEzoQYjwQFWv379Tbjapq3MY+s4CJ2UGD4mzNnL
3ncKApptc+pLszlpRdSeCEBMpPV6ZQd8pF/USjnss9osH2JTSR7YVs/nsqKo4T8iQMRj0/aRd/TD
QFtWllpvfzXTURm6NW6F4iyrgAOQh7DMr7cBcR/EzOHusLamunwgBiMegIo9lirqHLLKwK31Xnhw
b82OzHqKF+mGdxmuPt8FAXTY+L2u7OUIQNbDdRA40c9XlAc4JbsQMiXpat6RrKvtulmCrLPQZfmr
Lo3cpYZKz1n2QJVrBOUSE8i2kp6dUA8Qkv3c1TXz/k7WmUPXn28H1gPo4vQksegrqzRho1RhHsmN
6vef1SkOafcBqCLZSdanxYiDVGhd2H9sSl34lxh7zifhA5Yqyr65k0XbK5LZym1aR0PcPnlVkB50
QfwwD/qWp0XjXrEyWKZQbppl7gynXmXClUPHyquXAQC9vSzGqRdvITOYq9uFA78/YjtIoGx+2SpF
Sy7R9rcLuV75SpbFPMlX6SOcFyffDQhA0LVvRbZj+6wsZTGCaXrqPf05EwrvQVXPhtDqR/l2NUYS
uqjEUV7IygHxidzzN7K1ia3lCIYXFk1aXOXBSkW1SSr+SmheheGytQu0LPqM2UqWebFoV2GhzIw9
t2fRFIKwIoH1eY2kHgfW/vmWgIS+aRojOhNODzdFP6QX0u0zSqAsrwjOOasiiLqHBEXMVY1iwuNY
CXvpw7R5Yp1VLYPeTl8aIm38x6z+NZxQp3NSy/mSD1a+SJW2+GZW5Qe+sFAjq/zV7eLsx1DmUARj
4z2fAK2nbvGzGVg9ZORPyGYUy04tmSQm9eIPrF4W1ZHIFPDbDFkZ046BGuAszNKmo/dUbEPyHh8k
HQ5GM4n3tHKuDmj+t6iPv7p5WH1XWf+zUqu9rzp52kUSp+MmKgOcTTxNXPGBx8gjdZhuZr9kWRck
JfTJSWGh0wlxlQ1aoDlMCH65tnpRgGuOCALFQaqsApjMIQquwbC2gZGtZPdmHlg4urvuBpedtOyD
PXMBPJo82e0aU+XgNW1oCAfPry1fzCPntx2EBTRUjslrv93mNfmqW3lQVPD7XUgevxDg1GCZ76Zu
dncktXnG2CfbtcKKcfAswxN/JWXdKEP8iBhBtKw0q/mWpcq9bpV9QO73Orl++FNk1neA295rb+su
bsUNdNjeSYmWeOKg5IVxcPTe3bAp7fiPZzr5bqP70vvdF6tAkiW01rAC+DGmZLrmTml/HWy9WAZB
Pz14WlRsPDtDNieruztQ++4Wg2X/jAtpvTJEor6AFIxROgovQk0e8knX740yQzDBsHtSDuT42iQU
99wkJICCIrlP2BJtDTQTTklipttWoHaS5iSusqQfT4llNFsjBy2QmyT1W1PLTlo76lsUaoKT5un2
lj+Fc0ySGeA/DsfCKu9ywCTbErr+zrDi8Moqg6Wa5tg/gvQOfQj7vWF/vaibYHyQXSNrUoi2/NV1
6Oo/uhrQlx9U7Li3XWMxu7bJI6io+IhN2bYTZR+uZZEY5q+iB1Z+VQ8aiTy/v2Z6jQdy7E9rPZr6
qzxgBOssDRQhNrKozf20DnJtYJQWn2Quzgc7JkSNOE+wL5nNCKvExIld3a/uyGu/T3juIS5F8B74
/qUpPZRroB6xwXN3BV4nizYtnHhpoPu7AoMzrI2p96994fpXFutA7pHI3CsOvGGSnMaqH5FXkq19
6Gf3yIjtZImovnKFaubtYrztQCYz/nYR0/KxVuav8lkHNLMiK2vr+/bvfqQyVjryc2dZVXpujuxa
tSsqDM6HNG1Wqt4DlCAW0myU2ARKIirCPqFen1Gor3kojXAslSkhPkXRYdonuT9XEm/ET3vsunDt
EZa9dZKjb5f8HHkr22TGUYN273RRRij7Iuhh74N5yyfCyrjviLicg0wAJEGA7xtxupq0ilVc9BJZ
CGuCAVO0pPgMJ/9A+s+7RgFUF08QwZb1meM9IqihPnrzAlMIiChK2NI/Lw5Fie6SNWLb7I+5WMv6
NmQP0rflK3kTB/mfAY/SmGRhZuHdqoW9cpAHvbF+nTUjFqD50KEJ/leV7FE73BOLzxF/DOs8KGNp
pvz8o/7PsZbuavtMJOveJXKJgdR4CPXx10FV62vU8nknE5R2FjrWFy0G8q+WSfmNVNm7ZZb2d8XJ
XxpNa/ambZhbV4v5ZTIDnQ3E1F/MQiNpBa8i111mu0BD/ahKo1esI3EIZjoDC6Gsa2M8uGhZ+WNs
rMBiMzvlw/0oRPYxlmhktrX+JbBqFdxm4bJP7pW7/nWnax0qnSoJ84XaG8HOz3I2tA2EKhcT+dLT
vmL2rTygPF0cch3VvsiZgAEM7UZkZfraqaSuRiXVNgrEqW+2v+QC2bp97aqgvNPwd96o0LL2RRtk
L+447gkB5t+13ijgGvn+IQu7+ME3g5/y5Sbd5VcUQ3F2iqy79wNi+8M8YH4f4BbJJMUg8nI7MLeo
M74JswXFauRDe4oR+7wdLBdhAYW9sQCWeIK643W3U9y+6Qc2GuKZeYBPaQ4LOUzTI06zsnzNsrTY
fV4qNcDhmkrXrFsBFn8Ypj0iKd69LOUJjC+nQzpeFuMK2Ah40H3v1vcOGbhmXxNyAI6lRstCKNXr
2JHIjHNTfHUmEsXRkNbfizR7BVfR/8Dq+NSyGPyoOxsOVB7gBF9Mi8IFl79Q2DnP8V8vgFCSDUBS
3MCc+e0ZxOwGYvAs6VY4Al03XSsXERbNW1n8bEhSJcNPGGBjR3z5HL0oHXbcTmqIbmGh9Hy8ndYl
yNp+sOt9aLR3snSr0operMTM5TH7gOhU41yjQVX2uQuLShah0zjX3s+qjROAQo7mLrKhUnx1maZE
IW/D5gYeej/YSCt3GXTyeKlr6bLSA+t8G8Avc69h0WBVlnOV103+fi1ZlA3ytVSoVbhwtmQMyqbf
LBsQ0A9BkuUP/rzoj9QKlMzfdW7dNquE4NNG1smDW+iXSnXdo9Dj6giT5JUdqfWkQmpC3cu+lLWD
UmsMmtvhhjzKRguZ+BUojHKnlqD0ms4ot7kD2jRtjOA58gtnXXZIE+jxAIsJciVuNB1EsyGzn6YU
jItXBMrHhuyW/5F3LBKNqrGeMq61Bp6aHAfLCFdlnELfIU//SCxxPXCti2EZ1uNU+YQtHZ39HRQ3
dsaopRtmEy9kq2OQZxwbxz+SHEe3M4rS+7K2q3sHvBgJ7Cp6E052V+Wx9VIZpQOjIUCMY8qi11Jh
+z53cP45kkxmTUjbDd9Aa9xG2sxcy3Ks9QuZHeLdjkif+hR+ELqY0TX2fVSatKYgQZE623609UPM
8wIwStaST46LI/Ncsx0z1bk3+X7WTpIY1yLFTy5SFedpmMWCkLldCGG627r1p3GRzaYGrTNqJxKN
KWFDNK7mKlXPAJfLU3loKrPALEL5VVcCrz8144jlcG/6ePpBLSfDvAYP2D7YRhs+ljaKERGyamtZ
lAc6mI7dPrDWnjk4SP7IDtqoZcWSRs0kEEfsod/7Xmti89oFBztPq1Mf9tk6ydLmRY/iH/Jn1oyf
kdWH7zH3KmHsEdeIeYyLSNDBnMekDrv5Kjbrl8mYA/e9/2HmtzG5l2oL3c1+jRE2iJAkzQ+QmbyD
1ozEBueDLPY66QAR58Em4RlRYS9Ni+wjmz871lYKlZPlqrFS2tmGx9afRxPfk1xr2QA3+nNpt7+V
Kkod+5sH2XNu+yzN43oMbhc13xuyy9ia5/88sL93/qxr0ghPXlCrTxNE2HU7YIReR4NxLHI9WUdW
rLxCcj/jZu+8W1F3MeveeIV3kJPWrv9HVz9rz3KJaobDpfSiX13/uKo5qdieFyIhDPhdr3LjWfWr
8inofitE3Xdt/jZki+b91vLnmNIr+21d+TbcBmj6lTOm0DmRPMR4Up5ndUhNpEHplz3kIZmLsq70
YiQi3XOH6HCxVzSWCyQ0B/eIZHt1NxlEmr1RufOr6NC1PO5SMrx3JNOVO1kvizX6j/P+kpZ/16xl
g8vcPF/ms7lE4+LXmD+HC9ci9eW0v176NlyOHLXgW+tV4WHkKXIJ+Eft0oE4m5aJ/OLnWn6RZ6xE
Xxpyo3ef9YMfaDvXIA8vh/6zL+DRX30bNHYXSBZgOt20s4gmGp2QQjLkU8OIYJbbu8HJEVl4kmfy
UI9kLmQf2XAbKFts1UJ3pcP2JQIxGDwpKLUfvPkgzz4PugKK67NYBzwegRyFi886efZHP1F0/uGP
usSekk2coVf22fDv+v1xPdmlrm2mS3fOkP3zDX12lv1kkYWds8zHATKsVucXb9SzC8J9nRddZEWg
hvlFpKMDe9w3VrL9t4Zd0yHl91lbGoazIgdrrORAeUBNOb/Uu2ruKSvqHuSYzdpoC4Mjw1bmdSIR
ecIIQSxkEZJTsa0NNJhkUTchkyqwOI+yGNnRisWB/lR6un5JMvNJVvcRKq6NiWFcPObja62RBGY3
4uxlq2KpZ2wzpyuu2OZjnU+3S3up2R76uC1RWmIQuZBxjeIQO9r5bWkpuoKFpRj3PSZKr7qPHcn/
fLfm/G5ZOYYbckzD6+e7lZdMeLdZjSazgL+/leLnGY+yTVMEIKalXPqQ8jSRp7JZ1CH8NA9gjSz+
1keWUzX/mmppvpOlMRMHpnGIP6m29mLW4pAFo+hCoGNY1US51wULNAixSh1dwjBb+mgY3N+6zP0m
3yI7UaGuJetuV3CMEGi1cGdjj+gihwJHCw61018TDDCOCMcfWmVwX1Wd9zF6A6Qkz7uILnmu5+rc
g4ZTJWTbmzZxX4fGQLS49aKjbG3sGFOMMXkJNMDVjYmpztAr7msFp2yTV/GwkaN0vSdy2cbxvaek
eEXFR/mSrtKpR4RfSRDOL+XHMXneKle2sjgm49cJp1kkruryqQ78tXxJryF1pk14Xbddqr+YkMqS
yD01qUFCRFWHbRmmJGRkJQ7ZzinWbB/YqPkoS7LegQ4yrQYFiIMcYuB2dZqmacRNGWl9i2e/QbC/
jLxyia0SUcYU3KgftN0jajjYx/Tj91ur1vrPfWykpyCkEbuTemt08C9lsZovNCd35zbPCbvHvsqs
JVIj3tYzrG3TjtV5yKHhszIBgV8p/FVVtDJbww7ew2sbdsU7bk0Z8MFg9hYwIeFOjQv/v4+fLbt+
8wwlf098HVSMLb4YuiXWDWKFRwKX9qmcNIHbked8ixWxkl2FS/pP71X3YUpxgRvVqN1ZVtU/TKXX
LeTr2XAX084WfEAQjIoYWCUqiXWo4Vqui8h2X8ETnGTXJta/dq4KNVG3Nd4UASH5GQq/F0uHjd5f
nyFhk3f7DEXGYk9+hgoy0XOUizdQvd3GF4m5SdVk2oEZyFY6eh/Pn0XNC4xns6l/tU7/LKqJLnbk
krINJGjSJ4YSv6g4oq/UUa3uwcj3e6El9Q71ZORElShdOcjpfRnH7hVktPnTrQ91qkwfjWCOQHg8
hmfO6Mnzq/ua0GfRosPQG/n3PhPhtmQjpJ/YZ2QN3MywwDjYbJa3shD9CDkCY2e/yez7VDPW/qBE
R7JG7jIlFLuW9cLVgQLBc86PhlWsi6bHCiJoGWF4EeLn3uDeLtDvDcfEJ0ubDfMcRz2aJlDQuSTi
YLpHGWm8NXZVqK2rqkOQYG6QXWSr1+nFgVwC6vgx+SmEwDZpFVgnkzDoyZ4Pshimvc2CEUGnuVHW
yx5aRvqInI+DEHUew3yfm/sCE6PQyjYhtjZLKbIO0fW5RMD/MQrAS9YaMAspdu5M9bPtuckj2fTw
Vl+mzrLV9PobYhuQzbt3FMeZ1EC/XIPS9HcBykFbN0zzx6Qn39Eoavdu9OoSvef2u4po0woVR+0e
pVQ8zdo02gxCqV8qVXsOqqRHUQfrqzH3Xq0Yk5RYc5JjW4oebw9jRI1/DC5scuBi58EVVjmZl0id
oZQ6kEWruI5xZM9iYu0J9OXB0hv7asyHykyqvT7NiEzZv63raKM27BllsxzWhQDwx6jNtrIoG9So
+kCW3robkQMiKgiAyqmL7Axn076mwq/PbqcsP6+BoIxyl8fjj1v/2nDEtpng8ckB8rptGw2rJA19
WBZcRNZpTT5gWR1l+9s7KXx7k0clAAgVwxsvsF5d9pGH3iPvL4v1OIZrxGnUnSw6SfHckOm6wJ/y
HyGlb+qmtV7LMYCz5j1oQ2yeyGAgrR+oP0Feqdu4KtlHyTp5iKK8PkKzgqlMX3UqjI0/VeW+6fKv
wH9hm3u+vtJUN37ox9y6mPpbS3QDrgzWE3uUy2C5zo1FVSQPqhmpK5UE0VrW3Rr88qsx6tpBllBP
tC5e/ia7y5rI0tQ969rfrxOnhQoQolHWldN1cEeb+msAbep2DfYlILTF9BW+i7usWAZuY7L9cq6J
kHd9/Cz5/q2kh6r+PCBs8dnW/aP09zg5gf3dU44j9dQ/6j3p6Xly+7vn7fXmtllj59+M84YAwGPQ
74N+TE6QGZOTlfgPbTZ2OxRYktNnvTy71YmBnFkPmIHun9V5xSy+kOV66n6kAVj8sitOfmYVJ3km
D7UYkVHR03bhamo03PrEPa6Rt1PTiXaFGuDYPg9GBK48OU7wV8euVsa1Fs9SfXOzPMgX4CHfLf71
X//7//3fH8P/CT6KS5GOQZH/F+TES4F8Vv3f/7KNf/1Xeavev//3vxzAjJ7tma5uqCqcUUuzaf/x
/SHKA3pr/ytXm9CPh9L7oca6ZX8b/AF6wrxT61aVaNRnCxj38wjfjHO5tyMq5w1n3U4ghoO0+Kp0
k+MusnnJDKPsySPeeBfOS2VlXuzmetfx4ABNK+vkwc0EjJcG/ZAmdgVZuQYS9FaJeo8lCG4A6SaI
E/O+mizjdsgm7d5kUsXb6K96pJLMeyD55VbRgnbx2Vc2kITDELOI0EouI2KzVr4TudufrDwbTvJs
7ItkXMytSKbkLNAAnIZ5o558Xds3UVtcywgMrW+Ov5W8XN1boTdu/vNv4Ll//gaOran8EI7palCQ
TPOfv0Hr5i6rpCD/YKffo18yFPe2nqE0I5xfZxbyCpDN8jtZ38w9Prv1BXKddY5M4t/1Yd3CYkXj
8i40p+pI4AOuZsL3IYufh6z0qmNmjy2YNd8E6ho6+q+epWV/dIIFgAhKb4+mkrHu3Gb63jSLsSZy
POFMslEzvd23mek+Wb52ke1sz0tiy3oJ09C37yvkd5d1507f/Tp5GgjJPnHT/nHBlFT5g+oZAOGW
Q4qu5mQNl85xwmPblydZQsRuvPyq7y5YCw9sPOl1qzJQJwSKYax887Mbwxszvw3XFbNaTTxEd0UM
IiFE3gJZ9Wh4UH3xNA6ahs1YR7zEbebPEyhfHGc9tpb6VUWRfgegxb4V7RE5bniWj4aLQ01UWBk+
nYz+d1edh1cGfP3/fLtY3v+4XUzDtk3XswzX0Q13vp1++8tG1gjeM4ic9woH35O8I/pWTe8RBhpx
pFt83juyWqxv1Z93x6/quPLQmBS1f1LIjq8yU7XWIG77ELon5cG3LXDHKn4qn+WyrX6ItGrxHwpf
BLyOcwSE4kXVX9KkaZ8N2HUPCaB/Weu2TXzSfLiosphqpOwGQ8FVYR5jQVJZB2ldofLQWi+ActLl
5OTpQbbmRfLb9Yfyt+srhrrv2wpGrq/heOszeTCbdScSJv/5mwbl84+v2nQMx7b5Mm3d0lXddI0/
Zkcy0SitkWF+KY0ESLMVNGe3Vxb9qAwnmdaTVfLs7/oUSS5kmVxzUyCqPasgs06ezxBvb19Nc+IB
kmKN1BI1sQ3/EHbiGsK12crSZ72OeOWth6yLyZKDwi6NXd+bLFQQNVtEVYpz73xwQNwRRp/qvdFZ
w4MQdnmBkbOUjbKK3HK36RQkbWVRNpi692hXrX6UVY7Td8caHzBZkofB10po+7G6IdXsrWPdDzas
SZ1tQeQYlkFpvBburMOmEpKwmJNfB9jWipuNz1GHY6uIyfd2AVgl0lvsJU2cU8DaOu7qtsv83FJG
TbE1zeoQtIhwWFkAkjIpSaMC9AShm8IoiGfs/eDjuklCn07O3IlMQX3OS/tNM3ybtVlJQKwLWgwi
5Kk6+zlU8rSZa2+nsha5GKAiGOvKkjKo9+i0XaStzG+mM59lNHcmds1HWVP4wNNlN1lscMY6QCyH
bAAoBH0KV3lB2fSbSZLhLEttc8ZlxX2Gp5NdVSc8Y1Kg4JwVDgeV5RrwrVZ50cY22kJrWde9ZncP
gs3AwwQO+VrzK+AXZD3igGw9ihB/UGgz4iDrmMO3RZONWy/V3RKW8dgdFF9pD3+WfTy5by12V3jl
Ikjs+9BL1jqSx1iMK667CMFN34V++Swf1PKhLs/MsAXkWeBhkowl/QKv/q2fVRD5h3A4bZEBMs8a
j9SlXTX62piL8qA25KBys7wWpF3uPuubDl+MCuy9rIIECQstFmiiqQjWdA/q5JuHpK7CszygPZXc
u+Pls6ZStF9trhm+FK0+4XJO9896J3LDlUb+HNNoGjxupYPLvAT1In4YEJtI0Qi7yFKJodsxSKJn
WZKHLPXEBp4aRBbdb5OlWYILbEt45EkXnvJqfK/RO31GMc6VJblqiJXpt1L4V6lGt/sZ/+vf2jof
b0uWWNnKGlV49k0/THdhgXLoIpl6dAv6FExiEhTpwrHcEn5UbyGEOZ/+Vms7LQQ0CHLJNkM+BhZ+
p+9dQVIYKQh0yZCU2gpl9O/bPpswyfCCB2j80crMw+Y5t1ho+n0Vfx266CN2lfiHlWvczQMELng+
iLpGIwp/MEedJMgA9qQIjgrFfbPD+idCVu6X3CtQtyy17LngMb3yYe6s//NMbGj/XKcy9Rqo7+jz
bMwsDGhJ/edDL7H9MO9F7Twj4qwu5Eq0L1vy1pAg7uQidVDQySAcld7J9atszaL6V6uqIYglWz/H
ylYUofaw/svrvxv/OSDUm4AoRaWPh1wgNZk3cEgzxwyIjwFll2d2i1sTqq4dputi0EANxB4YPz2q
l0rU9s8l+cUlAt/9sxmjgtaOK0XRz6YZla+TG013mJGqUA8p+ihsr90AAL8s2oHTgnZtxGlqtOLV
soolUFngSRb5y6AJ7Z3h1thYd7r9DCX6wRir7MfYYNTnNlH9iPiktasDOG9BEzvPkDQeIsVudoEV
mjuY03cqGfyvloIOJPsC7WQayODCvbbWXmF3L8RsX5xat9//7prNDpKyK2xF7dbVRbuk6EtlZTW6
czLmA2B/IokIFMLFL1oQdNRlZH1PLXLCJ12PM/r17pueTQ82/8s3SLwfTjjYXwFpkbHI/OnVZz25
LG27e0awAL6ep7ePaQwDU7TVcFUVaJ8ocprnPCcK1jtVeE/uSd0Ordkc7d50droyeHeeS37VUAp8
TPpexVURx53RRu/Wi4po2w6lcw9vXyGIMU4XVM+IFRe4VuVxkYLWdJunmoD2EphG/8JEZkDIGLQv
kYMAV132CsCc6QufpPrBfXwCg+B8WD2OMW0R3gUsq3ei5+N0pCTPYzGKa16KNxh6Gm4xpgoVXhN3
AAjmIHtP9Iv6bGgcNG+zfjOAcvgaBtYOamsI8vOMi1zCfn+Md8SLpiu2LKCw6i75YQqCKwihf4zz
lqq125J0eRpsdIL2B2j6wckNrGyNlUyA07D90ntT+6Ek8aZtYRzbRazvRnzjULxJ2oes8I2N0ard
wYnHhDkxKMExhyV6dkzQKeS+N0tMG60kKoLMGBpoALKJvivO7SCLUNnAv1bWbMwCB2svm//o6M3j
gFbmhyQ6qFlMnFt2c6MG2VW1SPe6ggH00LMR8WfpjxaJZlgnbvaEFQssbsXMP4zwaz+F04+cpzJb
j1y96mLKd0C33J2pBPpFQUlllnISb3VQEUhlTO66/5+181puHMna7RMhAt7cihS9E0W5ukGUhfce
T38WkuqiWt090xPnvygE0oJiEUDm3p/51ahy9pQnerRo+L1tDS3v9pKSWnO4ov08c0uZd2OYgNbo
HwXzrxOrD1FXNuOj4P9p0wpEHK59R+URZ6JpkTKtV+Kguo6/DhX9fteJEtt2sGZ9G78mGrl5M7CN
uSVr3qVpi+pQJ1BOpdC/iCrTqDdVpAxHfBr8i+2UvDdQSVyKxtCwk40eIpcgitBMi8cMZY/foysw
4ZAhDlo81kezlmr0OXBfQBvoFbBSjHsNGiKt3Q+vHnzKu1Z1qmOBp8Gj2ngfujVDC9LPedEia1jl
hO57Y2CLOR0qV80JPhc2m8po4L+NvfV8ME3t5CoZUnbBRjZceG2iClbvF0126o3hJ/pJVOHkDB0Q
RSNo2wxilZFv//OLhLjGn5f0tm7YRDuIZRjcjAqxrT+/SAotTcYsTBHyrX2tIIaqDfmmG+2l2Rjq
QzHt+kekOx27fi9NbbfS1CZ61tPbvP9Tz7+OEz1JB2tPv6/we1wQSeWyK9PxziMfgiviHwfT2clV
a+zrMk/N+RDnw1IiFEeYZCpXZswifyiD8dm2E3kO0BoYqeHuIdCGZ25hJJdKdyVK4qBXqDjwKChn
1hhHZ1HX1nYD18QewDejnWxaNnZIjXO0hsDdBFr4oIUpaDMpqNp5440oVaWhcxRdFAMgEhxKsJ1O
dQ/0TsX8glUp6TfcviMJVxYrNR59cFVbVgkRcovqt3Ls4kug2D/BQPhPpYJY1wBZbKO4kXGAa+/P
1dir1nnWOShTe2tLq40z0i/5Y5Snyygxsxcz7cKd0eCbI4rgnlUeSYjzlH2avwyjGswwVDWzvDlI
ccqvkATefFQqnWg+BzcOOOuMDHFRrL6oiSsJ7gIBsPs+9fu9l5X9XpyJwzCOXw0VLvsQgVLzjMB+
anL1LAxYk9acHH3D8hEDd3NF5ow36197xCjxIhqrAALqcsC3uOhs2Zsn+xCtmXu0IZNn3l8/BCxF
Vd+auqlOoGotfeVaKESrem5ATImNUxdnyiYsAwuRhMp4lSHR8oBJvisSiCTRg79F3jQD6CjLtCo0
rqAX+UnEMjzPh9eOrTmpB8vYqnkQvA7aLJDsbuuKNYrrN94Oe8VdL3sFcs5g42upmjSdUQGNhk79
5Sn6oZOt6FuJgBuS/477YsPznbE4jS5DGyhzlz/mFAdOvUgdqd1zQw+rvpbVzYBH9dbtjWyV2WAj
QeDGi7D0ggf+I5t5qw0gkb3ErBYsvce9VgzjPFMzbe3J0vCKcPTMynvnqXHdct+T+kPhnHrdRYxX
83u6Tc+uvoC0+7ubHBWQB6eHGFkMZqvR7BPdoghp6Mj5xes8etH5ChVtLN+8uIvvY9MmVBTivhwr
kTvz4kb9hhZY7Mnm90BGo37EpuRoeo66qeoy4MOqxQs+kIfEjMzvSRz/TKWuvFhFkf+3da/x18eV
o2i6qiAhj1SMon96XNV9pFgIBA9PspE4oKaeba3h2ZvCojPayaQ0joq3JAjzO1Oqm2OLIttDryov
oj4aI3hbaDDmJXJ9eR+txR5EFIPK+FgUrWZWb4sgf3BGO965StAt/LLPzzHh0VlPjORNS0YwtzmM
Mcde54ZV/KrM/CtUR/tFshVAAZ2SrGG2/6rrSt5KcpXO8waBL99Kz5XuqI/lVO8TLIb+rw1fWsRG
IaN1MpkcsZUHl4BRKoIrM+TeqqPY8yNV3+8DGMRrE+vaGuSADI/T0MKlUiLmMccHq1zyxuLGyQYe
iLXb4p6VEhbGx7PbibILkWjn9UazqF2ktz41iC6f6mpIufeJ3ZPYMU9Ik1UPZaqXDw26DoQVzZMU
ttWDD/V1l6FSOs9lVd7b+ObcW/K0EZLlyU0y6H/U2FEHIDB/WXZxDl1bek1AGsyisFROozWB+NCu
2tyGg3F8H84Xdx1uGp7+q4QoM2qDd0S4qVtZAX6vKF8AykBb/LUsA4iNlpksJdzdX33LfGtcXLmC
AgdUBzMtUT04qb2KI0xMxaB0YOenq6W7QwG+fgmyla65yasDMnw7mH6JQArFXhoepTE/inxkWroH
KzSKi4c8z7ZT4NOLei/1jq5SFRcN/ffUgd8LTXKh1zWrbhbvu2ro3g+W1gKMFWU49N29npXatfih
pbFxgMmxlZinXUXaUU3iBwfe0n3X4DlrOpPsOK6q+CejXIOTa7JJcGnZatyXKy1smr1fQvKQvRZS
WYhm7ZCE/RnJGXeW22n1hMCRe0fUtnmVfYRYEiSVvqpuda59iNBlXi0GRM6h9JFHNTzEV7XBvWsi
DzFcNL+3CFPV3xsveNTaMQ1/oQ7JInXKqPdVtIGEEz3IUymzA7QLzOhBtCWURJs2Ja9+t2kiIfaX
cU5U+vO2S1UsXwGiIlcIKyojeK1PMNUpm7PJch/7VYFhRZAa7HCc1+4dv8Tm0ZYbEr++mwVvhDyI
B+OzeYidWNvIGiiBJFStR7skiTuRwH6ir83dTjBZQU9tVFPpbCugeNDsCTa959oHr2CZWajx8JYV
3jZw4npfyZG2tIjS3REe9X7BGkgm+2RMP96yqFZe3CHP5y1iOUfNyofVqKn5WnOBZkZSjJRASNY5
9itlq5VKsIcvF9/LeFK84FsKYYfPNA4NxBzd/zpElsLub/AxPOh5shRgh72y1R4sP0KXFqHkb1b3
BWutDpbOdOgmcVQ8o/t9rqGfHyH4000l0SrqxZmuDP1dbYADlwfDPLVd/VbmTv/agqRfWKlOYNEr
h9da0edyIzmXIe7QArKzYCbXevDaZNgvaPw2VqLojCUQc687k8eqoaJEj/i1B9xIWrxKamAfohfB
OiKbkv89NbrmoJPKWkQ5Ylb5tG4zp6XZiJwX0L9AJatMnTigOzdH47Y7ihJUE+h3yADbGcSpOOqN
TepZzlLPKx4HMnwxwF7NBWiWeQfTt/tSe/lDyE/Dg+x8Dy0p8+8QXd0OWut9q0cFv0Iv0J/k8XBd
DODnwcP52UUr9CWvlXHVJCkKFlPRcZDxktAb3F5b+bO61DMP/3l9/ikfqdvAkzUCwDg7W4ojq9an
iLuCxIk5mIV0ARmHQKyLkdlQjO1R7pJoU3Xl5ODlZxcXHzqeXYn1I8fTz6u5g299B4Os1ACZqzDo
DhgOjrkf3+WZZt66JzLWxWLqWEKV5tp3mtpA0RHXxlqd4Q5gxbDREWKN43hbE+H9Sfp70zdZ9KWu
Wn0GxD49gW1QVxn7jRU6tQD77Cn8idjjl2QIt8S+r4MQDI6Ifpoy3lf+NU+dG0lwgap4J/Lbfgep
OMIpVWS0RdvvEnLan9umcbVTWf8lu6SJnMYtIyz+B3TN4HVlavzT5U/ZSEI1rm7mvXXRVMma42g2
4OWqyWDnefcBHPfidpkp2ZOoE4fYQAzIH6NlVyDsXTZStY1rngF34rSeyrcWcSbqRKsoisM42DMv
MfqFbI57lezXNk9Sc6tlECDnoozoSQrPf2rqOgOZw7HGvabmXlvrzWS+k7X2I0xulqF222wVqbB2
aB0gEWUq+lOQoPE67ZR+JjlykJnxQwxKpIBBFnrHKFG8D8JDnZvWt7UnK85Z/MdHFQWaH03X3dtq
xT1UYKYLhCL9GSCRaMHfe0WlGhKAJhtn4HzGfRYF5r6Gur0a80heR3Lk743BIDE0Qg9yfP3Zx6jt
PkazakfEDvu1KRQjJWN3SRMMHWTMwH8iqBTWOj+fjPAuyRmERtD/vcfT6H0Q4fHgOojNbPF70KBk
7k+rRCq3BLb55JchMPxp0LS/ul7JVaXuIrsm2RI7iJetjhybYo5I1icYqbZdAAmuUwJ7CcdNkpTD
WHtfFcNWdp0WhZsxDx0WxYQiK5c1b9X33koEKgvAE3dGMTjXQGWCP8u0U33K8fro5EhGVUVBtrz9
VcXt8AX8T78oCbusbCO0pupCC7OTp0evyNW5bNyKcq3o+gtfMEE3UZfWPeJASbwgJh/uRNWtXq9U
ddYkXXmfDueogbfV2jFZ7WuGW6S9RcY78tp8FaU7nmR2y55OfkzRAcdgwjV2ygRgt8wW7xg7NTG7
AgshWodGNnal8+iVfbVWk0h7iUZnQebOfJQxQX4o/e4xVnsyYrCBVwr42Lk0qtq91PTBIsvLdNUR
mJ+Lu1uxh3TlDHzVoihaExOKmTIsjbz+ZUzbNjzUybBLoUkVRSlU9gXE0bOb/dAGSyKujy0G3MZF
YMkF23+0IDWxINZbtZ0TsGa5g7D3fYcuOkkU/0ks1dh8evOh8v1dHvrJozGGH+uRqN71qZE8Tv0N
XMjfdHUXD5q9T2o5fYoaXADFhwmSfM2OwJ53Wiuv+P/hO098eHh1DZg08rMnqUa8fOo7pE2+TogZ
z9o8aB81OOXL3NbChUgYulHCf22kYzzCt/WShqdcVoYp3XtpczQLVpUB5azxDCynMGbdJG4jYVNW
s+sM6+LVqKOTN4U92zDfmCgXvXVRj/oK67ZjgZPeGs2Uahl4jo7KVYxiVS6NP2rMDqLqV+rKxlua
nYkLo/73+wRW3qeaj00gWlKIYx/6pEVtvaFj+izSEMCxp4wRuEeRaEgrEkhqgHxzpfnDc11kwzcb
Ve6B/bvLf+MMwF19iJF93TXAmO9j9M/fmqQExYzKcpI1uFopgLVjFlJr/sfBHwKUeUrq9iJ6YE3E
JjaIn+oc0S+gJAHy4k1xblgq34kelixDP26Hfc5TbY5NVXUsp0Mnmx0ucokyj8yQ7VdmVEdx1lmm
hrKkFT4lfXDQ1Lg4iRcUJgLEAUgsi9/s1HYrwc76UPo9DkXg9r+8oBy4uZ9DeKZlGhrpIIW8neJY
U/sHAIRmSOB55X64jET2QTf7pJwqdPSCpPdmjqO3cwD25rbOzay8a8UxGSo0kaZaXY0DAtIuWXyg
9osmdY0NZi3FXCF+sS1Q/LpLffkSWRFKkzymlhBxwoXp4gIu8vyCARyOXnXEKAbJ0Bx0gzxWW5Nn
7TMgn+fUjlAwmUqyN3Eow0sERfSkmKm74UmOwmJqGW8D0GQrMZKH3KmkQzS28CQNMOCDIyGBFfUP
ft1W3xK/+WGgPPZWEnvDnqQdXkIknLC6iE/R4HWHDO1YGFR2digdy12FSletS3a+qEhLIFaK9rFX
5XEXB3iHjThmDEWqzkJ8RRamQ7Yh5+33w0EtUyNhuoqUEAsZt/42INZ3TvQEzrDuQcRWnPKrwq2f
qrn1og862s+6mS7NIm8efDPfx+6gvsUJ8jtT4kmugZAAsPJPVlg8dJIfrvs+MLduahjXAy9UL/+K
ZAjrUo+XapYF7a9O5Q1M5iYonFcfCPR9rcnlFs5vfSRnxsu1CYZ7eKP4C0eufix5VIEAKewFjick
JWzHR8iiiayz7SKBoTTjV8VDfjabPA5dC3Hvu3FYZLL9goBm+822g+yu6MrqPhybcAkTT5nxOOhe
HBOqSan77XfPGJalV2Bn3WiXNtWdX0YrPbDdXtVk7+eD5WB3E5G0rRWkXxKfl6VeO9sMsa+VaUMx
wr7jXoEqNsb4RMgQLNCvQeKuDTRzkbkN2/S0Pqq5TawtHYJvTdSdbLKxP0lFEdexnBnycRjpoHi2
Ada+cVrDP9AhQfc6a31sF8Z2Ew3YO08W0OJQFAhNSZF2bqeqSJJKxA7h2AmuXicofl3+2tv5CR/b
/NJm5UUpnfgIME1+yiTlOfMU66CGebUfjPLUhXq6yxGLZNv3M5SbdCcH3hnZ4GHtWQnG6GWQ6TuJ
2LVzP+JB9taZxJoxXysXoigN5tHO2VKaatsdGhPfbw9zwDddCieXkMbfqk6zV+rGXoMZUXZu6sg7
3+Gs8LUfUe57S/CW7/WiMSLQSVxn6iLKjl99kSz0IFt3eCKJkh6LOHxiZVIdBqilMxZUygaJ2fZZ
tnlsm3KcLImk/OD92z0kdqvt+95aGTFsqBnYJ4J+uv8gGvGW6R7a3rI2+Rh9I/dIj04xhrUTREhm
inKg4gkHVzNGYQ5Z1Jyg9DNLmOZes5x8KYqmZiIn4ijNOvXGfAEjYph1dSVlpOi0dHs9BaTOtoo1
GP6IUy3OuufYVqWZjzxA5zubtBpOxRAaRzupl+xWcRfTfmAnx5ovrL91utGexhrjUEgv5aIM3saS
+zBkZzQ0YfWr0x8h0HdPVeQ7u8IdkfhE13LeR7jfNCGP90Bq3JXcBcldzu18wpIoP6XTmaUrp4QX
wFZUicYWPcplB6N9JorAppKDpJTfQH1tswpGbxnJ7bqr8CcRRSvwxv1gR19DKTUvQTN05wRRvXgq
5Rn2jYHXIrsg9xLy3BwyK30/iyMN50Pf/HqrunW79XW0vCAhwtV/j7SwOxiC+BeCKvamL6pwbTeu
syXGmawCXfH2XRBUS7/UogPZRtR3c604jnZpoQ0gw4LqvJPDm3qVJVmyTe2x3vjc/qsmyOydlg24
h4DWOPZFjSYYMJEz8oVIAOmdfMnjB2TigCXYY4LkShiuWr0s16Hn1Eew7ajhOXH5prrpXsaL+yfC
2+tGSasvYYkRjGlpCeJzrHlAV8mrNgdwgi95fK8QaV0rJrN1hjS9MuCH2KhIfgWFe6/KpfnTzpNH
hTXFrCLyeOrwg+4Q4f+la+XB51n45mHxM+v8KDthmdCsyqE+2NxKy0i1uyV+jMNJtmxiEaavvshG
hcVSEv5Kzb2MkgraK755MslJv1k+MuRFq1TnESmQRYEU2c5GFB2/EKganlSd0HVqcEklW1AgMY4m
Y/xTRpIDwTXWKCYiTosWLcLtOGrGHqctZe47nfKqI65CzMQmp+koPLIXlQyDJvCNEekHudgQy7TO
adX9VIDnfEPyImEHXZkPSdWEWy1AzspO2uGQONOGxjC+hQjmXByIuSu8fZul6bFkUoLhoRlS77sD
fg6h1GQ4DwncljguUfZN2+aFcAZJFHoE08LaLrLkQe1QvW36aiVbXry2RuQ5lBGWNf+X0XKQa/Po
6HBdgq7wINuCbxzUAM20vIMMGzjuxdD16mTBTY3yEA4M6mHFlBru63gfjIW6JMlc3wvwF2ql2dzs
gmItoGFNOKE3QNQeRGvVQPKyDP0iy20KaBVD5xypbKNs45mmt926aXAyHW0lfXNi6yeZmf5UOKF+
yjT/RzA9cw0caPJWwlxYJVgLxdNct0E7LPs2Ss+e2jkEN5vqu+mgpousxk/8kH4WcmA9FbI+osET
vdkDTiTZ5HafTIdBgU+qhvxQEZZUJTYi6MqMpZXf+27pnERHxzER3Qh1h3DkH3W5hDxlafBgmWYR
3WKjN0/2de7rZLGpLD3QDm03vqBRgudvlqfgVAkaEirzFlCs450TOl+sSHP2gcaO268eRw3nUHVU
d2PlbPWkdDeWYyv7PI+02Yj9H9iUul85caUizh8Px3w6BKt0SNIF2+VglbNtmAM1V19MFA+1su9/
kcMboZ6zUGH/XUpQj6vaye47AuQ8LmNvxOOBB7UuGQ89z5GVPEjhPC5M5ckMPWvlRjh18JPnflXi
V0A18Xy0KxZcMv5BowuqJNEMaxHiGjfvMOqGvT7gGVw0TXtH2u7RQBlgJepuB6Wy/+hS2SpxONRy
UJetEN2uqhe76ipcSfTguS2xiG4TQztFjs9WFbgEPIJlqI3jrtfaFABQ7K06teiwC0KLrtTYDxLR
ekzIRd0ViEWsRR3GEuZdO6LQA0jwhN6w9ZN81RzZ/Nr17LOnsUoOVPmrLEkDgPNs3OgSC0GEx3i6
D1OwopA6FoLRK9TL+K2TfRWcAWBCFElsouX+RrbUdtuMmjmLeru8NzEtMPyApKWXYPiQ9/in44XL
5k2WEPwdkWH0Hfc8WN3ZM729Y5iePxtDiZBL1CzRO8seiL9lD6ylUSZUamk+mqyavNorn5DIDffY
+rHIi+vyKcoz++BE+oXfDxISwwyt6vRkN150tBrCP0N6akM7uR4KtnTzoiVlPEy9REMIgPpQ599F
wfR9+T6zumiSaxhPkefiR6DU/bLxtfF0rZMNc6nGNjCNqYtoYLegHw1pJ2ryDoEo2cBvppYagBWO
VewaIvrXs1jLo/usJTcLYaKaZNfocz3lScTvKpbbRcybcF8amFugGYt2leK4e3HgZ+Csm9o6ImI4
QsIzeQEk4QMiqjgoZDwWhUyIMvZoVPPNrKHlvWuN1Ha2USMYhFloq1hMVnjlxCYJ/B5nSBn96KyA
Y6e72kkeBmOmIUr44POplwOk/ZXEVrNQvfFkI0lKPOEIwnXeGrLOaxqEp5OraL+GOu5+bbT32x+D
lpGMbWDRODaB3jyIrE3lVqzFpjPIiBUWkNPp7VBbBzLBw6JtAjL6pkxaI4eY0knxmxv50RdDgvCB
kGD9zPNemdWh6z0CVAnuUcJ0j6bMjyKIvrK5IknflBGCkQavlqkoDgjsgbo1HEIFd6JJhTK6wd9O
6mL1pFXnQK+8cCabsUxYySJzGSKFLjtljCMktjjpqKCRlo8EB/TIiJHUlLQHcSh8hWWBbzYL9P/f
68q6gdTSq8W6j0v92q9TULDuCUmh1+MsctTh0CpR9A2Cn+Od4w7ZRfHN6txVmIz0SXbRsdN2Ill6
mBbqblMpLxpg1h0BA/daNPIE8e6hCxeJmocllnO9dJ9nPoL3chyTr82+o+mebcMU5QHutYAds94/
GBDYMGGLx6XhuPY2KqVnP4R11mF/oTdldUE5tbxkAJdyDaJh7knlxdFwjm2xvOMJS9EmV7xUWuI0
bu0e0PPt9m0OPjUNzR/KOIYvXhKW60BG1rdwvAgfJFJEelcFK9Ea6T18FV/PCXrR6krGnPCLhNSV
Lp95fwB+obq32nQX+7A9TDaaWws+0ixvDW1laBXEXFc2nwySoasEnBMe55n5lBBWWIHcl+fkAWhF
4XeZZ7zepcgyCLn4JX4ZSnwvxqpO6y1zJW/ur2MbcGm87Yn3TZ1Z4VXYHgCXF61RSwxQhxZ7LYLo
4oWF1MBCdE67mERojyGP6Cx72HCUaBovr2P7Hu8fkt5L0VlraxUxVdu9tsZmhYcD/rV49vGZ5QDb
2aIlhST+hGhEMJw0bLREfHxlWE57bL3BWiDbmO/saAtCJbjgkN0qcneRFKu9JGX/7EN63md62q+K
VgfOr/XdER+gNYIhztbSpMC81tXKV3QM88O1qsVe8qCTkXaR7sGDjB0zJgb+xu7s7ijmSEu4w+yf
g6Wd9rPESjuWeIGFMk0Ybz2vV86J0n9PCVZ9zXNfvQMJYhwT1whXQW9v6npMTo0RPTVy5L2YTqpu
cHdAmh2C30sZoexL9H1YiFYABtWMvKKzEa2ZXj4mVdaevMDWnpuvVZF4K9WH3Zh3RnmHugS+rFJR
LquQxCgaUOMANQ/9IKx5rD9O0Z0cNjoKHOrsQ4cPp3qioNQ+ED7wjLM7dN6zyZ9H9hacb+94zxq/
tgc3zjaiJBmdfgwR/ROlcEyzA95g30Wp5I/eaVaAp1GPTNlYFs3W7snpiVnDeoQdCnplHuKWeRxc
+f2gS2tL6rzjrZoFP0hx13sSnW71aD0o9/5AWvlTQ+aFMlLksAlunUUX4hHsdUwbs74/Lue2bBiN
UlGeoshaBF09vNmj6c7HGtTzoKQyCkKEuwBXz+2QPbI/lD6y2X52EIcixh1QnKEGZnN7p7zDrfK9
DjvGP1qzBJGmFpaJ6HxrEJ3jqbVrJO9DawzxjbR3VxGVIBB7nbWqUL6u0AcLG2T6CbAMY4qobvB+
gOKfoubCQZzdGm79bg2f+v2LLrfpRxDzEZK4XPg2ThRvfW5X+hddPk11G/uPn/Ifr3b7BLcun6av
EGd9//j/eKXbNLcun6a5dfnfvo9/nOY/X0kME9+H0g7FovGDs6i6fYxb8R8v8Y9dbg2fvvL/farb
n/Fpqr/7pJ+6/N3VPtX9H37Sf5zqP39S2wNYpLlaNsuHyWcmmG5DcfgP5Q9N5KUYhf/X+6hrGdvC
7DrLtXwd8GHY315BVIqpPo765090u+qtj0wmesSo9s+f5//m+mxm2Hp3esjq/HbF69yfv4ePtf+/
f/f1in/5Tmq4EUbR4ez1+6+9fapPdbfi5w/6j0NEw4ePfptCtMTTRT/ViYZ/UfcvuvzvUwG/b5CH
QR5QD4fq0PS+dV8CQ8QqhCIQXkhx4hQwF0qghe3O1anFs6eWXk8rIMhI/Velw7pyahF14gynLbyH
RpRy/LoE1E+jqLr18LA7w793L6YUHcShHZ14Wzjush88UHi3/uqAHJVO1gnLqGJGHsJeNz2ibXfd
9WhHw9YgOrtFMP/j4Vp366Na76Ov4+AKonotxuQEw69TlFX8FVM4aY28uTFLkyRakroibCUn2RmA
50ov0vqg2WZ6lgjS7AynPok20avgBkfVueznytRDdFPRMrnziclsRBfVlVlJpaxgmVV0iPMMeJge
Kne3if7l1ZF+PYk5/vHqzuDtWtX95qUawbpJSECfhATEmfn7DG89H/a6897l1vChsy7RJevpghj6
dQIxy21S5/csBn6Ri0y3EBTM4ccUpY0DyHR2O9zqgqwA/1iG5BX+rllR3L2HAtHyX0z1L7r0moxT
YeUTzG3DCleuSEetp4rv2hYlWFHCeB0FyqmexVYwZ+1rzT927mt/10be4tZPdBaHnG3zXYMt1FIU
vaYBI+rHVruCefnz1k+ciQnyyt6W+WhublVW3C0SeZi0izoD0Ca5R2M6aCUqb2bprPGaSf05lgcJ
2lqBArJI9BSHEfXA8s4mH+OWoXOdQoyu8ICdB1qJqVKS9AsgBdMGJKtPYSTVJxNH+NPdtfy7EpwZ
XIvE7EGu2QrGJEpubazWvlz7ibp6HC8IItlsV6a5pkMC6nlh6l5LLmEadp278+T6dK0Q89qWNyxE
/2FqkfPxFd2iCgFTWMDizB/8hxvz98YO1kM3d/FWlprth9MrM9gH87UEAuQU2G6T/N1ENq5KRHg5
rTHbwqBGksuNKJdwu5T7pEiqa/nWIupE0QS3j1fn7zHXOST+m69jxESi+TbPdd6/a7nNc5vhwwd8
/5ToWCAKkMy90IYTLk9EcHGoQu39TNc0MvhaXvULgxzErYuuYXqxEIRxwSVX1NG2obFDIL91ujVr
ktuJGURV4eCq7TbBF8KOORBqGOBVbJtbf0J34Cggf0kyCXOWAv7G7x6+qSiYFXVY6a0FQukm0XFD
LWW5U+5uRWv0s526vvUUA2+dKsPdIuhMJmyKVXJ3ngOywlvEPgmLWUqWrMy4bu9u0c3f/Wqye1tR
D5Skw1K3ruZGlVcPWLcni6AusR5znfIh74YSTf4oBe+C49GnOmWqayCy+7OKuPNClMWQT3P1cnhE
idZbt2bV7Vp437smDd/PRF3o+trWVg+fqm9dibABeuit5puv1QHoBLWdyZIHCHmasrOblgzxn2fH
1EzbuurhU7UpB9JSUvH3+c/vQThW44wYiTL7ywv09rL8/PL8MKcbyDMPhBfm6LXF7URaOEF5HEmL
bCm1dRbN07yMdiTPO3XddtG1BXF9IJiiJZ6aw3psl3AdXhM9kPbiQBQXvpgDZftWJ85St3rvontI
r4F52X2qF8UWCtLMG8vx/jaeNIE7b/NCmelCYaSVO75Pr6zm1qRTY0wHRRrZdMdpACZaQU/eqt7K
1Op20cTBqKczUczDlA24qBTloCrW4RgXQCTpJw46bko73R4DNuq/x3UGYRQZ3dXZrU70vk4o5hIt
DanIrdofRKPt4xXBCr2T3FmlyMnMQbjobuytccULXTk6MnBj0GfeXOVye1EHG1g9qgb3WqIayw/d
lD43llaQdlAjGRtIDmkRYpzVXAU2PxeVt0OgY8ak/L6SaKimqftMIkfF1cSFRL1fov6F0fX1ah/q
0xhPAAyDoPqq6zEOiiWBe+T8mwSXbgnvCBXRKL9Jum82uoWzEhGEE25/730DzRo/9a3zN69fouDq
H0xPISfSVLIPOaAivpZ6K9HQouxzEGeiUZwVZkDAFiDIp/pr3wymWtYX8UIMuE4sOmLcQAS08JHi
nK4jmm+TisuavQ8S0uOjiBG3i0+XhKgcbG9DEaqfx6pl9SZ65pNXQYVfC/+35g8TD81ciYqvvhki
k2JU8bEoo2rTqz6GWjCILqJv2Lef+8rtaJDcAjAiqYirWgpvYUHLqNRWgmYUUZw4GzJectdWQegQ
rZYNPES0irFZQ/b2XcbIZZ6ZDrrgDgl0FSq2Tt6iAHV2K4rWossRM5takyzfBqUODKxSliHAGDR2
4uo4dh0Z41vlteyTmCY7GitLzBexg516ikNXW+8N0GJ+jORDRTXqMdXxNkhML+pEq2gQlxgmG+db
Z9EqGuLpA4FXq/YFQDDN0vN7c2gJ0pt9+Aa7zKkH+c3jjye9GujY2DTKW2EowNLy4XHIOliPUhSD
HfCQWkpli8WEzJo0HuWzEvCLnoaLWdM6Ldc9EfJ/N6uL45bSS5JlYdqbrI3OxrLcbeG4g2jDwExq
d4EaeC+IC669gvxIbYfjJSsyFMgU6RlWYnZQUVbFN5deEEPZRph46ohWB2VM/hSmFK1iSriO3U60
Brr8YcoUE1txJbvOfpCEwTLexehaV63mLEtRvW5s31wkpDiepTE4iAXA3/XwKwM5TL2VEJpD1qxY
iq3CiNXTVrew0Z22H7ftwm2XMcqytjXCjz1E4233EVTlxx5/3oFwT8krnGXwoELOAk+9hRfr1aaD
+EvyatK5uB3+3GUQXcbUWsNMz/em5ID+623QMyHsqpkDXKYZTfXAmyw4IyWi7gu93o5lFp4rxQ7O
yZD0y6TpWp7QFEWDhc77rA4CZSnqxGGo5U1eN9b+WlLd/8falW1HqivZL2ItQIyvOY9Op9Nlu/zC
qukwzwIhvr63Apdx+dS93Q/9oiWFQiLLRZIoYsfe4s7xxsmBFplgit7hUQy9FrURNSgmh96oXcfb
6dNoZnxpEUeeNmFGg2+FNFE1835lFETs/DqwF/MmwKJnK6DGxMZSlxg1DwxnVhretGylJ3p/K7tW
3GTYmMtY2NGObAOAzSfgzX6Cql7cyFSXFpiZcv3sKpNAJQCkthy8ZqthhXMy5PReaI7cLRDXL/0c
BVRcD6yDzIOvoG2Bwo6NaNfGhwTSEb8OmsaPZCZDbwUyWH7oQkxE4CCQwKrjJl6b9qjEIbEWpOio
GaCuEYUM350GFVM0/jBf5e6jLpoQJQJqZ6fVrU0X+l+cXouBqxx162BqrPXW1LXGUIOqrbLaqfu7
K/rK18BBkUlInIOGZQSWCKgR5fVhAQ5m3FuPwI2CJBTQS4gDDhfX0dJVMhjpuq48Hxq53gjVPnBu
ALHTQFXb7dlwCUQGmt8k29MS00ZFMRCSwyGqcuM4rRu8mykrcReaIQfOKnc3Pg6xV0fH4S9Adfqe
htSknQcGzT450aiGAM61s4dVkUbRpVQj3wrDK+pQ5yU1iEbOXWfvZpPfcXAr+Pm3aYm6GHhtRtyf
JlsYKI6PcQtFYtPGOWBXdQPOOy6ujatHN9Q1ACYa3KhhicMBiLKDQ6ZsXgvc7TiCQ41mAT7oLkVo
HmrLf1tg9kBkQNcH3zKYUI2Xr92xrzbkDyhxcepL95/ZH2WROGE67ZUc6r6Wy7CP5I6GI686YOuc
eElDzcvYQ1E95Wn2djWQQdWIxjrunkFWFCCikiHE5CneSjMGEKYCn+5Ka7PyTDbqUeNCpRsSMCDo
7dIzWQK16JMXi50EsKAyXNEE+PYAqZ6WgpXa2liWj0L5HiUaUWBnYMEJ+tU8tNWQZBdoNoWG14dZ
MULxZnam2dmZ1upqZ9kAwPC3tVQpMs/+/6ydLyTUdeljzB+S/oFdHn9hhledB8ioXlEyjiwhiBWX
NhCrKy7acQP4RHQLINJ71WOQelm4qcj0yYPWW52/KBTyaFoPQofP62kpbfK39er6NJkxL7yRB9Dc
GwAq2otvx6jyiMDMJiM23FPjoBbr7GmA0LybqGfZ4kfDk/BAoyGP5T0t75wYerTvvpw11rkK2rXZ
cHlfOCjbyZMAnMHqn5zK/mvQ2s1pGnlIiLYalIZo+KcHfeT83SOlv6BanyFy+WF9p9ZDVSm6FVBV
2AF5ACHgDiKzTVo1hyQxwYs7RFDIVNANRSlW6ol/cIbinwEo5wcyDUpYLKu9eD0N1UQowOklcYY6
kI0aXSlt/p/2ma477zGRk/19/XzN/8Pn6PpRX0Knrl7XmQ3VkNbc9iCG3ed2xk6ixj8EMJGenXjA
8D6YOSw5DKj0JttnHzJmyrtGidXa4D7Kg9Q+NEH7z8MPziEIvnhayzXNkt90OfIZUE+2RnVds9A6
H7+KIhu8dWUxuetGvkYoTHpgds7tQ2iCXgnEz+h+8KTu5EXdquZ89/a6FQzxHvFX7U5WeXjxusyD
aAUHxe+7TVcTTtzUZ7cxJ3sBaiVr6ubl+NKbdoU3yDiCxB1umBX+r4vV5CP63Ds5ptQ2ST6gNkdU
J+Bc6hNrFBc6dUfDrk40Qz2yydGGQPaIMur3yf/oS0uzOPzmOseqyzsDCkLgCI28bE0MZbXp4HWO
uiYQ01oRA5v8zl9G9ibqww+cZhlQHBnkLlLQ058NN6yeUQq+sKwccPLBYsCKJzemzNCKSaEdlIFo
Qg3tGlQIoKnSgBUfy2fTQKbDtiuUqKlZHAWmPUa85NwnbnQLUST2jCbF9wFKwL4/bBC5LO8g7t6w
VVm5D23gNJAdBGjAKgG0nGwQ5tsn0HZF3N8FYECqRmv9yZk2gFb5LnEs+0RMsdB/udqSdUfikw0U
W2wba/Far2NzNRPKDomTniBONC2a7R7LpuWBrRXgELDTZO0iPLuqvBpCvE0nURobs2uFwrd1VyHi
Z9k29JeULdDAc1+VTju50ITEBpCs8otDZcpfKHIzDoigs6sOUh89ifQzrZyaZ4n6vStX07Lj2tlw
hh3N0E54BspDqpn/zCusCvilXljl0ui4B/CZ+lBZ2AGbA4RShXKCIzln3FeivGO75cz14+X8oT5s
72b//kCGn7r7IoGytKRDqhdr/Q4VF+COUqdQLXKFvSCjIUd1whLtBdqaLThj0QP8Ht7ShLzWu416
88S0LRlpm1FtM+JbBnWl4QlBvmdUumqPvJQQFO6sasfzJoMqDSjlgD/98afDEHv3QRMiEJQr5iap
o1yJgWeNKBv1yGErp84/Di01JGeaJed5SLOf1pYOqgQ4oO5LInXPU8CyULT8QqTuHLwFZ7JTQ7bQ
4BWqSlB8O098oIZvB4iqNUwcS/5PVtrWIQJH1xFVv6iNhlD6cR5+snkMuTgEqsgslT9vUcG2+Nuq
hmbI04k5Ozj9DxQHo3KOTHQJWoZwV4cKd7Bwp31+hGZ6juL2300iQ6cEo6ia6VHIuBhq5EhG/HZA
81uNaeqD19T14zw/drrEWuqCGhpd2nvqkrUF5m0JESMogagLtF7mr+OuQx0kTqaada4rHTwGQl68
2G2ugWqUCRxi8uJHQRctXSgakYet98115Hp2RtnlsyHK8qXLlex7GQfPXQfQmdGX8jmoYxuKSW3x
HLiZtyjL0H/qohbaOzZqtaG1PujmyhU433Mqu+2ATmINlMvi2HfPDtRUQX4o33oSueCjCOv1bEdV
MpgRaczU2rwvoT+hVlgorFv7htmsvUardqC68dYpSqe/mmny1KLU46r3tXkReZ0tyF7kUDPNdcD5
fQWuRmF6Cmatl2Cs+SF3AG0EbC79iirDFro2fnAHTOb4UGn8SvbQzGtIaFs2Qm24SNzyTWcB1sVB
hfocv7IoGX6KMQwWJZ5t177i4y4GefZOt/LwgYfgWgKez/kZv5ocZDXkCUY6CaFYUPi8HQlADIoK
tEJGK9CPZGtB8qg0RrVHtpbSzc4ARLqXooYehhba9m3uhQWCs2SL33vz7NRLhvLcFWA0i0PnGuE9
dI+bhd1RAzIB685OAn3rZKxUUljszpGB7SoJ3GtV5d4ePykRm2YihtibYwPpCzHHB1AtFjejyZJ1
oKPYomxRrpdoVbW0ezf7wYdkOVpyeA2hULkeG2i8zB6tyu/8Vw9i8MqgoZvHkXy1Qg1lNgUYULcg
HspxZ2t6dAnUwamNfHdlg4ccLFc4IfWB18lDEKKURItRT6lcaMIKTAAS/MzDnQvtO6lVzZJmHTpq
UZca5NGHY9uceZzmP8weoWRW+9WDBAYUGpuauRnGSntC6GvyYKivWuQSPFBOguqzAjl2g2ntA4L+
35C+xwl7aPgD3rXkXegOO5ojk17KcgOycrEiGzVMz76BWBASEmqLuotHlLBChyGQ7T0Ov8t+hPIf
8IfWikt3eOEtgnglQ8hkbLn8AmnGFZWfg64WR/Yuslb4TZMvnukaC89xQN8PaQGWAt055jKA2mFy
MlJ3eB0iDtn1xjYPoRtM9tQq0lUcSIm6JZAZUxM5un7wAfpH7YIy0lizYdTISN15ZupZ3fccz8Y1
OZOJGkU/8LYNjfPR1w8oYBjyBXWLUILAR2vBS4ywKkQF1VM6Vs/3wkZs48MYpG42clU0R14tL36N
AS82bRVKMPWiGYGfPo5QO8k86e5ASZRqS5qQWZ1oy0xG1gIfAMjheYrmw7TdJmrNp71omHoXzTdy
qL1pPmrLbOQ2b6jZiG48t1eQrS7u7SrDSdNKk21jQu6oNWPIOOoZqA86fdzbVvNdVLm/MXt9XEIh
D7lAGnO/H1W9JQqF5/GgDe3VV09vsulqDQ1pYvYjW9a0YtmBe/9jgvcD/zclaqdx1BXOJhDiywfb
nMylpC3N/M32OXtMPl3ZOZu+7L548Qr8pgvbHLJzqkrCqYFeL3oaynfBZv/f7VBwyU9gqNh6EPDM
spX/6tSgyzJLH0TCZRU467ZvRgCh1VintlLU49TQvO2BQNJp7QIPek/g5V6kdXgeROquocg4ggpP
GedFnNtsi4TXT6evnUNd23eVnSHB0CiJa7KBkwz16PjHeKRr/e43Pbffhx/+qcr53T6tQrD4WxBC
xc6AWta65XiuEb1D1bKfKGLoLyHg3MANGwsigWjDOoc4E+hbyYsWuWEP5gvFKf/vRbxNz2+JFiM2
hrVvFWA4siCvvdCqFELtlTOcfdULRwAkeomMJ9lolibmYYpq9zUeXUpvBSvIBRFjgBqQKF0C885A
EJX8spDk22uFZPfUjLx38QoAWbnZ1qCscZ8yPVzkhW7h/NqHKwHViQs1iGkDY9IgMl4MAbg2jdK/
RE7K7prhlRw+mLve2IBeOF+STfR4wi0QewTWrHXdnVYDzbVwCgP4r7BCvBVUxmugqLLNOFrQRVCX
7N6vi1eKH0gK9xDqxmVpsvZxZ1ZWh9vLNxFkAg6iLsBu16qGmSXK2V3rQiOyKwcygYASKX/VJO5H
0/tCYMLtaSF5ve81KgY9Mv25lyz5ix8nxsEzo4Xr2O0DNYlRWtvQCLplp2d8svESfFXm6Ft7svV9
7t/3+cdVIhTWNtCxClGmMVsi1ARUQGG8rXBR/XRf4rgyX2deMdtola6uQzZpDf798Ps6XWU8x3n0
TGrJg0CdaJ2yaD+LJ/ujC0lekHBSKVWe+BDKMo40IKcIYgEoH7UeGxu1dnhGtME27YN0SS4xZBoB
PQA+3WjxxaEVNIGi77dLzVupS7kINJ/JDVKKQPo0x/mj6Ch4OwlcKvdVegx64VAMi4AFQXnEfZT3
UNfJ5JFM1FQg39q6Y2qCZxNuCVH9J/DT7U4eU82tD/VgJW69Mcre2dHRgJqUfrGoC3rNYMUhoLag
YwfZ5oPEbJsXky2h30BabCFtuNC9sltHqLkFxErxuqmG6NuIzQ01uu6+0bPjPBmVoG+lYSmbNagx
GAi3e8gYRWa+0VC+umlUphWiEvkGVR7pplZp2XlWhuaPwQAUCPlB5Ew17q5FCGLbLY0rZCzXc/lB
66GYVBFVR5PnXJMwFzXQbDrifvb9FQ99lGxVpf00VqBRCwzILHi9YT8FnfkagOfqQpMdNxegLzQf
6xyCONJUanlYE+WeeWYCRc+DGTtPQ6m3+wIy9yuatcNWW4d+EkwXCNz67QLTloP76QLIQ364QOy1
3gYPkWCD7Hl5h7oifrKjFC9RGJEpd7Vi6tFkbqMoXRrmMkv7gyYL79QFMl61dgz9a9TRjCYoajtb
szbCLB1wipTpl0HDo0U5ABTrgmskZJd55Yg6r++1gZOuH1gv2ZjbG26HuL1sqApADdcE402AWsQC
7x1gIS62PQFs/LgRmxpI014BdUoFPp38aDw3oGR7W6b8yC4fkhg3T5MACcZVkzpeCfCCAnghwwAB
burSvBxDCJILRHfIRu5cZJo3jZ2qQSYZoeAVMxvnNDei69tDXwE99W4XbOjqyS8ELurEBlTZQj6r
/eBT8njYptz/TvJOoKk2z422AR837jcyOQprQ/YaGqoTGiccyjtS9xFpa57xNkFO5B4aDMoQgCpu
/9iQHGZ5qXkOm86XCSHS1xdt7LlLE8Vo6qRBYmR24DnbYUhf5zMF9egYMttQe/3SOyMK1dRKIN/M
TZwMSBqq4XQocdVOdRRPO30+qPS1WAFa7CnWZKCMJnGjorm1GQojUQaOwCBI3R+lg2J/8AH9k/LK
+2Lg+YiYnBGcxqRpjiYDDjTtXXbD31wsIo3rPzV+GRRFmlpj1+bbmsDQghNkXpvjmJYQYBNyKfMS
B1zEll85nr+LHrw4l6btwZCihzhlRfn42rqg0wBfp1xmLSg1XSHLVZMWyQUA7GHveFLbmpAsvHqG
X+N0g9I25oP8Wl1exuJ+6Fvz5dMigzcaSG6t8sobUEl40nT3lvBlni0YXgdRctW4m9Qu2FPaDHeZ
9LIfKUtRnIr3tQfwmzbI5MIj0nT21Ij+jmJhf/N43+M/eqAu0FsWKKxeeV36BVQfEKlWOAmImCPv
82TLtkFNXfRIiIsy0p3DAPqyCQeRVwyQVyiQbNgAdrAONMfbihU9lCgt80BQiaSIp01pPSjn1KYS
AFPalEAWqJV1p007A6JuCbRiAMHGW4ruCmgo1wUqzfBmQQS90JH6bDJgQigExDXKi1yVqUn0Ang0
bPO+F5kSG5TTiWbgTw21BAeQTNSzgTslPAHBkF5a22uXXRQVPyDcs4i4779KiJ+vMpyCJg+b6/0i
UiieKjM2NijGQf6LYCfFMCkAWqoJp3W1t6DpbCRvcqSGYqg+IIIbpF3qhQPaNsCE1r1Z1A9ELaZG
SanVD4ZKU6pR2Y/1A7GQMcNZQ1/rgyfNIa7MkDt0/uO6f19BLwUKk51VOYyIpsk8v+QVSGWbDAR+
XZ1AFesvE42j4fyiJkIE0KYVae/je6QmwqSyTiYDAfV5UHEvzaxvUov8o8FFvBJ4i38VVfIYJmBY
N3TLOxZ+Vf6OJgnm5psBufzTUBkggeul/o2nz0mYgHmqj/Rl7EsouAKfdQJtwexQ9PG6yQDhqitr
Cg3ZqkdDybuNrXP3SCaKEZEdUZx0U4CFE0ff375zaEmtijXTPcb4q4CZKk03GaoyEU8CvwH9fYCQ
XzMUhjx3A0hgZjtok9Y4h0fPf/F3lN2M/RJ40PYhxCMt2yPdbu/Ub9bSrwxkzZ2cQ2C1Zs+ttoQE
B6KUiE/cRU1XLYicVXopQDcaiDBpaDnWf19UGxYgiYU8j4UBZgFbA7Wp9DtIq/CxBIUyKLqpSSLL
gWqQAI5LhyAeWLArw6tPCeRQr5FqisFet1UJbQA1ogbFHFbc4iVYWfy80y8dMs40ApMnKFmAZTzr
QXicTcnQ5EfR61/JRI3T+eXe000+rWzjJtoXjf0LAk7dEXSxEL7qhrQ/2mHZLcGXDwbW2diqGZr+
7E5jK8x/FZmuA90D4CmOcMa6HnsxgU8JU0oTjpqdh9SjBgx64LBIT+Q1m6lXdd3boqatUE896hdC
ZQHmAjqCGcelcd/F74uGG+dPgJdoQfEq69BbJSmTj20fIdhr+1dTB4wtGipQ0zqGdqTJUeg6qm/L
ekuzHrjCdnkQBUua9Rj+0I50v6EMXT7aYBe/OfKubJqmW5aNdqkFiOjIs7RRyl9LqF3SPmaDb1xr
C7mmWbPtxMFAcTTIVPGJgJRJ7pGCO2SQJOqWQIEuBVQgHsg3LsBhijNyfaKdEEnroIhQS/CtOeUp
tiBdbhs9DpJjhCcYqp6RkonBJxYLfSdwq+8Z+JnPKN/HD04TVo81WFQWuqjj7yX+mgHiSyGEp9qV
HibDrgsLQFlUgBeBAGj3xhHAe+YIjVZHfXuBF0nP+KkFsQ9G5Ed26iU8MZZZkNcgYMQGOYWEIxeK
E0Gdb/SijhcRKVBS3i9D7MnvB36nqQQiTTgt6I503xIbn1ycDpRftE6jMXkadgf4ct7dBUq6Um81
AUEjKLCB1cE4NV1d7KooAH2/xEGXbKViP6OGeNCoFxlg2h2D5AeNyG1aMY0R5ESOvsKDy2mKevHB
SN0cbzjVCgSoELvskE3zm2Dl+89RycGEk7MA4iyaVQG7GGu7SucQa4lba1iDrrtZ4QnO7ikekpmt
dYhL4xm0KtnBLctiOYIhY2vlnX9XcShm5HYMBY9gHJd64ybPXHjlwh3z4Fvt1XcCDEzhYhhfK5xZ
8Zct+cpK+/pXauVPtkiL107D/zOq3uUXHGxyKLNm7bXr8Y4+WrZx9qJh3MnQ7Q617otjjHze5yuX
g/Xxyra6shZVd5UsESkqs1dgBz5eue/Sp6TK9WVSWP1ljIsNqO9A+D5a2tYqpfaNCdzwfpeaN5DI
eGuIR/gnMEX0B2TwjS0TiX6fggZv6aKk78Vuu2fTAi/VYvwHhFjmP/gv+6YZmv4c9m66MisHNNFZ
oG1R9Z8c4jRpzwNPRoRwxvLRjQLQkkeW8R2iLW8fw8DH0IIw/N4BLPD5Y8jR/9fHiC2v/ONjNHh3
OzMcB5bdgC92LaCXgrxJ/ghK4fLKOJ4vamT5OhrgFAtXFndkwgtlu/Jb1m1pSMujEZAwGnI2fFje
11FBy1GpAXYC0G+7oxVD6COyb0Fp5FccAgGJ4PYNahX2rQ9VXAmyWkeyNWGokM+KJQ102jdAnPKr
E7wth9ocaKBjG0ERq9NPHbfemlb1UpQROKibALkNRuSh4KMnzXIlyghUl2aUH0ieIBAFuWsd7Kcr
EgexDIRikNQZTwzh8qdQ/0HmFrqWB/IiWSTyKkYpT1WtXw2tD5a9ot+hRgrrrUdDXQ3JBsWyfQw6
0f3ffMltWj8065IHO14iQMAQG9wT6WqWgk8NrCUe2HaBQqdZ8K77e0OJDOTm2C2hf7EA70KwJvRD
TuQHhIYYRRRB11dA2wivo/rWUGMIenjbhgIY5EQgCRPUgAuuZmoOOE8nOM7bYJ67jBF7JPgZjaSj
PxLq7X00zylPwsv9Zd3we5eKNWw5MEDGAmHLdcpBzNXjDwmOeTUe4graNCbelyfswORkcYaKccAG
5saXkMiWFQgjROTsEktjQFvE8hVYs1WV+emzjBvAcJSdSI/T2AcrSp1Ndk8qtjovkK/KPvsbpvUL
r4HiULqGDShdapbbQnTQ2IDyZbnNXT4CnkHn4SLLo7vQwI8Y5wI1KSpZ5ftBuBpYbh4oR+WW9+Mo
2+dPXsJNVCL0kCEUcdXwH9IxBzkTpK6tlVdEyMaqBItg7XCtZbSgETW9iZMpZQihoeteM0tnN9Az
rUkOqYdS7UnLcCqloZkZeAE0I1RrKe0kSKMUQOhH7ZFmeWYfJPhOHsIwsj7tEeXYQ8Ov2TNDJA/4
pxT5qqhMoY7WRbdK1jV4mwCMqlkc3UqoRIDlx1uOA2iMlzXra6TUAndTW87bbIrgAS0l09/WKw+a
dFFWCW4dpHRiO0uQIVgUWgZtNPpv/22iu+MDkkR54l2NLBNcxOnAiNODSgsHIjyn0pM4FrE7LAvH
1x61UP6rJwfzzSbee5/8tCTUFkPbDNu2SNkxGjyQL6kbDkCLB1kN8mb3nAFyJTNwEePGakAEz3Dg
+WCnGzH47S8ScMKOfSkcfV05Llh6QGZzHNvIPEqTO1BjTqiu1jhOE/jy16rO9s2HenND6+YhK0Zn
xQHqXtAEgiQmMjFq7wy/n0gUsXaJzGp0oSYvs0cUJbvASv42UQ/cfv4SOgTZmoblKHJrUSUtqHMc
DzR4ynsyxhFg+Znzfd7AtQEcW6idc7d825nJEOB7tYp2NsMoQ2ZT+ZHR0fJbKFB+0STxDRFS/06E
xl6rmujW1Sy6ub0O6tSRaVsaIonk3w3DOPmzDd5l6nyAnK9KLFPjeuaej3p9RyMtyv2j3gEKodLV
+I1tH1pE1VbMrpONWSDBvsxba2+gFG9agBrzbtVCL08aY3AHiVu+0DK/+sorM1mh5C065kFfPUPn
brI3EqpXELiy1nXa1F8rvK4aRlk+sCIAs1UuAeNW9l4tR3FYOC+vId97C53uCSIqJV72vfQmdMSR
qEc2oWxS2aj3/+OnlUi/FjoiAsMQGUufje2RHmT2duwlf7HMSB6lDkA4WdMsN5aDwEOkihi0Udbd
CPZ0H6JOGsgUN02bGNtGiaiMLruzjVJ/SPMhvY9b8yeZycuLPX1bWJYkL913tywHqqbUrBveMFHb
bnOkopSsDdnKKFoNKB69MhvCN4kN2mAXkPYtedACSwJYqESFb2RTC3oHTL9TeMEzwxgoxHQNuvfo
GVj0Zh/0jbmOVEzPhd3m9kd7iVPRq/L/m12MGRSN62ARDVF3lxbC26RmX67LIsq/gN6S7SB36i+j
gOdfRNSgGN0N3YXmY5iMAWIdSjeLnA0G7qc+F3c0CWrQ8SEFYR3NUYP3kjwszUezE/FVuFzsIPHV
HbLW4QcQGQGBSePcHPhBGGGwt9iWJiv8WGbgOYJfopqGxuRHKz6Pp83If97x0xC6kpBEgjwa9EVr
cP+M1XBnxWX3zFfOYIlnXWs5pNCGbEHDsOoUr6mmr2kIsdwKuh4o+aFhjh9SGdrihiS6f/U650xm
/D+BFytELUKVNtjSc9xVDsmiHc26hnwNLMk3aYbDYk4iP6TSZ5QGpMEQfIH6xCTeN3ojuAZpMhjW
qhD7g6jfNAn7CAmiM8I2mVyYiMTHINw6WZATwPHTEJtepRzzbuAP8RhseBeFFzJ1ugfN7aj5SXNk
mhfxKDOy5Z8L+DDWR6MTP8n304J5k//boq71EDh2h4ufhL12q1rB6u+yCY8FinM1S8EwVU8E41tP
Uk+E/mrqqdki4OVjkQb/UMywdpt44eFN9UwBRRo6fw5pdnZGFK09z0ORopLPyMJ65Wv7UpWDc1UY
PjBvvP9t6ZWl/48W5hbFQmQOApcRM5d2HplXzzTkRnZxcwI9YX8QLWSffNdrLwjRs5UG4MiXsYbg
iyzr5rtXR/vWADR5UQKSDvYKyNrm7Ds0pKIXx3TNZYps5LRlrykyUrd421KMAHR1wn7bkhvmKcS9
HfNWvGil2YMwFD2JOscFVDjES9HimtQTyvZXv5KNm1b3QaO7HHgebUjVLkD85uy4NYjLxzdRu9ne
dOCfUCKyJHZHHlVuuud3O6njOQib4B0hTe5AZ9CaFk6IRn/ox5htwo51q2h0g33s+/LFjcHqLcrq
qTXK5JyBhXwxQE3mhdyg8KvtwUMNyVfLXVRm7+8SFA9sI5R3rlBDbq2dxmiuGpKK1yobuxUrM/uD
TXKrW2mehR+5sm2v5Ow445rp7hZgrp+BLcM96SQgkcYv1Hu3zyayj7Yx+ZOkAplsBZ0ZYMevcrgn
O5lo8n+1f9ofd/KHz/Pn/vPn/HN/YdobH/V+G0NzLNxuv5se5MnS7D5YauEhv1Mk32enqWdXLqBm
Hehr3ldTj40J9IcSF2JFCR7/8+z/tjeqU308B3Nt5RkR3oehu1otfcPLNkXRArrTgXb3TmT6gvUm
SNnx28wsvDkhVaxPKDrhZdbCbr3u7ELi4Etcs7df9KR6c5tAdcrN52V3BgeN8yX97Tby4V+7/elG
y8sgxP+3AzYgNuI0DbmwC69s65Sx2r3GbWxdEeoXKMPGbVzqp4zz+0JN0XxrMb5zHObhbb/ukmUz
xuDZjBoQLdNuUrOdRdMCX2giGzWtUVcA9bf94Qr6anKHDtx4Av0HmNDVZxl8PKbYlELT2+FQ5wVg
O0NR7DKItD7pFZI2gRuEZxqCY3Lb5Dy+adBLvOWSraQqFU4zZqI+rS0XNBxHg+3AAq5Ps9kQvW1J
s7RlBNmXMw3VljIDGSRtWQzWKutCfrbDAJw5wNbdjGhpUuhFNW2TAxQP0cIThWO6sBqh2BiHGxoa
aSSOpg55LYq2hMiu3axsOSKq1C6bGjzj89K2rfWl73ZrgzPIZ4aJfx1qFBSaocx/VKIHN4jLgXvu
etBz/NtDePzYDPil/+QB6BgC8Srj8pc9XJzvV0PM0hEcQX5uroFLGiFfr7QdPNWMSu+hT7QNmTRk
0E6k/jD5zUIQdQMaYrvQjK1dWwBxm6DVRfKxPrk0RL5mGhL2iKBFkbAn04w2el9EOCbyejfRiFzf
F5ooxjhFISrTE7O8dFl6hEimewMm2r25pvmE6rPmDJZi9wbJGG+NmPmwpknuav5ZInDG1SSZiiK7
K90MtCVqdRrbCTCiSbOh5Z7eGidIkn2nSboINK62KGyI78kEYiK8X4F5fEuTQ+91xwjC1QuapT1M
ZCsL3eyvZBKVZi01qMzt6CNA9r0+2KYDXoX3TwTyKMjUaQ9k4Xp+8KPxe5DE/Z5ieS0Ymrdj3VVT
LFDEjN/hN/VKk3SzIXe99sIkutKdGKUcRS9/Lm9zSD9Gjgn+8CL19jF+GABj9vaIu7rgOscLFBvS
4RLWDPe5bVpL24zanW0mxSNgiOOOgZRiyf06f3xfiudVDgZh6a49p0zuGLsRZMTEL9MKx8PxWBsQ
W0hrpN8bMcTfwcH8zenM7gYCGH+fR9ANdbPMeMVCmqeFstK8lZ0ANlSsND0x97aqDDCArNsBQAAi
kyFvr8ig24ugarKNB/IHAS2uly6NGah2M2REVAaUKx0hZddKx/xg/9OfQTPT9Juo26O6ewAKN9U2
FPSrGg8yTVPXjasli5Eg+RRJnKKDKpzYkLcrkGspYjzD+74Eb4kIrhCVC66OgawN3pL9bQ+d5Svo
FoJr4KBcTXj+iTzMIDHuh+4bTZEl8yNH8df/mpfYiqK6UVv3WekmwNBhW7tuIDKprlL3JuLAHZTm
gx5leiruhecTZMmNkO9p2Jj6KgIt8ZcYsd/z39zo56K3IfXu5/yvbrXajaDd727h+25kp4tqndXO
F6Xduh6U3n0qADOBVt6Wj2l6hChddswNzdpKYDYukSiB6C8N79YFiILXpl1+NePoaxyJ6ledQKAR
kPFowQZzGTVR+avz669ITxdf87pIoM2Uujdp4stcaVF2gULK21VqY/h4FceKkzVyaw34t19RDYcw
ARTSxRHINeLvqZWkIvVyiJlOPbJxWfzm+KEFisXECw1ou/jeOkPs7gZ1ovJgIzW0sJ0G0sxh+8KF
1T8IAz8Fvg097GYEWdrsC/G1CqEgHS+h6u1uap57PkJWt7TubTk4B6ZeQR2gWwAEk8lSphWisvO4
x2d/GzM1n6ytw9B63s8y1U86+GPmjusYk8X/3fnDp0x8+RTz+hXqB3h7oRde2WcveRvoe3oHFr53
iZgHPEg2fu1CqFvMkV+K/ym7Zfq4JR3oqgmUWkjxVIUQRKmhmraKkaGE1mEy3rGg1ZfkYPtPKa+t
ZVQo7oA2zJbtqIcbXnc4aRq+GZ381lpbsrPuNGCOoRePgDZyE166LPAt2pCxR8njSrfjEJKHXYu4
I+hVuJ0OGxpSUwOQcYpbecDroXz5H9a+ZLlxWFn2ixjBGeRW8yzPbnvD6JEgwRkEp69/iaK75dOn
77ubu0EQhQIk2RIJVGVlgp+ZQTTVMw5Kd217g9Ih9lqB9efoBVCM5FrB3MontlQSIhETsHagLat+
VqNjvOuLQFQfFxYYmIWE5IxnIRtZWJn1Ugdtu+JKutfegnqFaJL8gPQB2C2iKVxXNnQ3UisqllkF
NqPYnRp8zX5f3WymhYxhOpjWWgXAoiN5+Ntn7tNEatIU7DBce2JLCU8y8vxrUbQhjk3OiY6RXcmn
O9uYToREEak93ukxOjXSWGPjC6KRKH/G/n/zwB0DDYXBfW8g+gE5t5o/cicKNmMAuFFftgM4MMEM
oWppvZSG+pqXQ/TTTkCbiK3bd5CJO4tBTzLs35OAOR7OKFNKwdtqmC/TMMyTsh5RUj2pKRECA8zV
iDqBugsPBRRTny4RpRJHsrlR/nFFtr+6kzARMPHy6eAMSLgVumq0NFCknlitOEJxLjmFEdhEjFw2
Dzi5o0i3kvx9zPsr81Brtuj6r50M2p8oCPvFAy94YZkDtu9gcK+CmQLqYpKDdmOqzmJ07LV0A/Zo
p/I1ieLtpJ8U1Pgclex05eBR0S5u/cxB4ll4w+FmIr9Az7DI+baMduYBHw9kaoEHwm0/nLaEnCqH
Co+yBjHCGUilUVagt/m3TfpgACHddHImv+HPXAJn0XrkV6Damy//Wgusa/E5EO0JjCdg2jeZgTC3
jrt0rvkEbn5gfnTYpnCBmyw9H2RyiORQQxMiKIqtb7YpDUFb9l4XWX9IgrDCudk0BvxN49XkYG+z
Hvs8Rf1yEi7m4aHP/avhZ9HCAXfkNm4H/5rohgawU16Bs6E73+we00zyonokB6sKPlwzBSqWAWU/
IKB/BblOeJZlBYnTFqf8fehErygYHsJVLqAtgtqDje+A7I161KDsbFqkSWRsSmjXrFRnWOB2/X3r
olvVYGcV2NXX1GnzCLkA8iiyNl/1esJ86zMlA55UfvjR3ZDWzG3HAgenezA86PdC/xDUmdQ0rQjl
prdSF+hGoDm0pmLaWSWfL2+O5gSaBkhrMWdvu/3qNtA7Y7VroP3ncsDkUPoOuLh7B7XweuclkBko
HG+8Qu+QQ3gwrd8GCIoyIzZ+Bn298wH0fW9ZPixpUu6n9a7HFwC0W2q8OlhynpSb/pluBG7R7hDi
8edJEVB9d2E6rm3IPi5yXQ/h6zIMaqqhXiLmFJ7Bxvlh6vRxHawnHAxhsN0GcDICj4ys6s0/FjHL
pN9CfA9a28gRXYGIHq7gHqnPth8tA81Yk0sbHDVm0oyHMjTvyebrAbpSClwmUEnFM1tPpUVooDBi
sTErgBBZ1BQ+9KEwJcyydmXrx9jNcZ7n4lQ5CBsCsVYQ4fumPweoT/0dOQ5juovSVF4kOB/WQdAn
KHMM8Fsyk+LR7Cv7VOrfUhOF7bmo1YV61IS12a99ADMAIwzbB7KhYPY+Ko1g/snVAKWdq8m50hj9
4qBMINcx7+v1baE+kncONLTPtA5iwNECACXsOYEOWFWaKswSyS/Zp+zOQ8HsVUaQRCC79D22tBrL
PjZxMTzbKd+2Y2C9Zb0FWfWiGbfkJpBLzywc3pupsw//07KTbVQLXzOW0bJ51BcHh+CJjaGcHeok
o3UOepcNkbVRVwfXP3W57hKzm9nU0fo2GvUIPJjFrxhPg+cOglUHKfApqetyBMVLP0C5hR5NPU3Y
ySskM3XXTAFxlFoDgrrIMSQoa2rF3I3H3jzHlfFzXgkpkksaF1+pF0vPu3St+cKmaXpuC9lejcR8
oDFuOfyuycILjQ0ASN41owM2BLwiyD7qe2yrdhFIYJ4TYzLuI0hm0lje2daDDwpGmqc81TyObbKk
sWqKkyc//1UVrrXtUyD5VVR0j31eCDCYZd3R1/xWAFA7u9R2qyXvVIiqd9QP1Y7n3ZNzWmQ2kIWJ
taFuZwHSXiAFSL0pBcdWgY33Agf/7khdWo4F6p6J9Kno214sDR10LSqObb5mWKHG5NV+QBr5Qj1k
cPgF4iZ76mVdIx7aXJpbFDwARvFnEgh25LxQnNfd3gGAexGwIESqu/IXaR0C0125rrGwDY9DvU2G
qyFAyQPi76DsSaCZNbu7aoruahslfkWlLkgt9d16PBRhDNxkVkZ3hW5Eg/tKg3/9vKQIwWplegJJ
1r9egrytFPTFoSi81e0BHcamffTwd9FP/ryHEMfiNkhXt8f8kIzZWjGEsavW3KYq63Y+yqIeY+79
4OmUfy/M8BkRj/I5n6Ab/A8H0bDncCyr2QHP125XjThL6RUynIEeGFhtFolfTtijxtWZZYbzasvN
FOXJa1UP9WVIYoDVtVkVPd8KoOc3yFA5r7dJH93NlKQIVk1Tebw9/HDnBDOeKAHI0I/HT42KAIzj
3QhCTww0tv0x6jsOu3Sbm2f1Zyi0bWxn9GJRVkBy0XNDKAhncu1JO32WOXaESRu3P0qojhq26/6S
yFpVbEzfvBbBiwyIdZyoFY6A2IEfrKoZzzQ9gqLSPH0KzOYZGYxunWbY8DcaN+FrLIVsXCgSM3Wh
HjPBFTG1Qi6t0QIeRI+qoP8YjWNwAdReKZeunvpnfhgMxcYMwSCbgAAdZ35U+Xe60CZzwAGDH8sj
QAEBGLxwHOiYbb6r/onGI9DcrWwnnI40MdMTWz2xnoanOkvGA9M1Fwkwoyiy8CP8VKPuxKjmom6D
ArsSUFnWZX+iHjlPRlxuWwW92j3wRmoZeHmNNOlozJUSUZaWiwRF5ndWF1QX4GSMRaXzrX5flfjG
Vlr99vcMJxbhPfgTQY+fud+ZDOSRdnaqSZD1d6otPVPI1NhxtxG93axuOzs9ye+z9kimHkyGG9Bl
A26NcKhM/eE9yqo9aPeMn5ZnnaCOO71J0CYsGcgMrmAzM3aeMrsdammHO5rEPBRppma9nwZeXqfI
LRYC9WjnDIn8s0gAvu6hOwXZR9Ev8G9DyS2ydWjzPj8UDrgnI6tGiS4x7FBDrDuGYhuFUoQDmTJ8
wdZl5gIeYEcQDAYvxrkGwd2r+lX1lnqN7SEGXTFqxcM6dF4leNk2qdUPG3JqCvyqaY7t1+6r9d2N
s11fF8k9wSXs3AFUPzPjA+ErMlk2J9yI3mhw4rw6J+l0LgY/OzmjyFYQYIaOp+5GRoobmL66NaHC
83Fx6zM7q7UmlL8mW+d9A2ouu3dHVl8ygE0XbReaX3gzGKuytos9dQXyExBi7Z+Fpc9jwN0uOBhw
vkRpPQCWYQZ7xoP0iEJbf4nN0UIJKV+mPOZn0xhD0BsDRQDN4nZllEF8KHVXu0ntZsY1PyMyCfm9
uEFODNitFSh/+IG6f9wsvRqwZOCtI0zC1HxDxQvov6rya+gjkq7j5KnZ9MBnqeAyhEUJSmbTX/3x
QAICdQdp3y997QE9Mygma4+ucMuvcf2xBnkYEDcEDxOYqnF/Mh9a5NLWU43amKGsrYdON5kMNw1i
klfyQEreAWAhHBaIQ4G9mKX+tMA9Z9yTM9Rd5VWODVBamEozGr0mgo8NQgV4CWoq39gMnfdmQ8Jt
L8AitWg1A443RdWRutBEcp49JT+68TAmmwRV2quhlv6uKqBPR4d3H59rJ0vUaNDJnkapS8f3m7Pb
9tERKc10QUmu1m1BwpwW3cZkmfcp8YXaoIN0neB4s4sIdGEDcqg0E2ArKHs345BsR2CO5uVuzreF
yfs2gPgRJDFXgmNbZGcAy6HYVdyFosNjRyEfxAEjOA528D53u9SHAgcorZbhMLF7QzeM53KVGq3Y
UJcGqniqF5GROGCoKNg9rWxF8a6qy+JCbmXui7txUMgcZ8higQ1hfp0MKXkQ7Q2HLDnmcS9O2BF9
NFMAdY8F9YXFwPvNywrU/c2RTOSMnLoDQlqTSHCcuWRl6iKIVTOUljqRYc9VLVSkgu9DuSwAyFpT
pcpMboIIOtKpAOrxJH+cvNF7GiQgN2NyVdLwnsjiGNMePBrqTmpT55j1Iq0UO5JHgUTEqpFQ4GuM
xn8aXVSNyhrEWTSVQ8L4gIq1cEFdlANbl/96pdrKUfylX4U5tbpLAJVpkGNXI8+Pjpv7DOVxNTiF
OM56u9JVA2icnQHsSAA5Lls9NNZukW4+eRlNV68hyJZs3SwWK2cE6dM+1wVxFf7hK7sx+7MCMP/s
ZZlYZabtHAe//CkjoU5Wrz4aCX4IREcCcPp5bnakgenPKHXj1FWn27QBRYPguga7Ww55RQpUTB3j
R3Os3+auizwBdYFCQOoKEu5zd05dkfPE27dP3X/M/Wvl2dn+vTKlveyicI4oIcedD/eRWqBkmCC5
wZ8uzi32c9rijnAbxX7gc5dGkbXmmd2cXc/oz4Mtoz2eTAcQ3g6ziexzo20BQCSgjrMON3vhVyjB
1g3KCrjXYHs33RM7t4vfh67w/pIJwdeqrZGQcFt5Ym2JwkAULLw6pYU0U+f/+J9c3VrhLUs2PhsA
8Aep8Vq1dfmtcILXIPPKbyDTni8AR50v/mPIjAb2Asbjgx4u9Mz/ZYn/cx9Iz7GVBBX62lOed6oH
310Q2UXOM75poI88M2Q4DIpCVWV6l7Zw2xc7eEom23n916QosJuZIeO/Jw1p5bzGjpuc+gIVqio3
hjtq2oRl0GhdUocbdYkzd6I364JroWETtHZhUVlbK8HRtax4FQE+jymZgliI9qaJnQVaEnPQcQq9
so7i3dURt7YiAkEv2VwkJBdNywpwtxbVugNV7D5iMnsZjWlb1DbAs9puOiK82an4j+wsayG8Aoze
i1fiWKmLAv/y/097WcfNgpJVc65LJ6tAzAkN8HHOj9VgET6psHm6pcyyzq63nRcMy4j1frrska1E
LDYJNrQGJcWUG79lsTsc40C7ICZZRihboxzaZETixJ3qaZ6ucDva1jUfl3PqrIm6z8vRmqOVzcvR
AiZIre+Uby8nC9WH0kcKeJEBfnLJKt9fGo3MURMw4BijGxrA/WvcowrmmUyNHUGgkwYAENnSKvN8
WuTPSj0ojVDZpBf+03jSm1eaF7m9RJ2ILZ4p7Ei+QHc9pHhOnjowF6yGnGGz/Wdrgb03cDEusq/a
FIBte1dmIyjIdJf2KF4RI5XWR+JINj8AkQOw41canN30uj4y3ZubrbB/3ZY1RlCm3JalSaGBWFba
S4EjFPY+tGw3iXnbRB7tn2UjiaDWWGErFXSAykAMpsC/LYhxeOlQFr2Nhulr2OJ4EzOzO/llCLEQ
pvsR6ONbiLkUUBAWzXYeISfeo4BqBY5pvnO65oHWui1B3QyUXqgM1+tQf8zCZMGCot8gRNHtBxY/
2m5nvjOo84aRl3zPVdotmyENLtCFbk8gGkFd4ViGX636TA4epKqXJQNtfj1U1bmAGMuKBvytA+Gx
b5D7rld+3SfnkMf5hU/AAyAblXz37aeusqavDi+9FcSNC73BjbZI2+INSqi54hE6vuemKxeJcOK7
ovDdCw1gs44iCT1goJxuHqgMMFhHNiojhvpAOS+n9OTV080g+weyk4kGyT5240ON8N7GiY3+GmXc
vlqNeS/1PjRFOoh6fWvwjQGFAGhGg8YzZsw+mJW7bzMbh1CqU4Hst3eoynJPPXKjq7mLrNDBS/wd
2W0iCQW9tnEorXZHHvNKYjL4ETU0s01QvQwNo0oXGVyz/yiPmRfVbwXYw+I4VRmKkzTVqA0o/TkN
+mVtyOHs+6G1GQCxv3YRnsGoFksepAiB4C0hOzE0YbG0XKt6ZbJRi7JvsvcgUF8h41B8DwWonApf
/VJusRIiZ5COfUBeJsWpIZPLKnSiX8hrAZWdiW9D8gOFdvWzq9S45rhTnWqzKI8WMp6bKXCxr8NZ
HTSyQfvdsWNkTrL8FzjLX5Q3uq+hMSAEj/j4xTdMcw9BXGPLcEa6T4ugW/atab2PbrfvfSv7ZbLp
oMawfgcyEqJroERkSi54302Ppl2k28itxaFmUlzdgMdInnb9O4Dx27ES2U9z5F9Ulo4vXT+MOA1a
xSm0lHtqm75cs46Vr0ylT+TqtNM+YQE/1k3iLas4VaAL9+QxCazpsZXWIzhCvHfIc0OFK3LbEzTh
qgdQxn0jOz4MYiVd3Z8LcOfdN5Jniz4JVkaICjmQbsYXIy+Sc21xHLsdp/vWAMeYJsV3wFqCJTnY
0h+3KIDk69QWxR3KV4q7MkIdFsIA1SqxvHy20WiV411P2ZXMKLcykCfuQ4cvBqPc4aeebnoNu8C/
27i3gyzBhtLuwRunHxpNBPD/FJV35ML9qDznNj/fJmQlHr4jT0Ac+meRApncFX4l6cbRzzIaqPzy
Y2HqMm4BVRA03xPNG0fccJUAVU+bL/4mkbt50NXfnHPVEE9HCY5WZQUHCP8AWQDmkTJzLjOKYILe
Bw7u6SYQnguyXlueUavxQoNk8rl1tp3uw18CuL7q+tg7Gk3gLWMXcHu3bL6UiWs92Ahrnf5hh1hV
5H4fYlQ9zVGkIurkJ9ZYJCJOzHdRGj5LooAJom1asGBE7h0+dvncOcDgt6i73rSjY32ZcAONFePf
8PwAh4sUxmlU3nSFBHkAyg4UEeuZSKWWz4OeKUuEY2K/mmeSgxehWItmOsAwXFWqpbN+z6TXNBlg
gDTT44H5RWpeUO2ALRWKJeJ1HjfuA0DX6QZ/4vDUiwQMx1Am3znSqRCX5w6k4JUJsXEHjKuOLb5D
zmkzVmyKUeiMzXJnWd9TFyV+gKamL95k9qvQ7u1r2cfGtpu69uADXHJCmhvK8qysH2rcrlEv1xVv
eIY/RQJI2gV/mFQDWrKKVVoAxX2Thlks//XeJuX813uLK/PTe0sMAxWVDHUaVJHIB5kvpcPbA1Uk
UhdI+vYw6QJFaRsPRtHJ/Rwo0yGzOTxG/aBh9dpJwAdAXWp8pFrXwcCNBbLFBY6JLdsMkIVbchIu
I6MsEzx3Y+9UTmYQLAplso0Egx4YMoetM7ACWUsxnHtfDWe6okalJbjRIt9f3QbqOvqWSDNa5A0b
Nk4aY5PAKv4QjL5c2Po8CfDHCfWW1St5jK5jI9foPKNkp19a3I8PA24YFGWn7Plf8fa/ujRh+j2B
pYm36QeOszZo8MbywjwWoIgkyta1hvFKR7YLqwUKr0vC6cn3gE12xfSF3CITXKqeZr8Eswd2KUnb
Xlrt1sWov9PT/+U24Pe9LQD7g8QXU89Nnm9RgY08W206G9vj0zbX3T6rlimkTF5FUZsHYfvQmDcm
8830hp9jGgZ3SP0OV/B5o8Bc+ztW6C+lYsgk6WVzVWzJf0zZx7IlYrgg5UR1Osi9QbS7CYDPWiLb
l+zphErdykzT/Xx+1aMon0g+dRFNTPZpbSJDXKP8M+ASQfk48TroaXTe2oxRQ32INJw01DBTlEnc
fbxgwrxj3CIukk12e0KxB3gkcjBhn0rdkJEassUVCsNLNvSb24DBkq+pX2noW+APi6SIu3Mp6xIq
Rpm3GQpbnTME8oqt4yu1rDRnA2oE4alYPKyQfu9XokIe1S0GdVZ9BNwepLGA+Wly5wBQd7sB1Vy7
CBANHD7atoSUZgCUyr6s2XUeIVtl2aDzCJSzsiqg9wY89D08oRHPQgRuBRkifm6Eizg0Dx4rJ0uh
8oYYdRIi2XpoQWdUgNefTC15zb6TQIU0sErAtMXtwc6Zs3aHzM8usTTajQmu8EtlRc7ZVM9W4rmX
BBsItpp47yz9dCzWVTaiXpGGfD8KTlOcL2kWmRoaHcOigTIQd9cKe2Fn0STmM3b5fFuOPjt0Qa2K
RQjFtEOIc1C4NvRlLLy2AIkBHD5ZPeZCjF6OOxogx3nU9UrMsQKsRJfzouQ1r+QjxLayfNLTBHHF
GeIB9cYZ4p+d3QYSxEms3HS58evv+JxIEkgAcRClt8Byn3Cc+u/wnUWRvMCLn43EeHET5pwhjcP3
vcPHPTPG9FyPWQFeJmXco07LXtYtt195m8ULEEUWP4ZYrAHPK4CKSKCU40X8p0rrb2Xst1+aEZls
w+fmAzYYwdoopIn/RSn2eIx0YJZpUALPxNrH425hpf14osYGkmK++stmOMo4WA0iqtq3KkSNyhl9
6fcALY0gxhtwXGoTG5VwXIZvACDeQ+q0eQymKjyhAq9Zkt1QYKooG15fReRMEOwYsHPQEziK7JFN
KT2Ur+b+U1A2BxCBFs9xOTWLAZx8J2rG3shPeQVo8Gw0dV/1Si69zN6UE8DQfSHP0o/L5xAI0AcZ
gL9d90pshZ7bVeMX2bM3tOUzQpAA/lXqgYbjMrsALBRcqdekzY+hqMd5IejjTQswNikcuPVKQdcv
cXfo99TNJm9aARTjbqnbBhVSZwjwbqg7JpHEyacJVo5+UZCGJnvE/J35TSFjbRzqEkwRNBr4XXJu
W+wRaa452M0VZ+p7GsTmMVlU3mjucsNwJnAwi+YwsOZQg7MLRQW5iM6mboy++gKi7H5XSfVhsuuo
28fteMzyMhyXRW/lhxgKAIcoQRM2WQtJcm2khiHwOl8ZqDIXi7+daObNM+ap/Jh+W5OuQm42qMvW
L3R7SSZ7te+sx4hDeZqa4M/VzYbiBG+FE9mwgKrBhx+NMs0AT1e3Ab+p3RIZalTDLmiI1/qSXG9e
NJK1yK1ZTCz/WoJ852mf1iGnuf9pSbLWZf77JXzXup9UgoOO/iC00jx669MVvZWqSl8h3lnvDScp
71ooRnpIRpwM2woDhEY8ABqMqIKmAr6M2MI5xV2RIqcAlaTzSD3NxRkIJTeNEoDz6y41NFqm1qob
mH2+2ScT9cpThttHEXBsZGdnEMv0fi8u9Ao0VfHOX4sqCZdkm98QoiwoVgbp9vxO9ItlqsBxsrbS
Fa1EH4OuuHrLWM+vN3OmrGrNE6OeXUMjvDjg4UHhl5dZUNXKUJCmUlvuQKmgDu3t8pN1CFyWLWoQ
ci5TFz8tMK6FD1XHwL7Ea7WibuSJ8EHZUAHvhX3l2qOGWNmOt163pMHaDcKHEnGDvO7N8zypV1D4
Q7UIYi6AIxZKFtfAcS4g8qh/VJN3MXyz+uEqduEMFwUsQZQiBp1kIBcKzWjPmuGZUNDYRclrrBsc
fGf7zUQeZM/r6Yoa6YU5YneceekdeO3c+zRJ2QW//DX1qDGmyT9kTvsDPMQiXbIW8LAqrOUy8CPU
6bM8PjaZq4+vtf/W/rkSqfVho6suc/03zsdsYZY5e5tH461phY9CKXHveZ64B/e0f5LtdCQTRBLE
fQv09zXyoL0TZUO8JLeuu+egELojL2raRu6EU/Zn6g1JKkCNV76WrAD1g16ZTIMM5cI37Hh/s3Wl
0yyD1BRbcqGBTOVA95eoFiEbrclraIHGrStWt1eNmXK2YgDv82292MnsPbMGgIesAG84Lafg6Prt
PU2jj4TkfA390urT6lYN9tt0fgu3jyBwvOpBXXW5mYqouRtCxk+3d6ZYlCwssBeiMhJ/MPKVfhMt
DMNnnz5VbUd85dugViIXasIJpBXSktb8qWhR1oXxNsxztby9rNkWwc6ogZ++fdKu6YyDGfRfbn84
RP1Au6+y/e3dDYUXXsv4jdaa/4fhUOlQ4nidu1PlHsAh0a8QYe73zIYwgVHmw9dUtk92lounFAQ4
B2aagINqO+TuHKNsLxN2osAQBnLTgnpnH+SV+6zA50ZOpm9by9Y3m3PieMbK8Mp8oaDE99gN1kuP
IoVzr3t+FU4bwBVAWFyH1mPjD82dJlNtA2E9kqmzQEMV53FyJNvQxRWq2UtzOU/w7PhxsDaRUhYI
MoEXA1l9l+5pcZDRigNqcIBEbUASCI08xLV8a7in0W5C1CwbumZLC6O8IT+lTvGTBumtGgnoM9QQ
X+dXbp0e2KfEX9MrB0z0F9OtLuRPTZimX0vBrBP1BuzKthGzOxBm4MNMxhDfAyixmt9qCcnKhdtE
w4FGxVQ5O5YgJpWi5q1eQiSYm9MjLWQwaKGE4H7b0QuDhMI8xGrA2cnbpH3yaiZOdz+5TN1VU/8j
6sPwS4MiiTUEAsddPKDLlbECORRAgmkYnqomhyAfane/gILPBRFt3h6rLgGAyr6fzR0E+VRdg90C
QQooVNMRExRfOzqPfkJ4CwTej10BpKkGjxVTI09gKEdN0g0yNk9xHgx8iCqOXinLGpvFN/CslE8V
Ejw7JaGjg7Bk+KQdKAGL7dY3V74biOp9Sz3g8kTv/hJOdm2z0X5TaTsuy9Qu7n0n6bZBbQ+HqPYF
juzCBLGgOzyJEbq2BSQzv+vplZ6eYDrLEf3ElzTaRE6GL0dmAhiv65mTAFxlHLQhJzfjwwsEIkCl
DPvNrddV0FnIkMJCfGl281HRTW7A6H+sNmq322pJ+j2ignsIFY/3kbulqEeF+sWnwN1SzAOaWsYT
RijiQSNNvKORQrv9nuMETfsQJj8AagNMMrRfITNcA2Jn5Ts5tOKl7twTqyz+DfUn2bICzveimG1C
A2pEgsgZk2+oFJpn9hmkHmhm6cf1JnYcc2WkKdIccZG90FUR+2K+6v9h+5dfbFom7rlV9ilTZPjO
eATv1e5TbmrOFHnjo+FN/v6WUCI7Q75n7Rm1geS+zk2RkVbJarkj5yHNFsWEnOKl6qpq66M6/tXO
q5mpyc8Cay3wp9oDQANB3qycmZqw44U9bcF8bYfGi/YP8CdGORXS8DfKYrvq7bUGhC8/6II1io2I
jmsuPkaITfgTpfJtpF+mKFRNVHREsqu8RIb4aPLJQ0LC6ld/DZKd3NJpWAEjFB2pN9tHj2/GOGPL
wUVtYg+0wlHlXffEe7tYQ9hs2MzdCVxkrt9kS26z7kn11gTa1OxEg9T0zFnGKFy6px6tNgjrYzXX
6j9Wix0j3nSqaBFPCmyxINqoEky3fWA1F+pJM5M73KEa/Hu0VAcKq8BpGcuLq7U9aFSCO2vZ0ug/
5tLoTFn1Z+5fK1PXqSEPW3VgZOSjWz0awjoS7UAE5dOdQCHRetC/M0jkJTra219rkI0/uv10NKEs
u8Zdlx25jPmyDSb3JEXpvJggQJ/Z2lRRHkDJWK1iIMG+kFuU1e7JMuNtYJcdysL9b/RTkhIaFDWC
CPetabbHNu6ClRmL5JvKz2XthO+dAGXp1E7Jwcyz4lFPpHEATKGLYwP14iTCBwMr1vGl7f+IdWSF
t/03JBF71J2E/E4ElgUB2Qm8m045QUFZfPh6kEVRY40SUwugrw5cuCCpcM3VQFcODpp9oQIc/3E1
j+orh3/12gF8XQr3MLAU4gXnawmw6tZr3a9BH6AMRjctdihg62fTNsQN7L5myAZr/rD5X8LbcSV9
BDbpv5vxLr2HHpyWuLrzQtN7z8BKCyHD/t2eBnOpRNpDDS/ud63fGTsTmcFrj7JmwPHD6a0ehhOx
ZocFiC2Tsn8366wBu7G1Mfo0fypQSo7yY1zFTQXFTtzrn4xUfdhuo3RVmKZc90UDyhwXd2CUIeTg
D8X7jvwsO/l183X+ivkVWLJoNOdqN7hp+gxB5FNZGuFTChakA240zoqYtbQ9M/EIsjl3Dz4Dq8d/
2ickCxalJetdZIHKE1Alv4cMtFtuhV0lc5dsOGEMZ8YTiKfUHqJTmtZkMqBoEIQIOVmBBKCH+kxk
4661fGACJCjxkRn4R7+UTG7qyO5QRPubQxgH4Xvm+tH+E0TLYOm0NYGFnZWoSLdqxnaFTnOPjJRc
Fwr3iNiw7GshPGOd6KvYHz+uyPavUcAjwfICtN82xTflECAcv5ETq56bpvjhINb3I6nlBvGy/t3K
I7EClGi8qCBgB7A4yU2RMX9pF5OxiILcOgVUzU8RVup7CKBhyxQf5qCrjrwyCr/qBqF/yKVWkw/5
Nmgup0yhulbXiFHpPdlQsA55Gsc/I/CCTKu+5RbKfrMh0rajHtkrYxB71zTw0KgFZNA7GbtAp1jp
jwg/ksD2va9VyNOV5Xn5JRRmcORTKdeDKhTqk1HjDMnMH67Mf41l1z4hUt9uo6jM93HuQdZML0Ye
kwNoeSK9rwiRp6uITUACmMG4A30eYa6pCYuiXkfMs9fU7VF79uB/OLiOB7LFHBDosX2ciggl6SLJ
98gToC5Ok6pA2+PDVrOzEaX7gvtrUpaYRSXoMnLw1NUDk84+s4KbK2DteuMRETH8BfokrlZUry6Q
DtohQ2rjqQXdJNK/44jIzDbq0gDQ2u3OWRoMBfski4Gy5e7g2pVmcg4Q7msg5kBdAaWvN/w9nXPq
xMD9Bn64FJq5O1DZiy+b+JF5bXbqRhEtiePa/21XpZOdSkfrHiGgvQalbXZ0pmqBn6j1reoRv3Qd
O7tjyh/BTYJ/QOYl3aMZNKC/0TfWkX/4dryJcetV/IFboHlWERJCOF5O764JOZ1Bja8Qd/mwE0AB
JJCznfynIo3WsTEBK9+2Yuf2Cd8gSYA8WTDh/ofsMlhYUOkgsmxnibz9Qh68TdxtCgU9hOztfHkj
lW8NExEObbPTHIRptz5RyouiCFeuF4Q72wc/Gvcl9MvoT6qa/8fYeW3HjWTp+lV61fXBDLyZNT0X
MGmZzKQTJd5g0Qneezz9+QCqi5K6p3pqVaESgQCYCQTC7P2bn3fXowTZh/16/6to+Kejv537Wblf
LlWZQredg/kwTCQyLUjpx5FAwiavJeUuB9OEm3A+vxX+uRwH/12Zq++KZpoPXSqxQA1G/wosM+4w
yzldVgpePsHAWd8wcVLrbSyEhW0mKUYT3TL5GZZNas2KI4rPnxTgT9pwiQDCPquw6VmIxXh3QDFN
9Ym1w2cd3BaY3PfZgyo2Im10qNFTyZRNqgGEjZKqPEHlzj0wPNWX2pBeV8qeoL/SZSVvn+eI0Ry6
gq996zDW3awsLCCx1eZz12rGajOmZbhJjSC40iboRNr4uOK3i6LHWC70p2tTNYcruWNdFFW+9Nwk
HxWU8U4cJZsYfwWmgtehYKJJCFctr1bTmGzZ1Zbd9ajSw1lcj7LklB/Wo//q3EQPIZBn+enTQSXA
KlauRvOIPQg3eqh1KO9T+82PcFUxAVIc1kvilJbAW1MHBI75C/Wvu59Hu8Qwb7GZdRtg0w9B1wkb
A2Clt9qSBqWJ07DZ8PSXo2GwAPq76EqI0+EK2b9099snQZX/qWytl0O2dRGfUM9CiVvgJBjJQ5AC
3cQ3Zj5BnkoPepno27kslIsSl5rTa3r4DaeC2ywt1O9F3gAJtLq3sPrH6UYInNPoExl5fUYndAYs
YkhWdqW1vX87BuOXtdNZy2U117dGWeMsOpN/hxR9zHNMlD6Ni7IybLdaF5r2h2fRekQq1WOsCBe0
Xey1yQD/V+xKi4bjuttOxY/dlbjHOPTz0enX3fVoLMKy+l/PLWYwNFWeuUjGXmmNke+tZYaWKFNw
Wj+ZVRZ+fFp3l2p+Mef7ODGiK4nJ7SoGEHfDu68V4UUfRvVWnInpLtIBSj4oW1CW8WatNWXzO3y3
4MLc+aPWWixPCrXGlFrLzPjPa6H08FErb0p905kNdoXaAI52rMXHSEEkjV7Ev8nDBuFrhpoT3BJy
Vn4fEikalNM8l7oXcNptWzStU0j5+DW2lOfeMpJ3uWo5fclbaWnFGk1M3nSrRd870ES82wJ6kKBB
OWSYSKL0UnTyJeE5FXz1Y6raJ1J2VcThMwEgRGRNOKK2qfTJYZ20WiptDxZ46dUjkguJHjfnbvTT
k1AzMC17a3m7HGyWcnUwnc+qazleninDkFXZSOLOW0gm2aOBYXgumeFL5kMmNpAtu47TcLg2oSED
EmjDF+wiD5qIVoVsRP721zMTKZoveaY85syhTp0gmQPTVDHeaaPwxVSi6KjE0SaQs+ouTeP+oieG
u+4xtaruRoJFYIJEcbeWCb3WXgWB+RR0A+aiuOG+NbUpHNe6BHgE7DEJ6a111w16bxttyIXzuhdV
lu7+8bf//J//fh3/K3gvLkAlgyL/W95llyLK2+bvf+jaH38rP4r3b3//Q7VMxdQ0FeEHzTJ0SddN
jr8+35LXprb0/8IWJS5cjeQ7tSmau1Z2kfvP3uLcD2B1BRWxZkvdKdYiRQDP/LZNJkisXWe8ke0m
452/9oJrrWPJuAwjwRAmvL3Kdl1Wr0WDpvU7MGFaeq3PYbZtF//B1YQQg1XVDqcq2pqrAeGHsWLU
/ihcd9eK6ykQdK9DEC6fc5040WKXvFCGpQeSPusmSPyfy9bKVZa6Ik3/oPViPCE0lY0nZdmMcVtv
CvpLJIxM0KrLJq27rwjZZ7vPIi3Ta4BGJqyr1cxhPbJeQM1N0f7rJ6LK//xEdF3VaXCaRn5aV399
IujJFcLQGPpdO0TTjjxycFR8afYyVai+1QkpnGVOM8yQiytTrS9rDR3qEOOICKLrX9eqc184ZKH5
03UGcZGsUMbOMQbhoGlN+C2NatmNlWQ4GThfHqsSzYmJLNmXWZQfuLX621IV4WeQ0ktV0YfgGqTT
1fr2SfV07sJYOaiqTFcMvcD4N83V+qebo4pEr7k7qqawXZvzT80Vj6jKBHye332sEPRSg+heqF/I
tBQ3GNP2N3DfH9YeMmpyYbP2guvuUgsMVn4zlbgay6H1TCy783Qty5EZo68K8waDBE1rv8pdfTKW
iSqG9Ld5LBaPmlDiSFQOVEX569gYl1Ao6gtQ9Q05f+2uWFTsKxRm7T5O/ONahsZWsm1LVBTXo+sJ
dTRutEUPnwgexrd1pEJ/UzKHQFm8n40ctXw/n/coDfj2usvqTb1rfAh4YXuHSZ1291t9Vbo0urw3
sdH4aVmx2tTJnWYdlgOrVd3cB/B6BuIszMHFK0mN3uvByu7bZUO8s6y1GNUsdrJI7+0eBt8hs8r8
Xu6keiNIc4GmH0fXs4ch/TibpHRy/oiaqqUserLaQs8ODR7/6mrUjFK7WQsrWQz/TWvQfu288BAx
Jf7VFFM3IPYaytJafmoN9DPy1PLX7zRGLNzmxPF6kBA4Xql6UfVFshr5eZ0FqkI/XgWaP17jPsQc
UahDW4+T0+ry+mkM++kO+7+WRSD8sMypYqxgkur4f71As7jPrWcEYuJvm8YEeDMpZrozhlk64n0k
HddPn7t5NAGhIgEm7lQz3v9W5bPe+umjsqrW3fbf9EfKL/3RcpPRV9JVUTctGTU3S//1JidhLUpp
Jvq3xthMJIozy5ZgCVzkSLBAaGeS16dW/q0QNW+dhK816jqE6jaowz4YAjQNwU9fPj8VamlC9+3L
XUPca+mJP71wPj5B4Dn1He5xVFhLcOCAvi2FxPiCOXfqRJJOqixmN5KVRPYa/1kPiJnw4wB5qIhA
BhLtgtrlTlyWKMX4VnqjA6b563tkLX3y5yi63CNFNUTNkGQEa0VV+e0eMQ1Tg7xN9VsRK96TslhZ
qIOUeJ9SpOunQI9jdyxvIiztPpSLfxIxloQK8qmJInxU4HDpG5PmWaPeoi6KZkCDDbKzgv0KDZYc
HsnBUVswgXGwNbrSeGzqWEBUO0PvXQeEZohY9AyLIG/px8hQREKww4pwsWU2If6Ek/LL/no81GKO
d8vxdX9qzPoYqMK3elHdto1gVu/olzH4kIMYOSy92q9HogovLL/GPGs9+lNtS4VtbpWqdRV28vLE
pyfaUrkBOjDvcg28y1IuFqNOfJqQpgee0NTR2jcB1Wum3TfWeCcvAlIlBF9y0qzflr3l2DDha5S2
BAbx++raqL1dN4Pk7zENL6/XvXBu/aOZGV/TvPtRoWA8c1OSLJu1xnpASmEmidLzXzcLWZN+bxcW
DheWhDeApanEBsRf353JEhkDJ6W6DUNpiX7nj3FTRy/5AGDQH3XxQlIrAqMH1BeVuvClBB4FeMH/
VpIx2ySCgSaFoUf3v55p1b3IYme6sjIhgi6K6ok+xDVRMoRf110zmr2w7Oa7PjTQ7wjyTbSY+ZWF
UJwQXAVEuuyyEml3poGezLqb1ch5VqY27tZd+Dw/Lrnu4q7sRUDYPFOhYa/Em8iXGy+a9fYnWjNM
bKZKdf3BzyF0NgMIhkH2QWvWMjQbcPOSPmjNGZ6aZ18BV7lQe9ZrlsHYeN2QdT/RmieoNCC85cT4
JstGd6PLVnBOeiilIxydb0onYzEuitkV8AvjXgqqvR+W0jc0PNoNnau/XavFcYk8GMm4oTXBT/Ws
NtZyXW2fPy+rBDNx6OX09bJlVwSkBMqrplNngKDYRU5VH94jYq7aukr8sDaa/dSQmYAeYDjoS0Rv
zKlyrN8r/yHpZ9n1hTE95w3R9q7o5f16Ja0lufl5pUHMglurHOH54knV+6MjY/pGeJw4srls1nKt
bievwWPDkfT5R9l6YK03cpYiisrHNcwI84S8OZsBcZ1c7bInFNUPqxtlG7dHbZytb3Eq605sTCFc
CGxYjbaWdmNEykCSFYVvYGZPZtQcGj9/gN2QnEV6wJuJRRRhu+J+3WhFf08iLsCSjqIimxt3bMp+
u+7qVdrtmx7U+LqL0bNyaRpxE3dKcUOsX3ILMTVu5apIz2JlbKVpNG7XojHyW9eX/XmjLGWyWjWY
b3xU94c0v5bLfL+Gi/HtQUEw1fdrKGsNcq3xrHV3OdiOBhDoXoRojYCiOVnSNyGXbqJaI/ZYNHvF
r6vvvZw8K/FswidtfIf1vXqpJKWBbNwIB9SxU6gtRNPKqCtu/9V10mQ/ZmW1JcLRe1WPx10elbf4
XoBcyYUCo8gmzXmt4J6sGw0p/7WKPtNTmVEF8IClv1kU7jwV00OcQLIwK10i48PqnmmvCsmiYDRd
VAS1tHQhCo2HoW5rMoBDPySnJi4qp5FE6walz3CrmGWEB0wxXSUyeQPAjcadjt2YrReh+QIvykuz
QP0edNaxb8kLraeDebBu1CCMtiC25s1f94bK77M1pg6qqIgMELokSfQrv3aGBMmqVh6F/nqYpPKD
ByAMfhdsEXe6WGEngY804OL3ODeFbX8/t3qF+wzq8rpRSjdxnzMDWCQgCxolEDj18bMGQP2ARLof
7YwlD6wtmw6lUtZEveWtyiXq6iqL0yI+vAhpNtnHrEEBl+x06pRcd2ErX9YDItmay1//ennp6n+e
Iiy/XhOZJSz/6Lr+21BgjCNwblPsrn8g1Q1r4WnytouYJ6OURTzg813+fOfTQHHVUal+7wvWs8oU
9P768ocl4nCk6mLnr7+2+vsIZkimZJo8NJO+Q/2n1Sh8TgkHwCi+/pjkz75Byhh7lycC1emSLUDO
JtlWlo9/9o/idZivJWBi/1wcoIv4USwqXfSEhf1n7SZuDVeLqhxVJG8Nh2aGFT3IGlIpBRJ9YYMC
LzkYN0+k8FYIqh+fEFtS3aGDy5EHkupOy6fPejmWdf9mia78NiVmSGdprLLgUHRLFTX1t6DJMM1j
VM9aspt8WFuao2CX0s94eKPqsCfWZNwO84CH78IqGbrkAqCv/vJZwxfUmYSVPNpD4JeHSYakMClF
eDcsmxCl5pRhB+ome5qYVYfhzxprWUBOetLH4CpURU768xr5oCUwciXpRRyOf90OlN/aAT+Zd9c0
ZN1UZcOAfPXrywuRIptIrwW7D8KWUjpreAYUIqG6OSBUl0rWSQ5yUqn/iO98lvcTKjpLrTWck+ho
JQZdjySeaBBgD2Rlu6q9foq/wh79ceCzbK3yecZ6wKw/Gvx//hIRa9YI2WtRTnUUhO1vu/+zfS+u
n7P35r+Xs/6s9es5/8Ngxr9/WeUUoR/aFN/b32v9cl3++o9v5z63z7/seDnT1umme6+n2/emS9t/
RPaWmv/Xg397X68CZ/H97388v2VRDjqe0MJr+8ePQ0skUFJNkWb8Z+xw+Qs/Di/34u9/7NM0yulZ
/8VJ789N+/c/BNP4D9VaFLZ4PVgo/vG34X0tt6T/0ERiNRSTQ5RYSf7xt7yo25D4o7wcopyexeAb
qMYff4NCtxxS9P+wdMMwOUWX1yv+8Y9f/yOu+fHY/nWcUzOlf3ppJdlQLNZqlgokwLD4Uz8HCyI9
UuMUPu9B7R6awkIaDuacPTVz7ICuY3XVZ6rs6tFk2NijqF4t6o1n0g9t1CR608fy+1y1yEWFdeUI
IGe8wBcdFEMvU9NnByYO1rZrF4lv6zCVanZlyqxds6hDUjY4kr/WvojOaEqvgTIYd2OlXQEzhJ6q
wXUYmtm0i0xdCMeif9G6CX0aBD4yRI43egVJuK6nYZcikLRRmhTN8q/YflR7iLcgb+SrMQVLl9cp
vn/xozVZyI6bweQyOiSuoamVF4jps1BjJiSFUbAVSk27auL0iznBBRWVPcYs8mYMdkMro5SrT8HX
gUR6h/jwlOf1RUavGCM968owiE357WAbQxo6saKgUTgOhwGR06tWbJQL0Ff/GmMKe/b7AmBWn2+D
aLATK64fxRGz7AIhCTsHDrdVSnWyO02J9mEELseIPbPxq+t10y4RrarCNpDlkT1xN1IZR5xOKnZJ
Bv+sF2KWiqR8CBwzDuFmcqtaWnyt8fcaQAgg84djScDejqbBQzTe9yxdg5VcBo2tInpho+TWe5DQ
+IGzhA78RDhrWuh+g8eUb2OYaYEKwHhWR+CLKesL1UhG5BR7Ay0Cgd6+aJ2qF2CDxKABEwHl4Vix
DvBJfDSjaxlHOsxb7jOUNRLsJ45YKUMmq+N0E+o5UlVD4UObPJvSYV3dzmLTeXioRZ6q4XJYZL1d
tbPJExTsTIuzxwhnIhNYj1sE6AwJxlfRl47J0Kg3wqDlNvqSmd0XvnLRF0Gx3DCffA2dhVwRHLlL
y2NkGRFGLpn4YSeFuv8I2KdMXSaHzSkpYrtVdIL/cM3aMUJlqGt/lgLjp2lTmN71UXqVlI2dNnXh
4ntGXgLJBL/BM9xHO16uZlswAckPPsjfyox2ZoQxI+4uRGnljoRFDy/NIPOJrVrrNlFsj0lSncAj
3hp67ZCzac8m6o+SIqOBmShwPfFoljsUzVphuEckJADjl+2FJNHsVCnMlyTHOyGH+lbqLBGacnJD
Kwu8yHCVSt73sB3edTM85b70gpa65vm+FNuAVfpzVUsXoYIfVuTj5M5iBxlZLC2HVLPvEkkMBt06
5Fl0IzVBzHCN30nfSq9mRhxVQGwcQJt/KkYSqZZVQ5rsJlexoswBxDYHx7FxChVv4sEnd15mceFE
qFaAP+sUBxjHJpl07cqUkoWeGJoIIBUACBOAgZkzYPI6ENOYZ/lVq5N7+kthY4k5Z9dINU2l+RgD
5eZx+okTIvpnxuFsq9X8CIkEOhzrdncqi4uInLCF8Yo7FnBDikSwWYFBC5wMYxtk5WGUvWoaXCnK
Nv4YOfCtee6JcA51VnFIWD70BV4Icw10RGj4iTpoQZjuri4rpWtIwwsYuC8khSRUJdqdVsFh8NWi
gzVAOCeEongdCDXqfxiRpIewFGnboGuGBFHHqiDozTqkDr+Bjho37zr6ENBX3nIhS0jt2uoFdvc5
HcsBhZHq6wSgw0vNPoLXmRQbuOX4nxfhaPdoI23CLvZQaZ4vpLq/VyiQVjpIQAzMs6oo7Gr2XRPw
doQ/+zGp6njfKeFLOqotNy95qdNqH5Rjb8vt8J3UZuSKSfHapiUYaDJ39LzjoaPXxDBM0+2+UhMH
0+BtRz7UyTPcfdERgOokqXbg32VB+r1fSL61OmnoCoALmMkT5PO8FYbqklr3oUm+NNTmR0uFwFKm
vjvV8q6ivU0NEpAlZgpp9ZSP0aVJ/dYJdOJ2umCBnJobi3Bm95T5U3QoMW83NXlylD7NbUDgDFWy
70RG4CDnZjhqOIuk8g7tPEH+JopcQ4R5R8zkkoYsHOVJvNZbjRd5VI5xZuIDNO5DlAocdVK2cajJ
LrLvAGFKcJaGGIpoHCiPsp8+pakfOUYwvZWRuC+H6dtEmGVT9crXgCwik7/oEdX46zBEKVP6WopD
4lV1ILuNOoVOFomtXUUGJGi9eYyK+Oh3PkztYLF0FIHmKc0Mlqr/Dquz8vEPwqX6RiPgiiKnAGb2
ezGHhUPGwtyVbVycrSYwPD2dD/jdImFkfpVTPb4qwIXgNK1ZGxQcFQSqhrNoXSPjbDq6HPVnRCXQ
KKrfkNLADTSOa6/lbxGd81ib9w64oecoik69hDePhEiES9/ygELPnYzxtevH7buq1UeTeOu1YiC4
RzAq0AC1j7NX5vTccL39YyjMO2CPgSvLmKumxB9QmOEY70eZZP0e6XG0U78vCDS1M0c7jNSHSobr
lQBmy6wlTpT1tWN9jUX1dmKtc+pC5sr9VBwmIbqj6zGBaIH5rBJ3YNxo0/GYW/PDZBQykwfiRJN+
Bn3wrAn9F10EW62o7yYj0EZOE2/QAmdRwYvk6Vs1KIJbJlPtwhzbp4Sm7UaR8Ea0CoTBHo1FmBXd
jsDLKxytJ0P+trhhXvP10NdRJpe8MkoIUGUNRRz3CFCXNjyJxB666UHlxcDI0mmD7I1Xdd4L4cBY
rHYbnUc8ZTJTGQI/Vj3ku7EpXGZLRw25abgqsDuUdG9VmDp3ETxLX0dzwdduxSRyMIhXX6vxhhiZ
7s4QQwGdaKodMYsKGi08doZUY5RsXBECBXNbQ98/T7OKi0mAAAAy9y9yLL2DjTqOJTEWzLwVKQRL
E9LxgGMNq+xFtiAwaNCg6/xFbjUcGljAId0bSdvckD1Npcl2JqILePBoD3066V5nxU4OjSgnBUZD
3yTMP+YkOxl1foiH+nkmdd4gM2qB0JCq4CSbxZtc6XsQpQe5lQ4mZhudVj5Kk6mQl6yPIuR3uxJ2
tMZNKbK+7EWl387M049Rbr7k3XeMfrstas6EG4d6wUwXr6N/mJJXpQP9kJgwoAPja5P7pybQ3nR8
jVy0Fd5RMQWmJyB/joBvEY+ZnWqEA03FdxWROxYm9H2lths0IVhMp8kxIzwr+MZTlJfHHOq7ywQB
VWqQkWZimQ53qXAMCwqfMjsNUz8arCP3L7OFkbs+3xh18BL07YMeCwdzmVeKlXLI31QkiGC0E45u
sk0VRucRhBC/qd4EBgMpGtKO1GA3SA9eCJgVoxoUZV+FMsFvubvKct8TzF3RTzCSPBCYkT2CKtea
9M6ItcKWAvGhJaZoAxjmUCbed1O9r0ww3pB10Bx4JBSDQqcV+ztzXFzrDXkHWVnlK2skEVsL0kcM
58nC97lCvNiJWAnYZaEzvzVhNeX5ABtVekxrwdourIXKQtUk6betKj9ZSXvCS/jFCM1bTZorO5d0
x8fhog5mjfyDuu9LUNVNgVhCcicnwmArunYPugbF7JjoZ9+c5MVptU15/L1e73I139cJHZ0a5dMm
SkkVKIyDWRkPHnh+smBNsKXJkPXKl0FGjOtDJ+jVIazQIsI8jo+a2QFiHLPUBsNSH8xAqH4cWfcj
NM1c8J9IsC611816QObegxv/s/DzyGeZIYcbX5qi3XrGZ/lPf34tXL/Yb3WwOzwCBM23CaQG7EmW
P8QI2/z4SL/f/Pie66FKk3boixHEbPyDVnR3hZGUIKH4SetGssQfnz7L9KL5uayrlRDQnaP5/uRZ
nfmcrX9jraX+WvWjTD2IzFNZJpv5ocHY7tAtmznriKlG0AU1XxQSPLsoXOusG0L2xWHUa4RT9Hvc
UghI/nr+5y7oKLT6WiN0KkKzWLv+WVEqdIJm3KGiifLDCPCZRwprUspRQVrLjH5MHFSQFSchdL5p
pgZnzqSaUQEti0OYjUgmrR87AdEvfCGyblsN4ZVwatRrRqtZA6p1BHNvejEI7tb2PUbqg4mh3rfh
Rrkr7P6M6zcsiCMzl8BuHrItIsrl4/zIjFSO7eI1t1k60lu48yG6l1DDRafKvNKFbawfDFZBTmRH
7/HZIpBoz4/kqUoMAe/NizLO9quCgmqxqZEwYD7spC70pL7EMWPTvfP+slbpElsunOwJZlqEkr4t
GLvoGfyXmHlittW3mXRoC5uP7WuuOWD+swnWsVv0T6OPQJYdMrS4yktz8hHcdpqt8khXYpNXSju7
cUjGfSnvUZhDYASAcea2kS2nrnCHMGrHkHZKt2a7ke5V9YDw4SiNLu6ZZn+dBc4lPZuXmd6iskF7
dBtRggLJYjY8Y9BzG7Sb4lYo7DqFamlrVznI2xlEsyx/nXN7FEHrT+SNTmwlwzYFu3nvTUaubmNy
mX7cs+7RD9E222L62Ag7GBosWSEv4d1TIy9ki63JAnOnINRWMK3rRBuqCnnYe79nM97G4oPwfGmK
Teu7805DLuiY3mVPdNDpBSbsDqGUu/yuukG41NY2eBSyNAt2hg0NDQ07O3u2Nl8N6zw5Yxk4PgLf
gn9IN1nnWvqhFQFahDbIzpApqIr7YOQSho6fVTvf1d70VT2X3isL0+DKOrWDO33NTUd4Su3kKpBt
7eaRLNc5tSMUw2zkOhEztlXFZXlop75zqUj870z3kjg9xbZaLtsidvFPv/hv2Araptvu1G/+vbnX
AnurX6KTvtff8hf+P9DW6kcoay/Rg1Rt/Teh27SP6G3TVP1L4M32bDP94gYoOwuzuic8B/2DlNm6
+y5e8sfM0S+Mihjg6HvBQ06bxagbPfnfXq0H82JexN4Dxpt5o7r34UMUbiKjkXQhiATn0NhAHU3t
rdqRMrcDr3io3pOnVnA2Isq17lNxfQ5uvyJdJrmwPI6GZEtno7BTNP20nT46CH8hvqnKkB1cAstO
as9b6XaK7ejBv9Ku35XbW3z8BOe9BSr5UrY2QifxOfIE/rrkdA/3sdtB0j0ifcGSlhcPdcxt+q1W
3Ix3CTGoHKMsx/KSnsURvhI3+Xny2qvyDA9q3iUPA4xWINvbaotm/MidKk6gFY5CtNkjxEEw6Uma
3X+UEtDYBIfM9MCET/ltV/AGkLSJXRQG7eAwz271wHXjM3qZ72CCactOu0MFLse72Sm/4Fs0ObL1
BSsHhyFscuZXGtvrKb4aN+i8o1RkR9fdqT63d61CFzKdzdNI2iD6Eu3GfeWEm3d1X++QxkktN2pd
w/toKe+Js7WclDWqbUxu/fiK0+dOcMx7Yj6M33lrNzFfJXMwH5tUNzkJ176L0cOIPQhdEK8zD5NW
dhTAYx6Wm9m87yUOI2LuJb5l5+cyP/nB3iDGcQiyo3jQXoXMHp1kP9+Ume3vOp03eTdW++g6vAQ2
EUmnOI128ESQJHbmx8gL7HSTPEVecqiIDh1Y5xQ3TJi4c8UWhEyf3WywJTBe4Comnnia92F43BT6
BuRddv1UlBf5pvuedw53pRY2nYOvjh46eubV+Bhh6OhUz811dIuFUMfb6w71k/wGx0yUvjDTJZRV
9V60XSyvXKmUHF7kUt+O85WARbz63L9piAy1p6rdqKNr2U+zK86O+T0SzwgAvZCahCykusK1Bi3o
wXfHR1QdTBBtQg8+OAfOZhOJau3wDFq7cHgnsvdiWwsOcyvlZXjPtf0sk+onN2lHXmRXYI/dYstd
8YKDRmt6QF/wZtj2xpm7Mx8rh9yGamMDjTUJ+DRHzh3F3KQs49HfCIG0XKn9t+IE2P4BbvbXpHdz
zL0wZbHRTPGKwClGO52veEciT8xvEXPbonHkMqSq5lUre8JtTLxG2oQo/cEfCxxkVgtv5NEP7yj1
2/EyYtzhN62dGAIrZzymbkDnMAT74gmFnURjl3tQbYObiIF+M75MzFQhAZK5ZvgrRmd59oRqiufs
MNvjDls/8Q318oSGcgo3PRQW2l7ZOEL3Jdv2/vLYI6Z4sXxL4DK9f0KpDKn5m/QOU6jzLV9RfK/v
+MHLj8byFzXEfRTueN/2sWn7e9ybMLi6bnfI8q//BcN+fgls6Rh4m+ZhFN3IsGeXOOu1a2DweYMq
4kPxEARERnb+APvRXiy7Czh+3qhv01ex62zzfVbPGpPdbbzhGyQQEtEuq7ymANDMkNSj94FtCjTY
h+ydkYFu5LHDbk1wGM8HsrRn2jnDm3+obNETvWBHs4rfzO96s9FklpqMURuaUMO7Um0ZoDaMpPzA
0Qbs9QKwHDVlT3qR37ODQXeeWq8GAErZ8YnPpVDB71prM2vn6LBXGYg2OMnjiHxge9CrrQuhI3b8
2dYNbHS8FqU8/wZxynetAwrRlF5hXJfIlvTil/Deaukst/N1cs/C+6V9FB94Ud/hp9CrH5Rj9RS7
lUPnSZ+B4TeO5i/GcZjtJLA3wbF71g/lntfga/DsPwlHpOSPmAu6BABMp98wxB6K5gIdj6h8epGf
g2PERIcICArF3toxuXRO7migGO2kXy5ohtkE6CrZrq3+mofTPJjSllvoTN7yEBWGDNWO3fulmaJ1
TNTILo+mYmN+R+/YbHBgbKd9+pwzRaOvw0N+02zN2OXNNy/lUaAvZNEgSAQrmA7NxVPOHE49sBVR
rMwuap8egau6QuLgGqH7V33ryMoGTrvR3RnmthzuQkK/UYhGirgPeLR6vNdgZkQbsD2O4bxvTZSO
d0cXGx6bueedZdlYGhSZ1wIp3Mw8cizOa7t7qs/hJrYu5c7wtv6GaJbrbxAqcGjlt6goAkvyhpvx
7A+4y77Aus5eK+G+TgNnfEMf28bt5CQc8WY4hLkjRA1A9YvUlQeU5T3hSzwX17pDW0YE+zmI0aNK
x62wa43n1KRxdHvAFYht+vO9CkFe3KP9xnBFmGo07ghxav5VrtmqlwhbIX+V7+sJ7QzQPhu56pF5
kYl9n/yd1T+pLpGEkJZCtyPtsPA+x+4Mlv6Fvo3xhIn0wgSha+P173hy2U1u8mw3TFeqh4ThF0X8
YM9ElRfvTM8T2kN46N4rp3qY0YFzcN9lUsIUlAl12dN53Daqq91W+hXx+Fw7TEjE9t7rfOzBEqP+
oeKXAWty2zdOQihZflB4tRmuPJ13zG3zG6Rkca25m8tduVHf1XeMaBpHfx/AkjCN+Faeec+Nx8Rr
9yLeM3siJrLpTHyf2Sa6Yme3EgxvHARbjyBx3f5/5s5jOXY1SdLv0nuUQYstZEomk0m9gVEdaK3x
9POBJW5Vj/VibDZtdu1cimQm8OMXER4e7gegEvx+LOJcIOjI1Rf2Coc204RdjBWPPpGj3xDRI96R
p6NGLQIkqPLSci+zWtGJwAQRSGXNz23iCw9hehfNDsWKd+M1VF1TvZtHn+Ebv7G4+/t4sPflHCmZ
p3LNAWdCXe0Z7fwikHggerqvb4QuwI8irXuqTfmvxqdge5Yey3/InrNDmvqsZ6R3KDxx9j6q006j
y8wkItbPy0H04IzX66nK7udj5aTx9sT65lDkx1j8EdRTmnhF6b4noiNInkhYJHthECd2hnals76m
hTPcwdl/qiZvkn2xesDXoMmCgWbcwRWfsF2g8D1wBagsIt6in5XutgjPIa2aiYNhJJtLntrFey/a
RIQvPQgzIXgMk8mRH9bLnNiWb1g+7TkEGEsQDRcC1PWI+CNzXrsANBqHgVNAJMRIES52mnO4jR5T
qXrK6d5/pKhzWBrbnPbaZ8dJMN3nPkLfVcb8seXBJTGTdlB32+Kqx4e5pmflkTakkt0AOwporVv4
orCbQV5G0a+rPltLQTYJerOfK/eDdCGc4Xzs6wOb3fRj/kyz2wHJIu+x+JYRNPi6DUBSUMygE8SC
T5tZEzpi7akMzYUibTQGqcHehoYurG8ayw5ZuzOKYxO5BQTb4Q95wsQ+ewMLUREBKW1ZxLQGL0dn
0gC/3RL2dh3kmR9a3iKc6LieVQ8pxzIKLtv021mXkmqYFVCOyQpX+4JSQgOvsZN8XTrU6WlZ7C0I
4xzRXCo9yxVtjjxGV9yjSRQ7N4yCbBxp7Xx5KLLIHUhIhAaS4ugQI/Jfml97iplPPID1k2gwsQX9
gIExAUR2D6FmGdzNilCgXHKM2QdRAjDuW9FHo5MjW5KdWv2c3lGHtD5rwSEcSX44lWTN+ZHDnVJ5
y7AT7zVPp/h1UiPOcoLYGapJ6S0/bDZ4T4METyh2djalYzEP1GS3EC8LT5rfF35s7fTaLl9aySvi
b5yvid0diH9ptU/mRy6aPSc3baU+RGAhHEUETOx1a37F92d85HjgfLL7C+vGPCiUsP2LxK/3cQMe
7hN39DekUNjRoXPfRR/ZR396r/eV/V5/K7v55WslE3uzBKf/rnE6J08jKU0+Ejam5cxDeDGIaZii
z8AC9Fjfk8vukjOuWPQVg7GDzJLefQi3NHLnG1Rb60NxxwueRekXYZfhKBxjxumx9mvBzTM2VHPf
fo4v7KWl21wT5p7EJJ7boBtJjagmUUUmSuXf8lKcswM3ZPc3bbeBB0E7+dvBC+r+idM92w2ZXnYo
MXPcTQ/z99A6hDQJZNVI3KHAjjwXQVGMm0n3PjMrawyqfQsGEDnUvFJecNldGVBQCb6D8abuE/OU
Uc+9j100sLeDBE50Y/NJZO5B88Q2Vl2HgAWXcX0NjVvsWafyxuJlReY+tXLwAvb0mT3Ilgmfpl1M
r74976VTnG6zbPlJvPq74PynFd4zQrc4NNmWyDrNH/FJurLc+ZSCpOEez7/sO6vs4ie5FlfjWAWG
R3inn3+vJxov6ZforSfL59irzgT5db3LL+FwKdO31Th0ss9NRTb29kXhmuldBYRAWLwVTIcnhYDK
eklfyckNX8LEZyf/ADAJn5kXFl9G7Q5X2SPSYYMsEahGA5/OmHumVn8hU5VeCC91p39DI0cFLvAv
9Nx+rUYAG/mQZHiJ2Gvi09IvEtEyOAkFKUf6AjhKoKmLHmA1Ff08JHHBycD0ofiyzSbv+ltX+6ya
iP1PsLMzQZNmPf7gjxB58hPysSTto+JV+F+8VYHkmoFRoWtGhdhTskuLc2zxB7G6Fz68nxD2BUkn
AN5oIWnviaOLVa34iMOruKEHq3bq7yOcNR6mO+xCZIj1sU00C3e2Cnfimw72od/Thdj9MIH2YcA9
yE6XOGxZgwPdenSzDxzkZbt+RNNC+EKTMFWcAuLC6EW+dY9dzqI6IchL40YnvfRfmi8tmE7TY3wM
X3Cw48Ak6ZzsCZqkacdXJDOdW2u8VKIrVc7HjK+YDZxoF75bLe5ICOFiPI3YW+s3rZ19hH/GW2Wd
KqZXvQPmypLbhKGj7rISK/0xsVyjB7U/1ePr9MF5xse8F4FGLNS/vdR/ip7iB3gTOZsq/Kk7iqpO
9p7fHtGwiU7dlWhkeMczY6gcWT72AK9ooFc7GBfAjD1x7EYq/FnQsUdRxp7wT6Rv70c5BtYDsfmx
8MgwqYu6iBcHqE+8pT4PUszuortl2g+yv8jHjIrueoIqIvskExzP5Y1YoHiXl+DRoBrGTG0cEBAA
DJAe9mk7AX32N7DjJ22D3M/d7rxkAT8V5aPAHJr3AgWN7iyuYM1eisxNx+QujKc69Cb1HleW+gXM
tzZgw9gzcehmg/ds9pe5feCpn0UKwMMxG7nVi9USCeSfFQdBAwaXRrVd82rjJC6vIHSlfsAxICx9
bf3kPxAZCwrO9j9M0o+FotlT/WQZ17k76lscqif3o63s6mr3mDWOGX/nhTsKRz4DCY8hCP+UF2b9
F9iIpQbzrhvRzfba0GVDO5Hjb/iIrY+70E9o4nBDlzfqHgy6LuBFkl3hIPEGTkcIj+n5CxEv2RKA
ZX0QQmfPQPex3TzB9tZCp3/pX/jfhrjttBfroSkfKhDnUHNwrxN2JF53zPueYCUYJYfs7WVk+1nR
k4pZXemFTMMsP8RptDmqzJIbcOf8zI7KxwBfk7WxmGN2dcLfxG93qZ8i/q+51vTMm32SXGbYT7nd
cInI1wF0MdtMsc/2SD5fhDuOIfrv2WFgnFD4IYiq6YvfFaA2gZzdJZnbjv5Mrz3zmSvqJjZSCmG0
C29ZNCci7LAEDMP0fnfA4sx2eyNXr28FWY2e3s2fjNb4QqzFthZv21W8zT42PeLS8G14ir9IXYiL
wXLZIBOfbcnYyemRxOL4Ayk8fEvUGyFmCuhHTaij/vjJ7ja/FlIw8ho0CdfjRNHpXC8kyoAaLK07
ovZ830XnBbm1aSdxSr9IdDN8ShSxHaUGmgklPwv2pPb2nMAVCXCUHF/EiZV2hVJhWHb6KFKmzPCW
vnRoFtMNECSNk4IVYnlCDec8PakYojaNTVzts8iUT0RT9sUJwKMBrSEANd+I7nNwYckB/ScVIqSQ
wKyIEXSewXNErgirwyMYQYdfSi/DE0FsYXd/cgt/dTvTHSB39TBNnhaCwRCWwIxI6WQEVfqZtJeS
HArphEO6fxVuYKJsGQE2gUBKXBYPSA3G6ScCzvmjcig2S0BFAml/wqopDRhRiCkZKVJ2IEkK35bp
TE/4JfM4294YNjF9wR+OuYYC8gcOZcBdgviJevdb8p5Fe7YGrqZ4mj95J7aVTfxJtDnhp+GCBeP8
qJPUOmblm9VJ+VTlo8wG9w659y6ZtxmYPYcpSYIXntMM6/iAN8u7G7uWzMiQW9yU3XgrnqkkowNN
W/tzzCTk9XV0qpnUn1nkWLf5yEIGrIYJdmeemeAgTfh6eFUNokgPz469i+YswB4S9S0dgbsxeajb
phYlpUDEoKlF8y+g1EYxlPw1e+S1ADsNwUXmyZrPc+dpjBrFJW8GEiKtbuBi3SNrwxf83YTwqzvv
Kl49uBPD1Aa8lVXuI8BR7YXqjLkvrbdK+NPDjlnCDYZLDmDts/5eWj78480mhh1GORbai8DWzzUL
oVu2wRLt8jaYxWWbPMmWebBlk1pDfoEiwawsqf16PAfVoS1kpU2p8WLkLjkJmCo3AhM1chTAimrH
1XOtvDNfKBLzGTydp9sAkDbb2HC/vfLEB7KTMR41WwpeqrKP2BoadaXsgSbyNSlX9STOjio9plru
qOOOwnrF8o6/6/mbQR2mN/6cz9nSFZeB7knPS1s5MqzcEfdVE+6MPBFXUHZckkS9nhIYv16h12z1
HGO85yxkxBkv9AMYo1R0TfqhyK9sLsYwoTQA9pAX1zxFIMr3zT9vJGa5cu6FGPCJr9x1DtjYZM/A
/nzD5YOs91s4ovErGdyanZKTj5RaQpCIaqYGzx5Uk1nCM9tE5oprmG2RIw+Vc55RlbloAA3J5g0Z
P96FG+Cp96PDXTG3WkLmED8oh2vkEbErMJVCjR3uKnS33KVE+W4VDnf0FfvwE8ZqJwp/VGD7sxnt
JDA0DKqyAKhyML1t0pqeLr0yV/gWyFXGAYlF9PvJfILVI57uqKTVMN1s7ow5SXpSo07PRJ08LpR7
XWAEYb6Iwm29Z/j5eA7+8rasB4aVv6cyvj1QpK4aj3tPE5fHyO0w6RWPq2IR8RtewuOYgpkm42S7
be5Wnh0uLe9cho4h4BoTDTsod61d3o4754+4XibB9pBqaJsuCvKUkHiA5KC2EG/lG3HpTuGBZCPK
OXuIkgBaHHNwl/P0zgejsnReBTImn8/ldvhv7W68oQ7Mo93xeMCFM7JmVUXd6cKq0NQ9S75Qjr22
H6gKaKKtUgQWXfhvPETebFsYCR1cQaO5Q0Ox7tE4quQ/ps+DZYHwGbyQx84dcpuqzR2NetBcI3kn
sDes3lpcG2iSW/0AGijRrztuS9mRrF1RO2voz1R1LVd61DFlKgEYARNuzHk+PIT1LEDl9BbjPu1x
YXYr4577mZhKxIM7Yz3xGHittW4ASggxBfhZ3qbURn0FcSfcYa5C63yafjSc9zSbUeYqeB2PAQ8c
HgNNekTcrXGOYUwqT/xBLJ4m60S9jvnBo5xRoy6CRgr4JGrucU7AfUgFljpFQOs4bavPIO3jqrjs
9URhg2WR1U4/HJlk/f3wQIE0ap1tLdI6+0gvHqhH3aPHTdgCSyegxGYCZvtRuckCimXA1bGOsR0n
cpwHv0s90XJqlKfQm3lYLZftxBquY/+WQhPrKix/94V6htImyr6p252MIL0Xr/5SBpW4pzRuKR6M
sUzyIs0XtReeMZc5ho+sPaO78S23uzG40DBHuJHQTdoZo90KrjQybylzbQMbHS0oOrJH8gTDca33
v8NvFx4ITqnYzEkT46oZ7c5thNlLBRy5EhBVOytdcmF68BCxNJ/nPVw37ozeNB4Ja5Hx0bqABYe6
P0uwvVefwfAYDSTqq2wnYRpPXbu4GbIrCx4DVna7uPB5dAwUVWsFb6fVzyF8MrDsQHyPD9SWSOFZ
wXWn0MSdrDwwphJ23vI2OViQHQ6Mtg8m98398VyZliF1O3XDJ6f8aH0215B7InFiMiYHBpY0j0vi
/jdCkAG5CCkwLwTMt6Nqy03hRybqoS2e1hXNUnubBCNQpjPyPGcH9FwLAxWUk6zMpnKBQOhsBUYL
pGbTEmNPVuME7J5Og+GTDBfoIdFfWYzWMf6CpVo8bPNVcHjn0dxvvtDlO9kDk4wElxxYJWurpkc8
VdT5JM6h1wgvIhzP32Vnqr4+biOtMAKKDcpXXDkzCS2UDiqcWzPHyn2iBV0Do8LbBlzH+RR7Mkd7
jskd2Muhd1FhhD3lLiyK5TgqVyj9zSM4G0wOyzxKAjZoJQjR1cjDgGWwrR8VVTP4hS4ek/l9Oxyq
4cQPeNRNc2wbkgr87SAfO9Nd+MyIivIZZlcKco+4V+xV7CEyBnY7XaP/Ydean9u8Vq48S4BWkYIo
Zc8mcXqAekgvQu6zshDah3AJkssOVAKTQucqUKwz6CcwD+zDsmyx+5PiN3d0iIIqWpYTUiMfd5oa
FL2bRR7bc6UemIbcBQrRJNBoUOos0BY1e0d/J91t0r0V3/URBHA/Elk8Xo82ebRjpcHIRLahmj6E
LxgrbGPqT3MQrN1sPhSVhwyWRnhjvaLmV3cuHMRtJtEvKzrYSGgEKWdLcDuGZz0q0R2VvQi1ifi4
lK42viJtuFW9gBJidPqJEZy8PbBXyUBO/TavWYuZ6KgfwAgWZZqgRgyTAQLXImXrzkBSJVbLOKc5
GlgfQZZhs0TK6InDyKwcZjtFvMk88iu29i3miPfdVfjkezPe81ZR/IhgoFbveWqc5CWyxOZByB5y
ambLdhe8sqKnkW91tx7YXYMyPsaQrQ17RkOPSJp1L8D9fAMR4eONzmXl8c5UnDi3aTTnDWRmI0X/
ZdtAtjM7B0nbs5NAUF4Ttyx9ps2gXVmWkNPD7rlho+/8ejzIvNXq9YnX9V9MeGogoXJl6fYJm53L
hIrTh5kbguzAqhA6d8VRUQwk9ARYl+vIA4MDMxwVbUfjtrD4ItB55NbClacz5V49HtV1B5DDcAvl
NSTiYmP53YxYrPV9/sacYUlxZexEK5qgXMHvds5mxM7BI4rEAIcjHho7TwFpRXc4H3kZ22X3ASGE
DYrzTtD2vHwIJvJm4uXcKeCsFQhzXdjGhuTcmvCMic1RyHUIG/gwPpWzD7CMbxlDgjNWC9KGMsbY
qNtZwPZbkYHHyl8VEY05cMbPlsRhR0tOOk92qT4LcMm0zy3e460IQTIcESEKYA9pQhBOM9Dhkdkf
TY447Fkz4Gm58vEAJ4CSDJEYd298scnfg42SrJOvbsc3zBPgT5hFqDZvNIO+g/W3h2kBmMzh3IIw
hUTktJgitOWbs1VAJ1VV3IJENg/NSkCFGr06KA2OUcxcvhfakmrRqGG+l5dssE2zdoehbRA6i1Ii
JH26W808pVOoNw4ahmmRko5ukcHkXCYxCWpdvSb1rBwkZC0PViNBI0s3fw612NOw9p72tFEU/SIf
MoE5JTbZHrc2Ct0CTS2J3pae0GbTIRSNkZ7GMCrsSZZZSTjMOqPIJj5bAGetLk2Hpc0udYJHO6KW
q99N6hNOHui8hp1BY8XMztWrioe6QKOaJFKRXHFahdXBWLXvtog+cJPiuEK5YhevBUqVXkpcg5xY
uc8gTdtTb+VYgUu32VQqX9/+8vfPQ11f/DAzL78/ajOlIMgRMfjhBUWRLfT8ExEl6XAo5bk/FJ3e
Hyac4gNzGE+JDKcy+9c/crRCxPz9vo8NGKJybTpSw8Jt1brBxCn+5z9KF2haxVEyLQ3hhvjw1wtS
Pf3Cdm3wlLKkCLT9045LTsPsv77//WrsmH5FWaCvAIsyMTRYjL9f5mLFl0JVp0FZrkehgdkpZO3i
zurc0v1ksEZwSYMgFmK28Xu1pgAjtG2yPodmx5e/P/z7H25/DbOT3/z1wxrP67ElB+s7sJ7WgAn5
+8m//6Tbk8l+L+f3y98fanXzgkwa2JVCt1JUiA15JScdCo3/+Afd/QHS6H/87Pe3vz9DBXWnpHoS
KMZ0Koxc8lHUbaC6NLU3pSRycYRRXtY8t6Lc2WkTG25PfUOOuskVR01zZB2WuXUaUlP3tNyogk6o
nyaQmRWyGNIkwNspyEA5/+lQHSHzCz8jLcuJCJoDuji9N+HC7iornLYUCC01RggEYxldSgGijKKu
pH5bI13cgXnWZkpI3tHZZMDjx6nNzpbBtIVluq97DuRR1JyhzGs4zQspUX7Xzls3oYknSDea686a
zc+iu2H4XrDwpfJRpBSSkK6LSTH5kdmkgSbXFEIASdRWvy6ydN/gkRsoKsTXZsKqeiY8WeAcBlqr
V7ZFgxYpAfgcmlxKnKdeonKk4az50MGrrEGtkDwNz3Ux7LURWWtJoQjXNm44D1QNTXItC526Lp/A
oWrVs2ju84qZkY4Wvyt7DKiGEsKeccoi9LAWrGbmQeCAjgiDdNC2qKaYjtUz1XoOIXoPDYeqQuxK
KVmhQFVmzWvkoc2CQUWafBrBRy2s+OoJRkghkWEUVfJcif0ePn2iTxRoU/LnysB3SlrhIKEikZgA
hCgfhJSJhvexYtDaZlJBXp8Vi9yhRMnPES2dSGp2x4KOtvmd/sABauYI4x+PVyV+bZZQILGMI8cY
8L7Kq/TTAgHSpEzbzYrA4ZUTPMZ4a0oDYJUeUo9awXaQZp3gtKURLU0DUqeNfJO3rItWiL0JhAjV
iw5aA+aRdZmtiVUzCkYgxtNbNXDFgpBBChTM09DPGm4czmAM8aHEjZTAHrJnHWdvRk80KmqfVmpp
JwxKVafQaDStN60ancwQHvOwF+TlOMTj7GKKWx4tZaRRAtfK0dAqN5e28F6qkAWeyvxMOxiiGeOp
a0flXMr1dZ0GGFIUemlBWY+Sob02sgKVYBSCGvkEFpCJAk6Qy1F0ncpLR///S7JBiEgxTYp5LGZE
PJOqR21Es7Owro6agFacoU27rOnf9QgXqGlq4KpsctiNYFwHKeHcS5bEzSMz2SYReQ62oKA5xneJ
Cwh+HPS2par63eDijDa14vc68YgwlqWDfCFkhqIr90MiHmND0vYTTNp0xeS7Miaa99LhLUsEqkBr
n/mpxPm7qN9GZEy7qaWxj7aPOxQ25YOSrQes0oj+l/BDU3TaOVD568YID+ZHbBP8UZWsU1s3J/pp
+iN9K8c8lP4oS0cDTQ1wxhFArQFCUq9hEySlgZCOSDfReVRIzUFcH3qd5llU+OVDCTmCNj9MuA1Y
bPJCklTjWNHmenegQ2pwxFD7FouqCIpKD0IJWyal7Z6mtnyf9JyWtkEKVgW5SGY6nbqWiM1ELp+M
ePk08bly5STGE5KWt4kWlUbqgpn4W7V2giLtpqSmpVmn1aa04Hq065QcU84Rqx8Tdw1p9p7IijfS
IjQQo6EDttGMvTAQb2lyJfpyZBwKnD3o8gkXnH7ixqFpeC+JwrqflHLBdyneIXx7ZIoUn3kon80S
8npfzU9SQR430OamT1TWpg7YMG7f1G5Gvq0XjmsCTUPYGiRrbJB8xeyeFjGf9wqSPQ2PBsgR9ncU
W84yKD/aRH5Dx9UEJkBUJEnL3Ux9d4pSEqEEb1tNVV5aS+pAPvDObBOFmLACiGqxmMTqubb1OoNv
1o7zvpJ0eIMxVWQEEUNJcSuFNh2x0W8L/a+HJVKnIAmt2FnksjysBDJ6Xp2GpFauQ5M+hpLV+GzG
2V5On/DRE+/6sD5ZCAsdZepZepbIj/0yUtSBitW1gnScjPd5sb7nZUh2xZT8WeICmW8lfqrciJbT
fWW+C8k6nqy6OodYJQYpTcd0D4gf+UaREEPqWWbdnsS6Tk6IfTyXOsLOIpWMJZfOkrCybeLl5wuZ
EXtSUT8zS526EeqzXvSk5+NE3GxpuZd0AlXASLupQuuhF6R7tJT+pEhkp52sQKctcmetCTurKelP
2G5BB6Ds0qiUgXAC0o9DOD72qJXtIzp0KDxsEAm9w1GbJuck23x4iz+dIdEfIH2FNKnTBDpN+w4n
CU/T5Ze+iCYvVrU5mMZa9wv0vBoNyfRJlXWEXTfJl1b1CzF/lkYFjka3XAVUVWnGHhHqRATNQr2E
xkf8kOVZIbZlaxnUUfYnUR5Ocl3cT9P6Nlf9pS06MIJsVnYr1vZqUkdBn8QjGPSEVubSXVKcGnKp
CgS5SPBqiQwXI9ISqHOB4iIodEbL4V6ex5zUQmjxD6UhqdMBFRDtwd9BiC/TMp+EMbsTUt3yjLWg
C4KAvqmbhhMV7ryUgqCkQvldppWXp5pH/K5+hCK9z0z2h1KVgMoNc49cXLcrImgdeow99GI9SLQh
R2VrUTIxSwjcrlB16a4euydLl9jaBVBFSSfZWiPzK1mJNitzgCqjg1O1WJTp6LKCLxnavp+8xfLx
GQNTG6Ga9DFM06oHmzPxcNNEaQhUo4Jlno5nuh7nrPxD4749MBYf9fratKPp4F5fkt1w/zodL+tq
Jeclvphol8FcelvUGTLrQjYgH5c1PSJ3Mp9aYRbhDX9Hmk5gHrX9cyw8TBp89MzqGj9Mx+9kUcMb
XgOo3SUI5CN8cY6i8SvqjDAQ9opW7xoM4mkEnIEB1mrfFIT0CCYf47ZQr1rWfUn9GLQy4Qayr9iN
mOtrEkLEQJM5qpeFZfxudJ2nRmvvadJIuVkKOYKQlZbm86Ik8QlhHJL0VPEnyaJAaJDkkIb3lUbC
i2K2M1dVTKuk8dYm1n6ShzcOnAfMzTO72hQlahyJ+tmrw1A71fglztLa022+YUxidZutpNqn8OAQ
puImZRp8NQB6xVIpD3YK/c9647XNSUvk9WIkQ3NGmABYfyFgASEw47HzpLm+KFKvnzKL0utMI04W
p3SSpmvI3pR9mlWYntpwgB2UZoGua0Cus4bCwyRWO8RmY9klR9KO0ix0vrFIL4qeXdZh0s9S3j7T
ts45acLeTGlIl2W2nHkB3FtK6x5JmvSIUASsJhmXXQza/VCcaleXriBmfY6sYtI3BTIB5blUuxQE
vAer02vNy6PukI5j89xBW/Rr6uuoOzzoegt8oSKF1uYEdKNIlb6RSqDhVkWNL69ufYoqZafRcEdH
F350srxXLeu+a7DNGVLkqQi+Qc6MbnwkNa2DjjZs6MB8W5h57+WZ9r5Y0N1itT1ONBkDWkrvrdpc
ikqxYECtvbMtHh3FYJJHBlfT1Y2TS0gqFH6pz4uv9i2K6QlhxKY0mA+tO1XgIGGqvuMe13lKIf4U
bUnNXpwKKCFtfEyanWGxSGs5YhtTmOAh5dp8GqR9OBamo1QF/W5sk+VEp8WmKOSF3aMi5ua5GUF2
K7naVcnWhgDhs5Q06TiH650ojtJORhxiRz6tTOsWFUBdzyLRn9UVOiOEMBLqg5S12XVIrDSIsfLD
rkJvd1Vl4OmiL8pJDLNAKkYd1CwJHSxq9/pE+5FpDCR9qCHQlzfGnFcZmFSY2aq0KoQngankSBvK
S/RsaiN806ykd6ySXqNXBLl6JyWod3VjzU6dBZzSTCVnniyGd4uRbf0ClE9CLX8SRXARXZWk+9qk
GVYltLHVqEDoqTPplFfQglCNyIcGmAZ1uJa7uK+O9DH+NIuRHKy1SkBOuvdBr/crpr9ADvnkr5V0
CFuY25bRlYcWGK2MuFnRxOhO4eF2K/uzuJIYasijTqYIjWyBmyEgYO8jxv8qCMnC0TtaxCxpu28X
6OhkEUBOCaz/fsW8nf6Xrr8T5DE6m2J6kVUszkh3Fc7Or7XtGvSCj6OegNiY1BoH4aEqjX1YkigY
A1VNMeT4znuq6KVxRzKEOpfyNWWxDq85Ee1ULUrKDiv8rf4VYcNnYAeN9Mlkl9O6XWW0DQ0UVn0K
B2WiIJHvM5L7AyYA7C1NfOio9AutGAZZk430RPI4aWkOhLVAaWrStixURNcQmfsmi6gZDoTOZQ4z
VFLoPpGmYo/IpXKvTuN+BB7Bewml50WA2m41zR3zk+00VVbsSPEpIk4j3NaFb5nOgqMpJa9zwrEq
xqxGZgsLmhCW9qG59Fup8jtor53ENrrokW7XkWrygvatUibFQwPzXZy0lqJiwhJF3Q3L9VcJI+w4
pVS4jpTlTZy6of9T6g+XZaVA3bzHSSN5uFRTpIRr3tXQ/+OG6kccj6RdRXY3J8oNMcYxQK/eoO6x
2ubnFEG/xlQFqoagFwQPbe618TVfl+d1XWghswCAh6q4K7vuaY3LnZBH0S3XXrpx/JpTCxJtTCpZ
A3Ogv5bUtgx2K3fioZsLukNgkEjVDF/BPIxmdo7bkyKJ7+2KJEOhWEcDtQHb0nQT7u340FnFeM3E
6UeZaCMxNbpCsLTX7M7IspuW5K/69FxXlfaNlmyZZNdibpv9gOcQdgLzVnSmEtRZwK2Zep45kDzQ
qD9jY4273qKWh27NyEm/WgEKShnIIoxG9Fs+hJXKgqRP3rjQeybA4fOk7IUNa/SHNIQpWbK/45z4
lVT5d22gAB6hx9FK4XAq4VKOnKrGan5bnSh5+iYNkvTr88dgSvOdOAieVTBI6FZUQaOE8AC8Nk/k
e6kdd0ZWkNNMvV+ygzuDNJ/GMVL2cqQQ8MfntahGsASD0kW97mbUNZx5WWg7wMAD2G1fyBvmsjUm
Ti0gxtLXAOJD48bouxP31Rd6fCldNKzduFFfS8v6UQqh8tOh+yx1nric4Pa0rPpFyXHAXFPD7wSi
IoPcrjZppVEFugGHsqFFH8L4rKIEYtG3xVNn+aix280GXI8M5fJ5jGU2bFoFhGwJ70ar/k4oU/Z9
8UcLpwiGPD2oLQRmdprQEj+EAjqRFK3omObUkROKcYKqU6VpP0uJLqjQ9JeuqfatimgqnfPg32P8
MnTdK0p46yXX7q2CTuNsEPIAzY8S7iKiSoJAxIwFoWPxHkLeXfusjf146oa/i/j9Q0rtPyTC/iXh
9t+F3v5/NNz+Qxruf1KM+98o9KZLMuJ+/7PQ2/Gj7D7+U+bt73/yD5k3S/0bJkdgGqKJprGFvfV/
/VPpTRLlv4maKouoBJqSqmposP1T6U3826/yJWIgFjGfpnAN/6b0hgQcCt6yoptITEr/L0pvErKU
KLn9u9QmH6CIBjrEOrKV8v8ltdmEPYB/NOtHKQz3SppTy1cHzMr6aT4guE3hJdGDcqkDaRkaWl2H
vDmQple5bWhmfRgMM5ZgCFZb/pPvf3+Wba/5/WokdD389W0lF85IGLX7/WUZviehWu9RiCwP0tbA
//uVsn3VDoOCINXurx//9bvfn7FfE5X89eu+6rKgVrJja8g5rfxmM6F8FHlak3sIP7+NRUWzlmWP
YSPs100VIBOz3lE2tQGzi3mvYdMLwCc2od2mogqlN7RtWDipUkR6LKOZDkRVcKdYiI+5nMyerut/
xn5oAkMaY/VETrkzh1Z110ITUTrgny7c8F4zf5EKuvgWZdaBbBnvfR3RYb+NEcRToTeFQJrb+iDn
Yr05t9aH//btXCvva0eTWLfOFyOPUluLYYLm63DOt/qDhK5Drf8f9s6sO04l29a/iBo0AQGvyr5R
b8nNC0O2ZfoegubXny+wq7Rr37r3jHOfz8Nmk6m0jDNJiLXWnN+ktUNRNJ3XTQ49CmlXwTBKUKsT
y4al1g0QJTChWDfGopv4665rDsjO+TdXLH1hadDE+ziM9VgWfXzr3rrhOPp9Z46PQc18qbGnv27W
53r82ROMhWOZNtwDemZ1Gq6QujNMXSBS0IVoVqJZZqbs+HpK5hkSUK3emKxtrCpVx6lf2pu+qLGg
97mxX1SsC6cJj5ibnBdzn1jtdPYSJitckecxVucwxO9mN7W1HeiJYRFI8LS4KjuQUXg103E4J7QM
R+lUx+k+MlTADAs2jWMxrQbnJm+cKqzwFCj0rCZshoYSr2Dcyj3UPJPZALuhCdBuhIgWRotecd1Y
NIT9KziY8hxW6s/GHgrzaPrM/PVTSVUxnxvi27TKfSiAaYjHVm/C5J971Uyf3cqfwkV8lvNsbD2+
VcR7+ToU3vPxNp0Ij9/7MdDekk7cMUgHJu6MuFIvn7ezMXTnsea+m8GNpjPgdOfY17AmO/gVNIWz
SZOIaeiyYMj5/eq6iBj3r68U3fvUfQ0nlP0m0shUgNszh0cxhGJvSWnu6A78MDoH8k7eTsDX5YBv
pB/PMJfH81As87auSxQYdYpvGbb9TazfDm+GrA74L6p+vzNuZiHuquunv/3bS8qCM9Gf8aEPW8gP
o4UIyGi4COjNurd+N91iBO217oaugS2ndI8DfkZHBSeohj9b1cSIW69ex23Z7v1gM0Jiu2niIKDI
mfAYzWa5WyiWsO6g/IiV7j0PMXLFof7kTRiqFiUBcLTqJTcYA2ZDwN20hFSdJce2mvaTHeLE6Ufz
PMpwofFHnQmTiEYgfkmpas5fpd14UWUDz+4QyLgMxgmsQnZGZjMHELY71u4IC9K43TaKVjhI4G1r
je1ZCNaIecmVotcP62KydjODzELPGYE49dAPteligg40c4JWKlh2eU9bBwjXMVMJpZxLuqyhOgSO
2DQt3r+zozeJY//ZW5/zR0vtCIn6sX77fT3Sa9Zh31JFxU55CJrjWuFucU2kAh0iy4b6aWdaQu38
FlrJ70PK8unYqH67XoPWp2TgUIgYFiyC/M0aoF2CkRvPGXi0M4JgkTKhLuuuOkrkce5S8nGu58Lv
XdFIVOio4wPmmFSv1begTBxSj8P+nEEOnSMbywFVD1PikUAYd2HxnQVYLCJ1F9dcIWxzoNcUYVN3
/IfAQmq4vpWCte+MTHhMwDXNbvTi2Y9LQT5oBfukL+Jga+btDMTkn5feMjYvk/DS39dlP6Z8Cxmu
3Mg2KY+mVRuHLBofGcHhMs0QQ9f1bVJZHbOXgSlMmCDSlRLcXFvRAV3A4bWThFeRtlfD9kainZPh
zFx1OK97TgrLRiL9KoYAcIfG6XwgedaHoT38pG007GLqls2s/yr6lVz2pPNOoqxFajK9pDE2s0u9
rwa+cG7EjZegHIBF6+66kfrJ33vAknahx2WzjSr8Ix6m4nhO6hwjEDL8XFQnWtDFZTHz4jJbQ3Gh
L4Tf2wAPXfQ0kRh74ImeucxMzZCeCAu7CSJ9QenDONWkoMUpgjOdiuAccRaheC6eyo6Fbo/frvH9
x3Jsj6Ta20w1+v7spB0mIKzkga3vBetzs1cjM8pxNIHrms6dL+eDZbrwV83p7DYqQBHBN/4QBvV9
mY/ylHj5rZrM6TiO0wKOSZF6kVKuhAIlZ0fVR3hCBILLOvm2REkpAEDxqkta2+oSNAH24h29tC2N
tRDFZWUgy9GfVNGafz6p9WHMQoi583QWwabol/HQRcPThIUm9cRdn6joODSCHn7fO/k56LZ5w1dg
3TBoSPdOXb6u3KNEL3tWbtG6KfWyxwd+eXLR18uVj/T7B5QgtI77In9vp/G+kDgmbSvh+tUjC7LB
mXWt9ZRWo03/S73ZcXbTUiaAS1Sfk6h6mzsWb87YohcjFQxRrHmYhLXzZ/lc1IF1sOgVbbtZklSF
vW4aX3M3tiDIDekmGz/PWd7t3CGka1sr5o7tzg/0V9rg+hI7xrF1m890kT5lIaPm2OiWg8/kCej+
roPrMfJlvFnm5Lan63OwYxryILMPeY0AyU2C18ICaDMu8xFS8r6enV8ESd1V84K8NkRkr2Cy9WTK
vbZB1N9Egg7pkoZcoJtXTyFfS/JXSQv4rmCN52g3T5JnN24ak6++yLsuM68kMqs94J1vsuoBtqTB
zmH9tIMuCvSjLI6pXBQCSJO5gd8c8wa5Ry6ZX4Mq3UKr1veBt7piYGLUDQ3zykYI2+xIfsjA3zex
91KUNJONGxkX9T1BnhiVen33Cbi1aF1UGU7mxocEvWe5OuxkRluPUSQFpCg+JXaAjCgZl/20TNZr
xz3JV+Yv2KJoA3PjR286iAPyZtu2qVZoeTPedFZ/k/cTbTuIm6D/ZFn4z/oBwV1UMwoplcXAk0UG
udverliSXVX1h4h2cUMrCNniKUxh3+WRh/PYLL5NnfNlnkdMi3HB7NjGLKinYTZ2u3n6Bmg1vthu
ewrmBAiORDjrSnlvd055EuPM2xuEb37lnkWPh0dK2s9VkeRbyLrFkD5lSYF73cnxAxby5PhzDsHZ
JAAFLpOHCLOe0tvJAxwZsnDYG65b38x99GI3CIE4CdANk2aOdjo9cVfdl4xyNlXpEZM6iW28IGZI
4hKhu7FPkpRbXhrvSokyvZV0S4vYzEHUKAJ6e7EPYvN1dANAIB6Thro4isr/yjAHxbgr7soYz3V3
69lrGG+W7uRUjbeD14D4VVtZEwRhOpppRQxITuod07L6Rn0aosfMSy6x1wPzQFVCbAtGQmeOX4SP
M7LuTAx9wLGSpHqgAYmbIQtgJo68fJrgbblJ903y35gigpvbnVvHoFtS+YL0CHnpkl57pClALphE
1Bil6JQtx8pWj3NECrOEEk/CMWQkN/jZRS0XQkGigQDudvAUCQME9HqM6o5T6N2rtAr4Fg8MSAsa
bwb9hV4SJVgPiDYGJHNkfx9yMh+oTyAAxRHcJ6ZE6Yifp8CgWLg/DaM+1Bb/cLNDzI5kJAqqz2Qa
fo/igcMe/QE1qaF76XSYbRl/rySOXamGryBJ8+8MKt4UCJ2RcnnvW8MXxrHUUBLPWF+CEYhcubWC
PJ7r4mRVLLSDYqJZ1HjUTLMu19QEbQAydEuJ5TJW2a8v+NisL/p4WK5/stJLy/XJv/34//O5ImkR
mtbJxOC6d1gdRbqqcfQd15pCNGnr43VDa7A6fzwcV8Lc+thjzQgnUd62YYm2amGxt+71nlmDAsG0
knm3RkHNsD69bgr9qo+Xfjy37nlepwVZ//pNf/vx+nDdpJX75y+bnzPGkL//4vWXm+Rwn+aYrpU+
qo8Xrg9//wUfv0dlIX/hIjxks+ufXn9Ef1odwrw/MTAMdgsar1Tf4+jil+cB4iSmV8H4Y6221yfX
zcdrPp6rZl3dfzz+22ukCvGnGf1XCLa0GvXv/9h8vDZbC4aPx+trYn1IH8+VQ50uWEZ0afEfj2wI
kHFnfolf4+PX5QwP9oAxH2vROkjuR/lg+REIcYuFtuoo7T82nl51rQ+bGRE5IarLFokLay1V6zbK
x89/P/7PPxP/+i3r6+nzaVl5RS2LWZQ1OUfnYZ1VJqOTtRTOS4SZ9+vuIiRFxdSAYtfaQFdrGde9
j02iVXofD81GYcFDZ//x1LpXGhEip24aN9m//4H1z/+n5/jGQHf4+PUfrzGD4LGuK9S2SFHALio2
bflOUx5rZW34v6P5/reF+d9mVQQ+6Q3/9xamFtX/e07F+gf+2cA0/2FxTyfxQjjyLzEV3j88ZBeW
Z0srIOjE/UtMhaNjKshtEY5PjI8v6Dj+aV4K8x+IpQL0k57vC2QC3v+oeSmD/7N56SDdgaEuAtMm
YUbHWPwl03Iu+l6VMvHPjZN9npC9923s4q4xNkMTcFcO01ffnpOrb3TXLlk68CAuw4vZfkO4DgRQ
y2kQpt1GKQKb2v8Wa8GNQ7WQJS8JY9Shzn/NWpgza4WO/NZrwY5AuTNoCY/UYh4YwIjIfedSm+01
UbDCh/GFpJvsVJSY/Icx/2SbpvNIrPzV6CbiLkauVsQtbrzSoBYsw+Ccjf4zKY/Lpu0lhDOs9lHr
X6NW3oRakuRqcZIzGDWCd9FDfXJ2RoWjobaQO5YZEv089z7HQWre02G1YTYjuU+j5c6VrAYJOGSB
JZzHpvTepYdesYvVe+KSTre07pVF5HQS6KtAckd7mTM7cMIipg51jIsQ83EY+69j4mDpZuStRrDn
7ohVpbSml4xVSe2IW5vItO9O4Gnm6jGqlvlxCkvzZA39iXlxs5FFBp6Du/ohxE6CNMPcRwoRGYpW
oiuQlRF7baKYvR9xn5A8smmCKdkqH7DE7CaXtpYojFCKE9o3LxdE2UeRn1gqbqdV0OYeAy1wQ7Wx
C7TkTVcgnhbBzVoORxhbeMMU8k5oqdyEZm5COyfQ0M12Muxoch26nKhlC50dOeUDIUtI71iS5jD2
tRxPC/NmLdGDY9Rryd7gId6zlqdBi/k6IExaQWe5fnrIE3nBVGDbKLAok/yd7DGh1kL8cpySZOKx
v5RGe00nI7iGo7/3XrMejM4STLe5TsRb8vi7GLn4tjb9Ri1FRI91J9wKDYKbkDVYvRsc3maIzAzh
TmEcTFQ2pRY3JlrmqNA7WmXowkxFWIbm89RJzI+p05YbsLb9dnHBhiUgI5RCUVkxEpYCIZYZhT8t
hLlHJ+swUGrxZaZlmBRfSFxRZrpaoqm0WNPVsk3fU99KM56Ouehvs2ipLuhcaJ6O/YmB28mVUXBZ
bG8H+YeYtvBzNd8jDIwevfRIt25rxS2acE4wXIJ6Ned/cQ1nucytD0wBZRVWrsdWy1CVFqSm1i9B
ePttbAyhji4wN61Bl7aj41hL9Bw0IcsL37hpi+ryUogaKlnQ4l7pk88oBMD0Z57YxLLwrmb1w5g6
bNSq+BrNPdksPjxHu4VujMWINRliW3utddNtlDRkIYzzV/I1UbnSSdoYrnE/atlugX6X1uycxuap
8M3toBjQ5gKhrwUXxve8EXOxt/dqQUE4Q0pgWI5EOEJokWUDmWCde3T7Zj/JnMmkQlg8AGRLxjw6
BGn2pc/FTYgKOZpoMc/fkjzBjVxS1IHHbkcuXNY847trzBvbT2B4a+ZQyFmDvc1a3OQ4MtC5iQv8
WbYNla3qHkll+SVCzM5IVSNi9wY05dAczHffQxEGLxyka41Sem6OU1r84LhB22byVFdIIko6hABn
kfrIqgJ/DJgMeRtwvo6WbfJ1AhGahZ2x6wq02mrBUGzGLwUX7Rtv7vFM5RV1Rw9WfAwIiDm1FY7Y
JcRJ6XoTCrmnCGomqTrJya7ze9GNjKFd74ci24tEOsCDodcA6NAq4jkbYP33kAb6HEeJl0KR9ZgZ
5xm8qxGbY0/RRt7pZvS0JU7cewFurBRV5EZVeH6GkOpuhoxO2x+ERvGlXtpsz42q2RQpvVOTgTnZ
INfOhriaVws6g/mnG+ElmrIQrFkU7Qsx+9vZa795E+cPaXOIOXpZ49WRn4t3OpP5ISvb5dQCjs7M
GgNPRfZowkxjSMof1YRRNpTZHZNceo9WbyCRDOObEHJyvPLZKblEWwWnsrBBltguxbPxvpA2vE+m
mK7vZLZbZ3xnaI32dQpQ/SdO9Mo9d48s9GFpAzI5ejqw6Txf0zTmmlQW35FpvBhmeLHGDvssVCUv
shW+IfW5mYadgVe2tWis5K2lmVz2Jc676BlxwlOjSne/THj4HOFm8Nwah6AIBX55ks8zancYDAzN
ZWfa9xi21evs+OF5SHvErbactiNdPJQZiBnDThR3poQS6dgIwci6xYIlgYlVYnkIs7aH9dJcrRAk
Bk0CRHapnB+Q9FWc7KjDEhgzPeEuN2Ekg7Mv6L0ib+oJKUUTYAd5u5ENHimEKvYhtmGoQOZDO3gy
ZhJozMCHNtPhwSpjbLVBl/ZnxTLcU+5y53h1gwe7wG9ZDZckHLkn+BPUBiN/8ZnebQzVIFiaQRVF
XbyTCkljN09qO5goLT0bpWW/8L61i0XzSVX5HTN8Lr4heapee5sM9bXwInFx2rbdRHbHfIKviTtV
6T0DsoMXOXdLHYxnGzFOFycZUZdk8ti09UMaop4B4X0KSG3gzk5LF/uaqPHtsGoxqKPhAqejxx1Z
C9iq+DExJZJeUW4zA7Oo7ItjgGQNEgmpL34rgfQPQGxzA0NuSQpLQ+vhhFNomydwylCgciL4I3gy
278damEf22cjqaHJOA69mST6xJQGqxy6N5rYtdqMsfbw0yTx6Trmrmdd3ZBIwjhN3VvkfMDO6n1T
G9OV7jmVn6Kvl5Er5I2t0kdZ3HcJy4AAGKwBCDbKjWef8KYToG6Ml4YHK2cgTnSApzE3UbR189lE
+KXnBLqwj/UMzc/zdHhmUkjQSm0fo0Vay0blbXtDP5rRTu0x0owZQK6WqqH1f9o98zUyQ1b/1YfR
SnQzE1l72EhzKmHlq+dJD3n8AcRhg3+AswzsXG17sEsRWm4KTrOzx2g2JQ4ERJfCRo0/seUidjR7
88hUdT6vmyUfLNgBwRsVZIehXP0wFt0sYG1Qnc1Cf9o5dHN0yHjM3GU4Mt6iKQk8QsRM7WQSTCxF
sxJjMrrSvvMZgaC6dij5JfeBzCXqx2CYbUbGvLP6/nvPGhwAV4XmSB/kRNeEr6PXbyo9uJwGNyaU
KzNpLb20hbcPI+RLxA+9hJn2RejJtK9n+yTCX9Nqjg7ro6j2r/aiDBBpnIiznuyve7aeMK17H5sC
g7NTJwEp2vQt1k33r73ZdoyTDv6iir/EPsPjKnhyQhNNaRhmJ/LK6Lv51sYtM6yBqQdzhWBHdD2l
t7dE/bAeLjNcn9AOqCK6ml3tf+vGGfsURqyuTteNF8WS8Dnv86TrfqGb7KqOyJcN9deeZEpM+9Qy
3FtbdUq1ia3T7QShWp5bdzvB25thPkCvzflmWp8tZTHB1kMqpSxj3qy7uQvxsVkwaq8fa6YnoL47
wKn6vV2fsET1sHhmjpZ4+rqaMzk/aRNpm+bHhmQsTH56qi4YDnpIfeDgj5C/9YjRUaI+u3qzPmzn
7N2su2b38VRWt+g1A7IrCN2of78N7vq2rO9VZ7tXFyXU3v5Utv1yjt1WnJk7ezfkRoEdSOz4sm46
vdf5v5oBk3E8gi/LTHjhWUSNUpUNPn1wZkQSesfVz/mxCbTHk7Diap8RslMYNbHAcWyc81Gfcwnf
TxLu8eUzs143WF+YLnrde24uI6OjsSGPpZNHQ08mQ21AXDerFfH3HhnN0PcXW+wmukCruXLdSEsH
YvggFFk4cu0buoaruu77IkFAKjDchW0bMf9YkEWHXfsUyHHerz9U+svuNBONvWaCfbJ6N4ccsJJJ
wtx2vU54+hLRxggO1j2yZ+jirI9VH70m/hjt1w9l/SzWD0ppA6lXyufOQe4N3YqpXeNBHSXu6vD7
BP3387cbaeLWHZErHye2BGWhh9w2IdULkjhO5ImrBsO6ucHgz4LAX98Q7uN/fb+CqVbM0tIhPlFO
/H4L1n/l+u8VSMvPH/9yLttAAtv4VKBKrVWLVNp0fqJXII55KsVR9tajRUUsBUYL1261tzZAJ7KI
r53WLtrK2/U9jdy5ejHKAfyFjyDbXhYGg37/jlLQ9+EGTvk4f2kRFRNQFgUoDcHYZyBPtzhxstuP
zRQQVSit5NKhGAkEpidvoUPXVkdTQpKzE/dJxX68HYLbxmjubBrWLTMHHP7c6MWAvMKCEmp7J9GJ
p6qvnuGkcsfETiSAI0gm0phls/0SlLeTuk3L8oclrVczAqOYGyTLjWPyuTBf05gJce7XXyJVfrFl
CPba4StA2NVdG5f5sRLTo8koq2oAhE7FNUEoeVMg3WJp4SDfo/Kk/cWlvev2g2QWYBKEu4/y4TiG
M0sfqT4xfawvmCBue2f0j1EevzTWLLd6oWoKNNNEOEkcVdxfIxMrnS/Lg+XYG6J6kAT6n1Jk58BD
kov/3aBPgGIA/vTgj0/ugG9y9tW5E+I2b39MNgSIJ0KQEevHBiP9IrvG7vSdggSCv2HcGQNsLFsw
jokE1brvN3QiCCHwQpTYUWvwibXPaeQybH2Y/ewnyWqA+OaYC2gevXUDixVjxh5vDtnVd3VaJ8Y9
N62ffOZHutSzgdpZPgBlt+ofMokmOZ4cAO9M74j6uR2qBuJaqm7N6TWU8JP6CIgwi4ye8Re9DvC0
XbuNWTMzkqlffHTolkOXmBwbiEpzevLbtCAmoRfZW+eqT53nf1O8CUsMsmwYQRIEnvvc5tnZL8wn
wkIbugvOrm6XH5lNTa1S6Mvp2D0KmJapBwQDM4JNTFTyOkzOdlL2yxyG1U0UgIor3Pe2ddrt4CDI
tWM4Gd3wgBVuF1f7RUyXHtU9X/hfnWZrBX3ABAd4rD251ybNd50L12qICWwi3w06Boj+2uyeihrT
/AyjDvE0g6Pvi509pYFWwTIQyGciMvysvMpwOuKtO/fFfMkIB8sU+Bklph/lQJRc0b4srXzOrOBr
4A3hxuZ7tFQMVE0H+wvexIe8Jo7GzO/GDJwDa9JD6w1fqqp44ihvLFKqbyIr9eFPUHiJHDC/U6Jr
JgqMTgnm20q7uZNla/AxROPDhFaA49uZMKYW+jWk6+0TqHmOUPPGFS782CJ4SKbuC4I9RIHhDHmi
+9JGcQgzMwNs4xEp4jM9WlpgF/2UqYudMJpC5fwVWkGwDa2KWwE5hOO7rDq5D32ANXGj3nB1cfEz
hp1rB4w+Fy4H3gCMXOYghDrf34TGNs5a6JvM8vdGnly80vrU+SVsmWbMtzGnS2q32DBaAhJ41xrW
yeSlFWq8oLydt34fHWc8Jzed6KdNO5rNwQfPMKTlr7xxk43y6i+Ms+tNzbijsqz3fmbeH1fYh1li
4TwIySHIg3wz1MRZRKrZIiKeNxkhE1mML7dQpH6og5NN9IiQoRzNjLGslAbW2sa4mnZ0jU3YhtFo
pg/1kM2boHUOnSufgpgwlErZTCcRE4kc5Xs6e79YWUQ7Z1CA9vMHaUcW9wnsfskjdfFytURyrQLY
poY3/HIG0DkBpGh+5dvktuaBvMyvgA0qojQFoXC2BZKQiA8/hrfi/BR5K3dLukyQRkZY6jU8FUbI
jn/LOJUoBUbWYvGgX6G4wJGMEdQkDxOB4wvmiYeupBtbZASymb2wzixgX7lrMHoMaQTO5bWLRko1
vPxgNJ+IEfvumU55azP32yzS8O56aNxmoNmLBhPhpGDW2qujylR0KmLaAj20nTD0f6VpPu0oQ9wN
wm6IYxInRkH8QuzWXxCQiCuXtW0y8Wm6UfuLtse8bzUBRGT10QzD54Zr0LkMml9xPjLgC7l9Fu17
TBcFG/0vP52rrVFefRNLUSTyRzyDkFyVh8imMIF9DfeiQTEvaCBwIdsXLO+9pP8yKP+dWzr0dD03
DFxBeA6w3fRn5nrzbsRzdfVQDkwpa7JBOLgJ/I7u1T7tBEtZbml8kTpvZ0DmrCWD9qxCFxkoIzoX
MHf84MFSQ7J1Da4yrGoJhjRHm8sgPnMmst/l0LoklDKSNj2Yt23y1GZucUcnkAAn3NAbxsKkBnBD
zOVDTmENCRZSqyFGONAkOw+3hHaCgRLfUDGVrDOH8cBAmCCKd2x1kG2tYB9UBYlsVu9C4YLN2INm
sumfI8Abzk0Vf63MBqBpvw0aF9kdZnFnwb0ZupgToyJZtIkDDnIC1Es497jNoWc2kn+wTayQaeV7
ZXtPXVpLXDtZemzco+M049XwYBsF7q1BFbZFNQFmRXwqM8wAzL7IvKq4oEWDegiVsyHT8zgmIe7j
gvTQSIlbh7Mal/5hSUfCUJyRyLzZHvZALou83U5djn0L4IjhQYxCZKEtJdFn0peLvhMXGt4YCQfE
pdZTxKkPgQJD796V44/M0Sm0t13puzeKScI2H7Apq8GmZgqGDS4ROnBEH5R+j5HYSB5mdcAdaJ5p
kxENZQZQCVyXfB5IDgnGiZgseTiMnzP62zd40KvzupEKekxWhkerrD8JLmzjdpQzuXy9TceL5lBY
0TuhIkxgJoa7Ocm4+Ue/iimsL+EozIMMbXXTgfLnYgiI1clvuc1tsngI7vCggPSZyudUfU/6S2g3
7q5nSXQj65B0B8d5afEwIYxgeC+zt4D8aiK5kvY45+rrYsHtjEFdRvk3M8NoleX+Y5hWW0exbmmT
RyfneDo5/pxi6BkRPtnCF7tCIvwKxZvrzvW5L2uPQvm0mJRXSZ+/D0I+VU1JNEvXb10n/V7b4vtC
xwMsHOq8SVBqaiCY7xu32KIRt81IjKYBIiafCZfhrCxoELB6NwaPjzMmJRVu7TijNaVl+uQ0jFBb
Ii/cAjuSFZxCrxqxG6UNoGLdShqL19ayq90gu5pmpnPynEInQQ7oZHCixp64l5YGlfupgQgmQIyZ
VPV9Dzbf1NmWVAMEQihwwVObNdfYC1AYF1BoZUzIg/tGyHK5Nc0fTU34WMDnWNSxvR88RBK1GbyN
dblLoUk0Gvcllg1fccxdumE+WPNVNnfjQtMiaKtPRS6BqBvzsIkt5Hn9nMMbqbV8dH1sNhFCUl16
va66zXbtIxSau7I+/tgkdczlwuVKb5TyPM1WfYjRiuEgMuPfEuJVPJysNRti2zpO0t861XIqH5mJ
THsWPH+kq6t+dd0oTNiktmCaq/RfmpJx3h2VQAxpprfpUnz1aWXswGoMZ1+iG8UXr85lXzLXLv3F
RcgMakVWWURHIIqQHzN1OI96wwFcFysCBqifN72vRGLOp6Tw/shQ/YGF4DK7hKxGVYtwsRsYuDEZ
WR9KNJAbo6o93Sz7I5mNzaYg4IPlTATi58S4i6CuchlJcKU94urNKhr92OS9CTnBXixY9dT0Qlfy
U+g8obVnpZbkn9zRbvfuFI7ndbOK9RedAgTq6BjqwnlVVsdaXr3ufTxXmeMDNiTGZtKiKa8r8Cic
1Rnbd0BOvH788WTZxtvKzS1YuyMfLTZnVCX10XApjpapjrm7k02/bV3yJaoWCWauO0VN6ds3YZPC
bMeTTjoI0y0c7PVxFebXmha17ol/ifX1Kxrb749OgBKh6wWK/fjBd2RKLNWg+awwds6mjfwp9Vqx
YcFmnwvPts+13lNpQyoYk0/V+bg3s1GAuBkDQuXBP63PpRFXznXPmgQMjQGkXFcO7xbkoF1JkPbZ
N2LrLIgUPWXN9/XB+rToy/6U8Yn1JuE266b9197fHrLg7UBKgOBej8+oQFwBpbM6/sGmRl2tm/Xp
ue/D00SGQLcA1KVMwHaSp3eWiHmY64NdjzhjkbCRZI5uan2MYl6ss6c368N14zU9mUjtU1ZDECpw
BZ+xi6x//18OQr9Jnq/JP7M+jvUnMydCQro1cSMZKAL/k2ja+0DN9WaI64iaC5eCSUADxcoiUQCT
MuSBKqPwmqXHjANXnh+RBVKLu6UILNb0tLQNRTe7C/urZaPJmvz0LZvy76yBQJXN481s4zu3KrKf
3PKl6jlLshnRZGXBds9McsznwcQYz9s1lYBewlnD0BgeqqQrdhaNir0zi0tPRdNPJI0BZ/e2LZjW
X9i0qTcPyHFB87cRDL2blmeAdFgvlaXeDa1h9ohwRyoOuXqWEPFYKW5bJc9RjzpMKvPZMAiqbzxY
76sS4n9FI/+taMT37f+naKT8mbyVf9ONrH/mt27E/KfNjZ0/pjb2/shAzP+J6kMI1Ct/daxhlnMs
Pwi8wHVsgAq2/++ij8FmSrLEk3EKnQWnbZPnb24ahhHR16bNwG2hLqIen6HhIe9epUrW1YMMcbt4
oWApa5Wwwc1E/ZSDVdwv4VR+C0zW9pT2GY5x/hR36Yr5TVEu5bfCDZ0Tghf7vk1Gj9Ar1Tq3C84z
ZGNpgWGiC3LvkHj+M9es/KmdBnVvqreiYgQRd3H2itwBn3PGfWuzEEC/HBgLTm9d3iOaxzeOMN1w
IptMwKAEhub0MgJFTlT599jIuCI5AAnIMbVZNFVoWYgBwPp+E3KDvI1m7i37waR7u3Vbm1VUXvnS
2bROkFo3KfSKQxPErNGnOIyvTiqVv3Nw0FMClrnHYs/Iqh91V9dfq95c7pizMCJ18u5Cj2P84Req
/CrAhOYb5UfzJRmz5nFGWILGHC1GktqsUpphr8gGh21tm5uJFiiFxVQ9uM5cBazWpwYnbTHKQz4l
2Z3vFNOjyJ1lX8/aSa81/+PAqoaZuCoH+AtiPox2gpqu6ei90Nz6wULcQr5R+A+eayFf7tP+mQtS
twUYhgkd8s8xXGr836UBsNbVrBbUfcPFn1jun5YOiYZCVkGfKHJ19A8sIwq4gjzE1pjzV6eoh2f0
+ExwGFOQ/Ygs8gsgqfBLb9TTqR5d0rLLwLiOC6LUvkzAqSxEgoyQGK5LZA2f82yuG/CKRXsdUeIx
0fDVr6AN8JUhMQCH0OUivleiRJSDeYzhBtTa8saypLrNjQnBMo2a7K2ZaQxFHU7tQ8QwriAoeOy+
UdDmdCPDpqHx3pAAXvoM7o4YPJOnuM6czzb102PATB4XmynbZwuT2n5oYnGx7FSZN/FQAbB0eort
uYLzjWXiyKpXPUUa54P4evpqlFF7dswieB/bUbZ7zyxIIrBoRyZg7pqAgtxbiAnpaaN8SSPHe4gJ
1cZT44f0EQOwCj9EvWI0YqBLkblA4nEJnmgKUHV8jtnLaHXxg5zS7razZngFLYyFnVWNrIPDkgxM
Tw9pOV2rT77TmACD+gqmV8PPrSoSsDDEUNFZK+q7tJRVQlpiwbf8y1RaqSBbKQoCPZeYbB8DT6AS
k/9VpRURITFxW0Tz3VXBZObX0uTuRORdZ/QLrCXk0KGiS/M0jwpzW8xY79iMHlLOVOM9Ad06ToJj
SLTEAeR8e3bdNMAqDemRWXmo8q0cBOk7WQ1euyw693kYkCkwKP0v1s5rK25Fy6K/0h/QGkM5vFaV
Kico8osGYKOcs76+p8QxYF/73HO7+wVjUkGVwt5rrz2XVNF/92zoJ754VFnlwsqteys1D1juT1kM
gyQ0EnOb0DYVyCYF58u1U3aigYWziW6pDxUW2eoK4QeL+EBcq5oNtXhRh7KNkbQMPdGOskTefVsX
d2rksY4UmqwTdIWCg61oto2b6Ic0A7cfV6EMXzcasHvH/VWemuxRsRoEFwjL77indtWiZV5HLVMH
NSQYxFGgPxgZLyRMt1mMdXcm5d4xDjg/YjZPxcrfN8E2a+HL1gqjW/giuW358qPuIMdoAQoW6K06
T3F1mWC3FF0gEjAv1TtPVYgBLot0LvG0kL5mlidfVB+tmqXYdlAQ0tpGoBGQnLU7Xq2pK+4TqcoY
/Du8yP23omx21cBz6FQieYlMc2Gjh+JSLL3bTiEuKgrSO5aFcOmY2avGK2Z3vnwt9iCTcC3fuUpx
0tsgODNQfFAdrZvByDP8XgQtlV4a2GCzuDOqeSv28UxsSUaVk6hh8RCX39rwKGR7nXF83ZQ5UZKe
fsh9qdwWQKGrwHGXvWU2K5l2j+oR8CGxOIa4MCzCM9A3VfYx2mx49LqyPGAQAzHdMiXhMNrpvNp7
0WWDAEkzuRa7HPyUlggrSkeOpj4djsBKAofjhyGF6WvZFX5iBqc4WDzMSlV0FQrsB+F4+WaknrgN
fZfEmtjKyTpuIYhkWieNl9mcKsrk8LsxREpcTYIEmHfU+gOV2sLV3f4Ydayw9I2ElBy6zFRQn46y
5V9pTHo5JULysJqmPMYFk4MijuJLEznOlSY75EjVBdvJqdgvFF4mCyzQIoRl9hx1zrPHsuSVnBnt
We6sbucXpXKt+1ZyqdsU0UnRtyVDAZp2Dp1AEO+10iO4S+CNB4RsjnqfkpNgvEK1KK9NAUl1qOHy
KD3MGySs6E0vneQ4QESoh3rfgodlOFeT2c41RtgHlW/ILIPG+TWbx5DsjCTcKUYKudeRAUl0pfeK
3M25ZaUlURFhfc1BGB0B0kbnQMPepie6Yfv6gIVGEs8Gk6VFJcOaiAdFOUemApGr7rOT1kpPWlPo
di4J4SW2QmJaKkO+r7A9LctWDiWODI81UeoCUjpVI1n2PkP0GaDBlZQV/k5odGurwYJdJ6YPl6fi
FtmFA+nakaRLi//+L+m//1wE6QHukDyJ8vhrJYTrrF6qsc+1Mzc8b6k7NEZTTZSLZX6DqsaSlT4U
YLbC/vylLooSb4l/INlkicdwWG+7Sy9X+VhaxYvEgXhjGv7bL4VSMuTKXlFMklVV2MZTxdTqPZFo
RkwyYVCTE5OXHlcUWVAvVhAbq6mIclxVXQl+RzwgBEmbLRLmX3+VUhGLhbNCj4bDVE+1rJeeHamr
jiaOD9sZlPLYgjK0ZhHXNpb7fymxpCRF388SObp/r7OMRgoWBSwZIu+VBLdBVxJVrKFcB6LRXXuS
NKyjmAT3z8rLSS1QWKqZHqfqS4Q2yxKk4lFWdAngdF2rnKOoY9Ga9U5n7Bqrgp5mSGw2geVGCRyc
uHz1I889ZCP72DLzb7hwzFWlVmP+BTWaBD+QuiFxyDCw2vr6vVqzHHgn7NKl3/tO69YGDM65mlT1
RpTZaNXKSJvT7WYEV40VnC+zMhb00PVdZSB1uQ+lw1TLFb0lrAOcfxsMMe2GQw/ZNCxw75W9R5oo
eJ/SD9A0fCO2pxqPVWU2muRaXvRQ0/Zdz2Rwqu/0jomrIGfeqq0gXqO4wxT0BUzPIjvNnxVf2ZK7
3malgGQidOg+49y9d4ybzBJ8+73mMwdrrvTJW8WqOKxRn3FhJEoHi8vQKMMipSiYjlVWE1efJWAa
IMHHaKWCq7eLNJbLZWMCPEpEukqcqNj7ipQnYyoII1UCHFiH9xacXNVmtmrdTpWhnIbKjYbmSZ/q
kWPjSP5xqhDjKo6Ya9WNdftZIca4aV4l+DCLKgbn7kq+A2j5p1IxR/KygV6ps6leBOV54PpxPZWM
qlmzrNLE1fJL3ZiJ6Iyt5FjXX+pGw00we2eJMtz+Wjwyb2XWi13oOkdgZNMrlrB59flecVWyzaFa
EbsniqepnOSmpG48g002++9qSr3QYRh2qUqHMRaWPd48d1bpQQlqa6wsexlzk+Ri2v0sL5u0G64c
OQZTP5aYjQQudCaGPVzjGEumYbh7MemUTSsk/rav+QNTp72qh06YeZklo2BScKq90dynJV3UHMyI
sKyirHhyqYnXYIq5EYsNSQGDMAjLsqBEjDRZPwOpcJ/y2BDGu03avVGJx0QjOJ1/3QHpXfr1GDqU
DuKpirGgvFepzBCNNSWZugKl6N0L/Ay4uD+Vq4PV4JgThGJmus29WRPd6lcMv6bitXaJwY7cjNy6
TsMFIJNTmhmxx0xBFR7xbDVHekfmqapWLPTKofT7rGyHuCb2TCFwZCpvO05NEu59T70rB0uzA6zR
MzNmXxn6ect807SuhdT3zl0nKIep7HWQ6YhudUZoKVRhR7TfK+CsLFsJoRebiV0EgiUDf21T464M
NeynXsKkPSc4ZPoHd27I//764F/1sYDqh4dUxhP1YMIwJR2+zx2P80rRrEojWcfKGyGbG5bFhfKv
+tnwmO0KUkYao+pV6j5yI5xQQCCSat+2+qkLrFUlGU9ZVu170osl6NADZPAA6JPvkDMRlX1Un5AT
+mAtMx1bSlJzX4h087JB+hKLyz+X4Q3roSVmtELFBBj4HqRkPZef8Un0kCjCvtl1vndXqt57bV4J
Fl4V/2wO7kvBcwvgvp0JBvwxrqv1zOkanIliS+4c6r/BhsIMduOafWxxbRKw3cI/kXqBhKt0ZxTG
t7TrD7iDbyq3gLs6cpR9J+eS30U2i6C7qdAXK/5GKYyy+We1z55DMJNYcmc8ZN2nHhsqfcMYpE2W
o5LltThbxg5AaYRXD6HcGrxiLatI/EVC6KaM6VloKjI/NbpLlnbbsGQt+tWE1cbYiVkoXUYahd2W
OanNjs7arFJrJWP5YKWDvdCph4iqliibzBFRt3HbljVb8W47NBc162UOo6hpGY9SUyqUdlRcck6M
kG8h6/31TzHozRWtMgBShf1gVsZpg3zaYFgT/VJuBJ/kRT3ZIZ6SCzEoN8lAXohSY30e25CySwgl
r9Fl+gxLsZIRqCk6J6GTInLGNG0V18p9yE77whLYwh2PQyOPx0gQQp6YBLMazTjglyZFL9lwSAdC
zzL4rFO3olhkEUhpcGG8sJs6ltBPdl18/2vToicAjgXkHKbaPzqXkZ/GcGzeZsjPHNE/dzBc/MiG
zNJZIynflKw/TI2MGvpXVZmbS8cxnrARSCSaKEi+f2hocgMsXl91hCeNXY3oGg8Uc2D5ZJzMXsaI
USVEG6MmrzOq06z0ynrVyHl3iT3VXf5NhyOo5auQMu8Zu5yyaM6U+axwF6Bo/up2sqC7Ghwq0iaP
nzSaU7QF7VoSOUsq7WkokhevM7Zj9yMRo6FnxV1EgQ5gzV9MTVBfJgdfxAbbm/kRDhFWEBq+WaSi
NJcS1MY/tkaqIb3GWUFLaHHiNUq0qZQshZIXP3dqmsABN1YxCQwAjczdoJLv6WpmfZ56Ji13G76S
jeOkKbtNCJRn5To5AZFDRnCUxpx114gZEYPx8JT0tIFGoJjE75QE4Jka3H3d2jOUHFOq1O+NzioG
KzfPvdtmazlXdroc3xYuLIuABYZVrsHS/ei0oNGs8IEU88jCKFwp7PSoiRDbuSY/Ozp7SXVD1g1O
cMJAMXJvK92kcdXV+pZq2lsy8OPepanOsZLF5dSWRZl+2+p1tskC5/WzNRuKJgLrJqa4VTxyeKwi
1/aO0kJuNROG7ZHOEg07z8WsLayE6Ed6IGi4V4VTAt/8uWPza0WcuR07RmKaKjNfEtPzR9vmIVLM
OtqVq6lta2KhwrqPr0mODQyRRgdp/ecGzlEL9gR88hMUltpSrUtODU2WFvjHWBHJflZ9AwU089Z+
IXPh+ujpolaPF2Wv6VtHV+7+g75ODrsN8hKRKGNz1+bKkxGJvJiV2m5dLykWmorLeUiSZB3HYPRy
QFKuGr7o1RCu8sbUXmQ/fYwaEZiVUOxcnG2LClbpObSqAsE1do4+3YHtOMlD59Yow0F8juXRlPrR
Bzair8xVkZ0oqkeCmRT5+ZeuUHaKNUoNYHSDdC+PeRTZboYOFPOnHlGIrZM/qiCJoxx7KWTxyDBW
bPKZO0s1HBIf4/g49opNx6mhDynhqbEj7MQC4omnyf0Lnvu7vht5Dy6OxCYpK9JTovIOWpd2lVpC
feNiC8FFThupiBlr+42WLyUQGTgDqZYMpX+1IoXRTqbX68+m0uPqjqbZ9QsHojmOC/zeSkpOkCVi
l+O+bxx8FDhbtwxv/ptm05LV7EG3qK0n1f1Lwyn0Qb30+9a6jalSwJs//9p3gr4gK5dtqN1n34lq
d8i5NW0KQYgI7x0Aw6PL+6aMDYMh1M76aEIplolTNsXD7xrRrKqvhcKB8cpoyKwIPeDE5bySa3wB
ioC0npoSvrIfvWnqtivB5Xryv+1PHbY9WEmMN/So2Ca+hyRh/32b6lPVmRHBxe+tKitJFyv3wqXP
MgQrLlVxTDjahREdgvj0pWcNROwDVZTi7pka17bTWcKOK+H6j80r43hSO3KnXEwdLKvy0EKz6HXq
YisZ3rXUtvLib1rZSoEmwmS93ISV60AwoadNS5zlY1yAZX9pbE0Gnwt4AnDex+42DkgsZ6Xn9d90
t16sRkSIWum333W4XZKRdRmTvvXZ5orMSbkpxd4+ZNd0MfW7Ao5p3cnr+T/teYXKfRGIC//7tpfr
ojALerE8/4O2tzaHVwg+6mJqfZMuY20LMZ29ARcM2f+q/1U117SJ6Fg3VXD4pQVWcnZuSglg4WcP
HCT5lZeAnfoHfXAdqYWygP5KgN/YDHui9eC1nWb/riEuG9ZRCAfC0x0a4fdCi+qdCrbwUpmVtYfL
7tr/UWc8YJwpB/3hR3MMDv66EvNvv/TH5HJoBzkO2oPJjgh+wh+NsqRp7AmhrrKzMU5ZZEsttpFp
Sbg/vO91UbKQ7BisnYikvJtOZCeBVF8ZCg29ptXDpS4iY1F3tcwK53/QRzedhAyhG2J71JUCRlrc
+etpSKMoVnEJXSe5GpQOWdxKxD38SmpUvX6emmuueMK9UbsVjgGkfsp22mwhs7pXAJT2bztt7gXd
Immc5JRXSb+ziBn7f+m2vQALaqs45t4g22b3T9pu0c2bI70BMstn6913/p3biPB2DaF7UXy9e/Yc
TWF7Ig+pJ2jEUym91dX86ddenK01E6BNfP9LP44BG/p6Sns9jY/+1I9LGWKOWZljXnVk/7Exj7Jk
K0SBdfPH5jytG/Gk6pZ732jgjX7p0nsWn86KX4GHkno7S6TiMnXrcYe11wIWXW+lTiNl4089e6iK
T++9+te+XU/7lHQpWczAKjIzgrrFzqmgO7X7Ux/fdhXgxfe3mkqr+d7SF9R8w6XKTF20v74VNYcv
//qRf/6+PH0v60ahaCdhHIi2KQe+aBPLNMwNxvAs6+alaBM+0oi2IrONZU+CQVYbQMd0p9eJ+Kwy
ebCbWCTuU5CTmo+QYQEagdvNYLeGxg8nv83ZBSpLvGQVusVgwyeAnhCVgvrjy3vV44eJUYsfFDIn
T9K78hCVFQmMriBL9ujRlWy5Zd+InC+UCFZO9S3G9fymLcVo+5MkUVcmKxusuwvroZ/H/Z3rJjb3
7Rm2nbBU5lb83YObBbz3xOQDhABNDopFGhrzSl7/JFp0Ht6AQjpFJIWLniS+xnKjOIu6Ksu9iWX3
IKquyUkt64/ZIMZYef9W2KglJiWo1rtWvIOXl5Vn1hgq/eZD58iyCCyUAFNrEjvMeMwi8nKJEFQ9
m1speswP1SNKJaLE5dsfwkcAzzwO6W4Y+kbhMUuugJvlsMs0L1uNQghNtzODSSPudLZ87SE9R2k4
lwUQMVatkYRmFo+18YxGIjvCJa/BsPHAk1SCkGB7/Kqalj9HDki/UTLR00ezBw01QmddqNc8pQaA
iqHdBzFhtgqEUmUVtQro1v5QAwHSEe4nPWXwnjNWgajYUzwbERFewMNa0grMlCvLM8UzKcF3AVMy
MXww89vUKedkiPJ6hYx3a+1gWhtcDNwEmnVASc9o4agIRj/rQLBT9l1kMVi7GN7skiXwOLWOppex
RCqBOF3Ta158GcNRVj0yr7qJzAvLJBDHSG4s3OMo2Qyui9lcZS1aAaL3qdwQk9n6N77kHSCgPDdS
9iHjBAlhsF4J5JxQeBgIvkgz6MjYEtV0ZBoRz1nuBJcpz7u2Uwb6Gq/nGrDYqPC42SkUvo8iTxCG
c8W6BOS+xM1WAyA+Kj7MTRZFQ55Gl7kQCVTE7uDGRIP3hAyrQboUve4OEXyWxMOtJpeXD0EI6yP2
FStXOMMNMwtPYi7JV1zYktt3fQgYz5hornPCujJwc06H8f0KzsiP97+qRu/akdWXjfSXjsQeZcmi
1/RWg/H3430W3n/78a9f86/vfypPYckOqgzL9xf1KYsJNtc0w+N+8FWCkkLyaIJh9Hj/JUNZgcK9
Be7FhxRl6GJFXKb89CcpykPhmbVZrW4+daiRP7YRCy77oWNY65LOijiPcVnvJ0VKC9HLPbW7/VdV
SgR2lkk5dPtq33ASjKN0FbJB1yqPkyrFkmKywsp6ygVs904mn0VT3Ro1ew/jXF1lwadpo6tRlErY
JasTcQWObz5qUyg5BImGJKgIKQNdBsqHPypUJpeuULMeO62p3kfuv1GoXM7CRapnhz+KU7XITkcO
wmVjaZgMNa3YTaN3cI9zM0PyinUCw/5DdSolB6XWBmifPytUbjlc42p5YdFkPilU3pAt20zHwThA
Vwmk71lQv/wiUPW6sa8M4j+8xpX2TsXW+5f5feFo1+SVPvwsUhlN8h0jMcJcLezaMiUq8z8Tq5ow
2IMjGsW+vxOsEO+JpXCyiPU2naxvwrkbBmlSFNofwpU+JLYkVXejdlX1+snpenswAAwPYnfbdc2u
iXyO7DxcTDpWJoKbzS0GB2UsXP6hhuUZPZhHySFMDx2rkRtnV2kjBfxnMUvh1c0Vszx+iFmSjGyM
cQqXq5BxO5vcBgVLgGZrJM+fspbE6BE93Xn7v0hbWAXMVY/beRGZeWgnaScRZ4kl4Rdti9RYn6WW
4OkXfctHVVmw8rea/Am4L/ZgYE4/K1y1E5w11UDa+KpyeYY750pIduSodKWYeCL2C7at1SR7mDDu
elK7tKy8zZP2KEivnRmqhPH9GyODhUt6njRIXJPqBXX+LDnk336qXoKGmC/rIhHXf1a+zGIIiDzM
zOUP+QtHBARmrOGfElhZusNazQxx+X/UwQbBI8kiBfX7IYTxkRcpom7T2LkwYhVMVIxr7dMv8aGF
OUSPZ06I/Y+ZbafuJ02s7LiAtqlPqPckjGXpWTAscdOH1hPHNY+GzrGg6RO59CKOOSL+zYBFox0b
4K+VN7x+CmSGBBOEVTgNt2OxNPF5Hf+slIWac3ArSE1/UMtC8xjXqUPsh1mvfyeYMcHaYr4k6qYa
YZYwVOZ/Us56xx7UeoXrEvNl4McnHNLhbFTRIq+GVRsQsDUpaeBlQAZJZM2rAYdrp64IjmvZxsaJ
JlSsmkAUY2jyLq9VnOS4ruUXnWWcBVtAV4UuI0yH/vNk8/iU21Kw0IsoBtUZxCzFtLon7tmRo/Qj
gX5S36ruoaq1cD8KcFmtNLu+dbeTCBfGuTMjuxYyWJzuJzXO65t901sst/xQ5DRLlwmth3XEKs3L
5BER1K6cl52DBFqyEPiXPFdYKPGGT/KUw2oeJDXCVT50Os9zFr1mPKVC5y37WCKWu4h2hH3OJjvJ
h2RXN1J6kEp6lHSbBWryTdO1xyBix2c0mIRD9tYQMCwtsS5FuzolipNQFWshQ4eb7CbU1YhGAu7U
yXOidhyYjaStW2qWyXvyO20vl419HIWrJpFOogu7Oid6ZYDXdaflySLLwnUdVd5hcqWoQb0vaoCy
o+QXF2qEtKK+uDQnJ0/VSWMI9Xw96n8CAx7JfVcAsRqw2Jiw+QL9n3xJ62g5nXiV129BdbJk2b1v
O+7IcRuGC8WQX2vVMLZMFeZKjiuvs/zhqMY18abGde9n8ryPVf2UYwzjijXJhnoYYY8aDPeM/RiD
3A/9ME/Db3oO4bwZRj7O5IIR4ClhBLlOISfNJjvMp6IoGcpVafrp/GdVMTAygHaQXiZlsTSEcu2b
wq2fkIScFMqV50U1o5O4RyR2E4Ky+KVH40x5l3YpHP2ov/7UHB0D46CsZ3siJ2yrBL8kIHvNsOks
ZK1vd2xBuMdJiKydvrYJUr60YZrd47EYvTaTJJlFqUo2nYBZlSUDlqpHBJqXsVRaRwsTO8Asrdt1
xQwzzFL6+ywh4thtNzL7+kJklHNZ1PS1bvUs3IdJvmQDj7EOLhNFqEFWol4G3nDUtSejVbubGtbb
JGQOrtxvAhjcZi2IyK8CjPCW3bA0P03enU9lUzYMPK7hcvLwfIqbvlg++4MOQQALy6hvGlb9hJ/3
NEmcJnOFWVhl14LpavsovzLawDxKBF8C9KHH0BoxWDTGd8zswQZ+78LBEr+a7D4/S59D/CqE4dFT
hH6VdMxwJuMPacfAd0hC0xjcieQr4/Vl4RfToUS+PVkZOlGAGIH0tmfTo9bPPRthoBBS9h3TSl+2
PpUMDcmQVw9Bn++C2vTWEezoD5HUr3WQi/DGJqG0dasrfLPfJ61UkCt1jAD+4heqyKaOdEO9zg8K
T5dapfSuo1t8UBiOEPYpl0dXEhcJ1sXJQ5SEBDDHA8FOjsk69kA1lXEB+ldBFfSTZ0cNSo5I7EIm
AcwRYhG6Y7uXODo2XdKtAxfNfTIZ/Syw1sxlak05qBGXdh/AwQwANRq4ci1mxqPm1Niv4njXCveR
XPuT+0hQWbEh+6mB0MryTBzIVy7+JC5/vfsQVsRBdVACRPaWTp6e3nyIsomEF2WQG3PVFfmzm8vH
ya3UhPhc+8xYTwItQQTrovW/S2naXllWgmNqMG/iRnCWk1ibgoHCBNSulNQ9O0N93fnsbLu6CGCr
qNqtxWRl8jaFsKmhONMpmm+TxSmV69usGnM1/e9m1YGsYtl3MsYHQqetArV++PeSrtGae2e04ft9
XW377iSN7DAJpzbccgLUoMtDCEHn9eqVO0A3DIBoZOKxLf3sVEvGbeJJw2FSfYfME1ZK/khUhr8L
JGGvhCyMsRT93MGzWo0isDKk3T4w3oihG4NTNonQ5wtTVzZ9Jn2Rg0k5VZxguFah3c/l0GGQjSpM
kndPNkFCIMBosfJb7YQyyQzbYAQuRhEp1AXrYiXAw9Fz1UFCc9t+M9musP4wEdZAv0U1O9Qjs9PD
J7gvzeHZUZNgG2bh3aQhW5lGr499Qcu67HrUkkOoJCsVkQB3JtB439UORZ5cQdzU53FJkBjxEOks
KQTEQDH7PsnMRQiwSvFlkPM/tOae9S0zloND7sBZd0y5Xmk1uJwocedB5ZTLSYHGcZbu2CJ9GRSY
h0Eu3I1KNHb2l8ZwO7vKTW1lBDJR5zEW+yRNzgID3ckD5lvDt7CpX4K+Bp2pYiSdFGouSqy+Kczb
8ISx/HzpsRouAHuCsSIufF4P0Mr6Kr/5NIlpsJMzyaf79cjHkJPhJs9Cwa6r6JzF3AuFvoSUnYrO
wpVuJteY1XM5q0ZwPAAAKB2CvumKOITlgKqdjfDKIcD51ElvMpFFKzPTDwYsLrdmQNuTYu8NOMnD
mMY7X1uD1K/ZsCHZNdOpvtifWAU1N1LXw+IcVeYpEVBApf5hMp+Nu2ak6ISHUQmPqZ92vSGeXcJi
wdw0RD9QcW+MBoNATgy4btTGYdLH1VKgT6EtnzPD+wZ9r9vn5DyzYQllVeMvCW4IFcrmUlqAmP2i
m1eZ0qzDktuIqyrQdaxtn1bRxa8Y3XA1/JDRiUFUl0aD/NaD2veahNZD7LhmZ51gy8Lw4pcedvsg
OX6K65Kv3sk0qERVk5jEgr1V3GVn0RFWqRkT+jIa334jtIvp8Oq1tDUyld4sgpf36YQbBfc2C/NV
1oshHbn0KKCNUsShC0zeOEhtMuqqO7f8fj555BwQZ4OUs1KDxWyS46PR+5sq5oxbRL2ZdHk9wbhQ
AwBzBSy56QDSd1wSCWKAoNbFDysCgX/I9Cob+7Oh3MW0B9uq9xscSc3it5K9GZnLRpIgrQiBvCzS
QMAPQRVodPmmKnJcH867927U8T0fNFs/SuFjCNE8UHW/37HqkK86Aae9kVygE6cYpU1g1wrD8y3D
lZTWbZT5x2wku4u9b7EgAYSI2H3oaufGV72bSfzvG2h4kTtuNJugH+0q9byZOSaPTHkjWkrE1/Iz
Lmb6IDU2667FtdJaYKUKlU3kHM/zlu+FzG8wosBBSG75NDowWwAj06cTvxIhaYonLYzZYchrMGLT
G24ogKk+/vu7jwHAMcCXsjw2fTFO+WKexUjRIutUVI7jT/iXd6cfpLODMacUIj304xF+/QWgtmFY
hMY6+/KZL+9+/kauDjQoNwss/B8/TRBkAd4fqsj7b/D51Z9f88c/UXJxPWoZGEWO/ac+15kxjD95
+ob3MUoIfWUWK4KF7Wh84tIiIZADjBQKYsjrTDZ4XqXKWpte+kKBzTV9Ih1f8em9MiIQ2XUYWn5+
4nPAEqlOPIfcN6YQDxxCnhVCsZsQcNMbJ0h2KcX7ShozisZL25c308cspWMLJGHZIE6CYVXV0Voe
YXf1SLMjqQn3gEfCdjml44kJJqUojm7l8UWEGZTOqzH9bkpFAD7xV2bCLx9TVZNt8qZe9QZ1yg4o
BCxKC1ZeH1HxaVn/DjTUx3MFbgCAQ7Gg2/USGegHeMnG9+uZnDIfmB7n882UzfAZ1TB9IgWSFhmD
RrYxnD1hjFFzR/ig04Z7f2TrfX68aTpr2afyfuLz1QaYEIGoUERQvsnydLz8SboEuzLGTbk5yKjp
M4pRLwj7LdbTL5yNuL3pvV/+K8P/XkLEkeRhr1ms84+/wTSOmvB0IZaq7fTehKeb/utlDbNlL/AX
+gcwrlCzv6hx7x/jcCN2bLYKN2dix7bn1J+dA7h9cbUV1OW9aM2YlzAn964Lu12Ge7hAh/tum8zc
Tb/MF+VCWzU9FA32v+aBtjwP2/t2uSLpegbAgHnlCCfeWw6Y6o1zWTXhNt5H5nzlXMgZuWJ7abnX
Z80c0warRbPVsC0X+qywH8cH23MxJqzsHBaL+8Cc70k+2NwnxuLeFJb6qX/lA/WCBwTXcdGQNdJv
UgyrBQDybBXv751LFSEXgOlhQd2ck6K3oeq94neTVg0PvuJnc2y/ET08yxfMYebtopo17YJw77RY
ZNYlHsK5x3MB+Yq/rn3w84OanHhahnhVDudUe+Xp6RkoDgOy8wMbO91T158Sq2WJqVp78jYv7Qoz
O8m4OMcx98e21Z/y4YwY7bjEArI4QTZPeuSxnUNUuXZEZd6eMV+jNjl2q5BzvI/CNcTY5i0x52gU
RrRggCRCgW3v+T3CfW2u+DVAYhEdFkWzdqlzE9gELX8WDBxmi7WFk9zmnZHWA35u2DCChC/IHKOK
bfXkJSux3ZHpHjPqwszAEq11MGmQX4lFl4Ulqg+mXgxijs1H8WJjknXcRRFeWthlOTY1pscR5GQC
bKYH646Yaser0wNSJdcP5qw8elragr7wN7q7wC2tRAvxNHAfO9QsIPobDgsYOfOktyEnu4T/En5u
XswTgEvzFDlwBjqbf9T71JZXXO/kKzaXNGLPo8VQrcK7Hj7LnXIiVyqbO3M0YPUacJM0bw7eVuAv
3armrL2ho8RR3Jov4qtYrzWea+CdL+IZ7yNPWPOdnMXk6X1A61wzdiYH7Bh5z7U9LL2bZkGgWv+y
Lm/Epd1xZd2nG784VGPS8HfcpLKwiefKNfjhlyQ+BK2+jMM7qVgWQLDD/CBe1zNoOgtxZr05rxSH
EAVJCD1mB0/eVcfkNgLMv3kD5Qvj6bHZdNEVo19jmcYbjStG5syNeccR3XgdWwYVSVPQChl1RFvl
rXtT+M1n6T545hCoNWEpGhvG3ovAri/NMf6WwRO7k2DTVStCGDOSLaxZcKdnVxazzjC7keKVm1+V
ySPfXoEZYfOtXain0pq5UB05GOmpY7vrnoQIhtOJ45GXrJ7fD1vxdcUn6we0kScpWI+TA5qTeVja
HEjRsE7erGjRzYfyWsrmcXLisQN8cIiAb7z8WYJ/fDzkkAzVDIbX3PUWnjE+JOFJg3lJhoN3xx/H
j+SE8HhhjfK66u1cHY/oUGEyveTAH4YDuUwzZpP80KRgvw1r0JKLQS+/CQ2IlvqZI7ksNrKEwXuP
N4yDEvuNQsS3uuSDNezcLNmZ5TaanqUkJC7wNs9urOwVQBN2JgvbbbFJmbuNaU1k8C35iX6wF4oX
ck9Vvl8zL0qxjOV9Qy3fRCVR5qSa9Wupflacc6Ng0hg2cX4VspHLpSJPHkVmfxHu2OxgXmBy5CRH
wNWftVE64/SWkp58y02DH8qTVvwIL/12z6ZzesfGuVtQdy049ZD+mAxzSoZLc8bLXitztrJeTWlG
cmSxqYez9WSeeIEZGfC0NvNnf26eqtnR9661Vf/KCczkiqsTZwlXBfLwyKM31thGW9V+Vq6UFZ55
JkMcJ/sBhgaYkfEFNlbs9trjpZtL7CNHEo+xkrb1K5fVjh5oTJjmopu8afzH5lfZJ3d45rDqU4PN
VP5S13oGii9fhO8gBTh4eNX8Wf8qLjMbVnexVkNK8GO/VC/6ySD/fTxMfCLv0AdiW9lyDPKbEGTx
ACeabf9ZvaD1qFaD+lBLC2i9zqlf4gtxb7hwQpwrNlCteLaM+pZfQeWLgQI2NsP7B7Nb9suo58G5
+HAl7TjV6kVocleEa7WVVuONQ3UXje3Ps/GimdxxrSRFcDxOEfUCj5uWYxsr09/rJxOe55aDXrhV
q1XyJjyl3NuFZUNcMeX4XD4xOSIRON5gLub74+DpUb0Ih++dY4uvPHX1gt8CzDcnEmfj+OODe1xu
XHU1fzM4nPhzPsuVenp4JcZJMU/3oN+fjSdcKTPh1riqZu2DObOejCvufryOxoonyHtuX3ln1S44
qbmJMFcmz4ycdW7D3NdFXujxRvg/7J3HbiPplq1f5aLncRDeDO4kLK0o7yYBpZQZ3vt4+v6CWZVZ
dW6hLxo9baDAIpWSSIX5zd5rfUuFZmpLB+FpjDlTXBtKeYuz3DYvqeEyl613K2eUS4vPCnrPKU4o
ybgcMCxxOhQOF/uTbL/9yY74+cGVx2xhOODJD82J6cu8cJYsMnudlYm48+FXnAzk4HvMIlrwYryz
6zrV/OJ4ogXlMiYogXgRzsKTdOAk8d9L+jw7nxwE/QGnOEMJUwE+PY6qy9/Pn8XFzww6wnnkVj3W
XgyWwZbumF003dWq5/xZfuA0Vidm5/DBOPdIfRyFIYrYA0YsjpVxZvLT7rjLihO/Nv2Iy6PM+XPk
CBb/jndcA2YywuMWPvRkcc1wsWDG4icZKRGM+gyi3esbP8wSpeCStoojI2W0L9cdSTBMgYyPz4yC
0oE7DzXyib+MMeCVuV07v/FXKEjWqJXZTKEcWc3uvU7weSvj/a3tTgnz6TsPFDhBP0du9MhlX+zx
8xt3BNUv3EacF8BHqh9/lNqxY5rc954KnHK7WHHn8gGMgCNctK5yx/DPT5EmCVpp9rnM8h98LOZ+
3gKJ27ob2l0d3naf3Na4Ejgr5bpnxl4QvfQeb22dR09I9iyihBM/uei7GWkmVyk0ECmQudBPihiE
zZ4aMSkopepPt3il2WKy2IvuwVyvwbLOD5QLkC/rwxPTZs+Y2rzTW6WjD+NTY4ZLbtPF6aZgGJ1i
P0KB9gjdGPZbCZ+rvgdQgKcPKjAydgPmx3AW7kG7JzsYJ9gWEEV2J2odI6WRGHCHXbf4kUf9mMfJ
blNBFXsCMuhh/VUKVdMtyGXTS3Hnnj/MB/bkNlIJhoZ5G+RkyBlwOG4i4+l2aV7LIsBplbxPnHh4
T4sTCThbhcpJNAet0B6+82k7+FJ5XaFBKX14yQsKiT6rptpjVjVBjz7IsGKKC0MUgHF7+pwPhLNa
9CZTtXZogLwxm078mikhay+FfcukNjde6FfWua6etTPWbWwsOcpqKSClrixvrNlTx+0yMKsz9m5K
wc5T1JGLad7ELcBkvOOOOAVydY65XFkQgxd0RQUvJvtrEm3s9T46a5VHHmtcfMd8IjwzsxpP4Eu5
SAGpK9ynkUunhyXNdoGdyDLlzR8+uWaZzVlmc+0Wu9lyp9tW9bs3RHMhC3/NlsQg1/zmdcFKvA99
TvQwEJvhz6rPHIjTLTZviE+c72b6CyJ5oDbpLbriBUHAINe398JT2/pcadUr4xVXAGmXGiXs2QfM
XLAaIui8PquJa3lZUKGxZBRgWFmclXqXvKcHyAaDxcrsiF9mEiiiJ4iP03jkA7Ph4NoKYoJe2O4w
vbJ0s7GRmY9lSr8cCavDjNENO+kmb8GC0ZInHpfSPROUo5xnOLqRW5w6ADLY0+n13SHUL9Ey3vfa
QX6U3nHxeqoREL6BuyJuj9hwTFbGDMjqQVFJi0X1nIvzbUMBGvXzzvi2Mak3k2GDqiv9iLDhsZNJ
rIc8hTvznAX8YMQO1U+Ke5rTW/Dnvnivqz3mKlUjnMaLB9xlDrjl/Lhml+RO8FhaehoX1451LRkr
kC0AEBTJSdxcz+fured2B9drgu6y+3t9R4dii//BG2fXN6bdfXLLVYT4MFmRVEQYnwOFLN3YybgF
XGQAZbmn0IWZ64Xy0kL5PXJgCjWf/Q+mKQNZsUeQn3BmMOHkxmoAhbsi+0bY5ZJTnKcztUZ6m92d
mCCQfaeX2xxorNAsiX2ReiFLlwKsUYRT11N1L95yLPXNrE51Vt8TjApjhdi5TRYA/edWfGuE7RKa
uZULexy+TBCdt40QxPizBaqvX2Z8S0e+HJ4nGtvaIRVeMy4bUI7KWWjIngGiGQjPBMpoN0sJqAQu
CitTO5lfZ012QF92rjiAZPqu64xCb4PmwC1MK/wgTkezKHWG0iddRB3u+vhiiR/0z/lTdKIwy13E
4ll3DZwvmLYc8/GeqCw/vrkuTGQ2bXb0bt1w48Dfxbf4PXpabpnwoMsTwqPCIqGQKxMcH+1Iu5aZ
dQshsYfylCosQwLBWb4iavL3g+qS8cE0aJcvwkCMpR0+hjv23PPgD7GyCa7yg5hCKxD6id7OnXbf
UQdW3bQB5cKd1It217wjHUFbTZAt55otZIzjnzUsknhHuw/v9MJWvnLFKZ7DdxVDPH7T1rTTh+iM
blq7tyBK1N9Ieh0BOzTBpDnig7QCqXQZxqT38GTdb4LPqjdhrnsoK1Pwru+cZnXcJ0jx0FExvszk
W9pcCqTBsFQVyB3bAVfS+puWvnp7XMa7RCNH9HHNX9XRq+IliOM3hQ9AAddOAKWrILh1NAYnqXPa
S/65Ku5wV75N7w3ZZInLDMwoeZxttq8nJKShbR1IpEB5gt6tt9tv/D++5BeEr7f0XUhwyrDdoaoY
oeHhm3VC1VXhzjBepJ5wJuEl6T3stdAT4w9GjA6RIFLUiXgPkhHJZPA6RzvVez1YDhy7qSFt5h0H
6kk7xYxuXn+KJEbC0S1ZHnyYwTnarY+Zl01sLeOSlImHedx3BhCVd9gXbtN4iXHYpTVrZbZ7DlLX
TjBvoTTR2dqrDvnmvuQzZjKZe81zZLrmWX+ixuKBvcXjpGrsMA4bdeqlH/1Q8ksa69TtaJtavpja
NdurXezjYZ5DVxfAlZ8TUlj87BixoLcuwvG4FHu6FvpddMQ7+QQvu0ldhM/gHanLXRhN1bfsPB81
HHC7Aifyjsioe0tELHeKGc5cqHrCUbtILgVuRoWMb5tPVUlr8wODocjl47Sv5b6k1+OGb00gEg6v
BpXXEZQSqKdhD5eruX0IbzQ3PhkXgYqCbVwqrzqKCFgfkt0geDGrUPlU/JjZ3l2a2Z0fEy+Hi+NE
66v+Fr0PT73oivEBVuKTyhHf8Yk7hzggPNIopJvZZlp9ke61iCdLdlPJx8r02u6BE02gMqOHXTj4
kcoEOLU9EVldIbxgsRVUZ2j925hYoTw6KDc1xti94XWv6QujqPhGQywKJI6ysk9Sxu9jpSK7sEmx
HZr3OnnUE0AQtnTfqLeInyVoQCqxID9YdZkkZzIptfsUFjGr7qIQeYU9842tE9MfKwSB0JwNp47G
o50dYopet/9XWs8Rz7mbT6ZXHhDiFg7GOKeF7EQs02znlFX4LNG+IHULiiNSyN6BdvNqoDhgTWu+
kEIQbBFYQ7IE7QuShCryVPyDeEO9WjjSu2JXRQeHztqWk4Xq2h7uVDKtzjJMC/owhU0WiFh6c78v
B3yd8EYD9Nf0AZ9YbrJBX14BSq2Lx1K/Rp9/u0p3FPjFfblt2Z1U8BLeBDYcUTGTK5wX/4OrQLYZ
4kjSw0yxpO8YnHMHC+UNBIUvOn3smnCMGbRJ7OgpH9l7Gl7/YukHFBU2AH7Dj8qdeq7s8G0bvaOn
nk6QTRbVa/YjeRm+ZRRhqL670qdG8cS1duQ2hDCQl73YnbLlvfuR1xjSoQUwjltngT+ncbgvYAYB
Q4IQwNuUJwlCOxlRHJzuRDlApooSe42d7+kqYfWjfIDghxUCozzWtFpw09f6Ic6cLoAcp+3MPYv8
h5VMQKe4x9YtpX5Yf1R3LdnYNaSVI3InakPWTXxRJ9x9u/zFZK6aHFNzLLIevzbpOAgVczh1ClYa
DiMa8vmQvA2uQKFI2XYv8fMoBYPsksKW3guoltg+W81b/UxF9bNP71hpCUGh3g69G6nQiw5SR0W4
pqsEzwbN74HUjpDcxnE/3Ugv5tsg2AEAr0A5cUsq/vjQv+hvMaMoHXB/Yw8wK8GcidLbbECspgUo
A4bvHAF2gT+KG7mCCMoxVU8K+I2j9QSfUx7P2YfMvjfyVi4RfPk+0m0nbD16BBXd5Jf6W/2t+rTO
2qFlZ09d44I6AHGA0jzk3NDD7ADD8FiqfE+trT4yJbfWjYKdnw3FpiwOtMtc30XUFw49iTw/wlP/
LXmqX2pvW5VdwsdS2UX9JUIsqNjSnLl6+B36GHfLNhgwJZGCUcpPZtLb33sE9M66i46UBgyYQ57g
qQxuNisABuBdEozfyHK3R24ffmtMj+047/rdjPTA2Y7jjpEkumN5e7ZuAAw/1n51kxmvgHJMX1Td
FWj15I0P99ZN9E6XKibsQXwTHyixPX/QXta30fY5fmEJlXKWeVsDINcTOQ2WX7EGgDDEOPti3OD8
pix+URjJSSui9mmnvsw+PijO2sv8JVP3fVfuq6dwD23EeEkO8yNX4vcmvYX5RT37WY0Oxv0j7tLE
/myc5EmyjRuyQdfOEW6yg3AzMCNzKYS3uUs2Guwme6ic6L1AoWhfMhAvsieLr+tRd/QDizOqG5l8
10/hLpv2vfVoVMKpF6Lb35nXo0RP5fpS2RKyr8+uX2sXFpSiYfmEjIOl7+EfT1vXaRkEA3EXsLVi
It/r+jXyy45XYwIY8fIQb+E3yCOozmypjUwDE4EKv/4FV/jW7frzG1W8ieCcHqH9FlhEt5+6/oLr
t/Vqyusl02JUlg0Dwt9/NgPpsI+mQyLS4OkFvfn5EG0vr18L4ULTqTO1DwutkKezLzaG+C/f+m8/
ef0dWkWk0e/fVrVh5edZ9wBLGtFfG3s0aHcYrZrD9SFqtve4Pv3pj7g+/WmwMCCRBN0cH39/+/jr
Y/7+mhUJzR+/4vrF6/dAuE92zDn+7++7fv33y5/P4oK0zX/7l0yNFZQxzFG//8FUet7k+rqaWKBJ
dQ1sb/sz/vL21z8bJSh+mw0n8ndTB4ooqmBbMXfDioy1RWWvKfYpuMqrwYOOvghWrzlHwH40KFXO
xhq5Gj2U6aGT4L/X7AMz6IIYazR3QDbR4vfoe+Z4ndzMJBK+mVl/7rB8WEYfLCX6yV6kniZYVwhJ
rLQT2YSScwWRXN0fi6BmDqi18ieKJCEWBd6SROl4VP1xBK79ywqiaMhj8Qv9coP0S4v2Tnysrxqf
/8IQghcfdk4q4SW1vM0WEjXZbVq8RhELFsodE7s4bXM5dTAaqrSgPJe3vgUtZHOJxF3hq5LBIAYc
dP34f7wiQLk+RH2927wiYfRtIgphs4tABqPbJF/+wTKC+Z5KKIaKDWwyIxOFplHe4gFG5tzWGrsk
VJFsBejC/rSQRNFQ2CSGstLY0I0x0TKh8f3KOgE68YVV87zhTqLNTCIPazBnn5J0iKb8899wJ8Xw
Iy7Nb7STy+PVWFKJaxzESeITQbjCtL/6S+ZeVrywL18M4gekHmo4eIjNZlIU9FvW8PQnB2UhlZco
Ghy45WHJ6AyB4Y/JbYeHSZiLzqKMcX/Dosyq/DRYwWg+6ip+4l/2E908RhQ//2CkdIj9AK1f/uZA
gTfvyVjB/tGEMq843UQm+xZxC0fslxVFaDWwWatph7/sKNiydLee75qoVj/XjLbRf9OZMhfUw7SB
zRWZQFeUSpoKyz5u0i/oileiSlRMT7XJNPubqvLLqNJps9sJbU16VV7fJJ34dqWsgHYX3FFhY1nI
z/MgVfuNtpLpK0OKLKGR6VoXOQBxhcX0xqb/f+JfMccC5Lp4XozowYjLQyEpCFo3K4syyffz828z
S0pPs5Z72YkS9UkhrdPewCzNp6hYP5qsGPdZRRV6o7P8crZMQIXIVViYxf50twjNvJIMc5Bi4QYK
rI+yN7xB9Hq00v67NFmwEdhFbF4XVOQtAkxUt8RQntdR+9A3m+NcsaD+m+2FAI6vlBzmJVSGy9X+
kq03iJ4vUpOxEPmbC2YaXjWJYa4R58OV8yIpdLljEilQocN6yYsfrUFIrTUxnf+JfAGoL5bjDxUT
MCpn4oMi9odhmMxOWqVHXe9erhSYQp4IKJYH6jG//DL1cy4VWtATeVoLwvPVNNPQPsfjV/uSQGkm
EfdwnulZ/uGfWSbpZYwBn8ltHwWiwNb5l4emz4iyCTtYs51+1kzp+MtHU8Q5S9Ypuq2+j239FfY0
fDQakcVBiVfxJzZmM9QYMtEzOrndMlBs2gXytjb8w1ljmcN7tdIFJdQGucZmsWnzkNIZEbdx3rz/
abXBanSztvKuYWX7y24TkdtkZ9ZjODW3xboGQl3fJqpCEaRkYmiNVbTDIvmhzg8KHhQgiTqmCLw3
sqpguNRzSvNYclJL0m0ZZSn807+acMQxB7dE1lS49j9UnTrXnxiajMEbjGn87WrIQRI8H8nqOmxm
nLzB3lpnKiJEJHBG/9ANyY8rmiaCR9OhyPRD1ZqoRTALIn+o/MIkdfLvtJquJzfnlrynVahRshTf
NeKdnS9dpW/QxG95/02Pydz5Da/Z0EwI9A9ycSeELWnSTXcjEgXl/N3DE04wFsO+eN58PJqs1K4h
bz2vv3p5poo0p2aZnq7803/080yyJ+T14WrpESuVdnAm2FdbT91TDTHR9M5YexRo0y5EhtJWw+lF
nGEpJ6pJKHSYOeUsd2iptZffPp966KmItNnj5vWpxtiriBSyyC/dmDi1xuopR2Tyd9vP0rMNjSmN
eVWRojsK83FfqgSITB342oMwnAyinX4yc6LQQnMy5zvpn91AYkftqICxfeXn/OkIisfB4tPSMPlt
C5Lq8n6EmehPLdVjHfLiL3uQlMyzS9YPVK4/LULdUH9Kmb7737wCku765f+TVyBLmvRf5hWck47w
gTb5j//z/fr79l//9z/++KGfgQWCaf2LBDEcZrKu6bL2Z36BYGn/MgxLtnTT4It/ZBmo4r90SZJ0
UcbzLotQUH+FGyj6v0RRlUWDbxCB/prqfyftQJZlchL+GncgWgZZayqqO5PUFEUT/y3uoJX0tBma
KD7IPS0qNbqrCTkNsmvC7ZbZsmRsyrUsDK4JLtcHHftQK2J8F5es3o/Sl7Zp8q4PZrV01DC212Jr
It7EIZclhRuq8YrsN9d3qVm992JIUFlUtifCkdxYKb7rHXvBpGzPYkO1fbQmhL0WoXjsXvnx9IRt
xo2g2436IF3CokmcWY8aEKDcIu1EF8NioFskxHcmCJYRIFZQr+txwM1m65lO4JIgasg6i4mUEbK6
oT53UGXd1gLqigYyu2SZp0/GoYH5wrBxKBmNUD3lpyrjh8vwW1frOtHU4Wm1UF8lg693mQVYC91l
lSBYkc2ldE0J4ZcyzBMKxXBm5sR2AGWTGmtksbnfj61ELmGTXFOxEJoklq0wGSQEo8AkziiYR3Mg
yeFljuIPKaFtAvAaZnUtflfkR6uTSJNlZ0HDeMkY1+PWljWsIauJfhT+M0KztNit9fhUwzBy+lCj
6SMv/lAda9CIQRqlP/TUuM8amQ4JjNFkVDOvVwhmi6Nbs172vZTOrqhjm8ioWqtNhzBxGAPM+lgM
4gtplV7ikZEquwXunKZMKDwtiNymkJzFmJxUL22MW0MwJLvsqV5aWXdpBQLuE4mVzJjxiY2V45GF
2eNapgMYuWk8JFF6KKp7ODrrRyf7czORdE+8QhGKVHf0nqRR9LjwJDQSKPIHEnzc2qSVW5VAspt+
gJgSxSKTcjVjXkZlZraE3RV9O9qJMM37WMhJJbpbzBKnENwLSoHqI4kKxNki71ZH81y0tbDn0ByN
ppKOkaZ8H1dsKAMraAitnF4WCbcJUHo8haW9SAGENi4cWKI7o8VFYA0GFZxsTHchxG1shWJH26pc
9lO1JGwCpbuVEHdWIHL8aArgHpYS91dDIEeTiwhz+l64kC5CFS+L9po4vmH+AXIu6vQvWX+WsBy9
aXHlqaOuqyroNIW8CkbyhA9lR5hKfrfEOaquTFwulE6QRgra01hZfHpZo90zFU6l0C4dqbpCOWEd
AZFfj1ImMpCccc99ZrYTR1zTlvuaKO/BVL9yRLDvcbfvGu04qAViKAqEwGBPSNBIuTUfo7V8k8gF
dcMkUXdxEq5+V91H9ZL4ldrtLIXaUgO1HFKRasvKEqRxUvhanClBYbiWOXH2YshpvTjGrhVjvCIj
z5fi4TgmIRM3WwWmWLtvKHH2SycEE9NtG7DZuVVmCsya7gNFXJ1ihFPRlywKGjkWg75Id7Uhz8hM
Fz+uRbbAekYOVxv5NR7OccCrJyvWHlB7hpgwucisHDyVSqAy3RTLU98JK0qItnAEcycXQvSg8O1n
EiRuRNF8M0Zz300DmhrBOFXUQmdCkElytMZjLWvfREtwk7XCqthxjk9JPWLb5TkUGNHaR8lTMnUD
QSBt7FNsuAvZDhOf6UQRhGiMReSsl/Q9cioMQVhgNy40IvzWlbiq7lUY45dUJfa3Uyt8+l1T7dvQ
BIWESEqrvrUp4XOinvsr+EI5ooZOSgNSJhqRkUSnFOpqQVuFlRHC0b4ghnI8DBaL6GwJb2QTLP80
xvDkKVrZpDHqyL3W2JVFga3kooI9bntCnCCVAql2VJVOAfp1KJbGdMbkuIPlbPhkFR7XVb8oSVgH
wB2QFA3dN7UQIDZZ1nfMJK9DA9ZeLnE7JnJ9kRYFTdC8Nm6MnwEKCv1dVSXHhKHNXRJ9HwN0R8ew
fCwqkl1yI3bhaHQ7sahGT0zisxIpx2mMFGYiukcJFGBs8uAns+Igt+Ouy0k5bGWvJZcqNcQqqPsI
IRrVKbnG0tfQz16fAVT27De2HOnV/JqWEYQQU4QUDqeYdX5Dtt8urfKvZkw+09JMj+EYk2wmlKMf
Ly9Gn9ESWkwaX+bME7qFqrZ+tEnL/dLSAOgk3QpqQRxt2KLI+pJ82mXi9GOZK/xx4GGnzsK1Sicq
T+cGGOMqeDgmmz1Ty52oPrC+176M6VlP8lciEZHosoy1LY1ZU53Ix87F6XsPaueuTMf7UNPp9Vkz
CgvFOnarLDiqJL4nBMiYGWHU4UGs6IP1JL2RFukOIVI4PXL6Oid6MIws15BoJVmE+pEhMH4WGr39
KHoQ43JHdAGjSnGzWDKikHWRnNkSn5XublDa3NOTkAo6URveHBE7ZH0DL2dL1kI4rTmNwZIoD4Sd
ZzdyTKpz0mQ7nFaGb9DEU+eo4/ZrJC+qmndhWQDC5DKkLmti4zzWiG/DSvFifX5iE/KaqDVq5iRx
pUmjvJ2ymzOp2lQiYe26iShcj3QbRDQhqzlYZqnyDWUuuflpx2iY9hyJuhY5Kl3vWFLyqhhyetR0
4Usze/qtmojxO1VWVzWNETZy09wkGLoBG4fJeSK6RJvGvVn0ym0lTcU+KjmtRiPT+teBIaYG7YAa
PApE2YNGwcczxg1XWGuUhFhs5E3GTNGJYcBceyH+92DWbW/nYhUfRDnfCyQRu3Nk1afaaOlja92u
aaPSyYZc941KfB7E8VWBn1XCzfVgAouENyBUBDX/iW3e1VvtRuhqlf15FpQkFzmyznhel8beGIR7
3RxvJy4jdDSwQDfbKhlRn1bqKOokPJJTdYmUkSJEt7Fj3LxfAUcTsevFicmos6yvWc3Nq8qjtYsi
NAGYjyi9iRqCnpZNsslkZmiYCcFtY1lFPgDjn1alaEaXinZ+VwPINjosFy1qILGSyF7MJ3T0JYB9
vd63c/cerhX1KXKkDq0mfU961hnhWu5SoUkxukV+o7DXWjpT3GsRW1CtqKhymBubRpWkW5BfKE60
/GmWitpfjQywlCyGNy3cY0xuJpUBY81OGdV5t2Ct4MSvgqS88inRn8H7cxJJiJ47rV3oPQZqZCho
0lhEtlXpwLeIvazQ0gO3F8F3IhYKrULun5ehozFbu12B5GsylZNaIF4xs4RZsIY1PSQZK1LSOe6q
Wj5o9BMtEQtKVkg+VjZU95auByWCuw5KQDcq0o4tyU1K5s1RnBHDT5r61ZpWtdMJKF01ViyD9sj1
KQPXoVe/6GLmqlVxEMbCdIgekvZM3lwZSu82cgTh2jJJ+Gx2Cki9o6WskHMGIjxaQf4eZUrnFZL+
rvZq485t584lLZcmmjH8IFZNJxXRITUD5pzYnYVI85S0YCPN8VwqurvRNnTmhmULYndRavV9lrlW
ErU9rlaRukWmvZcmkcaL0Y30SmKRMi3T4/VlA+xgi7GlC96IzCCWdZsOLE7x7Ox7bg53SMkvSvPq
QWzV0i+IBj9N4jZ+53CIarUeA0NvI0bB6r5B2kkCIAqFcWyei6g7zHqteVqDWpHlSHoUxfKc9izY
NS3uHCy7TXMniBMo5xLGk5at9OXYpnR6Q62rJCWMPQYp32DZFU55kTJyF3USchFWz2NT6Oc1TC5K
sb7UQLKZhAVsPIhwZbcxuwrgljx5hq4JjpFmQRdSxbaqMD2tcvZtTgmQyGPga3BWCR6w5KMq9fqJ
hcjFisfOkywCDAEDOMqQ+yaJoWcKYOula07RTNwCbDm8USr7D2P02XN0L2s+s6ou8uNiJSwKxOoB
+jL+nJgiZz+Vx16q9NOUEbDdZW2gon6zNJpcJpVPeXjrEmsvx8bbUlWxI2Yx7pJKI4sVN2U6MYzO
Er17IFd0TmJ3JSmYT3puhTW7EQG9klWHMCwiBNREwb5G7zFpHoeWnOCQHQwbh9fWVNOgk5lW5X4M
GBo/kxbHNxXDY1uQSMJ6aa/0M2j6GgSJqtW76BB3RhjE0fipUZ48kw05wLCGpruo4YOQjl+51TVI
CnGdJcL9SKjXc6zpRZDEXx3IT39o2vm0rukxF+SjvCB7nBFPDW+WVowXtjLiaiVno5nIOYfmxdqV
cMx2NJ1mfR05ax8LeNtmzsofkYcr7cw5x1UqSkNgYeuuoVKShmk2NKNl2SdKhFhWi5ggj0tJ2wPx
RLrXytG+1ZNdbeKF4YSjeojMT1kXWGYJsmqHOiNjM3ZPEendO4jikcRNCogakAgAm2i17g3gbCWR
EoB2V+YBw9xXqrQEqtndCyK1J2u21I8i1byKYPUkFcovGUmIPqIqaeumYYVbOpwc7mT2wF40ZTfz
MsNUTS5tL+ePvY6iB1sJfntJaA/KPBJILYf7XFA0j5QA1socF0fm7kb0CqhgzaUqAF6oiUt3qfXp
YdhwA2z3qd+K4ynMZmXXFUyrWIkv87S+KXVxO4vycBrVUfYTGahegYs6r8ptYUXnC9c6tyMkx0gE
jhh3C+gxBcu0mD8j9N0CrLYoeNQkrbb0XmlgoBlr3U9UbQ6GIpo8XZdfeiXJvDicJiKMQGtb0mdn
YnbXjOJHmjV+3KbJWRrHi8xmm1UmhUPYSd1+DMdHK5P0IynFqxuTv8uAib6KdcGplCcWY0VDHU8h
oBFIybmuu++1LuhIzXrQ6cZDMnCwUwXDfAZqYMuwAXJd1s25SakgTu1za0SJZzEOoHjVFV8SR6Jy
0K71Im3Phsz6vkS9mBuqZ9HKSbrkpd1CRlcBJZEgyg/xZgrvRuOwbJGkK9qHOKWHn0A+oUBLS7Qm
wbQjybTbIk3JtlBIOBU3lG5fs4URvcjuCEHNRwaTGvIiwo7sHizJkeTiBpAG2anUIHCFXvNUt2RV
kYhVUi/oK22pq8mWvypsSax1D4mTaFaZiNZ1y2otttRWMI+Q0vJvrHw/ZBkwQE/AazRxbUPPamwi
WNC1teTAEmEkbbmw+pYQW7J4a0iNwdXCn1BuObI1gbLQBMaYfNlwS5rViJwVzEcyIQkw2bJoF2m4
LXVyfRuRyFrGKQOB4/Z63XJrr8+uD6jWwmFD3OgdKZ3CXYP1GmtQLB2uD40GmrHaHq4vGbyJgJLJ
YS+LnMzg7SHOt5Tgvo1vdF1PA/ln8q51q4cZgY/bu3XbR7g+1ErTHUaDpLA/P4TYk22j5RSaZxTh
/BsP12f/9LJDDkTlu9sb2wcUC008dMZHJZbS/vri+uVZnmcvG9vvYou2nCUIW+8t6ff6ia/PlDG5
5Czz/YG8TqTb278Kyepw2Uf7fDtIRURw8PX4KGmpoo0mZk7dkpP1a4jyRgo7DEhjt3xlEt7hTAti
jzWg9JotlLnaHq7PLOpzP5+1nKbrdxAfpiLdaEP8qJMqI70n7pmaSX9Quog+GQgnSBXQ8WAnEEKs
bD83zwAuNhKRGlririWYqdrypdcp/uNh7jNCp39/cWRG4SqRAKJzIQgtQdYAWkeWkTyztoffXytZ
re9KFQDTloPd69IfD7kwtn5mJo+zvpXbDOk+agjRvjqgxxgJWj2MiftP7mcW2RjZLQKtTRHo6VTp
yV6yGtsif7PeLVugdz6AuQf7w+Ud1ZajtkLDGSpLh4XX8POlkGEBsQZEPOpWIUy35PBsyxCX9Lfh
mim+pYs3cXKaoaIfMJYRP7593bzGkWfJSPT7llFeXePKMQ7TODLYwjdbmrm15ZpnBJxL6XlSyTvP
rtHndUIKurDloU9bMnoX1f3h90O+JahnW5Z6NZd316/z/unBQjN+DV6PJAUr2pbnXm+57FTrFHvZ
stqjyjgoWlY7JDQM8EOACPx+KLc37dReQWy+/cstPKPuIG3Z8Mn2C+lC94fhGh1/fY1gA49oTrI8
SWSPlcZ1l6ookIQ5cSODYdKYsM2IbJPKUtTRJc6VH/fP1oQdJLGgVcWSStABgto0m6iLrPqn3FCd
JbFjP2XCORy7vdkatOhCGCskviBSFjLcuVXT0VIO30yjuoviNhjFUfOHVHpoFOtlKcrJCwtfSNI4
qBA6JcuIL0lq+nPcq4jhdf0rFR5US242/oLl6Jr5vGgRbDjITQOrdXS7k+UXy1eRzHlgch8XI1W6
VM5vckHV/BRV1m4qx8wt2TTgjAhlVzcPAlhyr1JyNLszfSxQOVle+P1gDewvNgVamz9Utam4UdH/
YEk37AeNVamQPScZmmc9ZbwUA3ghmqtqXIL6Vi6nM2CvVTj6lmkMl7Ti15qCWVGlrM7KDKWtaCaw
OBt5IJ9gM8ILmnFI9spk573FfkKnVZrKwpsqTlReERtwa5WOEqIOHgnTADanfwj5c1cYq6u1umBb
ORsuGe32oGeCX03GvrNS7WCmLczevAWdUmJ2TMdnqxzPI3Fqh6Zie6byl9l51wy3HQ3mTlCemoLe
7cBiuQB3VCnlozBUa2D22y6zHANJIBkDl2iIu8Kr3karQK5iGH5+KMr2hXzh4UDtntqGgPxWkt4G
hVnV0JHiVXQEEWE9p/30n+ydx3brWtpd36XaRhl5b3i43GAOYlAOHQxJR0LO2EhP7wneclWNv2X3
3eElJd0jSkL4wlpz1U9Mshau2W8Tb1JLL+3ntjO9HwJHEAgfbxzB/a3y8AYJQ711SGYoMRlAte4n
C5v0y+3Uey7I5jNE+NVOAv3MpHmLseePoQWA8bQ+/+IX/mqm8VqmYuO1CKTBemyDzvzTZd0jS21i
0tF+k303+WJk5czc0zNYqnsMQBhLLIhliLas7an0bckVHPuDigtvzfj9kvc7Xx9wwHS+DoVJJFvP
Bu1VB3VIPHLwYyUuSCEKcnYL83Stu0fzMu0MuM1TpejsAEtBXkzvRjuuVlbjPdMhwKseaDFnckTU
fDAr+OjhN62gzBTLngkjqxBuJWFUXEcWY0w5Gn1nSbYhY/jc1UhdG1EzqGK+umzy8JgZ1/phMvnB
E3jElODvkyXbjVuOCOTIHGixSLpD0Z+IAY3Xjgngrj5xanF0OfYZ6YNaBI7zbmdRtsvVQ5EhuBws
gMRGZm+Crv3wNchrmqPjfhMcZk0cMrmIKXwKbROG+XvAH4Y+3FkVAZ6QuNUZ29AxNjLe1zkM3Hyc
cCRX8xIq85+mkXfqO7LYGAJ1huGEJ06uxbzKSIXC3yPxiXWZ2FsWaJw0yiAPZip+sK+oslLE3Egp
GW3hhTOtg17Jz0AW+p0POIL23LmUJuJVUk5w2zLqG12ozVX8MdpSO/glwUQYCeogwtEfpsa94etv
bpx8MNjOoQoio+7LfSmN4Mi1FVopjomRH7Zu3TXYLJSIbmmsZvi44t67dVoMEQR1PIUsVmhN/mga
//VDa0TIouHLItOx0S13I1Pt27FBd4lO/63ZaPfTYLxA98IqbxIATG305MJ9ZKvWMSnwE7UWtocn
HpLgcuyYP3tchqmncVMw6EYbl5UXQvnSfDyUofvcJ6151XdNtW4Kjjy/rJx9UTQBYeHuZ94Uz/mQ
rhLRtquksrJNICGLO6SXAF3DqD/mOzVxYTdT1uY5ARZWwO006rmCq7AD0zzemQCnuGDhdI9obkwL
AXLKaJLmEqXMi9Nh13Pr6sWcYv+gWd2m8oKW+Ww0vfQdCrLWN5msTc6+Nt1zMVqMaM1NadV4Qw1Q
ypEHyg/pQittkHchCdBakG3HMTp1SWDQdKFuT1Gth+NXoDXTNvYHPBOd+0Th+apDwmOMNWwFdNhD
EWJ9aRF4pFlwioirXeveK6zBmFBJFBN8yUvol0yTxUHvLZqR0jO25A4/9raxnkZ9a5sjCSzsY2j4
nJJWufgs5my7WZtoIMPqRfcZFb1JX2s8NMM0p4FpCNP9GiRE0N91uro0WfrDMNDu3OVNutrdVKs+
c9ym8KM9Uef/FMXePhvNtJebkDUO0hfmmvEmnKhSbg9VRXGquOjKLGQsNubBLnLtc48BQPfqhyzD
3Ynem7C8Q9rVauvO4KHbg69TrtyejX7r6wQVRP6m8Q2EE2uJVw/WJKsVpcEM9e1gK1lMSMAjKtKD
dcRMkjWd7a9Yf6LHZuUX2MV0EHYzIEhPTiS6iL3nlZdw4DbuxQRGLxEGDocytfeJro9U+NFwGDyE
nMyLiLIuqF+5STZUKBSxrkCpH5Mlf/t4NcHlzDDTl0imKsb3SNBZT0bJQ+/DJtStzDtYrkdhjX6r
daJDaSomhdlEV8oqay8khZA7i1TTlmywXCuQ++swRUc9zY7WJLHuGSo72kiXuar4ywDSJuQAtwUX
FxQI+V12M67ZxGs7oOx054fbs9sD4lhaqtvTfNZEk0+J1v6YRwyGhsQCPjpTrGf60Cg5t1ObAm40
IrVmWvYn+JcU+SYjvr2k1SPsTWt3NQra5e1vJG7oqPmPJ7qp39oxhtBBoMAxETNNNdnmUoiRgT1Y
DY/mbxnN38oecmbnAfASfh1x0N/rWQRmz3azXew762ykLPz3AyoeylQzYpR7e3r7zOhWG9+kX0iS
EK9qG0wsSiLoJOX7TZM9EmqN6Rx2h5b3YvMfH2vd5tQZU8yJSufnTm2wGdC29/PRbcy67Nsz9tHt
XuUvfexaB66c1iHrAs4EFGKznsGe6Ty3B4ih5WGabFAloY9lzsqYzcyAH6+kn7g9uz048QDury8A
5/dNdDQ7LIg5c+ooJhTXYp530Jot8Fo4uF7NLM8a8KGXlWTaPJf1dkuOpylAdk1zqX97EJHyNmYg
ztnc1rWR/ClGpqTc1veC1byyQspwSrg84tgp5jJcBFjGpD4wNpg1HSzsAEANDQwxVQqxNNwRHVqe
Q3z614MndQRLkFqGPMQRz+81wy+n/dodB44Wh9VfD96/nlkI/ZaW4Bh12hA7aKTOieW3h7/UIqpa
p4lb7lZjOAkdT5Bu7lrXBojL6ZXN3aLnWEz0A+a4tz9E4AC9SqcRNUdTQ9aTrK+ZfLQ9S3xK8rJA
GCVrvO+VZRxbVkAMKLNBg4WAyD+IJ+apXrkLxWwvDMqi26rR3qmZQJWV/oMPvXJz+z59lgWcW3Dv
+UaND8rV6u9bObHOEYpa3ccU7dgtb7azd8gdl/2tEdIcsQaO+dZ0nGHWTeoSgVW3PYFn5saOmslQ
1fzZ20s7r9ut5bX7dm7mOr5i5Vu6jvLa5kJpzb2gF1YRdw5FB9JMbIZCFk+yYyhsqS/XHB/iCeGX
OXehwpHlISWrmavS/HoIOmaepHpXVgcvT6RVtMc5gM6dQxbAaAhDYX5azMdn3Vj1ju3B6vbWQ4zZ
4OL2t3dapAyHl5bZnkTDn7CDNMUa5XY8w3mZKswUfBOS16196O5u/+SoIg6l29Pbg55Ef31vVlXV
4fZgNgNv9N+vu87CCGlP95pKPsLA2rp9KLdNN3KYmfPRxRFiTMtw0nb+MF9c5o/VtlstIOAif5h/
YlsoIES330OsNbCIDAmbfkZn8snwLkeMcxCpcg8tOetFn1h/nZu3t9iNFWF4Y8Webm7L60x++WPx
TLwYA51qDAg8ZpQyvwLA/qcbCC8RE6Q9n/Xh0g4JBzEgIR5ub/V2vtxe3h6m+RO9CmFeeczcb+98
GLVqY1nmndc458BOUZfw143h5/F7Q+BaWpskognsemCEWZYc3Dm6N1Psw8vxjTsYCWFulhLrV99r
6SatykfkyNbOS9TZyA3ahwD6NT3NamDWgvOsPnWRfqWCYBjJlctMcWkTAYlQvQqwX7mMrysDz0Wv
HcyC36pZdt8lc81F4WUPsjTf4tZ9d1N5rkoDW4CW2FuvBPgoHEDAMWLXMobHCd7m4JTFsRHlu6Ms
9h2O/qChYgYwgypnDNEYNNlH4BF1ozozW6dwivLQZ+PKZLGzJHGKKKvVeLQq/1SktJOmA5HCVOe4
Tz+KhpQdzz6pPkO4mxTfjOObB+gbKHlxCw7h+JD6+q6lHpNB1S6pCvei0lqSK0F51ql7Ykx/lTHe
LHFvoJFdlzZ+vcGNLkNKZRyVbU7kq722TBpjilQKlbbfl3XxzRmJM1+jKDMjiNCm3gz0EGa9lA3y
B7YF+XGsHHfRW/l+zCv1VehXR/j2d+hDK6I/4S5PlAMM6gCQl/4S2NrFY3ABYyIBndK3v4ZHXV+F
3T1qWbwSheZtbicjQ2fQCHHM8q3Wt70rt3ObwGjLjKfl7WkyBOa+GvfIELiuja1xMVKSq7EGe4ch
E/r+/2s9/2+0npZl2Cgx//v/+p/fw/8IforVZ/v5T1Xn+TP7+cffnn6Gz+Y/hZ7//D/+KfT0rL8j
opRSRz5oWrY1yzr7n6b9x980pDd/dy3TFDo6QA95LlrLfyo+kXXSJdkeewLhGbrhuP9SfJrO36Xl
OLa02ZILyV74/0Xx6dgOb+A/FZ+GYTq2KT1hovpwLdv0+Pz350OUB80//mb8N73VtA5Bib6ndMNe
2HSPLKG4egQYZQvhghghvcn0oQYHPsbVabzLFYSzyVl3I19iAjSz2NGjjJAbRwIJdbLPuqG003Sx
w0u3CXX2KraB39IL70vwWX1r3AGHXdUh08ubcoYI+2c6vmKZ6JhhHav+zHVcqEyvcHWtsNhAUxLU
SGCLRFItGG7vagmMTrHppBVc2GF+l5QSc0Ll3FdWc3bqQaIHJNpJeQNE7cq6cg+gMaYJQ/aycYb2
aKoWFenEYFz7jj0v2LiJKUi+FYsM1ZMpCFRBUE67CIhqEvs6QlMoEC6uJZkF2JZeMp0VmAHJwvLy
raZFpGmBdO0FwDkVh4upwhbRR4MJLwUTtso20m8+KmlsVI1bXQCsGcxwb9CYHaRDfsbtmTW/NOpD
0YkR4F6VHQvWg+j20PWUXWCesmzUjwKSye0Va0zzdHtm1BCnU10/SYQPZ8Q4CWuXyNsyLbb4cezm
TneM4cgEDV/AMBng/jztQmg7gG4LCV0BGCMv+uluIqlxXaftsPKcCubw5ExrSTTFXy+JqKiuoOwT
PfI2FoOddeRE9pPoGvNQiA63d9aFp67wX4koRMXoBYRTBhEcC036l9tDLUeNaUfx2FlfyHoFysBu
Ot8eJMEe5yygdMkzc1vaGYsmva7Wml/6cJUtvBtTmDkHsgtcJreE5RRWE8IFNsJjYvghsc4WWDXk
LUjDOPSXjOTlXZ9Dcq9HPMLaUB6dbhB3Xg/9MeWfXUVpF16HWkTniMVPnCXhNU9cth+hoiTQzWGb
9vnVc3Xt5CajemzGKCQcLmpWSjjtY1479r2hnztv3/aqhS2jf+B38x91raifTafeIEborjMk16CV
eEaRsYhzLXrTU5HCxO7oUdwmfptK0NWj7gB7aay3oWjGJ99qXzou9l8UvHSjk23fdy7yrKLKB/ab
OnWu0tWRXukstED7qQB/9HIoz11l2IsulcVa1wPuGrlynkzXOntu3J5dHRx0XpuPg1aMfyS2RzKq
IXTMoAVDc8N3IljpR71tndhZsJADSNM+iT8M38BhYRQS/IKD9VlHJNH0rreQeTft07gNdhV/erK/
824ZJdL5kFOwL7vE/+ogpRAwefGGtn9uBN7wMBwgIDdW85ZMBchH17ygkFYLva8tKMeOj3uqD16A
lIOyzAp7LQcveMkSS67JLNI3t8+ySt0aCtNkbAu5g5qL9K4xXkcwTNfGtoIF6pVkL32qcadpuj/Z
p2ZQ8ScTt9pBVsc067xzM0C2C2ZBXjrABgkNM1raeVM+hS4ocwbjJAYa2rqKp+5JYtGilTefCSU+
2WS4A3RhkFaT9nAtDH08gfJul2aGz0dy/h2r0hKHgewYLiLe8FggPn7MTXOnHC/FHoJaMJ4/XmrF
hI6IOc7tK0RTeyzBmooFKCt3kY33SS2Ge3qP/pRHEVvE//Mh/pbJllX5MXJdiiySHl71ElbcJAtt
fXuJLXHAuunzrrLgWPdd+uoYycUvkuaerMrkmeRJhnc92TdyglAR5k9Nnp6jvAkut1cEVAQkmaTB
LuF8QC8gn7goUZJmY3A3Ron+miEklrXjPI1Dr6614704bLYEwtOHwjDhWxb5Nu9Z89vu6KCeSLOT
XQ/pSUuQVVoq3hh5Hd3NC6YdXXZ09M0n27SYiEUSLqbwncfSnvE6qV/9hN4WuShpMJVgN0Km6XJK
k/yUV0194W8IlrnrYImMfr7TIShScDWPWo6uRHE7XSHCKjeiLBFhuNYl0Lvoj5TGhWBW7RuIlAG9
XwTjq2bnDkJYCtHbyxVGIHtVKyjddWOLt5QjKw2N5NX2PO8oaKCIPsnkW+9hbtc5xJhAlhZan6B4
U2tKgvqNn80/plFVwQdqfzuNc8p0jUvZZ92Lq1mgqyIj29ed72w8D3KQHWg+WXkkv3mNVSz9VtC0
d5A/8LJDo9E5jauczELlZfmqUzWrdDssX0TBHyYTbXQcovzsF6V36SeFhzcQAd23ET8LB1VnmI5v
Jk6kjWEH0WOmF+oeNyQSLT18rHqbS7hPf+4UDP/NuL1LKkSCjIZYX8hYvdYOpI2owBivqeh5aGi3
0bg3kH2iCMQzWVmRzk90+yzcT5FoVAzZtG9Da7p284Mr6unquOreCCZ1zHJ6lH99KO+QrpSZ/mIb
Lp1pn/N2+s4J1y7mLRSoQ9IdAUwzIJ4YaGch5bw1i/2HnKsTCkbGA2TgoCRGPR8nGcI2L6uuqdHv
SAX8NXQd+F+nYPLZgDrpybkxAkAiMybYGBKw+MTPz6Ejd1aQeUuOe4sMw3dapX6fRMEuTHW1z4po
gwKUez4cauyKwr8rfYaseRufUQ0k9ZW8e1xwXGSRwyXGRnN/jIlayeaesM0Qyi4Ss6mOXVKSWxXp
j70P382IfQM4nQ8TStbQGPDSWFb1HnhQTNgJrYcu6XdOX39xDZ6whmreJRhpstxCvVYigXZnD592
xbJZlWo5qy7ZZbhiWY6PUYeHGycquUZty7etCcy0bTby4htb89MUV1xQoSIgO2DEMtwbDv7hpq5+
/YjIJFXjoyS/cNG0xlVr0WcAsv5jDeM+RZ9Jk2dEm1ZzKlR1SAplLOwlzd8baj8gEyCxaj01N8KF
td9Hpb8IWTeV8FaDhoEZJ+qLhkl0wQnD2AcvRQCEjrG6VZnfRqadWqGfNZ1sQmW/yzLc9oa8VwVT
zTjtf0g9CBdVBeIuitznQDUviXC2jeu720olxJyOP6ygZnou8qx2eHX88rsrmMV6U3Ck+BBWb6z0
UV+1A4y9MLwPJqy8xLn0erf2O/+DNC/4rn9U5HIcY4higNlsA8WKBvXFFmXEhjlouHRSh8VxFHyb
SR2jc3HuSw8FY/rNaI+JhLOa0m6LIlZRDmZ3vpEeqp7VwOQYr0WrP4J2fyiUx2rY5VTSf3s6yn58
8UcL33GyKgNn55vagYXWxZ+0AyuAFUcTyrpgOXXXoZFLWbMTNUOEb5b2mfTNvR7o+yZRq1hzd6Mo
dgkXYtZOwxOrJ5z1Gj1+ohg2h6phfkwE7Uwv7tKHXPRPzFkzcCIGc0Q2f5z48Nyk++32UbiRiHn6
Ot5XJuA9K9bRNWU+o0r3DssxCJjquYAO0Hrc6q1DVFaXKmAVW4czFkclZOEtROjTfBvD2czx7aR2
3zCSWBLmbKKB9att6IlLw5lu1dYyF7kP+Z1nc0Ue6VxbsuDNUX5+Tr3uXWTVsZjy77zFKIAH6knn
fFy1NWtOW4CYgqHel4SJoR6a/3FjSY8m8IaNV2OEomXFuEBaCZSk5M9Th+oR3/4x01nt5VKvSfot
Wa3VxoZDPSROyEXrGOgvemGdE13kJGBZ0bpy4vepgtNExNWibVhYe1G8njxzoI7rWH9b78387xiG
8x7U6dlSfr8cUQIvxvCnmlUNllZ9dyV5OY1qEKk8iwygqzS+YvmHi//Vr2veahlhZukXeSN/ZTZ+
2a55Z7YI60CNgNSP1DVpnJ5bJOwybfxkpvIyGvZP5/Y/Y1QR+fnTNLNEoQBzmod7p5nJQmn4HTrR
fUu+16Jwyk8koQBmQ4TOLr5gndtQF5UfbsyxzC1gK+HykBVxol5+w6X1GihQca57lqV3n5rjtSgQ
G43Z8K5LdUJJcbAr7UhlZC6KOvwTGlZ1OwAzG7JaWqDvVjGhSqV7qRP3qGZzisNqAZEarNJCNlc/
Tzgp65yDZHLgqEIE7rX+qhnxNUZV7OjRNeDW62qY/ophYrfRqLugsXdVZ5G/G0VLEDdxnV27DuuJ
mpBlBUwK6yy7BC4ZSW24qesEEQgJVKuqD1el/CC1DXjUNP0olhSLOqmOjXvWkF8A+/eX1AtgWCc3
2Vl9dGlSk3Aio7tKQOdFWn/4ntoXc96x3aGTSwn1yofopKqOgJvWMLYuWZmGXek7ZkZY9ljP4cbZ
22LAHKdrznlG1Ngk0FFqEC1hu7TOhuR34E1DeLJj5mVeE15F7T9FRf2bjI21UB3pFFaKnduW38FD
/CiV9eh6efSUFNar73NXDxrIUZrPpNkB3kGB1QAa55DCIjnsJjO/2FX7aoR2etfXJqqJaEw2Sb8e
apTiY7jztP7UVDEDvfQpsjBwmE5pr1IrtJnlXegF2f6PXE2CbgCn6kW4wkJAc670l1XHpl0bJJhM
230J26hYOzK/iGSMSYBRoBN9cWRtrI4aP2nThvvR6qCG6elF0yCaVo689L1sdoGebdzYo1C0EcOW
mEjZKSmxtLThw62F2tM17h3C/NaTlNmudpL3KC7MQ53R4OeN/sdoyVkuU02uetZu3GtQg5nkwpFw
XL21YbWRyluPzAQek4wgUrS5n6aF7DQouPZ9OKhzlzK0p12LPZeLHeqjytKnRRGJ+3D0NzS6CIVr
+QCWgl6itl500+V2WTNp1Wp3ERDu0zj5/ehzgcfuf2pYXhIM5cujR+Irt1eZee1B1jYtezlqz40/
LrXOi/ABRG9OmqbIXftTn+u/4Wil3MqifFcmWbA2KptWO2BoOC/xapeZc5zOS5p/v7590PLc18Sc
oM3NX8cgtWTrOE/Z/8vX3V7GenSgGau2t/+1BotbRMwp/suX3j6pgy3d2IN+d/snbx/qq241VGCn
JsmN1rdI3tMFS1+CILks98QHO3s8Xag3mDHl/U+Yzdnbo/7GLOQU7RtcAwtTa/dF017stt5LJkJY
hbtFrtw3YmK/knL6EfH4U+ExWqiRwEzP2lt9/zMl0FVRrD9xEzvid0WhNyzbWRfrmOhpJ9v8IT9A
cOyumsg64cTEPvhnmgq0QSl3gc4x7qrSXdkRIqlCWfqSFRaSI1kCJ523wMn80M1b4NuzKWUmjNaJ
LZ0SaqdQCN8+eXsIsbtupt55rhJykToz+oRU4R70Nt11vV3RrYpFOoAeG0z2ZIh2evLMA31l5BmC
uNuWWM7L4dvrcl6HlmqXtOl94YDRbeIMF2NT9AufQdPohSGyvTRnP0V1hiD3NbWnELeLxeJpwqGa
h/HHJNEndFaAhQRDyV8P5r+euYwGKaUCTuIhS45sm5L92Jfg6eJHdM/o9q2zJpw/pst4Tn9szQDO
e3BskmzVRsaJPObvsPGfRTRg/OQXPrCSXPVJdodWAVUxuS0sG7p4OllsQBeubd5BilrbjrYwlb6K
2MpFQ0Urs0pJj/I5NuhP8ISbR78gSazBQZXZdPoiuu8IqoLdtW5dsW497aMiJgxxQ36OBu9POco9
9mkkAPkZWwcSDH8lvPReGc4RfdmhrZBwqVOZV2ctCja4inFIah+t368YC1LiV2unALKhwg9j0k9W
Ba+2maCvlApuO5JDZg36VeYe9sQH8m/8naV6mMuIcDQyHSa8lo19RHriFpB+tfLO1uNtNtTZQkE4
HaV5Mf34kgDHABSqoE7lPco8rDdalPBjCo7gvEqfCsVMs0gPDg2UTJ9GNFgL2/RfDa3bgtOjvxiI
e7rYosYsBYrDl+wsMTk7AJDTqxnvLR30vm2VvwkQPC/VDnKUhOi0imR3BgLYoxD6eMW55MK/GKha
UDXhwcQkmJZduW8cYiBkudZadVdl/nNRulAx7eSCnbtYFuVltElHru330cd9kYboWpvwUMRX5YTo
SppSLEMnROklAUwriJT5RH3ZxJu+yF59JdeDYTkEL4YMX8PoqbQR76Pg7iq6AAqOhZR4Ysv6caLc
X0ikccvaDSxsruNz6HDxtrs6WGnVe8jUATO6T8e0yOrm20aG2tpJtY6j+DsuMomDmoo1wT9h9ic2
9DCFFc6GhoMTMsja7kvWuYCcs9L2F4Uf/hlHS50jm+rRKnHScRtLpfeK14fsVqWe4qijlcFjTDb7
W0USUdymPz2GG8PGzpxM362HQkVp+KMc0jbxSvT7bHpMzdpcebrCeglO39G1Z6hqQMzDAsacQpKj
nKMebdM0emB1cwkwQefteN8F2NCN9s3GPa21rwoPnBWW615VeMzshzgfi6UujHNvsCNk1QuAtHN+
axhGGjEaaFQvRTUuqNBPqd9AcpnjqFV1blIyUKboHcqiZVSvpJaWq5wIPKpJbAm9yxXNcdpN14dk
VvvBuyqLb8NN9laj3Q22uvjBi+REtDqqEOC6y1L69wbek1VAKeIazWPV6K+2g4lyyB8DM8Oq33OP
To4T/glW+I/Z7Blsi8+kGpOFHvnGorC8ZtHixwltL4TVYH/5rDoxlY/YuR3SKcPkMSNnN+RCYU7V
b4l5Wffb+1TnmiOMu6HxBRPMrykavnwuClFX/iKwPrUKbYsQH2NcfqgJjiHUzsZGdIFqIFoQ65tt
0KYTY481EfKj+V7bQ0xW3/TUSAM65NL27TVn13Oh9/eplB/kSUfLJurALCrsDIKhGULenTc+q6yV
m2AsDvlcqvpl/ttq7RazC9EKvvVccwtQgXGxvalY6AqQAUTpYhIbFD3AFafgxK0PRGGADQp1qPNN
sCHkVrXkCH63jLOienPH/FxM8A+H4D7upgfXpiibGBQrxh7E5Lh9crWLvudH0S5Dmx2giMWkAZ0i
Q4eMb4nHKibKuR73Dq5SBr6S4bTx3uveQxiWi0BG5lpQG+qBOS36ykT9n/LjFunEbzsBjmmOVNDI
5wIKHkIv76VnnFRGfEpKzgNLSkr5cGO2IcyiKWfpjCU750cI3+PJYKTc5ARaIGNsYu/ZHIxT7/Ii
x+1TTzVXzwydHTmFVxl9d40zQnIPkZA42lsape9WJOfWylvJKXmpA+QI/XOfFwb/W3S5nUhtyqFf
/lJ8PGcRXO0A6SCSTno0ea1cJMn96DFs18AYCcKaQ9QQnMv8QKY/+1qQKDKT4haZTFAA6Inc5I6t
Gf8OmjyLo4W7eUUwhF9vQ6V/+WG5MtgVRL3xlQrJBd6rroEBwM5sepyQ7LhTcyarxQyv51a7GJFR
F4Fx55Y6c8DEO/OX33d5TlALeCHU7TphkDgm1JzGFkhnN3LfWLrCrVe+8+xU7sfgVEx2jGfgpTiG
+l/q2xeVPjqqKzbRKFd+7xYrjitwaVZPkoobck8hE3mlhjCYLVMHv7a5ICTJr4PuZl31cpMMI4gG
vn+qOrVBDMbN1DS/MokeoMGWMBJbTqLnc58O6Pr16oz4I90R1oZIRj+a6TQR40CT7YFWydQ4oyGo
SRsGT7pchJ3BLo7smqhCop8in+Vujr/PNN4n4zPr45eR7csiS6CjePPVsWretaH7dBEFkI3D1C/r
jDuiHAHuy8xccJjUiwFsMdfQFrkp99VuyBm5m0BUp2nG1jcCN5GxZAm2AQ4TLWoHu3WXKmL2QioJ
I5bZqmxJ2olgnOCocdfR2M4T10QeZrVSjxMEsWj4XCtr4GpFslPrvU4IA62+/VaVJO/SnkbOt+Ai
Uu++MRmOttZjWw2vpeWdQbbwZivtjUGto4NpHEIkAIQxwmMKI+6x3MxwUH9F4biLpgrua1L/QorF
b9jRr7L1W6IxhXEruAn0HuJwJup7P/piYi84fSbm6O0yt8z3Zp6kcMv4g816bc85GH0ItmYql7hr
xMMCbzA4ArN4CW21LlreAOo/8hRrhsmTp9YGss87zZEr5XGIG8W89OwCbLCZta1snA+t4X1T2jxD
jgBfPmmrQCGGkun4O4TtNzHjmzYS1K3Ykhe+4dI84s7PreJstOoFZQNi4+aCWIw/71EEzJLGor9o
RQh3vWM/3BBAk9bJM/5rBlErCiVln4VbDccO9skyDQrjLkQnij7QD1/00pwXOm2AeubTntxqGRCl
LPzulA9EPthy4ncWomubmg1X5XHl9LTnbJ4OskEzqg0kwZYnEXCp8wr6siQkP9UrP21zVu4GJAQM
zK66H1nqW7Ypr4kRm4veyJ6HPoHFUOnM3UN0/7jS80Sf1oUxnvE7/+Ra5Wy0xtrYTPaN8sVo2VS7
Eca2Poq+yuPQZKx3Ox0w3DZ04oubQetPRvmjGjhkHdu8nCm1ps0nf4YVD9Moby3bZFVGHBxWvUUC
NiUuA9TopveK4p9yIeg+cwXVlIAwz6hB+1jQktnhr5tG3NPHPuF+/DQTKRCGoIrOCQRrdeu9zsS4
9XFoLbuh/mhSxlqoPeNVOMD9MVTDPcm4OHNarE/AWii56FlactLKaNMNoc0sPV4n7E/Wps+dnEq9
3DUCH0hZu1SeqdyVGMNGBdyRJGiif90/va3TuAhsEMpqVr5ukMEBymrVNfGfikXZss/jJ5HSLZsM
AJZ1DisbZFLNdzbLqV11LLcwmTcfjh+S/mBRD+tIsj0ho6VRTy+Bhn02UyYaJkkSuJvLcaX04Vth
8l9CrLsiBCegmOwAdi0r5mF8dHhoHTUhygbZERbHzmt2ZU2ugu8S22AYICbJ3oTMQYIok/aHsfF8
gpomUn8qLPmmdDMUvvosM6CGdF59Yd2j6icvJ2I4KJGfeSJ/h26w9NSLwq9OKLiHXrzzjaNVb41c
VBvbBEtSP4nS/N+Mnddu48C2bb+IAEMxvUqksuQcXwiHNnMmi+Hr76Aa2N5o7APcF8OWrWiyuGqt
Oce0Pcnacsjn7MLKgCX2nFuXIOMkZtZkQChBja+EQkWMKA0cfVxfKquZuPTAQmDPByqF66trkimL
8hqf6JBn+3SaFjvtsMuzOfMzYe0Hl6tbgsGGEvqu7BnvJEN0VgyGDHE27uPUZTKXqfswI/V2dqg+
LCEgJcwQPdpgiz7PMxMDjHVLZUCrZ2MWAKFa0oHXicU+fG6V17KxDzGBl5sKhWuNeZSs7bUa0kcx
GkfzxZToB5lJYg7SmWWodAmFirRPwDLTOVNBVaBi9FRY5uE4r2vFPgc9hpNQ48QIVb8sE8LFgvgh
6AfqDYdXBuNoVQuTYBJN2cURdiVmklg1+3u2r5teVV1fS5jPysLODrIot3OMiri4NQvmCRXb65Xi
ZPewYtwX1Km0bsrKVL5pyvlzZ20zqZPdwBVGuO1NoBPEgM083vJ8H5GsWDBlzyKdM4QXVbkxZPGp
EsletknozZHN8qoYC+Rg5tKSXMwC12Wr3le2tZd2AXOgA1M1irJE0keZGVgIyrgXPTb7C0VQsTP7
HM1+lDi+xuXJKlvYDjqcNHNp4DCBDG3ts1DC9thXyk2dNsfItp+ciai5IMjSG1jhZpNtKt7SLsTd
smc3clREJhgb0AVBELEH+4V+HPhRoua3Uz+fDBuXCjMd3F7tbd6kTDggUmm6jf5Noo2zZRcyU2Kj
BNbSn9PogXgNwivDot9mcaXeOUHI8FAxnjAz38uo69ltROw0pfEUBzWc2LklM0mooHlwADVLgiat
/o3a5p0XFPNtplyE0hVbjruzkcJJDbAMqWNzIfKadgRbN+Q8cX0wZ+WjjpIn55U+Po7+Z9Sge6Nk
lzeEprXWXa46INIGCUuqzZ7TIr22gBg09B8qey6rQjOEqOFOypLELuLF2RuNFKykUfvCUpgKGsOL
BIeA5tnYTHNFuIY575KpupNTqMOadwsvzbtxZZSWQ/uIcCVXyE2rLgL+IgIgltkXJbWPYWIiizJS
Omr9W4yeaDtVDky1nJQK86wq0RtNQTYgHWpnS1+neu+s2EggLwXPzcBDXDJcT0O/5nJh7ew819c5
42RlXVsYbuBbsIS71VEym1tXrfy0SpDrpiBFx5CvrO3ICwvtW2udep3YxBHkhur4uduf860TMF9t
ol0AbYWtLqVvCtvNzcqawtBHzstOil58bRSA9tIKjJnOSNRNBRyJlBXbJOa9kfS7TQtDdx0E08XA
tcnlOj+OlSY3aY/8E4HJTtjtT6gldLfSH1E2jlfxH3Ek0U5WHR96hDBcBzZ2JD6neLhxTeSoWuIH
k81fxfKpK5MHPJTI64fkEMzD08S70bF3TfFHZ3aVn6E+8SNV9yLLLjaiKDLSWFUOdTks/6bkvjNy
cDuofjSkoCi+vYL/Grv8/CEVIzFfc5RtZQkmtivTb8gXcG+t8jEIxh1iibeegfuqTVmI3Lr9mJNo
RxGt2rO9y0LJhLssf5hPPc9yw1LO89OsxZLVP9vaeG4nJ9jg4omYYudEDUFH7uPsw5oMnZVTPxLa
/R1YBcUsZT+lrfMorW0ksV6VyXCLQeHiungv0RztkNP0GFALIsFKvd06afudapg0mQLjkFTt+q6v
xTG2TdcHOr2pbSU4ZBoReN1OMkxhPqgmXLSDF+ZRzYYeBf8b8udFSdhK2lbYgLh4ChoZ63jM3yFU
dn65XJacaGTddw8J1/F1nyXbKgdJonDFNEe2kZgpoVjn7R8mcCRmGMitwoLZEe25YnKzQ6gZxJ8w
0B6YcdHIFGtLcsDx0KwMSSu2zdGyaxocwn1Qogwvnmy/kXaxf8rwEOrWBD7dQCjO1IoIe53QePxA
qqY9z6ryTeyqOLTEXjWqm947J+dRGwnxa0Pi1MrEos0ZPljGHytL2tsyme/CHolwGXvBGI2XEQhl
v2y2gKCsjQEx8GQRs6fW52DO5bns2mbrGJW6jp0QdJ3VEbzdli+mo2K+a837xjA/SzN9DXMtwPky
qRtWNWnf41Q0kPinyRFBFL7wmYKzBAd8tnIWyBSvJt2lxlNtCebSdPZj9ZK287gPFoG9atafZStr
3AlwV4L+tquMjoWBErPs6fNUjdL4TQcfJDS3UYdocmqrEGc+mAUluwSTku41OU03mBRPWdhBNYwb
dW/N6g39AlrXBHY3pbcgRMCF9/WuEyTXxPGg+h2N+XWbpktoBSwovgBQS4LvKGeyNtaVnyCTUqwA
FB1jJU/VFb+vxyWUNN6OZnBRFByOg8Fh4MjkMk3Wg1YGxr3Iyr07NGI7htpDzAhqN6oFgPIugL1g
aVuM8QfJPP+gOYSlQGr21FF70mgMmkLOm5QohXVaDNpBN5wPDOYFuV9YqqfcZGaYWrhuhm2mwx/S
BO6rNK+KNaqu9Oiq8bM2t8CTne6jzYS7jVhpCkvJvamhMRZEkE0N4n20TKBUSzNJKZl1DBPw10XW
e4aSAnpSsWTPYkavYqY/fDdxDVNv2zpP2XCDMeizD2nW6K97PET5Z6Ca6XOGVzjOjE9Q235XEVrm
Zlh5CWRMsU700XCfcSigse0aT7lufBUvsK3vrulelJphVGwRN2bjB8nQwiOPpzCqmm8rzClMXRv/
VFfdDJ3OlVIehrKafVmHe9YpNlJF9DIkCquvgaAvd4PtuGw2v2OnKy4ijt+qkusy1JVjrBQFzmrC
ujmosemKg4oWaW/U1NZDOfZe49vG4hMN53eDffCIC8WqktRXS4YXcfca6LCQ3LR7a8E9gG5hWEKF
/Gdoqmyb4u9du13Xei42QW6nQO4HMKU4sXOF43Ue+hYZbsvK1fBi9QKkELZHXn/C9ME+QrYgmwS2
sazVF5Xq3rOlfFQB+6zgKfUsW8BG+7J7zGO323StNdFqAhFoRv20slmcZJIGh8ksVC9poyfwgfla
LwUiWt2Q62ZWSGaLWPmQkNR+aEwfDQTELh0rpFH2bdmoYmu5s7nJGDes0as8pzEl4DAXz/3A5yaM
HmORXV6kWtPa1edx7VTDoyrlvKu9XPMmMr0c1AetiaEaVEjkhiNvVETHa+K8upiTrt/9k3v/f96m
s3EniiUfc5YI7nzNsf99mIpSCGt/1BVHLYHHeP3D699UtYXD/foz7XtnWv8+Y5BW/Or6czxF/Op6
h//69vfx//7GZLHRnf3/+Sr+vsi/z8j1rp1xaSwv++8toQgSz65Fnx2tJU/l+jDXZ//7Qq7PpkdW
me9+n7hSUkqI65/WRAE0fz+/vw9+vfX3Ua7fqfbYcD5wkO5d+R5CBD04OYbNIsfd3y0hMZqDde/6
XYDk4e93v7c584yP6ffnBG0VDbX//OX1u3BZqX9vawF8j0Eidtfb/z7C9bd/7/z7XL/3++dhgM6j
5tHAomgW7XO8e5pG3RDe/L6QWlcYPFwf67++LVuOVf/30YqmAGU5mk9pPrA1lyBgGW+rN1ez7vXL
r4v3n9t+f7x+V3T2yU5Jf/vn9uv9r7ddXcC/P85Uoex9io52C87g31/8uoV/b7v+SUYPi8b78tf/
PNb1tn8e5vqj22Hx1lqTJPSekcvi2bze/vftXn++PlTRV1hl/nmYv3/0vx72ep90dg8urPS/ZuS2
oCzThEK25NXeuhhdzV+3639+VMeFbHL1wf7+elA3CZFMibt0XP5jaL4+0PXLP7eppQxWxkgI3+9D
/K9n/f+9TXMDXtPvYyErrA/NYb7efH0QUQ2M/q7f/j7of/3+n/dz/fHfXytuDu8m6f3/+RH8Puzv
6/ifD3P9w3/+5npbhHDMH2zjTx/3GERJh1hFGpOzFUBXJh5abjTdbdgN8ebvcjEYz4rZZsF8jvTq
6boalLTwDlFSlnvyFuyIKzjdB7xjaUrCwMCWzTKU5SKWEm6sfXRYD7YMfYmTRH10hBXYHOnWNfi2
aqvysaiaW97zRSePYqU6+aMaNOrOjZJtOsrHuo9pOSp0M23Ms7hqEf31FpThQN5AHT2bMxeOoKdm
bvOJED/5LQJCbSJkBEZCmEPJ+JUeYL0IdCdPdYg3LGBVbnNN/Xaz8VGr3HQT1WghcpzmXQdKA8Z5
7Os5VVKIt72sAfXGQLKLuYpOFuKnc7iMX/BIMPzIL7mGBIDZtem5VoEOgFKY4Xnli7QL7qq634/q
ZOOtnNU74Vj6bh54ZRbb1dF+oTRha9PBz4RXLGmDtSGE2qUSY/Qtc7b6fKZeyV6Fnd6N0DULK/mk
+NjnGOHSj7Fxw6jD/GSIbF9U1RlxLknvrXirh/pQllO2oYCKfZNrOxXKKQoZRCURbTd27MTy4rCD
fkdXgj1GQhtQUcvWCxNtpRoMAIJOxJuh5rMzO2MXOFH0GDI6nCt9WCuB03oVG/PWmW6IRvoBQpKf
Hem+MUpnKirdUziloIPIdwyKRD2QJzVuGZmddPCYaJ2II52a6KWWP0lAAamqVATjbOLJg4uhVDiC
dabeSuNsYwFSdhB00quWxDJq42fc0+Omra/xke23Hd/mIbN65IDc16KVvDXg297rCtbjflCozDPC
64P0vZVuhC0RPVMFMB39AenNzqxhgu1AQCLN8HXBGw+RM+5S527EM75zWl70OCP1hCyiHNSCf3S1
MSLbXTN6XBIcHZWJAedSp7Ozj5SfLgD524zn5QjSE6s7Z9H8h8k1ZXLLZKAW751iB6Rc9l91DkJb
5/Rbo/4jMG9CIRdFdrUWKgiYAE8NE4rBa3CEiLYdSTPON4YgHnBOiV23OrBxNGQZ3+jdCzAA5PtW
tkKqBpct13jBPJeFgMwruhkCyihBRvYm8jllA40guJs0cvFq57PKMKCGavgxSWXTOYqyHjTqMs04
008g56jA3OVG38oieMUZTl97nF/deiJ6Vew05Y/tki2ix0a8NzSIhm6i3s1d4BATnXlBJB9JxMGx
5p56h+q7VOi8Altb1Ur6ldYaWUc1hTGNx2qjOM/RUkGbSR5glyI7UciCXohSnmZO6fWAFd2LNe0m
HOlO5Axde/XDrAVlz2QT6tk8tGn9hHw+W7t0Ki23etM6eWF8lq8dAyJZJ59LNSB4GmwNAU1qTpNG
st/QRnDMRA+gmmLckdjRzhQKRtpau7cS8Qy2sBYY2bKMPVKb1yr5J9XBAA3jY4TdaQY6yyybXkJX
fgRh3TAsJkZofgVEOqCOir6AaDOy15+cOnqS+A3gRXTaZji62ka1pPvRjb3j0a4aJzR4SUlBbgX6
T5Eho1att2QwL8gxXyBbnYTOn+Ua/B4V2V03i8SHKLLqqvYUIAuhNTVt0whacTyD4p8+LbklPuUx
Lfp3rS8YCXXTLQQSb+hxEVp0ErFFsHYLZmCQYtFG9TRYG9iYHBPrpuwRxSUfkg8J8gr6F4wV+2rE
eBVB6Vp3DLWAzWa2jcunLY9GtWlyM7hDhNJBTIJ5vEyOrTH3DLzgeNfoOGTZ6xCCECKJaxHE045o
2/ylMjUDKsvkZWMKkSwdZjDLKg2ZkWEY4nq/BXxlJfqdHJfm9Iu0GPjWcYq5Eh1ErH+XSgoDTP9q
a1jnNFzXvUqebE9eaTH0lGs56TSxhn7GyZhqRVP4qiFOwH4O5WcqH9SkvtQtMczFdKp6Gp0tDSt9
4AVH+sZt8eCpnd6QNAHsHU7nDXMr2I3WEicbsm8Nxz3E5Ij/CD438iNrUFpmB9s20fYNw3S7tbEM
ZeUlT2lsGfa+rq2PNq588otuIyfLPQEQItLsehUGkHn6IUD24QyHrsF/YxVQ/Lnq+r2RIGcfoJlZ
CrMbNH1ERpvFCO1A+XJqZnuBHLdGbDAZGJAm2QQhj80jYQJbu8vJ9QWpY87DOY0KKEAquXMZ+vMI
VchUZ2+xyWGmlK+uWiYHuQ4jZ2VW9T3S38fczJ6nGau7aNrHqJm/ytF60UvkNLSGc6ghVjieZ8ez
UxquWouCVbOsc1mhniEvkbYRQxlLtPs0QJgSW9shVjCVIFB7Y2D/7obZo1X1pxF8VqIO6FqzXSuy
N1inazPp4DL01AaGPEUL03fC3aY2NLXIpruNlcYzGs5PQERmtmPXjegwY9YXD5CWeIWEpZvvRNm9
hy0zQTtDCeqUtAlihr15+jXY8ZNRj2+ynv8kzGeB3G9nGZPAmT8yWmUip5b3FT7TPgYLKlOwr3we
D2JGh1LOsfRTzei9HAuscMOP1mn3YY8Jh+6mXzgwnobO/tMS9gX1iJl536FeKATjJxWVhUKGbF2o
sCoWV1BX3KWhyi4JTYSPDWo7Wu7+LW8JJ6kZa5YjE3p1QNGmTKTWL5l6eFiPddazXw7QsZOLs1vk
03UVFKvKTo+d+aXmWI3U4bXnRe3V6iWucPqqU/bsNgq0GoBoTQA8rrf56MOLBjm8NPVtlwy7sYQP
tGtpIbd8LCwSqCRiTFargTHhezQxGOxtYuacRbjQAVZqJ8sb3VNalg9ZbyBk0EGAxJy9gxP8yQgU
K9PBJHGpeUEQctLd7rZ3srXdD3dVF76bOTqCHqM9MOTszXbBkc1YPNftTFPLEPSGZ46NVIAmZBF7
qRuyFsoOdpGhnjglt6Kf5j2U4wByPpYARDZ4gLDKcLr0L1ZHW468BkADYXkD/r9dYe7h0xTIOI08
fCSv/U+1+FVySOkorvunmEb8romYqqDjsTErYC1Abk5m3BHFVgTHMnjH/UKEWK9vrLze2K08G417
7soq9eoACX0W4/IKFi8CkgJM1QRNYPYKbWVlzOQTSIMPGeji2rYxDpBJmXu9DuG7xdVOn4XJav7Q
kpnCMYeGCen0ymyb+L6TfhdY3SMXOCrJO/dbHfv+pE3dGt4MAcZB96hAnmWA0UMbx+E3gTbWhv69
aeGLSIepRjzxW5RyGU2ahqlIVpa1h1qek4cirEYKWIeMz5j1oUPN010+S2fvzNkL+Bu34greywr5
N7Ux+T24OUlTT+B2YcOS4XAzugmHSx3fayw/XttzrgVBypgQrnZc/thtTHtcY1yeGk9B61zQmnxq
I4KUuWkpvfEGBbGzYdx77sP6aFEshjTZpBteKEFWSWOe9Th9ptZ+diwDim1I6v2sj190pRi2OHK8
OC6XGmvyUqf/CCEqJ7Z1p4RANcBxoNiuOTsGAGX0bk2ZM22yMhByDjWYlcGrC+MfAI6iO5ql1qyY
uytwdYcnsxx8TTeB9eUK11abfbAFJXUYGfYq6a1BbxwL+yctsWLLmO0GlCtTzDmSQCNXRst8W3MK
khXCT3bK9dpMYXlFGhN/m4NG+dEDHZBYug8spoNx1B0h+uaVKtZuhIY4yylEZ5PYtTZ11i5enGQ2
z03vPuZK/4fRjuGKUzwGPkp38unQVeIw8jsZ3iZSCPQj9dvYgJ8t5vvZoDkjq/dagDAbXbRipCI8
VQKl6FgFTw4pi6taDak7sekjkT1WiFLhmQAVQJfCeGXeSYvcmML8SPo8WkmYVSK09I0wpkddxbOU
cAZGfMKpiMH0msof6B2SmAPC1XM/0iyUIOP7PB6Y+zxlNmdpng81dHw+JzEIMu5yMuDR87FJ0inH
2nObmi8K1AGBewyVqnzV26OibTAvMgYwoYOWRLkKtmMsUuSaqA7Oz+nZWRy7Q+BXacrCphhHI2rf
sEp+6pYyAbmSD+oU+FNHnNsUZtk6bqgISRdLcHJNrk9hEnKGEA5Djd/FKPlIf/gxGFfAk+//MNS+
rptQX0x9PenqXYyofhXVtpe6zO4Vl6OERMQPMsH+xMyXcAhCG9OHnZwIaU91MudNF9UU2R1r18Ax
l5bmcgc/js3OQ3u1G2G4iCVTUUMLaWvSoQ5IqjXYevq7VveaaDXJNN1RQZdYl2j92qx6SrLiHKnW
QTa1N0MA94YOCCGWYZil2eL0S7xV2c4XWgGvlfieUCNV+ZwQbICOzGj7O7sY3ux2+Irzbjcz1LZ0
7R1Zp+lVxkC83wz/bWxw880DAwEOnko8yNS+6xmGrqYkP0uMSgozylWZuG8JrKo10qfHoLvvhcog
lK07aWLgt1SbKIuoOGemIOuIyWdKhII1Q6NtVPumYtchQU14cG5uYWw+6VJ5Ut2+2ITRdI+xTXow
Du7ywGUQnpCpJOdXx7136LUjMsntVcEcmeTghAKbAtOysSMleulNg3lAMbZa4HidHaEfwuecPdUY
Pw9qEuw4JtdNFRn+mGjsxCRaN2wGha/oFp3nheqLtr3F3hfGs+/2WE4L2x9q9VXJsoPT9Po2GKdt
OQabUmZ4XWBwI6nqvqIFh2Qae+oLnOAUGIO9Mqkq2X0NN2q6p5I298qiPJGxi0JGAnlsLZ96X8Hu
4b4WYLjWjpN8T3b0GnWRD5mY6CTZG+vE1RFdTS+liDM/0LcZYJIV8UbgBTGzWAmjPdG/pgUT9oBp
pxeQKKK6VoMWxiW3vtFwbtogE7fJIr6y0qdx5OptluhYq4GSQ5Js4jotEaBRXyAScg+i/K4CSOhp
VF26MNoYqRnjdR2PVap/gn/YkSHQs2lDhlx3X/EwPaUI2DYK2UREcS0XEWDJa2hdBZbM9kJYtAuC
AsBjiMyzq5l8wUVTyiBc14EvMlmtErx1HqRBMs7i7zLITqqNpoktmMm23qxWMxkg0ViC26XOXjWl
/j0YeDmyJ43ZNRxl7d1GzWLPI/0TN9+nRvVdMgPa2MQNJRkO30EOG3KtLnOIRrXmCyhV5vfqfNNE
7s6+HbmacipeMCh/xHqw0U35A6TlErjYu4hxPWt24+fSfgZee5xIbfDnml18aTQ3shHoypj+2Uyv
UlffKksrPKqmE7jZzicpud/EaBcths2rqhqeOUdRg2gVIpdBWH4TTlvuB9+wD700gW2SqU9YT0nA
Yvr3LHS0I0Md3HXRtzu+1I7xgn7mEUYq1SYcFhOdxbolX3aFqANFEjJKm90CBS/nJty5st7WjbUx
3lRLx/ZhPI95T9pd3NyXfHg0BQ2wWOnkdcJ4ldA+tHCQ3oxWi/+MG55wDhBRZu20RfcmwqilFF5R
AYCPZA+LORZbV2/k9OEwO0r91o3Cu+oPC28QIuarjdMIpykT7NSsRke3M9RICNTXqGlJWdXLi5kN
j+PCeoZ4dZvY8mS46MgcZrKCMazHJvAEmNcbJ+NB+0BB/WFjWG5VDszUfLYj60G3Cg9H/jly523a
4TzJpkPbcLaEOKadcdca6mvfmZ+KjSSE97XHS7XBhEszJuH6b8+xsVJ1ua/h7dXWuWUBcEVMikan
vQXL5tVRwtPcoNXQylOqA8tVZPtV1QS62spz1gO8pUM6MPyj8FZNxCIBRwtVTF+U7m5WMVGZTJDL
oPsshLyD9D1DBDDZ0/QPdiaOiCxIsVPwroQo7B0mlrwwRfFEnvyhANAYyuig0JLyK8qjXWKmhwZL
sZqa35HT0KdqmsojLyyEGLjVp+qSWimZj3W2r+SIjQQsZl2aH6nWAmlnEuuasZ+k2G6TzviMguKu
iSFHWiiiohsb/kE7D6dCAYOTWkg3YqAXg3EfdAqmjOBnLpRHfbGqYdR5VFJw4ZvCnHXYzGpFzaWj
7cwrz+i0L7vv9robP4DGCfdlkX53wfJhR9n7pMmXtMChUhgYjNuS9xwPlykdzmUSP+Cc+KCE+FAX
hbNdyo1ZTe99FQ4rR+VCruRQnCGlivWs2yib+2unctyOLJmeMdGaVWMd9veS7hi9uziBlpnqKc/C
IwLo+9wZ4LCpytscDie1dg+RW5x1lnBQKNuuLJfYHx1VTefHQ/waZ41Y/9Rm9WUa2WdQVQEFfHmX
K/UKCRuLi4UpJsDzYdXHecGc43a16OhlqVYdjSx/QAy5Kmw0JAXql2nAuRRpwUuSoIolBVxyNNrH
GPYOY2p09EoJOo/UtbW67maCaGw7TjdzaB8J+viwRP2OavxG5oHjxxynnCEvmBxsX+nJyyjPce+E
W71J1vZAUooNi9xI5osSFIcik/O2Ng3f7OH7cMlTfDNbOyQaLSpKuTMl4vJFSj06OOuWN1UZ7v1o
07wB3MSunIqOo7g4G9kz3BgvysrbJupeI4n2dTkE56nWgWU6GDEsDhR6+Rdcfls64q+B3V3o3N4E
bUCic6APrE6abybVMRP5Qxfpb/loCTZ6EWXtUG0dl7hvAX4ZKOkD6gWuwypNGZrH5CR040M35a9V
l3yx+30cnK7b29hAjGIOPMABr2Z1aqrgjfKg30cRJUpAo/6kOMJv0FGt0dmnMJn0XaOIJZBmMigZ
6vCUT8qptCvlwl7zZczp7c69vWmquPBQWkAH7xDi4KOhMy6ydEfAalEqDAh4AKhWyhf73tXUy0cB
7m43zsqlYle+D/OUJqYTHmQ8sGlUmo0xtcq6StDbV5O5ndqchIkMLXM91yGTCJuNmhOp2zzQYKy6
BM8oDkr8iYwmjF/5vTK1aGoAcmyvP/69LVjQrz8z4xvPzoDFNkWlc63qTLbxeUnerEMA1fjqCMJb
coPAVRsrVe1O+9LOU8wG9rtFH1nDN72yjV7Z8X42s0ah2ouATp+Wr9naPM9Z024lFXozcA2TDQ3I
uHuoxvKj7zKHdg9Xn1kZ9kKT7tYOfmyblKIpYzRU0zee21oil0RF0GJJUfqpw7lEaW8N2h9MwJw0
VNh5EHwaCaGbtIgcD5aSAAm7ilQkWI3FsuTUBJYvJVukINp0dnZgf0WujudFwAxkEQ76YG/M8UkV
dKxgV7+46aVHioA1+FwvTxcvExjD0moEou+D6zw7AhCGU+xAHSNTn0iVUq17SNtVAn0BZc1DEWJs
x7+0h8BLS9O+wbq4amznm9w1m4shSC8zu0uW0YGrgFWfx+Yo1HDAAGFwRrjF5PdgHnuJ7hGw8rgq
JyRrCN04rY19IcUfl0D7DbR3QOqrOo3ohFoBcYd21XJkGfZKB+jqA466aRL5OuYt5dCY4GY08p8h
nttzl3ag74lfMdkpGyFpCRyUzAcMLIGR+hpP9tkNf1BBEdzVLDYENpxVTEJSqyQP+fAcGDhSpMMe
DZAoNCsc32QaohIuUWa4CXtnG1ke6JhtEqvaC+GwOC86sHUpLRYYUOZWi4+khwJUkeLCHvvRUvOX
NncyX2kwGEgN8gQxq6jk9G28SOESFJn8E0M27epO0DmkSYVOk7Ynfl+48Tr/Yx2jGoEZ1gUGe7pF
GcS99KPBLGyjOtbHjA8xH2hVBpLhigy5V7vA3rqRPZxiwFUqMmedWpbmB7N81LKSQtWoMRTD9lmR
xQDw4jtN6tvGhfefTYuxKMMuoot9l3c90h0GU+1M88m204+eJh9Xm1LBY0rHLCujfZjIpYDW30wL
2yvdynDLXze3ao5madCRty2jp+C9psOCZ0mhdu1OGAfwCuKjDDP4ehQjdwF0F2hzNDt7VXG38iKV
hTyT95XvFmZDzc/Yw5KDs+9rOn7x3BM/Cjht4xphCnqj8RDPgcNr0v6uzhkCtUuWpUnoAn35c2iC
UyBc6TQC/NQG2prUUtU+kbhn2E1to1pAG4D/fe4Yu2MkZRGzdRt7TXwuhHrjVoJ8NLWvN3Iq93Od
YNBIidbSiYmdQy4OYSja40C/PXWwNCTp+GwV2D/V7ompGf//YgY2R0c2iNvkkJW01dm35vhdyYqC
GV+oRrMeSD8+dQDZV3VD074iROPYcBRD/gIf2CH3ZAPxCmzYL8yl/iw78zjLvZmykmZx+VxYs7HD
bkauAGGuB9EuM6FGJZtKy7Fs2WlDXZuZq7KnrSYiDgtlEPqReWPecaKxzbLM5zzDMWZrxA86Yl3o
wCHMgVAUwSnaVs5ySt5kI0+RTpzCRtaYayGEgYquPmGrfSEchzepddYuiVM0NJz2Xj4+NxbvuDZ5
Sj3FWzaGBIq2jGQIj3wxXRP8PD5vh6bkMSzvVFooHFEMuvmv+FHawn2EhOAHPLdWTRujZgnVlirL
ZtbjWw5K8CSUO8HGfaUqueLrvSi2DIuNyCw2LjJM8kF5vvpDtUR3n+uBL5PpBQrDqZK2BJZA8lmO
5xLCDiOiGW7AGM/8EYTqXOETMMPPyrB6D9j6IWSGSuPQ1d0GbgVtc6v61kkFXeNOuJWLQdcJnOcs
ks4Oi5L0w7oCOoUG1dPretcXx6bgSDYDDFOcSABZqrOYOpabsSBNRMfQSVlhcsyJSvsmLORD1X/k
OH+TkHvnVmRYmPXt3FoEO8X4ydvgA+0e9xYkmqnZYwBQyhsB8PrQdS+WMsjLwIyZSHYviaTfRsqb
2wgHqUKjrlnvkBQI0qOz2fmKUsFMh7HXGmUstcZMLTJRsbKv3eola2U+TqnHZXufGMF0sLDirGK2
PqLoKWbDctwolbKFzPvQKZm6aZxbXSgUhur0LEe4VK1KV3hsnjrJRMQasNyFxBmPgwtVZ8xmXn14
jtrujcSjtjV+dBnfOuz22QRzVZRyfBE624Eeq9oqchVq9l1TmiSIl7gSyHCh8zJ7Q4uet5RvMCPQ
dAfntCcbVfTfg0NDv0powctQeexoCpT6km6tFxbND+NJBmwPk6zLfbQgHwpb9yayp+Nox2KfJ8md
IirYMyZQG3smYoMYbDqckj0fnDia/1XxRzWGz06qVCzWQNRmS6pdUUL/zD4xkgfcF3OJ4rAz1u3m
nnf0/yg7s926kXRLv0qj71nN4BxA97nY86ytybJ1Q8i2TDI4k8Hx6fujKvucqsLpg24gIaSctnNL
2oz4h7W+pXhX4StqKjfbx+RSBHO9IS/ukJsghZrQvtdk25xKdMlruwaLhA1wquSZ91GxFtDRt7Ee
hluFNctpELKMELPi7mOaygduWALKCnuFqSSBklqgA6l2kyrbC84ypv5SVXdzrn6rFi2IjtWzZcpw
HdeMXuPShctXMzjBO9c9FN46yY1fzNqHdyM6sH1Fxm44t75lzQY6/ZfvAwr1HVqjpr3VizNHEZe6
j+DYPSTLB5fpW25I//T1S/hUfvUuk4cq9fhq2+AFXsF4yBGIr4jxWICn6S4wJDzBpp82Vc05HFbi
RXWJ4n1gvrVVPGyEZREAbB8CD8+YM8s3Ik1gyTTMtMs2H7ZNSCOTA0NfKeDOZX2sx/alJ+Z5b2FA
2vYwlMbUIUCuYDsHAqTe8/BgHg6wKOkAy69gE0cJxxnrobKn80rhtjdtd+ur4Ckr+IYWM1bVSjQ3
LTXRMwkgSv48AnhjSd6uB/XQhBNDfsaMOAp/Ep9qMa1hLa868c32ah91x3tVF+RRjviqS4hljf+Q
sxHb4FxfoOB6G1bGrmfFKjKj3UBT/1SYtkKvxxFentKmG3d5TrJzEt5gkV0jj16FtgwdbAVBlhix
NWHCJ5wdFUXO+MmRC4PND+7Cbh7rLmUM4wHgmNh/OtxLUUYig4EtM+zvcK7FLXFt0nOKPNoZGdS3
WgR/fLfHe6i/jRqlmUPK2dqfUNi2E+ezPf92xuDQ2GBa1R+fLNDtnGe/iJNHXuNraj8D1X8xRefB
rl6bFDGF5s1ltS9j2p5lg8IHi+YWnfmrSMEZ+NL55fQE7vi2gChHOvQ6tPyLRVBrxv5l20feETI2
ETBqfBUzFr6oMti2l3wDfOc3uIB9FxtrnCLZbgzJ0SbI4gUwBHtTHwM/MnLyQaaH3mZ74Drhj/iO
AoVTZR0O87az9Mbomyu8sWyPLOM49eFDBcUerY6xSQUZWksAGsf/9JYX7mczj1cHqgFV6iaGIIsX
mXB2zzMQBLW71MGnlS7VGXuUB0/FuLnTFsNmD0je1UcBKKnLx2eDlL1rhxbIqlyugeQAjsKleLc/
rdTuyCZs34xSk00yp1wGfN+smogtRE9NEJ81uzRmbh+Wo/UF/SenfTDtDK3lpoWsLJ2Yd0vymJXg
+MgMjctm3zri6PUZVznI5G0mqvfMS7DWjdiVLOMzcruP1El/ahjLvPut/VDzc3GSYQ0KJ915cwuk
liGkUvnWMBQbNLsr0UdDAnFwsTFhYGPr8m3u0SwjfOKEPSmtXvn5P/k/G/ySm4h5AWNahv6tNPEd
0la50efYjk+t5X9WmX4LpvaZLQTsUWWQZeVr9s64y+qQdsARi3qHPaqB3doD2rs2YxmsunyuaflN
ts5+aJ+rWvwU4QBdqUAntmyzCg3jnk4NRlhRHfvRO/fNabKnvc8TVKDeyzm4Q8/4bnfJn8bChA3d
etyXoJuH8FVW5SfX+hshzEyji/KhdnYi5ObkTM/A1h1yp7+OcCTwzg4sT7ZdkCCpM51qF1Go1pVP
3Pdic+Hw+e1bnyw0g208y+uIJG1TCOcX6T2PmIXjE+ig0+jOX17yawUXjMI9v3jwAdOizvd6cs0t
srkloxhQY+HtxTBGl1ZX9S5q6yd8YFvTLXn8U+dEmCIQqZoMtQ7qQC5rorgjjGTqMwa0tmKbeLTJ
jtmEUBQdjykO5S1NmBdtjWnAAhHLM5ON9dgWyz2YCMIoi5e4au52Z0OYD9a8jGQz4KPdBEzL1w0z
Pw9M7qpmXb5OJtB5vp1elFc/RhBuV9ZYsbEaWWKMJDqjnNrX2oBLUj3o2RSgm/sdrgmoailFWdUe
SlKd8a5Em6QAuKNHePvxfE0AWZPhWxNbXulTROZWGJkI1VEcCbiLW7A1bwnNYjbid+lbSgAdgX+j
6If78DtioVcrmAqSQNyNMVkfnq4fHFMfcplNWy2odzONO4S62iBNsIS+Pdx1ZP+snHNkc2qOyeCz
Dvsj0TiUcNOx7shPf9IfDL+cOvjGBmU/FhEe8+w8GCUUVcoIqPsPvhof4gFJ9dCh9hDHKiKPTzAe
8HLvPlqY4RhPNXtSTE/gZCCaNdZbO4K5qRmYujl0Fd2rtSy8WzHbz6GtnhzOlF3gd/u0mfeyEqeQ
m9whpbErWZB5kJKUYhqJBU5hkbDq0d4go+SzIKLYqdDFtFCMTZ0fkxI4dS92vtZUJQwbJZiLVWVk
F2dsfocEJactuwo1EzvwlNVdx0MzYYUpv6O7/52M7mfXl9sQ9rltZtXeNEb2ZRP8wpqu3Yt/MpJl
YY+BjOGZ8WCX80vs+t+UPx5Myz5iyqw3hrYuyWAsQFk0Oh0Xotvitb38QUu9rc2KC6Nt1r10dm7N
DWsOP5Gs37P0p2MvbIP0yFD3EUuYxc+vfJtDuWmgHmB1Eq+yJJ+klj/iDmk7m86LASFhhdCOILh8
vLh58IzXigF3HryaTX/pwvLhC+7/P/5O97+X2RSVRftF+/9VVlOTRLH+l0//7aXM+ed/Ln/m33/P
P/+Jf7smvxqU93/0f/m79p/lEiLQ/utv+qe/mf/7X69uyR74p0+2XwkGj91nMz19tliT/jGl4P/1
P/6VZvAyVaQZfKA7KzYkGjfJL/2PqQaWEJIQgv97DgJfcZxEH8V/8of+ikIIrL85wpK+INrADSzT
Fv8ehSDNv7HrFtJ1pOsxKPIIIfgrCsEJ/obty7QkOQOeabviP6IQHPE3ShHT9gNH+BJDovv/E4Ug
lv/JPyYhWIEtbBses+cwPHJMm//TPyYh1KMxMnttxdkIxbNu6hIbYO+eSrYs5SB/jtz1J8g9MfNJ
jSEdTupDU0/xWc4ChSyfddDRTzlQkIl5+yO5Z99rcD3nr8/ckRQ3Q8ScFFX0y8GfXFjtY2kYziUu
IJzOoiLpDoP7yRq8LRqy/ExKt7vCSV+vGMkRtOrm4mDXRf00jv2PihCls+/1Ty1hCw9WUyBRUbO9
YGTak+UHiPyG/IHv9b3VxgjY1Uu4F8KSlZdJjmTT5eFZKwyusdU+OJaGOkD7Q8rAo3C7fjNN9CyJ
2+pVRgzvcrYe8pHNox33RFuPoniuWfDB78UjnYwF86Y4ZN3k287jbOJS9EPv3kOthfXkfthuaz6O
vdOcE9fgRde/PBLnnv0cHuCsMjC1OW0ZvMn3yDQruAmM8nzl0vzlHvx8azzTXizBfeyZJ/Zdz3lE
JHwdyAtz/hgYd5ofw570Sn58XOO27d+Cqce8gftq7QgVXwKnf6hwVzRgtSBqGT0H07irnKj4JEra
v3RDK5+DGQWWZaENQiaA4VeZD1juvQ0m6RxBGR4BqP/9xdPeM1qfcG+x2FpXnigeijJbp37uXUY9
HUqQO5ehHU9FbLtcrX2wK/ntNwXrwYiae4JYdhYGfAgFGtgysLby1R3NIPLu3syPJXajx2AwES35
/dNMsPHTwjKZPEvfSLUbt4adBRtGBe6jzARVl1LXWBvviA0VrgBZn0MAs6wnvkW5Ls+iZ7Uam9XT
ULNEJ7her6Y+DZDU+e7aGn3r2AdRS6CV2AaKDEaH6/7eypE9YK+CPQhebLE27+1qOP3DAfHXUfrf
2Bffy6TQS5iI/a8PnMNzRhAcCSiW61r/+sBh4xuyEPbTefB8ZpqYmEC0szfVI3isLrm2Zges1mYm
EUfiWCTtDwxk7SZ2UOSLCNn1f/16LGEtj/jfz/zj7//1310r4LkXwue2x+AgOQn++Qgw8GxWxMlG
ZxnFwzHDO75zXXqTrBqeOhD9R7NPUSvULebpznvHmWE8hpV7BuSyqqXNslbV3jpkM6SzHOxUBnGK
6NDofXCGi7cYMp0c0Qo/N4CKKnpB0iJdXNd0zWeAuPlauACGHJF6+0IFIQxhwjh1b6x79MxsGEkc
hfFbAxQhAJg/GHlVv4mkbJiGIC62K25CZxEcLIiTB+De177DQTBNqHj7PgDzRkyQ451xmCfIwTWB
FziobyAZtB3mP41+dsGyGj42lvjaOLN6iVBATiL2z6wpAE2bPbHS6EhZkHjX1BDR1RMme0EA6Ouu
ijXkg+LZmgzWEtH0FDTs6hrzG/FhzgUXysmzDOc+N3TOoWCOpgBQSUmrqirrhaTHkvGJo0bzyOr+
aawsxbhZMs1ShDM68XgUhp/Dz/yTE42xr1X3KhqPhzvBwFzbBlNCGd8mMqGZSpvlOYoUJhglt3b+
I4eVxSq0QK6aSb3RufhAKYLOjtnunmSDNwDlkF80uUws9jcVReSR4CcWh1Sd62UnayCc3U4zYYxt
wZgwKptDk9r9YwHrAwHpkZdUHuKpbGgQJ+q1FgxmPYz4MToLQiGWlaqrCXWi37FE/9sngYTov9JY
ayiIQkTOlm0f5nPDR6mg4NI02QGNSHuOU8atvYurG6vButPND/DQ8IQ8BLgZk4O9g4t7ozVQCNdI
MeSTbgumkmekcQ3W9vAWAMq+9TH+e3ZDO9076Cz1JIk0BkC9GVsrxNZJiK2s5BYnLYnksQOKCLIc
X9PD7IfPDsJ/QriT/toK7wYPLthk3Shu2aIv6Ah18/G5HDSQX0Q+WHGssEn2wvrW1xNdME/HGgWb
v/OZW3qNhr5bSn2OTfNQBra8uCEgXdr7nRrQ86AwZ4geyuASuclDQy+w0sEr82fnmMlJrQI7/HDl
lDCoolWpREzrBKA9hUTZGWiuY78mnEPRS0IEcIt17OlyU8hS7uXYQzq0mwVqH/T70am3yL5fWjyV
T4HPntrgBghbY7pOS6CsMxZHw2H2PVbusz0K52GGkCZmG+GF9cuogVSNM19nmoQvtuN/K12UTIZd
7NnKJtsa09llapDNjYvKfLxnTtCup7S4VarB7s3cbhsWyTdLwFDpPeY+XMXpRikilv0YHmE79SjE
2ErD7pLbuGUtZ/RJwbyLWiDA5A67PN3lRQqjlluqZh33vOiJD7XBTqEEFWslJB4Jk9kIgW/osEa5
DcjUjfrpp1N1zYGMlLtq6N51DX0yocokNyLBJ5G9S8PBhbOcPPXcvMcmWTJ9bFiAIZtvfSFf2w4N
JMKfnBbJcPBF830oGyiWyhg3KcQzlc3o98MXv/veSNodV9w1uyFKoNFfRV1EVq6tYSV5GqoAkSiD
mVzK2EVulBnufqicX1WSOTf7V86gnZoByXE97BxXsC7MeS+2IW0FtvY28ba4YZpDEYb32GsOggkT
+vsh2XdJzDScM44emofBochofftSjb0+Tzo5ZGNtoGZ265MzNO9wE9XBALhXtYRqm/qd3Jl60wQI
2GfCNlaqt/agq7HyL+o4tTy5ljOdJnQ022ogti9EgO7mTy7jDeBDiLvm0b1psod2X09kjtcjZkNx
8310CYjHDg1GtAPyPpiOZfXY46EHl95cqqma6LwnhKYoj/Ae6c8cu90t77qd8NlshxZqrkYEd2lG
8h4EE2wCWA1osARIDbu7TN2m5rURgZ7D3gAcSFQ9TIbQTp+8yTg71dSesy+mUhIftQQRC1iGdtpY
kEeefAkz2ztABN3Z2exf6nJT14m18ZVBUHhUWFd4Jkg45xhnTmwwMaN1z4PZPBfI5ne4gv4MbJ1W
sU7njcNG9twXEDg4jQ8psTtbRzDvBhnj71xCJpGws40HXVucMqCHa7uLfqcyLR7rNBH0peUPM3TU
qbG7R0LM9bngMLnhqLDOSTcbZFISJkb3cMyc0T1qBkei1ZIwaI1Da/BuZQGsP1HHFjSCnWcnqO3h
dnCm8qxZfe08O/swZjw3jgefvpsxyPiRvE6JSUGWee2lV1hu6DW5jB6KeJw2Mf53cppqHpOOwcGM
ZGNd5FO5RQZ3G8y4vpIG56zbaEBR4EAx1zyEvdbW1o2c6QyGgSGQkLugH9gi8B1bm/00kG8MKiEP
Yi4IeNrwxdHeGwYPowNf7ug3TbZmTGczeBr7i6GGRwP6+Obrs4FZPLKfCgbHDG1Mc8UCnMUVNs8m
M0qYVQBxVn0ejegdwnRj9pzlAheQ6qzwMaI9Z/FhB0H4lleINKe+znd6NB9M0xxWs7LkFq/jR+ZX
2Rb4UUcENW0JVm++7sh5nRqYqBJUzHLAJstR20WqQh7rmmvJo3QU3fTdzuf4YgEc2rEX2w0t8i1E
7jiD6o4rvomndRw/aR18plhYzqlliJcWOUmHnPaSLWPQAvqFQFGM9F3cKlu88HLUoUgTRuOmvvee
e7TTmJ/g6OX7KKpf22pRbzu6XztjqBl/Ymvplx97MljJbR7Gb+nQVRuOIjMZtlHuyhsDtiPxuQ8Y
hf8ki0wnjqe9yXsVd13zOMYxm5OUy2AWvyIvO7tpUO/t2NoaPGQ8hMjG2bNPyzd3Igk78wvjiauL
0CNxI8TxbnLsHiBgkUU/spZs4sw/Iqv+QUZrc64T73FmFPZUNag6g7FztmXesfZm/Zi4cnxKTKuF
ZsZhYWdwEwnLYycRkeoiI/u19UHi4YNLZKnvbOkAB3oq2TEcLM5fH7rC/F0qxW83EJ346DTPsca5
1udn1RHWO/E3rIFsHTtdswYZHaahMV/JYaxHd69Jqlprzy0vf28gm8Sfn4oMKShqF9JcnWNFZMiS
m9BheDR5h5FijGXWBp0b5wDBZ+aXCpkWHCL9kDVxgVwX45hfpcTnVKNa55OHhJvw8TD0JBPbHu15
yPLPQ01yTHzm5rhGSZDvqh9f78o8iqb7widOTZf1fl3d4zrK1+3oVuhdx58xHRJo5qbcAUewdoOk
8q6cqdpVfv1m0d2thwSTBdV1dQoS3HB94TkfvDJenq4wFFLTbzovzfcKDfx6RDG6m4mk8pejXwdt
sY06hoEFkHTI7R5taAVEcQi5t+zyXBb2vPGLSu/DGPIPEcTEKCxgGNneFO9R3+MEC46TCajaTinN
2957woYO69PIzpEhf42dZZ6cJvl0kvInLa5zHtvaP+BpFWhcgq2q6hS1hMpArOMdw3iRvg8zdKfJ
DdaRZfpccjzK/Lq3b/RUbtDiIEK28VHULniZyDraPWTVvrN+wos9QhiUa3tCbNhVs7lKimFGBift
jQ+3bUP8VYALjNrKDeJkU3ooycreyrZ1HDyGDvJqZyCliIi18ELqGyfbbSjEk80gwhBBvcpCkBRm
GRwzMqW+uWUyYq80Cf9ofPthHN9ZwG/tR6zjwWHKuxlNunWD/g7kxMCxC/F1EriWkobyg7vCPv3y
scDCRYvijSNrSN4eZ7vVzccEGDYYx4hVQdA8s5N81sG077o6w+E9+Bebb9aWBt/aWApSUQQQkd23
EmxTHNZeIjnVVUqqVElEQASiGrs1zCWWsVYLQMSN88euVt9CvJQLfsxdK+jBu0SyNHQEBwBJUz/D
tLUvbjc1q9bxzyJV0w38VlEE12zIMBTH0j6YjcE217WuZRemZ17YRzjOcDtDKyenRNMkWq55Nam5
d2lNbR05d7hkQExbmHCE2TTcZInzjSr3OZtWvW81x7HQN2qA9BK4g81vfJiEHe9iN53uC4MWr2Z2
qhLGTOB1GOYXFf1/dnXzpjoPrkzZKYzQDhz3CuGg/Xs1V8DBQRkYwQ73TSTydA5Gw/BAU7tvc9NO
9sQ6yIuZIhRSgTh/fZiTbQOn/yGMhbltlMU6Do1V4JfmwcNtulfW8Du1eJKGnoLRorbCn2s8DUVX
nocGYAKpUyhAq2XwNcuMWoHhDdtVNLuNOBJY2J+bEn5WGKQl55QXn5NRJeevf6tZ64d9kp1wRHkY
/itjFQdlfaFCCw4sIh/YQasn5pPFA3BFOjQOgnWkyomtoig2/th92KFK7zwr6R0YM2bNjuaRCKad
H1kVkMUhvISWZhvcY7PaOdDKzpT66bkIuOyaQLH6Nefw1GRCIp7SBDPpQP2acWVXK6PInxiAioOY
YBFb2iCGaVgnde4DrAt/hJ3OLzpenqzCkxunU8Gpc2kjer8e1+xrjZchLd6odDsk9iSJrPL6iIIi
X2eyDLd1lQD8yudmiyYrWfczuaEps4fIHtMng1XrOrNTe20u+7dCinMQWznhKgy9jNHG1yZh9RZe
hLAtSl6ikfy7QvNajMSMXzil58tURr8vg5P4z2bt+88xcSeU8oV3jCcXf4YPi4prXD2W5Igllt2f
zTKjU2k4GydWRK6o38vZRobtktlTeX25N5LcwlcZPvd07DvbleqQxQhwprE0jgQ/Hr++aGWnOwJO
FuSXdbWxgBCDwntFC3GkG34cqIXvVZUBcluGkJXlQZlnlLFxQguuHnQ+6mSsthA4kARNZjHc6b6Q
x6REayhclMkQTNTLPgp7VJ1+3prXuH6dSagjMBTfYGN4T+RzDevaJVChxN6IfsO51FetP9Ucl8um
A544eyeGexYXb5OrfUPptXGTxD+XbkiQlDyS+Bhde9tcMSVML76lxnUapCEBniMgtwAmdBXxJYmE
5HKJe2vdBu1LQUFxaMZUH9oGOZBP3lNMUMkVewUbKtKqb0ZL5GBW2IvDngWRibZ0U8xDjqaDMIC5
D5/yjmFk6jjNIeNA57Y1x308i88ihxrZDhkUCPLy1oh3jT1oEuyRMj9now4ZuyKhGPDCnb8+4LrS
+3kYnt3e8s/9YNqUlGN3+CpAAgO2TNSADWhHcbIFW8N5Fkd8KyhlCxOIpAf5kirFzpXYzPPwWckC
YXZ9Zk+IOCApPyKbMNeE2fjW4obaSR106zQ6tAw9SE+3g6PhMvsx1ejz7u4TPHxufQgVXPy0/Saz
+rWpzGsnBvla5FfLi/uVK1R0ywshrq4BIWY0fDRdoDmMiRO0TtvgjkkcR11PopwvZ7C9M8T3GcZg
kNjnukGqGrvleazb7zYRME0ghytgZ0C/Y+QcXWc+OS6QyDzdfTWSqFfoG7v8u2a5uW5bmlsjLw+B
AzUwwqG4bxe1ERipj6SdP8s4aPDqvxkwCGfP88n6S67sP+vdFFDu5BkMXBzB834uDZxAWRcf5vKU
RC12v4C21R77Y2WY9qU0+kddxMnVjYrvcWIMVJ7yA69Be85xhC+l9Fj0iyUyZ6NAsK8XbkJu+ROQ
RJeVL2G0tBy1xbwp5E2bR9hhiB5Zd6xqdhw07S7jGGeXp6OzkyC3x/hX7+njrF1ApNJmyIAAUim/
KlbbSoBo9ErbfIncCmJChUasqeBSf/38Kd3QwBizXHtO9Wb0kF4Da6YVynqynbyGutn+NuUUYVOe
3XqmoAD4A7r7yLogwycAa0qcbZW19nUqAnAxg7M3ZOHQVNDkNyn8xla01QVoxzrlrnwgy2xIrXTF
99E+UgmO97bgQTeaah82nt7k3vRnsLz62nIytV1Q7tDO+ViD2V3HJv67nFW1E+TqwCwJTPbAQdh0
PkeljVShYQkK0AAWRoBOuw8ZVIIIfPEG2pmx8gvC90gWiTofkmKA3NqK97QJA/pQtLVuqppDMvHi
UBN0puxPLeyZnYiYYlLpJKcteJLoOPT29wDc+K1xvKciT7HWmtE3olVIT7Ew9dlQZza6JHvXaUOU
wD1se4ZFyPabwwiMeU2E87gKC8ZcK4btcBSVz73rMV4KmAz/8QtRX4wsMp47ljuIauTfhyldWH9n
7fFUoWkGo5r1OKvnlcobDKReoU75Ny9mGk7yJunXSOkvyO5/203Cwtvqd51Nd1EYhn+CoITWLq4O
cobHyhTUPMQRELi8FPeplvHGy9lyU83ss7FdiDiMbTyH+Q7z926b15i0umrA1Oi9p0Nrn9qSc2ew
/OKxx34VVe6JysvZZSy2t2YPjPlrFKSEU2B1RGtQfsS6H96ldl9KTo6ZNLBHFV7tqS8eTYRyXQAm
ywbKSJspqh+Btbhq0FJjyBNoviEsEFbworG+HiNnyVXtiOVFZeSdeJ9+HxlnJUxBvyb3Nu9r36nr
m62TJzIo042cWY1o2lyA8/E6TkL5rZfBrUnxuaGM4wBtBuPc4XFdf00kkI7TkaIm3wVqHkhWH5rD
wP4rit5U0kL/JTt3FTgjE28sHCizZHLATByeZE/hx/HFjMuL0fpjSbJr1ONRiOLKs7v4uYXDgABZ
EsEmqursLx/cxL9mZqT3X0VLbI2PftkaGBz96Gzx1tEiWHT2IUFWkWgVr5vMZFUl22UmgHlZEgnj
8qkhrfwilw+gNb95ZemvkB0RtSAH81Z+8S45qonAe0wJzNigDg0MbR8Kv3+3oyZgmkH+DG7keTto
i0SDFqMQY9J7ODjFaUyr+tJa3sqcqug0K+/dNKJ6X5aVYnowho/tkLxx//8say2fU04u9iXYBpFc
knq5qPGY2mQvHgkmhlYYlVSxjI+kta/YmyLT5oU2fm+/QYH5hVgZfunQQhpVXgQ/JMePlULkl0jC
8uALzSxa7nEv3zoNyfRqRCowmzmJXUF+1EsYNHQc9r8hK9a0Kt1XSqBD77eIY4gh3M7k1VwV6J/M
spITfzOEVxksYTMU/UqyNpB+fxhclH5a5e9NNexivNovNaK4wCQZNvLNO3GtxJcn2a62knxH0F8J
ZoUpmD3rVw+2OUa6imGHGOyzsMpXM+DtLO2ZjWYHaQy4+ves9lqywr7bZepxpQ4V61pgqiiQcK9M
FCiyz/c5y8CT2VZQLgqC3s2NV2rWkWxpL7N07pHHtzrLzPENR+cfoGq0g0zdLlANdiZH6XfsO0+R
YnaTFlUM7pOLhR+RsU+qpL33+FIYH1x4OsRVJTi/whBmcVxQ1c4JapGss2BbxcHTGElvLXsz2s0p
Slg1olZRKv4OTiba+2BPNyLLMCm0tnHqM79hGMcpKTUVpoeTC/1gXf2ouiw4S9DRm6//yp3JXtRc
M8YsLp5Rwi1j+biuZvoJh5DWwJ4eupwmTXUlfrPpHnZxf4yM2Lr2GVJjbxruPIfJnkd9zVrMRKvj
dsSyfNQGdAsLSdkxDBia0BMhlGHCenXciTm1pJaHCdJCC2zVm1v+nuJIsWsrGYKHzsAZUcfnqIuB
dat8PBOuig2kDh5p3xjCsgKcG5LPCMpxrgU6r2xYHNKdAlhObqyPISe/TASPs7JB+ZrMioKkbtqH
Ic/tiyn+WJiAvtbaqaLCl2mH2T1pnoPhDUftnVBMVpscI5spCX71GfbmJpkJcWls/Tx6tTwzzLkj
dPw9dIV+iuwtA3yJ2r0eYDvhHOqF+jNyUG2a2v6AXPfiRcDAXMDMu83oRIB7JCjYKZrgbI/2g9Mm
O51hE0tU9KDc7tnBu6poPrZ9FxJ7ydvc84zfoIadTbz4OJkkqk2N56g02qumt+V72e5wS5umR856
y+MTL/IziRUeYQWFiIMgmUA9DHyHJuwfIXlqJACKV9Lnv4UJEgvoyrJK8SDZIOECdSdyE+YZpTnL
d+xqaoLHnvSsD4wsZybeIRhG3plV76RiWDwylC5LAn3lSlxg9cUk7OQK0kpev/4tiowLVDR51JAY
TBRcdn9A3/F9iILXIWJK4NrhF7Y1YrUfRzcArn99MJDcn3rLOIChiW5RgWN2xDdd23ZK0ntWI8Mm
W6wt4aSVX7/WLb82tCiMtcM9wbaVNNnFOTTgCCRClgr89vUBoVa0A3HAJbH8WjhPYtdoNiQ+2Vc3
EyHejdJ/PkZRfk/HQiER/z+//vVvwiw9aoLGQxQNvsJgnNJVgTphIbo4JL5d8Q9/cpFzxNb+tNSQ
6VobhbFRPRgn/n703z3IGpuBMPgZDDQlYc0nKZ13ayJjSoiUuCkQU72RKsovBJ3WXDdbISl+wWXM
WyMoxdYkW+0ZSyxh8JCAhSmfPG+O1pOTqIPFiRBq5n3M4u8QFeO1wSHYBkuwPRMyaJjvA53XCo39
a2lWf4oh+WYPoPC79MQ8WbOUgB4Y4fl2NZlpCKMZvzfOWcA82+Q2bvFSn3wwtej4fxfFD8/rPwTL
vy5qxGHAcSHIxcj8t0y4rNXidtdE3kVODIvp7ajaPEwXpBE9texRU9dHvSZrtZ6ZnK3Aa7TIgTuQ
o6vJkP0qBnVapuZHQRLHKn7vxE9/MVrZuXMqhxHIem2ytemX3GyV3mwLOafTewS8dhmgOwX2WCpL
rEYsNk45PjiNMBlK/5hJoZ6W3KpZ5EgqAv8x8zJWvFVDYFO/o23tEIo3JrM1J8yXmBTjGIZVTLHK
JDp2MX0xEl8HOiS9OetuxmHMxvjNdisf3Qr1gaJoNLTDHE9nxArzF6Jh+FEEWFKmouXYrbdcGmtG
x3DOWv5OE7CRLNpDakwZZrKfWY9hT7l2ibkXEqsRekQYbHkdOM4R+ePegHXwMx3JUI7KeCmkS28l
hQehUqaMbXZsraiHc0iHFv5ei30eTY79e0YITJ1HlG3vPsvK3+AT+z2iQvaX56Ix4zXxTwkGDP8X
JCAsvRlC8jiA2V2ltzIPH9kdkz+gLaBNqCF3XkNIte3zFEQ0Z04ARXlRANQ12YSsiaSvGfHEArhe
7H7K9HfaAXobW5SbSUviObNjAndK75BDod7YYbH3KsCO4BVBh3V4Lv38eeiBfYAqOVtqArtUtA19
l/McW4QBCQ9ccKV6RqAm2VRuA+ss/d/sncmS28iWbf+lxoVrAByOZlATEuxABoPRqJ3ApJSEvm8c
wNe/BWbd93RD90lW87I0C4tQZooIEnA/fs7ea4NjB9fE3gHRRkeLbu7NDICgQl3JCk8znpi2suQT
KI1yh+b62WxlgzNYopJlkCQ058lzFBOFyKnp//abiCzCHefMb8YkbkNL99EKyZgo4x6ZMgTMJvnu
WAYfZDL4DCvdPe5OgqW6CJjYmknitAdwQ48dDR5hw7bIyX3d95n+maHkJ97XpH7EMccNvqYxVr1L
Od8zoB+0HVNr9piKNkqNQTaPFFX9CpQLkUTsyPlkNJB1J1ScR86cJVM2yRCmpmmPan+Dmf0IJi7f
qzm9dfZ6Js0kSRkNGRB00NhwcHHdHWovNmzLTYebL7X63ZhUzA0tEn66oSJtHWFSznaowBpxKk83
9cRWETlwotok2zULqm4sTxtAl0VjGz6aul2CvGmXulBwtOypclNrG0rYnovm7ZyEsc48aBYLIVYn
G3/t1jPElXEodk0DcI2ygUEpT//aA3xKjIbSPsNEV4QY7rX6G34gMtFrmvaLjQNrTej0IKoV9FJa
g2hMBu4vgwE9qt0XlfVXEeVMV+YvKJu+ZKxoG0c2EdbV6ZR3ADVUqH9uoPFDiwSBMQkI51jInNdi
MPr9AojeBD7hOP1DVTCqDW0acRYO0NKofLnWm5bCCJGQ/0XC8LLTXZUdoDa1SF6AYMYub0/3AoQN
OFqJkrIqokAmfKi2bu+tjtBV1UESyL4aMcmwksW4bOedl6j4oLveK6yWRuCEZyXye8ZRe9xSzzrt
+pjgz8FyOfkm2cdqaeJdVJt/1RWReDx1oGbg82Wkj+GJ/lx4xXdn7OpDjaMUQlhUt58KG0E6ZkBG
DculagWt09ikGdFOGDp66DfaeDO6IuYYHyYPOp9FEaYI7y2kn3VaXeiXfkMd8DmqRnWye/fHuHjf
Q8mG2+TaXrU43X4vT1uVrm/EaY4j+MeAXOMJ2Gr/Kk5rqkK4aV6HwbDSZWb3Q23j90MzCotHwQI0
BW7foSXwtCStFqszfmftAc7YAOWezryV4RbNecIOEdXRHy7O+TcXJyW6XhuRr2N55r9enBUSehQz
SwiwRYtTu7a/bC/p9w6OGVr09PNz78HDlbF2tHDyubGzX5ItvI7FJ9O936qFCE9IApd+QIlqzs9/
uEDUxb+8e7bD5XkoDU1dfyPtG+PKHjovCgOLYx6ey5Zqooz32ZJoh4YL38admjZTyMRRzxX6Jnsr
TMLsfn8Zv2iMLcdxdN3gczSE61lvPkMSKjotQnoYoKZhSLFkhJHYflXIz5VN0ZmvH2aNpxzMYv4H
eeP6V/+rttHVPZdPxhU6mF75Vt4ceU6NOtgOxDqS7hgXpkni7qTy8u2y/saRrRQKmcr1f/87m+tn
/+aVDcn6yZ2LR5d4lH+9Nwy3SqsyLyQjqKR5RPYV9ErzvbAzjn2UHGYFo8boptdycX9UztL6rnUj
7J5qrwA1G2rJj2LKca96I/23EnsfQodznrbjg5TVl8KmiEfr8Cd5qpC/XrbQXcgRprC4Zd7KU2fC
WnrMbVYghpb+irYEalUQVAwd/ExY4w3QFZOCFv4yTkaCcENs/xcEuC0K0HHeo0pMlVldooyZO24u
RNcdsGazBSNZ9+cBoM3Qot9zhHZgboyIfPlWKHc4qC5l4MBoYkOg2XCpTbjGumNvaUUTodyl5oHR
9AOFt/H6+0/q17vTlTYHMld3HJMh45sPqiqtRuedtoOBvvGm4wHGtUQc1Dh87ASVYNLSACZX5kNr
Z/r+96/96+rGazuG9DiTQJjW3zwZOUgV1O+dHRi6vSMvutsj0hx2NfA1QivUH9arX5crVzqe4Upp
ex7L1ptXszHkN6gl7SDBLUeCyjs03mtsIzpuo/gBXvD77387c11e3jwDEPmELlykxVgW3ry1WVM0
dD4qGYCVdXYJ+WyUxAeDMOLVGkWzYx0RJJCTt5H2XNdticxLsNtWLk3AdeTVtI51ElH9fBeNFjXA
4hLXl69CX6tAKWQsWEsfyUfsYwE1tPeH5cP8dQF1bcnyxRtmCb5785ZB6g5nldsWOH3N2dKzKA9p
194McD3B5HjT0TCw3TEIsz0uF0HVsIaO0GNb5YjKRSFSl4cuHJJNbs3wpCob9E/93kzq6HUp34Wy
WQ6/f9P/ze2Mk5/RLm87+/3b99wzYX8t+DEDWg00+CXTDuk25REF4MkIK8MvV6MDrfCo0M+/f2nj
36x53MmOLWhAO5b9dj90aN7y2oUZTKt7oCkXSKYuyp2xzc6GYJoftuP8YPRuDRGrZ9a1amrb1U+M
xm/8w91urHfXm7sPg4zlGpYuMVaL9Wr/+vKclNGqy//PUU9KEXu2EZDVy3q1qoeWVfNz4/6LD0v9
jlM5Dxz1oeZo1R+ebOfXR9vDpSMR1DkMbH5dVph1uXoZEwWq66SOk9jWxGL+KN1DIfJnMrvFVciC
Fmi4jnD0FIpTTtQRyt3PTmIew1wzvraGc1yGSuL6Dejcw8eGFtYuqBlATY77hMHl42QZtyWmxKhD
C8/6YJyzsRkDCWt/gOV/6GVpr5buhYN/b1yjJNoJ+iwYoB1J4GrL7jfbhC9VueenVvE8iv44NF55
ZiixLg1yxhIesoIdrRrVrDFHUE1iKAd5R5nutQZ7mVF+TvXo2VzcjvQPBoXKCI9Rv3W5UfzEiaZL
lJpApYnTWl3PF0OM8+dJiaOWokrSiuy51SjcKGov3agW5mIew86OE1U66HD23NG9kGf50kfZbehi
g9MZ7srf37z/ZsP2dIxQJs5skwPEfTH76XYpE06PsxbKIFKWe15IvUBp8DWNO/dp7PWzC1oYFzia
gdTgINNhBC7T8nWYQnnSl5bhMi3YqEFXbA75wTMUfQK0jAxL6vY0NPIdSRikFA6L+YcLl78+8Z7u
sMpSHnuucO934k8XHuUjshVqwOAuE5VoTCAB/BiISvtaFO1nV5uDPJfOQ7YsIdannJl0ScIaKFU+
DLZTJDQF9RdrVqJfwjzZ0n0WqAdhtDPsFKcsqugrpu8jplW7kSnfwQpBqPY1s4aOsZbhfRSpWjHG
WgEQL2eSbyNTD4ypvt0rq55z/6W4IVZgYSRceZebCT1kZstnqxBPE6wKIjj/akNEz/6UJ0wKWTKP
DR28lvzyvfaZQDpMKUUiCFBgWrZQ3Qve4ccinIoNzkrstiA8CMpTn35/V/wbu46ns0ezihiCh9h8
s4XpTRcvo8sWRtKvR7Pn2jl9s0POhr/IywUW5YJg2lU1mlVWFUBvNLZTjCgiw299aLM/rO7GL1uq
LXj3LQMLEWub9fZ6mqRjcIk3NODjVSenQ1LhOLup0ttrAg3D7p+yHhChU6N7nPR6Hy8o1UuHwVsS
w9MYQML9odL9ddXnklysg7pte+yWbwsomBFosmkeBmacCGSm9oYePQND5g1ZbNCeMZHXObY+P9Dv
n082kSOFPkKEMgDa/eHj+qXeX68FrbGhi7V4lW/W/AJ3Tg2sbg7gTuMLxJ1w6vrmkDAG3EDwWyhX
TaSvzD393tYM3xm4Ng0TN2n0ME6b4sZcP+T/GSD6c9rlMJmk52VaPv/hQn/dnTD42+uhBHMTB4S3
R7NcxMlk144KtNZcM8GxIxWRfkEd63FOy+5kClg7aP4fw9A7QphqKh5tLylwACfPsNKKrXLkuzhq
WzK1k2HTtm5xyWf1EO8nhL7PQC6Bt3jmHfnxwgpRnJlYYjhac1QGlmGyS2p/trJ2t1QEwxBjp0M1
OlSzCPcaxmp0VnXp+XGJIFymFs3FVVgdA03fj65EWWh3a3DQd6tz5Ek2kLHbuXB2vYk/v8YsdJYx
rW2UaXtrcJ3D0OWriswpjzQLBPIg29vDQE78IV3mR55pTLqLCuiNhsgbNXdbWbI8T4Kx8P1L3c/9
SrOyDvcDSMVAD/Wr6C8LbkncIaX9uMxIEMZdQRT2O4J4ABFk0bvCrD8RusXkHgKvZvUGqbrujxZq
YzCKxd3Se3mIYlC69jB4j/dFNKVpeNbd8WVuhk96RXikrmH1N+1LYmiwHnqMOBNaCseCY1J/YOCf
4jnwvMBu5+P9JJ2E7Y+pRMGeeiPvBjsBcObIuBpg5zswkOQnyOkPNcevN780OOnjN/ak0H857CYl
DhnUXF2QZILTGnyutYau1c7FA7wHvs1cZP6fP/3S4LG3HIshhSPe1ps9hMeeoPQ2cLOs32uV9ZAP
o3dOtTKHVmYn/uKKQ98ndGlQZRWYef7WK8jBdi+/f6jMNwccizLdcU12QsxgEqjlunj+tBOWWD+M
BsQao2ntFXRMeWGKwRYsadgi+z1g37BOdhw+aOQR+KtfY3G4E2XleO9T0IlxqxiVueohScqvFCI0
jk2YjwgdJ62gdvIY5S/xk2D851cos7dL1e6hmZESMpl/Wuld45dfhzVe2LbgdzEFZ9TVSvrTr2Pl
TCotRNtBPDWJ72qxESyF1AMyJ+hr33/GsmgE9++glG27ek5OygkXuCU4oSGo8a0bInmCg1gA6RXa
+2nKluD+JaGKR+IOqxQomn//I6kB9rFoXZAQ0C+BORGpCw/jKBDCMQRphJ9lGCgeh/nUNgvDlNQW
QSJTwAdxPf3fb3WUKVpE4xnnuAhWsMtO2t2Pwpu1IKmIjZQdaIu26EIJo6uKNyIckS3lgthkmR1T
sFyEo1prlO9lDN2aX3tyyw2RRXUwYxZiIBGQKhwG9++8LuFAqZc6X3EnU6wK/amUPWaZNn3pQ4h3
edhER86i+RFe6cF0dWQ2U/zSDGxarGIo5prXApaWbDR2gdgkjiV+FxeEzToNdjZmCejFNZtEl5aQ
rdWZ+bf9Cr0glrto2MoJP9AAvJoQGau5ackXYw2hFUVzXayYArxNpr3AprXRuyo6EnZDeCJaEpPh
xnNqjMZrGQ9+h5ZlN4UZo4KcAasxWyQ/4gk65KzS27lw3YtTCJ/ec7ivLWN/L88ArxIYRJRWHWXE
clt9fOwxit2vkhn4Q8ns/TQkbbLVnVK+9JmZ+F7G3cDxhck8EiHfzrX+oolquKSInzhc1EjuiRyC
okyvqS/HWxg2+msa6R607hnJjRe+4PnfZg3PkK41gn2pqzU/JqcOtZ/1EJF9+tikCGarDAWWrWz7
dLfrsG0RmKMYXWntiJiih2c2z9jlcWsduQejzVTGiFeFVkKaajkvdBynPRlV+677C+/ssRfKeFVW
JjZZE2l4QGnJz5UsLqhcVrWTvMgV9Bnhozj0iFwPOLfgvvWcnzyCWvwstF8RjJk7ks2jQ1Xgh8yG
CrtlojH/id7TI3rEakUbyrCObh4bJ7Mg5JLDPhr1xSTeow2I7IZjtVJtjI9lId9bZfHR7SKEpUOM
rxRX/Mkc2r02OhI6qIGVL6pOto7FvybMx29H8wPCWWrnknB6BWrz2MU7xYumQzvduMxNb2OP/7tD
qWfIDl2A30DqFUay57sxdV5luVPjvZrouxjC0MuUlH6XchoeK2MZtiUw9J2rkFeNefIBJWxzGF1u
o7u7OERhe7NGJkxaYsP1iL/o4PMOXmfkBxWj75v13NwCPq6wtXJcx2XA/bqYTwvKmFeFRhyGWB4j
TuJHkCoPGHkMVlvdRjdCd4HcGEQtsZhuUNAZghB6vS8SNz2SCnchFKI8ihHfc5pjXpww/O0s4GW4
sElORi/Ayy/ty2zmjq+DDEo1+C2WTSpBys4LwpSRZ3Wy4Bi+QGYg3bZtBoYnVr4VCxPWMl/1R1hv
fRB5uY7lFAFBfrSiykM0FK1b7xwhttWRQLbxhWZJfALQTbOEGFX6SwPZxyIjaB4Ygj8ywHqwzY5m
jkP9pFw2fIcJtQfAb6etwb3qMGff6wypKNq++qInyapMwXCSI6y8eOUTJxUIV92UAyQlW6JxUrF3
K8vZ5jCjT+7YUWXaUfNKXbut3NJ6omLCsuJ1D2U/GFdPaCmeiGeMOySfwRRHsNItuT/2QP9Ca1Jn
fv84INxwm+judEtlORNZxUi3xHJFkkGzl1bs3rSoMx5rHqaG4+yWEOk0SPDBrw1cFYyNdkld/MQR
Q7JB/1jVEz25Ur1mpheyU5LN2NfRIwJi9yXL/mJjYMLaCTcgtaoKOEk2kYltEzGvdegxWYzhiBDq
5k1G90pbnhS1ZhZbYq3yYILmXUzBnCUO1pL+Sz6X7SEpRLSN6owAZmRJZ1jez50+Sd7SL/EQnTx8
MkHmIYKbEb/vE8ba5GUY5Je0Y/GuyN4NndhOuK3OCWry4zjWAVPG9KxJtjig6cACS/BXqD0oK2uW
lGcti/a1hv7DqLzHqted/dTq7SHM0ierpNXX1zz4VU2wl6bjSSOaRZ3ICdFPEDTfseWzUKFR5d3W
afR53YAhCX3blprYw4I0EajCMPgQAQ2fokrdp6lpjYrIcrtzjQc32QzEijc1T7Mur14qfmSR7c8C
ZBu6AFzScpK7BNVUGTHvRjhbnQnNWqom9Ekb+xw2M+ErA9i13pXUzXn2iOqejyGtdb+D9MAEWOH8
0g5kp9D6aerlykiSRpu+eL6Bm5jAv1Tb4YopiHRs8Ep4RnZu9Qdz0MWVYwtaNfg0j6oVOPmRtaJN
MsXOpWd/mEjwrhzTvSCgG3aVrOI90i39wPt6HPt8Jl4tm05SNHjO17+aoXCyNVZaC9Idl4djelGs
QjuHJdRlDXppzCiFfzxMiCdulhTyheS4TeF05W2ZK8CoY6+2S2tjOBkzLD7hAB0NmueOdxK+qCPx
Us7dahlJLn2iUOVBYP+ie+/tjPjvwfm0Rih3ssnxa1VAFic1vqBS2961v1WWMGaJ5ZfCIVceGVF8
Aqu3a0LNeihKa4bD1d44Un4zk+ZIguZyMnTfopTiYDR9Q86B+7DonhwH9DGpYfJoDc41z6KrSY/7
0ezmT7MFez6PyBDrdO9otoW+XQRS2wh7IiGVyjhQou2GhJyGDvMEkFg9oRfHqSO2kq0902bouzHm
1GyfChIZ/aqxXu5jmaEX2cnWWpimaflZ6Cg4+tG+9GVztlax9RSh28mzS5Va7cnMBsbJYYTReuwt
hHlqOgpexShqdbbL6pBEsXGRo31e3Pxb06fedY26EzR4Dv3S3ppJZPwa4bytiNUKEiP04+Vczl59
RV+GpNiqtROTZyAveuvtMt6OBEgDrSAIAnP6XHlu/CCxTxjkTV6aFQK6COm3ofpyd5b3sPzcpoh3
7dJdGhfAovQgyBCovr0PQ/qaaImBbL2mMQx/Qtq6mxJ6RBWN6B3zfDStujplaR37bmE81XRH0uEv
Xe4JsnyyYGyeEjQlmziswT/rGO6tEuu9jV/3bwsjDlF8wq1gUBd/RVo8Hete3FC0lv6ctjUigCEM
OOShk8cavTUat70QiFwfElN+SUIhCLvtVqNSejL1/GM4KUB7wjU2cYF5wcHrk+hlf24d+8XLa/KX
Ui0IC5Kd7YoTaFZDLBedfh4sENieRWT5DBO4EN3RwPZrUpo/09t7LQgzOhOReBAqzE55Ah4ZdO9I
KKSIr8hJ9gBwO7R9+CGNocd4osYkoP9o7DBl5AFtwYIDs7zZWvKeZbwNFM2jx4XNWCBvPQkY9n7X
3+Hr3iOtEztBQJkwEURgydiv6cbPdP/qJ/vpDjgBfD/d7nUooul97on4Qr0vWMaRdGtN3+40nnxf
axcddSFstnbg5lws37L64YTIg0Bb4Y5PmqdOOr7mh35YMXiRhDJERM2hjJ3HVLfag1YQLh9COvNh
FiBU6ZKvzpgtp0kNOFa94rk1Mja0QnvRI6s+pKLzWO6JAVukwgyehCdvaurnEk61MIAqsnNGxxDs
MICM7MMoupcG7LNtqPCZbhF6qDozH0dM1rSHAMzMaYeYLyOatss4teBtwpo3LuekI4TGHAAPtIXS
Ps8if8SJNNia84OYHX7bVv/CeVjzW7O/JC3TUVi1m5pM4VObldQ3FvdGvpqqcIB1Nc6j0e7UReAP
PdpEv0IHMHGOnZueKdkSzkWQVQ3pxdITGDegO/0tAu6AEyAeZZyKuWhjN7MK4Pi8awisir26fEKN
XZ2SmIi9Ph6eXFE4XxQPmLdgCxryrgwixJHPNfEoLavJKYlc7MfTkGJQJ1FpNfjVUwEO0/poNxr1
YNkhSa672vB7JGtBVzfJKSbgOWqWam9ZS/iRKLVNPBEiU6XjLRotnrm0E1dnYVdukX7PSWzeQmE9
enLCA6JEfpnxUntJ7r26xEslyPsehsaifzG3T7Kru6dxRBE5gpvdrueH+32r0IRvVQvDpQOWfoBB
OD1PqjWu6SC89+w+3k7O6OEx+uznGiDBiD7Wb52h9T01nxaNcx4n7PeWp6yzVpBYrOlmCQnZ+TC1
pWRGx2obpvq29lCHli2kyxUpU7eI4+dssgA0ieml6IEWqGw82jnGbtqG7kvufgoXCQDF8F4U+JW/
uSI81i2ZiQnb+jouGExsT9xtmBerkDFiCbils+pdShD3hsYZmqtyOhX6GmPTkvNsjSNgf3Ri1UA9
kDcCwEWeQU/MFXSDvLIubDUzfAgTAVJd/qCV4e2YqphEGhTDVjOn+aSDWsfNJcU+RaT3ICqxR8yT
nQuGTafeIfpxipsACq7vyvbGX4f4l4QGIC5Zfeg9pBqT3pPZPM8EbIb6S8kM4DzTkL63t5Yu/qsc
meF6OF83xRCmFyzWLM2m/coI/lWV85X4JUpGKri57FIcjwREaV3cHqsWr6dxAMXdbfuVZdSl8n2S
4MFpurzbhaurCat+91g3Y0fUo4fPynDPLCTjAX+1uzdpfvnJ0H0x+0GAJBsXpgkodzZjtK5h5UxG
GfLlSHIysGdicV3zyrBs+kRWqZPO+yLPbUrbaWeHCnl7VJect8ruqvo+C4w+DIifrM5uk32N+gZw
eDTh6CBTBN0x87A7IqlHP7tDthVv+swDn+uWV5g4xOx07ZNIKSTDtP06x95MqY0ui4jVTRcWeD9N
5i52AsoZQEp/HqNeBOQz0DCr5EBSuJsAejzXIdzkqYnVHhMAEExGJUjAwZzYDFllzHtYoqLa0rfA
bjap0+C09jEJp2uE4PI4meYPp53lQ6G7lxnmO3ZtPCnNnKpjjCzT1zXx2UJxvLM5UXBoGpftyPt3
dNr3ymVpMAXb+qDU8x0ERW0E0p1IBgMy2x0zgdTcuIYzmWxN3D5ocnhtUC1uAS8Wu9q1Qw7syQAI
2cgfaCGHqpouSk6ByxkiqEGADSjrdih+M6hadnt2UvPRUG73zPmc23M1yBbJdXSLwM086xFf7rka
SEegHRPd6N/7Y+oB0o1AUvcOsspZi5tL29TDNm+bR6Me5g/DHk35ptaj9rFDiG7hWnPGpbs6gzxH
Y8wnDx5iH8rqs2r5D+/WQ6mW0p+G8jHDKuQbEerLBlfFJnP792RnvY7YkLEZzcBOrK0DivpkwSDa
svJ/LbQYD1puNg+K1zx5Sr4nZe0ztcqmsdz8gK2WMpemxiFvSww0efrQwFm+nzLbkuDBlfGT17Y4
lY6x7wxGr4tk79LXrqU35tfGjCl4hxyg6ncDGBf28GamrJJHvanMD274BYri12jCM2PBAt7FJkmK
ucGxfzKFu8Nmafhh10d7nG3HCHdMtohuZ42wY2IvfsA5+M0aKOQcGgMb22jkJuxxBCGYxq1mvmaC
lphhDPY30jbLz9oiIpILSk47rvHqrVj8yP4kRijcZpKfWt3Jz2lTPEctBy/Ap3BfwulJzZaGAkvL
dpBrXUJmaveU9Oa5G6J51ykhvxDzJ6H6yhOIX/HIWfTCLV/Z3XRCD2D6WoLHWN0hFKyuRsL0IkF1
zK9EhqoNhNEZSzQlPTEfuvMjNuhH4crE6D0gC1Azz2qHYjV2OL9WimXH68THjnt9E0dzTyjNOOGs
0sjW0+cdy0SyT3p1NmdGoKPRXP8GQa4CMuBPk5+GOkmwgq7ERCya70g67yEx6+M4oDMuSRWm1Nro
Rfri2au9skM4iNr34DaW5qN/IwdGC3sq55B8yjB9wDWmAI0vJegdLELLMn13bOB8i556dASnePUK
rgt6962Gk3uEJYL1fFy+age4PDh+vKsyBxXYCuTyJEiVuOO7oArATpqQ7UdmXwfKpFl7F00yKM4C
m+blJpMAXWQ0HSynpQvLsc6Fa3ywFGW3l3OcYguyR/S8JcbyTT9mOxPMbDD2hK70dvJAKd9sWluw
d1E3neKqf1KwwU8kd7OlzPq9aUonb/0zvZ0vRmFEvpDluI/U+ElZbb8nJabcZplN79MhwM9zCTPl
bI1FpVcIbeJOP953/KGHJFERN9Zy2moIMKP0tbGhArWb8kJ9tDvzlFi4nh39iolWl6TClhMjsxng
ENAVIuD76YbE09k4LZNSnSDxAbRvyCI7uKSrLbr+tLiZcVUtgJCh1XBsK8Wzw0HUXQ87eR9+bRXU
BEImuZsbIBsukQob3VNpYIH+2i6ufcjXYaKON49jlEJOT7gf8xNxqrEHbRaIGcdwwVhlhM1n/h3m
F3PY9UliXDrVXE012SdtxgBOL/3mBdXjFmKLTbeopjuFqwWGsN75nVG7vml3L3Vuds95m5IHYfW0
ErXi1l5tJa0nmUWX1q3+0t3c3dWj1RxcxAk0KtxhT8fXeG3Yqk4lU4+qrW65hOWmiEJXIRsCBnO4
23J+TnLwFtnsrvqN5CGFq+zKsz3khs/ycXPsGVyAaoiMJMBxs8SzfaESHedHesg+EQYY2qCdPqFZ
ZUjXkFgrbdXxNGbzo8DlhnG4zjf4IMWT5rLYWmbnHkMgMyTz4GjkrEy8eLbeuQ1UGKy+AwToHkCX
LCMG4Z21rdhy8WGreFdMprPPjIF9TTNpV3uJ/UnN39wYd5ZWhxwxzSm/6m3xhRiGz4OkaTLnr11h
msSaEqe76h/BetRnU47fOPPHPqYpcstQ/5Km3PmWbZaXDlDJXuDaJjkavzgyyudWEinAwvlSsRjN
sRtIiqZ9PFlf62ZO3qM3+Oga9Q7Mb/td0u+Msndu6YrLMOjxg8WCTEZ0dTEHxgcu7ZajLJfvCtY1
1gYY+Ki4rfdh+IkT0WtBx+i5ioD5J3H22A+5ziQjmfdLDAmf8jI7UtBfVEk7XUvD+aWtdR4fcOx4
vJuBZDeSv5uFnlRsR90THq/3JiXQg6gvmpnoB6MEjBvMMREMTdO8z+TQrZjz5pO7WhFCVU+PTVPp
T8ooP+Knq29z1f0oB2hkpkrzQ6Y058Mymyuhjni1asb7kRF2sTc5eh27AZp1JbSOZOHbAAWpOjjE
oQknRRRMi20LgYS1yl5BBbJvskuLejoIEyJi8tkkZyq08fMgkyWn0KLR5eWkrZjli0qnD2GlTfsY
hO4lNNRZrK0Rex5Hqm0Oc0XVzld0dPPVZCnztWmiqzsQhjpE1m2c+Ys3FpfWNIpqN+8ZQg/N+BJj
2TzaxKaAseDHuQ6HF907WXauPxIudaicyngXxWrnmHrxqWW6csjBVOzbyujfOU1xovD3Rxu3+4aM
zRDVlw6hBlSk9sWo508K6Mn72MMG7nourHxfwnO/FAsyMq+QJ6eHPsUp3rX7cxUPwId5bRwghEQw
kk7xO4CvG+zd4Zl/vn+/jZtxg/+df9ivd2gtD/BCzvJq3txXAghJ68EitOnI1BIY/CG5MDbyeyqI
xIfFjkVn57EKQweYj+CN24tyAcC/oGMnViZtfVSzB8vf7a6766crzrLNF3djbMPNtJt25l4GzSm5
JbfxvftR/AB7Q9VbEyrV0M7Z4hHlx/S56XeDZPSxy0iU+Toxrjrqp/w839TNfO0+Edy5RjfhiXJg
P21pXIcdwck7rd8P6kAvH/cqShAcJPo1not5K+v4NR7qfQcQDbcUg8qhdusjIERy19LBworfettU
zNrJVeUV2111dYf4k6oItCAvkOCrXHzNKAQ2lLMaaNDMORLtSSzkqEguAgYwTFr1MCO5uw1Kf79E
5b5TY/6Bb1KUSVVEjZnkH+gkb2WLBCGTcYO33LI+iNGmY5ZSbqblWWD4KLmIlw/tzt7gsZn3t175
ODKDWwa4Kny5OU/4Kpta2b7s5ia4f2msugkacJ9//+jEKX3EGtdPaqZt4EBtC8Kma4P7j/fvso5b
YyiKi8E4LWDyddHiS0Hndt+YUxV4tV0xL+e7Nz+2TEeOC0nOqSvKoCocSB5x1PCVvJNqP+Xu8/3f
LKEtt4ls6RAbRRmEqbg4DAj3938ZVmMZNGNUBesVKGVqP/15XTo04fDglMoogvuXKA0LHm6+/L8/
u38H1mZd9tmzc1zLxvqaXcl+HS5hQ37Nev0yqTlXMtPdRkaNDWeog7AjHWPuyT8867U5HCrwbouU
//23d11Cvub62m/+LG0AOBlt3m6Zk75byibet46JkamLk95nQ4MIpTVlwMmnDGDUw5lJlwM6RhLG
TTPGIcSg2sz1n7/c/yxy2pyWXnXW1nf9/oV5LL3TxMv4OtkTuBsNiYTQWfVHmUDZanvCc9YXUoz3
/9YO/i/Z/w9kfwN9GNKw/z/Zf59XbfLty89g///+f/4J9tf/oQvDtXUwTtg8sFGo713/X/+huc4/
bASk0kNCaqDJBND/T6y/MP6ho4VHLWPq/yT+d9XQx//1H6b1Dxw66OcgGjg2+tP/Edb/rlX9SfoM
hkJIDlCGlKtaUL9L9n5SjkSKaGxC5oajJCvYb4o2edTSKj3Tp3vsp9Fg4h/HDN207JIwR9kOZlNt
mdr4KVqCeonP5oC7taeuJyIKE6dsSzZfc9vkUcwmWXan3hgfmKggU9PL5uDFcLZ/er9vf1/sz6D0
N6pWJC9IHBEmmXhReIPNN8r7pokWrC8T2VF8VP+HsvNabhuJtugXoQqpEV6ZKQZRVrRfULJkIWeg
0cDX3wX6Vs2M7LLvfRgWRXnEBDT6nLP32ksmSJtUywEZBT1GWdOEakFYRu+77y7Wqr8892dx3s8n
92fVtmsTjOB8evLGSqRh5KIDJUDOCFiFOiNXsBkjpKsGkbJBeIsPTaOhQWVpIQT683v/7fPztZH+
4HKMIRT8r/JnMkCAjDS2trnXXix7SFfGgJm2RZBIE12D+7PHKrPS47xdM/+L/yIp/qwyvb7/We6K
qpPD8henCLBggqQEH74ghRxcOsPcpkCmMwIE0xkmox7vQiwqKAckEXXDONpQ3rfoagoGFgurarS/
fCSzdOtfR/T/viILiRcnF8y4T59Ip4hasKqu26IwcxZgzCIoz3b9FwWZwcn56WmEyeniIiF16IB8
1lK3oWe1sg56sLKzrAQl1LpRaJ/hDixTpwtv9LAIzhNBnZ4pDQjO2nBxG5TSGdktx8qyI6A+jnNI
Ytv7iyDsk7qPT0DgxvWQghkIlBz7k7hN1BKvo9H127Z+dwOG2Wi/3mzLhxAVPBDKDlIhSKq/HAm/
fuzCNNGI4nwxENU6n+TPQZTSnUIYtE108EtFgG2u0iHq/Pl4/92nbtrIFj1XJ3noakr713KlY4VP
DJRl2zZUHoJB3kZDf2eRIef7y3H0u0/x30/16ThCiIvCQWT91htBw/UZSQJ9QusEKqvl2jQNwWDG
0Xj68xu0Pkn5rl+e56KOtvA5cgBz8fm3lI/ayfGGgRMaExjBpVpX7Hz8N13sMtSvcK9K/5ZE6v5U
VcNDx9xqPdaSvEDbRzvqUjFkJIAPibaF72zu0gyDWNibG+mw7no9CIVRpcdaQFGWvS8Z2BMEFlrs
SYKZXK3ksmjCDzD2025ML9T+7JHo7+DmMOMjmVFhd2f02je7FvHuL+98/kD/e+LS7YLEYjjCc3Eh
fDpsUUU5Ztlx4mYmsBtDxXdWB100CnlXWiTvOqCo9SCRIkj/oc1sRD42u/9CgnZRQmIUv8+QcKMy
841FD+u08tBTWMzjVmEMG1pysJhSwgdpqCwywXbenXA7gfau9ZUxmfAsTDs5qfYN/YYGlmzQd8HL
6AD/N5OeCjd5/vNbJiXod++Za9e8WAn++/SeE1qf6UTlti1rN1/3/XQY6uSHKkdg7MPjlBAwPPUe
BjEh1I7iGqW6+MD8eWbSs6mmRDuG5XtB+XHEO2TGTrkC+f81CiZjHVsl83UENU4vCNrsnE1oZe6D
3wc73NqJ5kWPueok0k+ukxoBeFBE+20nKY3sQEco1uWH3G9Rc2r8zk5yMmq8Ox8zYNcfQbcu7GIk
MM1yT2ankz9Clow6JFMIKjdyTYZV9c3Qy7uwGh49eQBE0SyBNgPIte91XTx6IrtvEiF2vqNV9ITp
X0nCUOkLZmkRLRuiWzcTboRVSf9s0dvxU7xs6IIsvE5tJi98tBLKKlfeNg65iTHCc2yQb2NF7IBG
GCPDmzrns1tkdClN7+KuRgdgrqz6B2Q0+Km17jYc4kPa2vlGVY91DCBstBFQlDK7sfWa9L+pA5sh
GpK2pPbFQPq7KP23qBFvpdtchP3glOSP5LX4ZhrOgz3ZL27OKFPzGcQZDnNj10LO6fFHGtk/OqFH
gTR7bsocjwXrVbwoGojK0fiXo+rXhQvfJrtWlmK2dyjF/ruCqDYUvWASte3R01dAujwJhRZ45kOg
4OFBpVsGJH3+Zf3/7bNigMTWIXDHfnb0+Q1Hhz8RU67pT6013BF78dE3RHtP2mNjp0SKOy9/OXs+
2fZYKmeXKkxz3/B95xeHC14hWWhZz97LJp21IHpmVMl9o3XtunkVjGtoxB8YQSJ4FdPlz0/+64mL
HcOct+c+7j3rcxRO2AuZ4Fvh7brlC7X+JiFYEiYy2nCGxzcE7bnauza4+V8+5s82o+ubZsvhsc+1
LIuP+r/fbk7+TN4NfM6zeMjnDIN1k8tlFo5qnxYxfm/TWQqJnzqLpjO0OPgdRfbqyCcgUn+zwv1m
+8fHgOOJhCLXcNl3/PfVpLE2GU7lt1ul2AUxLFnoaPNQZZDvkntMhDN4cTihdAmnubzF3bvKMi9Z
59HwUNIN3YpMX/35mzF/99WwHyYLyBB05exPOxEajPYUS7eF+GB66KO1dQWVYUNb4In2+Yds8R2R
G4ZawTFDrnvZM3X2l9ENdLLbja+pQi2I8rO7iTDELeiwAD10UC/zva46PXwwEvPUIXM9sxUhJoUY
3y7IT/UUfUR2oNYi5U//+S199tpfv3TfxTOBbc+nVvu0FwltTdOCyALVRSbwlhSDsD8bUOnWhWTI
lhngnmUSk5hr2Sg/M5XuphYVQCbmEz+nWmt159Wc2Lo4EugoktWhqmYrMvpBrBArF9Qtw45CX6Uh
Y8ne9h50s3TXoRMxGbeR6Tb+0VdutxMlbxjfZmhxWVVZtgv5jMoYE++f37L9yU/98y37eOksUtFY
zubf/2unFxiNn4/eQG4qkt4uinaRS45OpI27Cf2w7MCGCjwa0QAuoy8KgoajjyTWViJiwy97W9ux
PUfhEChnRQFIuA8KNkYnAOtRBb3kinZ2MhezYKUBrX3XvAGXe+bdZIXRMrue9z+Otcorxjy08xGl
mBV2RZneeOFAamUAkDOKx9epzdFVpZCcsoDJuKm390PpvP/50/jsnPvl0/h0njHeGlAljy06UYMZ
V8b40pwIvC7dnEgjxEZr1oVqidCL4escn2m2cJcxfcmk+5nx+J+Ix3+X2+J3Kz0bcC7SrEKG+3np
IzvOHkY6+1sfCNwWnep4sM30uQ/8tVMb4zEW0gVcRc+5YcKO4Ny4xbqR3rp+tfdtWDu88GNQEmYq
Kr+jVB0Prp9bi2ZChZzPe5ykII6VfF5h8kfiGmOB0UuMFIDCg9phfjrYD/zZh8brkxUBTBBeZEkK
p5eCa/Lij4wcO6BK5m2X4X8QufOSV4I5G4OMhTUFaptGGft3fY87mQ2F5dE9h6azUX5PLqf+bNnB
q+GWj06fcG1HMoST87kH22zVUXyMa4teW/juGUn2l8y3X8sb+kToaogHI+mRlsZ/D3oS2Nw0SFhO
PTt9DQPiQrRJjxblxJ7+z0fUbxZJhzrR9imU+aufeRI4sp2CSUO7rcLig8AEJHfVjqXz4g2gHiJM
vkVuR0u7sB/+/MS/2fLyHk3i7X3bduAuflrL6oBwCDcQLM/EjfXI/RmcIo9Ku/YNThgTQLh3rtl3
ixmJvxAkkKzzkUo+YF+/TCE9Vq73bgt87FMFKmuMmmRdxpvAgcr055f6mwPd0W0TshmEE53C9r/f
BvCV2kTRhYIoAkc21IeyTV6lnl2Uhhspjj/+LzSY32xq6PiZkACxdGHl+nQI+FIjDBdp0taQ/Vm3
EBCTy+26uOMc9xginUTl15LeQ1ICXYYveC725DjLFVS3YGGV9kVZTbeKAPtumpmiO8XjQ8xMq9P+
tgX6tV7jixRcOiHAuPYvhue476SIJGvS4JXdSq9c7LypC+FaT2PSupKPP38bvz1iKZG8mUvyq2cR
tUIa5r3CSFqcQOGSSs6zmsQEszhbC1LRiMacGJhrfztgf63IPYcRK3yG+QuxPfu/h0GCmqY0GJ1v
86l7RoNyhzFVI5rZxSGjmlvKlSVKMblOFansTogMMiElIpIadXhA7oqXt8CSdLnRvfRmmpzqL5fK
37SieIEuxaPOyez9gq8Yxl5MUZtyRmn2K6uKpJDpcIJU7Ym68UcUszuWtrdxTOo1d7yH5b8K7Kla
uw3sclaxD2vkI/zz12X/7vtih8w3RXXr2Z8P5C4k4NQiyGQ7Enm00fMx2muF2GeglVaAIt1ziy0F
yFKob0K8OSs2jiQU0EQk3CG/jPm2MEV8byn1o0+i4b43EFQGLcPf4uBr1nSoveg8sdIca7/uiXAR
xTZmo3kuuC74iXHqPAMkjx/5pwklADATtnCxDmcW/Kh8butTUVEhIKTrt7i4cZco8TL1WbnXrMR9
MuvwfarjdSpJ0BugJJ8yg8ua1UzVsaxWbc0e4M8f2G8+Lw8mCkG94IWAQX1aFyPNi0dROHivQnK+
JvJuenuSa5y5IP968RBH/R0C/o9k+GsT+zd7LZ+rjgsdwtA973MTO07gwgPQQcKtMneX6Aw/Yy0g
whX84NIrHWM/NM2NhCB+A2h+WFpWLW6i0fr/11TUUgKT+zyN+OXKUBXV1KHuq4kMHG/nOSw5BLo+
51KCKYiMV5ydxhmXxxGHefuXw/U3jXRylC26uRQxLr38T2e5OTFhJ44bnQ0xRqBKo63pld+TKgyP
eVgT4wtLfxlOE1blcFNFQFP//PX/ZpWBH+H4tmM4qLHnOOl/73fZKRWEeYp6m/UTkA1/jzQ28dp2
ESe5uSKn6W/vmFLI4m/+t+PGYsroCWKeS7zz51rSAwjeh5PBc8rc/16abrIcqs65KJo2aNcAcRcy
W129gxr8IA7D4N1yo+jgwo3G1x74l0R7LRI9WvewuBbDHJaRDuQmolc+tkZtwx6Fadm5BCNlrqU9
ekG7JFdcLNgnp0ctVe5TS4up1YPq3oyy53aUCC3bJnntlL+xxja7a9FlMUUoBVdAqJc2cqzHosOr
jrcLf6yprOfUtr9LJ0IdYKqCM733TqEx/yHbCF5TVDoIgQwERF/o5mgPdsA20kVhOY9SMUH3wSmI
M+QDpa1dhC6bu8kk4asfrDsGG/Vj92GVCOpiJZ1nz0IqbiQ/JH19VFyLpo8fXCqIu3IQ2mkAo7ys
8oKa24sC/0violwgjOswSwAmSMJPbWHAWhot/yVok2JruUBZO9O2bws/e2In0++bJJzOCueGqHrj
puv8bxRB6akyVALYHskKV8jiSY3Jg96E4HYHIiJ8oxu/Ruzb8rFTr3YpMtYO0jIJPcV6iuNzOY59
eZ/E7htqqelNT427wsu+dnmsbQrTjk+j28enXnXvJGMA2iYMYVp4eYm6BAIt9V4msWMD1ll0GQC6
OG1QZBi5ctYxOnM3I7uWkEZ29X323GlJvzXmn64PEdbpYUew8xUggvjMlT0+dyWA4JE2yfUhwyOo
oPPMLc7TAW8uN6Vuy5/3ro8FqVq1CPO3s3Y7SS1xpPXoHK/3/rkZ8lCuq4GenCdIZxxjl8ueWcan
YBjjU2ij2gEqXa/DIC0PkdLhgmPfwjDhNt+UQ2yTMwUdISJDf3O9N+V5ts4yQLapDKdbrWzIMEc/
Uwb17fURJn/jbZwlmH+nFFH6bKcKxOWfm7rolzF7lTNyc2b9baq2Be33XTsWij1uZT+q1MKEDfF2
6Ppp0Q2BjfaZkorQgvpp5BvYRK4bYhAVpMzOCRxjYTxrUYnkPaKW0dgm61WlfekqaBOqrO+AvEMi
TQrtYjT0jmFMbgOlWSvAr8FDGKX1TdS24fL6Y84W/zRiEO0RyDZSw2+tCPO5sE2ApgMfuUvi/kJC
A9EKB7ONgjsSm0FVairby4oMBIPgkk2iOzghS5nc0WCSazXG02oaHdrvjkRyo8fyEExVsuws2AnZ
iMyL8CnYH6CInhy8MsvC7uDpT962ddT0NNoGLYxQTqdCC6YnM81vNKTmd7neNE/5t2x+0G6jbI/Q
mpMBxhBOxvoxDPzx3ulgurpG/YgVv17hvCRKb7KStVOCqR0piW+dNrZur/fYupLf6C1coLyYSjr2
SMloNUe3nkjirdNvhOSJG9frnJs8yhyOb5Knu6AkDioPl4zXmq2AkJPzXh7nHuXChK8DjjqUm6Sw
jHud6Fkko5eecJG1T4771icE5REelbPSFZATC2MSTak+WyljqE7aaE4HVbWb1jwYzYBrlE79XYca
+Fuo7BfZDwdjKopbZzCtc9lynJSAZ7FL5d2pBQ1rk5H7jmWcvC47FPQgCMspQ5GvZYtQPCm6/H7K
+7vRU87XPPGKdSsrtdegCr8I9SSID3qyyI+xKo3GcZGggcpr72sf3dTm6Hxj/qvwvU6ELWlh+iIc
Bu3z447FLjerSLuUimXV8sr20cGhvTQbc9z1gIgrKGRPxRh/YyHJvhVWwD9P7xOzbC4eQd5PUYIY
Ms6fVD/0d5YXn6LxqbJr48Fr/PLWy9Vj2DfBIwKX9Jx02tv1J4KV41PRAuLJg9nnVWh8G/Re77jI
kFnnBPf+fDN2mInKaLIPGSPQVZVg97aQG64mmku7yjTGRz9w7FUcVxbztnJ8zKBKrDNX/64GkDh1
mbT3BAwaJ1KbvxDA1t5jr2zvDUX/QJUeXMIw7ZalFLSdC3+4GQp4TvX8Y9J3yX1cVCtn0L/5eSO3
tafc3eD4L8oqUuo1h3PRJFFDs4kuDNP4e/uDL3rYSQ3Fcj949iVwXOpxfI9ZK86M5fJFoVIPAXjH
mGLAeMGC5xwFLqu16OJopeIQ1axXj7fXe5LwsRmqsBQTvvART+alUW16UXkV3TrZk1+H4SaXoPml
FZoHXVrGoTLp2LikjawcKHg3jsG11699Ihrh9Rws+mtpFZ3d0SU/3EgrwnJzfd22ib8FIb3sU1Fs
GNG2d4hB05WlCPmrTa865I7NUeoig71e7Eqb30YJbEaartP5eiOYGxipr2/1tgkh5ddrLzTMvR0E
r1PcHZwI6EZS/yCc4s0JCOnL6LPxBg5Ac/Z9FhEX5Rk+ZmO1jucwJuKBwpUojATJb35jjtOuoYxY
zJlxmvS3llW9x2n6JU0D9Iwo1sMp/kH01bap1EJog70uWptXwb5PKqgtrrebzInhKzalNmqfuxp6
iNm8J/KIn3ZLAYPS3P4qY+eLDqB9Rfvrju38qkAYvXRTk2u+FCHgfADVuU0iZvdsjt1lGuapcnVL
qMx81WWyFNgoSdwF2vpnUpFIRBVv6MS2IBq3yrwJpM+ypn0UMj6Ppvc+dYrEOiJOtDBg0+p6UGky
sGJ6Vy0ZhUIhgb+8Bl0FvQFdIMVQcmOU01M/OpfawfVkZNU+baa9NWZ3EihKT8mUVcMeS0KB+9nY
EOC7bWM449Lczr5zkTFydEdkyNEdRophNSLhm2HbdCDz0eJjY8sqeFtVwV5ZTw+yk8PRqR7TtJZL
JxFfElufln1rQwiUAbsCQb82yLGSxt6bZ2Q1yScYaqasuyv84IszTjWK25EUyoSdiabnc5MRFiDd
uLr0brOk99bTNHTLwidjBn9ibsHaxoZxi7//NZ6cjSgnYgOakTdkGd+KSj/TKpG447aFTm4zkVEr
v53eoyHW5uDOfSc5vrgmyWWtTRmwrMbbjFp9MlM9WaEIKZd1ZV30RrMQkRORRrDHMjNfzN47jy3C
Hyk4VJEDws5KkxaYY30eXK0gY81oNoyq5CLQ8CaHpXkWGnUEYut400rTP4wOS4Lt/tA6ktjJfv/Q
CktfeqKEYDL5ONCmO731qZANACCB46xtUytBXBNwlUIAWtD4R5dL2OtCEhqD0ZehhTOd3Ej2+PSi
GDN5CM0ZqbgRP3bT1BGxDHLVwf9HK5kUjUXb5z+8JPkgbg7fJHrGRc/OYuHKZpPmfMe2bJ8caX2r
jQqBAZZQ8cW+jTWG0aEvWesGtVLEKEIE0PiAKwTWmoCLlHQH39tcKWL60GcnGRBYYzqvqDhCnHoi
3TSOgDfRE3qUGc7KSKD7Al0/WrM1JtHVizA0besOw21TScTrTD4XRj0c+pLrUiXdfW7GMBlIcrZC
fdq3df9WcAFMwBzddWNzKzHrg5WKCIWGpHBIB8Dp13ttrK8aYJh72XLpUY29xRVdAV5Aehm7lLn0
GYVRVYfMszWkINHBL+pyUeuzyyT2i1Wp0zP2EmBiedgcPDIuUBm0oZxtBeby+mCfWPWh6sKjpTBw
MbupD4bW0FGs9HpF/guiX+qbapEPlbnt9f7kzk9Yk8gLDsZl9TSU4CyFkKMaGuNzwuf1tRM4Q/aQ
m7wxGogPZMPEB4fanWzatl9J0DEsV1jcMj1tD6JO4NTls+yjUcAZY+9cpunOxGG1xlf4nQCDAkdc
Wi9yCQqsnz+ENGG4QIIcxuZA6w+RcMddOYptxLAdq8RArDkicIyT/AOKwBuvmaNmHRTznt/vxgrZ
yICDbQlKsz1cb5gLbtzW9HeNJtYKoP6+6YSNRC3HvpNFzP/rxgMoKrTnRgvI/Z5/uj5ECX6MCzdZ
T01+iOfo5imPioMHb8/DpbKweoRlNKKARjtOvYA70BGyMX/KNSSHlVFNxYGXV+wn8NRul5NR73Hh
j/Ts0IVNBn+Qe4Ait5OIul1a9C8eoUcbfgrQ/HJTTi50usJ4KoCvspwIEuznx5PMZ6m83h1EsqZN
5+7qYgwJ6Uqjw/UehuAd8ByqIHz+rW0Mu7iSW7epUbrLpn7G+qc2P3/UQEUeOKT6pW2JCSUFVR6C
3qsd6HozaoKctfI5K8P858NeR/5w4SCyH6YqKzadbbXUGrjC8r7XbhpMqAaF6ZphhgerW2KzCOUZ
xq66idz2RBqAVzQeMzQQ4ZHHdc1wOXyyziJemG98UeW4QgwqOIxMoGgmUg1jsOCnjI7VKVMgEhIf
fGSNl5iTHGdJ2brNJox+TJ4RHGjyNessbXDYFPvEqcnKhZOz6AHCkN9CtFvqzZyPaqfNpJMs1d+G
XhuWxjV7UvffR7PbKA+/ZUpK9jCQFtn4xpwgOauqvZyuN/UId6fYLtsDJ3Fx41wf9UPNSxe4MzCa
zY/2878StZGsrYBWhTYa60nXo931caIBDE6K+d/pDql3CE7mf369uf756z19sGwofSnphvNvfz7P
z9vr/1oS+brMew1cyPUlXP9VdX2517s/f25cZzW7Xf712tT1xV9//fOViDF7FuZEnsv8kv55E1EQ
gf1S9nNJngZ77vm3qSZ2rVBcpsOquylM1d1c72XzvX9+vN67Pvbp3yHlyDZ9XzxeH7/eEORBYNU/
/68btrAxVHR7fWiKs2nd5OX3tsPs43hBuch914YFwY//3AB8wo881Xzb17us6f2N7Sux8jLrpjTY
i0d1KwithlTTkEQsdTgqaChn8L9oNykZb1uVww6plOst9HkWSOAUln67+1CJ0S1VaOAnyJ03LkTV
Qmdx3qZNtLfygoDxsLcu3WgQ0BkU6uSQlwrULdvkOc2ZpsU9bhOLCXMgXZrp8IOkNn07RTnjU3gG
iVhpPdPeWP/uUbrcRrQ6qLPvc/crO7Zo1bCQL+p8cpdtbuHLsVl7nDT70aru3AjzDsEKsk8VZ6sg
Cp5LOvYLzZm0jT6533z3Igx9UyrSsFWY3QSAI9euaVD9B91jllDS9aCWZyDiNseqFzXQtnRf3Bcd
4qJiqsHCmJdptDYxJjl8syR/DjRPLKM7ZriPll6v4wdG7Wc5gVyktlpYA0PguPShiRXkDLl5sySv
5Xt8D+TkLiYLeFFZFvun8GKV6mIm5Udni3Wea+AnxvgHUejBNuooPDyLHN/WvkmmmqoiYYqgUFhQ
2NEsosdCRwxSmUEYUaPJtYEX/Zhb1VcwY71efAnSetg2oecRJev5F1eW3wEvRWtyE9+rsH/Qunpc
9zpxe3GhyGKNXnMytXPcIro3yxLhrMLUa+Dx9Vu3LPxD2KBNiNkbGcWgQUj44RSBsYvkY4R860to
sJ2p4uCooU85GOMebBxqJEsnjBHEduon8TLuy3il13mxwi9CRKA6J9V7aYcKRsQcNypCvK6iJAAi
NjBZ6NLd+mHTLnJCxrIxxPnR1lzsm5S2lpGeNa0hkjeYfqBxTM+uPZtMGu+QSxWjI5PDnYXwDNfb
s5ZV7cG1e6B6CaQdw67LUxZXOyFhu4K7Io4mf9J4CQdB62NRBZIxYOCp9WRn9qbEOr5rzeqV6lau
mOGU29A15W2M3RuK3QIoldxWfRcuC+U2K8l4E0F6zUQxdykIS2p3WmD5uqE7wC/iBwqacUuok1wk
zGWJgLlDx+SzM2FvgNTg4DTOoyS2CC8uPtgMiYu+SkgA3F+zSq625twpqmOBIZuxccU+GB+WFaDv
nugkooqKvrqkwUMvseKVlTTNsaM/1Hoos2yy6OG3hKjTB+9FGRWWNUxVfXNbB9sEUBU+dvPch3QY
WqXFu1QvYU6h/pCCzLuWlJ5lQlzdxhGtv0X7CoQ2tb8NmS6XLXGfZAay3ydUMKSsWE5G/GwpxKVx
0YsVKUEljFs2qU0IEjOrs42mZS3dDxLT3JJ8p2ksxi2O0Ysws2Yd8Ud8+lz7vscRrbcDRw222LEg
onYGRJAmLJbEIrG1dzAdYSkUu0x/nTVghOqyGeHToa6jo59NHwAtXrUy/qqV1Uc/KPumNyZtwU7e
2eYOcq18qjbAGXJOI/5/XwEk0YzojZjUjSpEja0tLgmn9t1TNETA6yzCNesCOScORYTRfnxE5+St
KgTbXDptYogaNe6aEkJt0oGxIk/iHf7ceMcKiBBG9lCBawWrKU0IWR7Ifm/IddprVHMQpo1DTu0e
OrNNXLIBs3TzydbyYJPja9mXRi/YAmn+boTIVvfJAMopie6JMXwPxKmszmBIdepuYc2d4OQylYZ/
iuaQpkmwN2tyTu35LBqsetjXyrh1w4YijpxNZpTu1rFGZJlslE/1fDMsk8imNVd07k3n+qQc182x
9av09PPGZG3sLP8jqCM2WAwh1nirGf0tDHqpW7eOjmWBTEXEydJlHOjOLI3RJA5KDOAjWoTzBwpK
tTJx2i/yMGhKFHSEP+asVPNu0tyKJtz7DZ0VIkbRI2iFt+hCUnFdd+eMBVDAuN53Qd9AqHy1DSD8
lUVs2ECs/OqplYWzyRBh0doKln1E1hjshhCZK6u1RoQjLaJhZ+v961hM0d4NJH8rX2oBtA2uKybh
H9Haq3BZV70ZQkzzZ1xnlx1iKy0XRF1vHGAUb0Mu30xdLYFMcdXQY+pYBQm/cMYfJX71EW47DmqH
XqiHXVKrjqict5Id7MUww0VCLbPokW4uzN5CXdNML7EZ2pskLp6nLjlFsMEO4UCYO7McjcMNo0dO
pGxI12uD8qoZH9qAVTaLOrFm3PyVZqNYsrlFu4MFk1hvk2mO3xyKdOs35rboTNaonjPT529aLI+3
NR/fGN2yTR02Va+HC9xQZCGnhrtpk0da3piP/A1Z07f+RM5mIgiyc4FHADQfzkNYwhRDZLEe8rnG
8rLxxofm4Gq9ukTtoSNJEVCtd5uyAwwzrblrrOotTn0OOlumJ5W2L2kNJmik+UIAo9wIumZr9snh
KibCd92MlbepU+MU2VQhZYiJkKS0g8swfZ2xaK/C0J42QyNvYIWYaxhwQAxQP9+2PhcXS34xYG+t
VFLDGJktMaBBjPX4FUsHuQoMkABIFTBCCjg/JS2vTUkApfS6zVGhEd/LMH0fjBAChOHY2NRTBjx4
UbM5uNceGtZYel07o5mCdecO4YKB2p6+zLgXPfkabUNIfFcFe43UalRR6rsGIwpuVOIfFdCyTYam
EjWWybBN+eXCRfd3phWgH9OsXhqQei61TQ0bjFBX/FJ58DHK5HKnx0RHpIxXdzC5gNBN0KAw6ytz
h3OruVjBF5BpObSBcJUloXlBo1Dco42fU0ihxxn916YPqgeRJP1JRfFXTrf6ofN6tvUiKhZ+8GHK
JH+Je1nj0dTUUp9/RBmXrzqHNF5LlmofZZDKazfcDGowPrQ4O3hVt258tZK1cF/ykVhjRIB0SVxq
1ZHIR1AbDfaGjpqAVpIIEhBqZj2sXGOYbiHIgo5M7HyfFWwhR/7Q1tfgI9fRN0FOSpZAJKsgWJ2Z
mZ6BveUPcdbvaEEZyNGyj050cklAUrixc/0j7W4TRPzHevhOQ6I9ETTL+C9DWhkVRIPlvb0UPRTF
JFZ73WghFTQ69g2tlwcQTIsBBcw2R9TDbItt51jrGWvkwJCE4qUIg3hnVQ5LO9sUsjgQIZtvhAWD
tZIWKrwQrlscUOAG3bc5ucsx8/IsDNqFQd4BYWyn/ZAUGxVjVkrHaaMBoL3IBN/taDl7hrY72Ipf
hC26M5A7nSuIITdVCV0yzLm6BsLdo92Ltpau+8esZg87FC+NGSl2SHCJC8Pf5ZX53e3AWECxPClQ
rwtLWWtn6JutPvbyJmPetLDaiCLes4+k4/zAWkdD1HWHdZpMzjorBkzypbPvorjYhBnJMFPv9Es3
hG8WQE+hn6BsINRgj4JowRwluZWsukZsiDsSlcVCD3J3kVcJTIGCjojGCAyhybh2Ytta6kPb76Ym
C/ZIeYDSgozJvAxZFSvFQBSgRatqJYhEhcgmxoUTjE/AbMXBwrEA8hcpc6TgZRYeNHcFnubeyPI1
uYqIU1G3bCsH5jSDqphA05x1i/b4wqzbceUyeDP0ds+KpJB+OJLGh4y+ePCodWTVrfB/GHYg99Ki
M9xaYtGNMZu+mdhrUmUvKztmt+BxGdVzW1ubdn8yyDja5D0pI3P9eYB2S/vTDBgSiPgboRr53vb8
b8RFylNDtnWURJdQYRbJeo99kqPnbC5cOioV1R0VbbObYWeWqovjMN4gnKbwS1rovZFotpDTt4gw
UZw7ah+kGN/rlmjbofDT1ZBekqR2z03tLBGfqEeQXZCttGdDMZVxmzuIYWQIWOoNpttwLEoKT5pr
Ry8JpnWKHGfLFxPsGhtEgwjWWhxo35zhPXAL59lI3qoxD9Zw4cbjHP2ybwrYU0iYuain0SkqcMAY
dvGYF6o9gWMwvsjhAVofBghkCaco8dJz3rGS0MrfpghO7vKopz2UxQ5R1mfhUcuF3v+wdyY7ciNr
ln6VRu95wXkAGrXwgT57hMcsbYiQFOI8mNGM09P358p7u+sWqrq6gF72JpDKTIVC7nTS/vOf8x1c
02Gd3kFsvbolnGB+z5UMrkY+o2B7mFd9B9doaHD9dsgLA3jVVVAvpInuX3o3VWTCl2DFsTG6RuaN
tde5ns19KttyL5flpctUcWZFMT9JSNrGArdp0AXrJ8/9EP0S3v58QbbbF6X91d15wr1ZBZhQg3zN
2Z0wUDq/LEkxXXgeDE/uYB4zO/s+IhOjWg9saDJcaYEBKHjRCd2UkyE3uIF4WZ3m1jqltTbgMCMN
a3bsC/jEtsL7HHZjeODE0KHKJfLRXjaQiSK8i1u3ceZt4JtNrLMacFvWg2QKQXwiFG9z26SDjma0
k2kMrHM81s3Cy3bWnIy3Et/IyJJSFFNIl2E5HaMU83bejV+5gMLjTIu7hUg3HT0G1jbPeyp8BLHa
OrU2OrPT2AqRFekuqtLuufFyXqW1Q2jpPFfkP6hcjcHEJSubkp7NklAroYwkPedh81hmTr7PWDCg
gM5r3+k+WL5zF3GbPJ7A0m78XMGUaekoZz9SxHaV6G2jC3lHxrpny/uBF9U4eFkX7iYrP+I3kKc/
Xww5Rutu4oWhMrm+1XO7pTfIehn4xB+LodekCMwBFnj4rUnSL4Pw5mPlOFglm+6AmQrAXeKMHBmp
O6VXo97Mo6M3raQnNRJ+eqgV9GVZCyrdFy32XjdS8Oqj3M3zhPaa3Xf8IFk8L1ZF0u/UncEj8vBj
6Rc6Flps784oTxPFqixFmg+CsYpLIsq3FIf/mF2T8+9cjUfFTLwrrFBsCr++2YuWV1oYJlpFQArP
lr2Za8eLgfYFu2YsIV77wGUskb3PPfQKR4HecwwMfAkYJ5hsYwDiXlYPXvoZ2b9FMDjvUTvi6/Or
b61BPnSiOfsbujrAVC6x0b0za02fuzeBvzGjMVA5joyzenyprULCC2MWrCFU+ArODffRAxEY1IFd
qYZ8T8YeMn7WbRJqm+g7GTl7qNCP8xJ6aFEKrCuRKa76ZNbBV6htzJsi8Ta2N7+4fu0etNKr0Owx
K9iYkOum4R1VirkjxCegMbxhtVHeKjf8lHXt8st3ceG2LMeZHruWZ9wsdq1BgXp3L4YmDKLStouT
ogKNIQIs60xFpaKaFIK0ha5FuxN6hVg5YE43ZW59imTbWzYnfYO1n+qiXdVRVpJE7b6DK4TRINMA
qb1hVyWghpqu20wAZ1dltwE1zvaz2/lu6/4ezQP5kVWJ0u8lufNoWNYA6MPYt2a1/dN6aoNHqf1E
X0Cgfpvq6Wdqo4XUmnICetimFdhMgNbGvWgliC6dUcqzRefwBjdVzUKTJSpU3bhx7HzL8/7+0QW9
NdVAjaaPorU5pgRHek6431N+IX0heNQH6R2R0+0djlP5PG6Bj07w+UnI+3Q5HQwkGc4S+Ou6ca1a
trl1WwAZL7IPoQ2UWjR+hlT8PB1dh7iArpVcZgrTyl2ZzMEp9WLLglm9GH2zCRrEL9uLFFU4ELEV
LKhdIpOabUiljq2nfqGHm7vQAZ5PUHrcjizZqrL9ZE3m7+bUQdYyiNZwCtqmdgblyzdPtQeMbXJ0
8iQQl+aJfa0mvXAyBtDxU6OeRJlBGShT7BBUFz+r5jOw3eqIDXZY0fxkbUTW3SlKzPUGwtqgcmc/
E+8Fq09qwUMKJ3NbIKMLTo518J4ZEYi7mlJAAQdsA5YbAGAyBfGd1cabNZFrkMwmVG08DI11JH5X
rdiq0pE+YxKXZOdWBKHcdZb1ztnFlXOox/qRvu323DTFnzIseQ0Czpy+onat4fBOoUT0ACg4NnK0
tbyA4jf16oUTlORidTDLUBDhhHaxgUm4ZvmZUpAko91i1tgpJpjMbbAxqIq70qj7YrEpuytSwdGy
q3rj6nZmpuaFG7uZ8d8Hm6QSEGLlouBlpkcw/SWhm/FTj7a1/gN67oGOrrKtm0TZ1hYc39LW+pFV
qmLL0fzqGdp3U9ck1C1+NWUPoR9edBx4xa8R1DcGGZqdCyL3Xji2G5sUYeyGyQ/bbh5gz9x1W4Ts
2WZP1meEfzVXdWRAzraazFtPEfuXuq36dao6A4hdwUGWaOEaeo/Lfbb+Ys/LkFVzfEkW6MHGgFgU
GgXCQjddHPUdDWNdcBB5D8bDrGRwLC1lrS2PNl8ZwvLtoD1vCfAfo8X5lEFhxrmZlcep8xVGfmtr
54M+iKbQDOjcSjhH3prktxXI9ma63owbIpTbpiuKnZ/yybzXTqA5RgzUGFQjYiMpPUuYJKNDWY3f
QNvkp1TNN1g661SK7lyRLFgXfsuGECoWSgI2rNGjqKzlPJBXiEFz6f5MLCQat1S8y6O3b4NxWPne
BHFtiJyjFxo/KoLEJpnWGMmR58EwhzQx8ddzpxDYeCMoP0pcuUlZOT5Ec7Z3AixdKLTpxhWJswtY
tpSZf0zrsF2Ns9UeQsOvIFRBrB/cb+ZshCcxqYgA65gfAvfaIrI4oKomw7ilFo2rI8UDEGt7PsiV
fHeCBIYhvoddt5j+umX9NLm03ruO6HCRdNz36a09/flSjd6vDm0N7S8XMeJFfmBf9JiEnXvOpPOD
M6X5s5LuzUvMDGqUCGMryy/BANlQ5IO1RRKiEj1h/iFxxhvcJxWzpr9Hb8nfi6il40xPcIi8S9Hd
12MqfVHYWTkwVcXRbuqDKPvqmEIZPTSTd3OaYNrZgpvWUgrWe2seGVk6rCp8Hj8VxzUtw/ekkhzO
R4cW+5KSjjoyJs4BzmtBXVZ9R9q2ffnSIQntWJfh8Bgcca21fOFQNR8m6oCoUa/eGs5Ic6acwxBJ
tSIIvk2Ce31Ml/XckUZ3PZQIpnNIwF4k8ypTdnaUJk9RagyZDQWU8LwvGQUWUhhWWhwFQIMzlrn4
bmTfNiACb33WDmtj6sx4nqPvAca1tenDMXMnsgdEt8Cttmov7NY5TXPqrSJmMUXb56kEi4DQMFqx
dJhplta8RIvFczDodnXKLmYujQLo5RBc/Kjc9W3EqEO+nPc4ebpWSeVTLqntrQuecNV3NgpN1iTQ
bKe9ObnRseIsfRgqUuZ+RyUKwKZrNlTGfkpjfg7mcqN4mtsARNUwZ9eIyGBWkJ+w4dHuILQj9rhT
f1go1mF9eClaKiUomYKmaS3dQTVqjEMiXpvQpFxGMbeJyf+o+Kw81hYsWbvPDg0Oqoe6M671LIeD
9sv+GqUp6IMuqy4jn0sKUayjV7eYTaYEEAJeuKy8ZsrV677y8jNQYN6eQdk72VTcrRqzoAWIG384
ME0GBkzEVtn2gWfHNZ85Kpqie2zT4sGxEX0Xl9oJoxhOvJkBl5DiRt515p5aDVpnUXmkkP4zGHsw
ZNJ+bhvOKNT0RZuhZDM05NaPpuiaxzzowWQL91uI0LImCsSPRL5j24jaeTOHvRq+VKfcF0Hv7WNY
qJemxz/FPGyvSyet3rwq+2p9f/hqW/Q9b45Wi8QP6xmMwvkCvNUAaNvbU3kJbbrcoqn7xmOwwYNo
F9vSb7OjdiTquJ6Da0YjSZykbb2e6HxMLVEdDFbpSQ4cLo+esnrhIjKZzufW6dYEpGcsi7VzVZLn
B9X13sPQLcM6A0TQIuU9iPuX2aypPO5p2oGAaqMPmO7rgmt8lY1v5OSi+4wLVmOsHufOmfb91P2u
u1KswyIQPkM/hiJ3nh7HyEqv0jRr1g1PTcLki3QTnDx0zk1ImAH5PivWNiWwWyPVtCzR4HIQvcwJ
AZBtWzrO/RIvbcGhFh9cC0NBMdTZ1ISPdDl9tzz6WpRt7IhtZrFNS9CW2/33wFo8TuStOuTtmG5U
LsvtQosVCaqs37tknZ7LevndcX3n4dC8uBEwbMEcvSr5LC/mYD6ME7efIijxrC4j+ce8bC+1vBtb
XBCgnEQTeMsgcfMlPxNoLK+2dU4ly+1WOTUGkuimqrR9ADoqj+XAVUdiqD9BeDYvwx2YbffVAQDx
s+MZyM8kcw6hlBxoFDD7gBOXFaXO6zRHT4j96ghOEHj2TL6pTZNnPMJv7hiOK7MU5Un4SXWzez7w
rRPlm8DJUchQ8y5R0SL+2QR0adusz+xombG6YV9H1hzrQtm3dvoTCvY2Qlf+eYJsedWmebG4Z2x6
3dJCen+KGBXSrZ/mOO/wNo0ssLxqadEFtXpKDaCWUXbs/R1hq+pniTwFV9vsH/vhsVVVdQa5bjB4
ltYHxkQC3JZUZMGW8Z15cRgvSeeG3xy62Nj+8FC0kH84HQZsl9J0jWapP5upwLrod+6xtvrvTATm
yZY8E6Lc2ZrEwYMR+KjCT867ws2prIbscZyclzbkrOdaGQrJ/UvIggrkhr4VPL8fiUHcLLi7PowQ
unl6XESFlZ+GOaLXRpA36j2aJZN05KrlS6qYt41lHPeV1rthoJpARF7xlGCM802I2twX1zXsTnC/
utjPfjoiydRHsJ7o3JGTvskc2TWlzu3Mu96QYBQI0G7ZfK8SDiLAOvJb3dz799iOvrHbxqZ3Q9nz
3fLBrjHc1Qr+d9C91fo+PUMXkMPeIDZ0cVPzNWGh+bt1BI/AgNoKjdI39CbfNQmdK1uhWzlyGApV
Mm9nKFGbVteUyg/UF6eM6G3ZmRcTrX+VlvpZYVDmdW3y90wg74iQvBj1ArFrzQ4TrbX2OIQO9dBd
urKi9w1XJnsoWsetwkseZe1/hqnf7jJ/eLaN9EFmGG512Uy7xO8Z2hL+GOlWN28OwxN7+pZN8AgG
UlTJvqkA/8CSHW4j6ZKR3MGHLxE+yzK/WaQNWZTYIJ9Ln5RHciD9F0Mt9n9pcgp+si1btKk/XwrP
Cq5u6poXaEybdGOwD/qgc06e7jzUtVU25oeSg8akloUnZ8Tep/sMCqkx1JcuL/Bue55+zbi4EXvL
N8xUxQ75kJFqSYND16cWAPKo+0GVxXrOLfOcFaAPujDyjrZDr5hqaTBzelb1Tu38DLEKvfZIOJwG
PMieQSjxVIzT0zz7YA5V8jUhBz3lSbHEXYNRIfqjVzV4TJsuc9jdIF/5sq/P4fw7CKCwbhwHZydQ
GWsN4U7vhLqnDvLCefUWejlymzLsPhmcV2HRcfXnl37H8w5a3BzLatB7E+r8pmqm+jCPM2GBOv0+
ayd/rbqnqIvat8FO0qfRGfFcFMUtGjPjAfDBrsuSF1Sd+dw7UYY9L4K/2STZm/VnF6Gn7jgklFeS
+3zJquWsIi9ATinnl7JFaSNkdpIVJgzGHOc0BkSi0kiKjyVhhUW4oDuSzRx2UqI5RLjZAAvoKAY2
u3I9TNjN3V6+eHLa9fUYki+pmqs3k4NsHDa5M1bz7QBYMGa7i6MStDT1QvVvpIZwJ2wTB4M9wqt2
JR8JDhurqWbBn8wGtxlOumtTTUusI2ZZztbzxefAv+7aceB8Z1j7yHLVw7Aw8nZlar/N7B6gvOsn
frDfs5TRZsEestVlNlJ3wPpfqjI5Y/tWW7aaLFgT6T+UOIrDcq0GndBewIG37vVv3k4EwrTvuZC0
Axe1vD+KLeeRSdd9ZKzURH68U21401ZNbbl132evLl/o9ZMvnN8okDSqbOd1nI/Ghhl7XNRy9SaE
MjUH79ox9SsWW0bcoJ5vrHas65K0G10GxYUIh8cGcv4ufWVd/nwxBotlDxlI9Av+HWuyvRTRsAvz
5cR7VR1x61lPNIDnWpc3eoSdU1JP3NMsxho/cF4W61lFhv1u/ax6fQ2nKH3LDDt9gCjyPvkRLdZe
0JJvy8YHLfvxoQ6XMwnYJDqCvKGhZUE3iJuZI+pC8JU1cWPG/b3R4k40OJnlwlPZ6RUQ29x+1G71
WUR4L6eic97xSWWY7J7VwERS+FYat84gL1nfPATuYDwwMGACygY0nqWQJys16GbgnQea8u4vlt67
QwBCMRi+MVnQgKs5niPZpXQuWnUcTWRmZLUAuccHinBSuj4IX5y1WztNxKYlO0faTL5lqOJrlt2f
lWtnr4t+9FVWbwn+j9ul119Dp57mzgo3k9uOF0gVx6F1POBx6WsaCbqNauWuvNlYNjwnwt1ou8Nf
gcv/TzT9T4imNng+oAL/MdH0kjfNV9+qf2Ka/v13/YNpGv3NBT8UeHeABDsFk7Tq36mmUfA3cIiR
6Yf/IJ7+L6qpG/3NCfGtBoTBHYwnAUCF/i+qqev8zY0ihy4kxwzZNgf/JarpPbT8z9FWM7KC0ITO
GNj8gKZt/RsIkJOVEVdQY54acn6Z0OyBfIPbqWwoAjCXflu6Dg7h2RnoPycgZ7GH7JTzNZGAxuC1
0ELc6bm/THPisgNnkFzep6Vy3TeLMnf06d76kVIjCENNB+s89b33wXUVDpX0HuuIDKol2gJPe5sZ
wSUd+Y/rwZ8ibPNFxtqH3TcSOSudmrm/ksr5weEpgaTSCxbqICfVuS666sUIecyLkE5OWrQTHZz7
RVCQxUF1xHfu1o7+RSe2XDU2rXZ/zlDIrPFCinND2cK8caTp0Fjh6G9j4Y0sY/VQG5fSyT3KciTQ
BD7pnvecJhWCLXhsbq1dleSvnBXFKqkSek91EqTrou8yvVe81M7aqeWnZVT0jBB93WFTadiKIgO/
+gVFFHsRzQ5tQZjJY/h99ENIQI5bZcEtp2PkZRx8f4oRicfLqJJCrF0zHPVucY3+yTIr7zKwz9vi
wgmsg44i1E7R4M5bUfDylZqD/yIVppWDTHAob/ixPKwvWDh3nTTdlLVOYjDAYU8QWoy/jTJ5G6RP
llGkvfnE8kq8lPMMDgN/XIiDoB/fWAPotWhSF4D9NAiaDabilgXjExmT37IKbzNzF7Iy4JsMR7bM
Y/jhKf11tf1BvHAGKt8bywsFIt2PfC68/QBTcIiHe9/SODNAvOaAaprXNAyCwNz6qLj5Kap0wD6T
MtQ7k83Wxcz+N0s9TIt1wYBvfab9gpCX+TProMCv8asg8Nb0FXTtYj40PHpbt7+C8f9te4m1ldX0
nQ2Qjj3bvTV+vm2H7qEtTNL6YZnt2J6+ZQvnNExZjHcsIxpDncUdYBr6Aw//qFUYIHiuoOCtwp4v
c1qcKEC7iMx4GwzWhgkp1ybhZMYZa+vaJNI5BVBIW45I01FHRsz48iVtQSB5qN5pzEe7muwY6sOt
C7NtYCXQOfrlp66zc6opslsU+M6yJQCGabQRrsVGuL+XmBTRxp+QeDRx0VWKhrlCnFw2ZmBf87R8
SXqI7hB/wVEGtGkOO0SWr9AkYCQdC0crmGLdAQEv7N1ih++5wfohRD9mj5lhnqItCq5Dv285+yZl
eQng/q/dlJhPRxghVomwj5HRqFXZg4LqDdrZanfKjy7r6BjYSX4yqplwk+BOYfuV/YpC9L1RobsW
VhqsikyhfqoC104TKHWk2IWWnHz8IVtODjJ3U4bVQG+Wheyc7HAYArahzEvHnPsoMTHEBt4ysAFh
RMaKlTL9JFlG4kp8BBOBtighK4KTfsGrJEsuYjckpqHn9Nx4lI31+dyRiV2eVW5g3mv56AxcIWyL
C+uRn744FTxXaWCdVHcAv6W/uqoD5J85SxzQR7AX3bApIS/iq20CPPcUVzSj94yAdVZLfeODfdAD
JSmFvbzkPuhKMknHgPEQK9qBZnWbktF2K9zgkZswxJHBfe0FzSHzdClsY6KiWU+x7Cq1HZKl5912
33x4F6tsoYDYQn+OeBGtuvoKcDQcPV6AN0BUahMpQK9CedyT8/BC8hBPZT1hzAZysLJRiG4m56Rt
TR0bHYrDyJ67xrGB3laDPBt8+6F1LP3gc8M+aungJk+c4ppFqthj+c82qRuqm5n6mF76rRHatCO1
zXUK3eIT5DpqaObmxgkd133KbeEf245dJz+djLupi75hLPwwjR611p5+o9JYNEH3qHU5oqlvhRQO
4OE7aqw7BG5chBFnpLMaF9yhLIKnxJe3cVBm7PBQO7UF6MB1X/rqnXud3tgDYicubVVQQaIJpikA
gCbvSmy2Ql9Jc2dPkFIi7PPm0wIBcQOv81uf0jOLEPowT3XcCLxmHBCJrTT9U+83IX68bJVos4gL
p0TBZC38yV/xylacRxPx7qmkzzNHtqsgMcV2vSTPYzmyERRoKZYqXgOjePVS/CyMjJ/9En34qU2d
NevHzqJZgZa0Ccw9MZ5RHlq/YPQoErJSwkUmSsVuDOVPCmK8rSeXfm8q+6VDhOZyLbGwEroeMH51
0bqxjJCKouFZRywt+uzNLznIq2LejnLGVmHVa3BkcpdoYHH1cDRJ26/JwhCTC8ZvzTAbv7ohFWuB
CPSGhSyixS30MfEHfLAMgtR2MFyCmbFJlAS+CZx4g7BJC7GBFBjzqGKL2D1jowq/HKv+PuRJuVOV
mTO2GRReDzAU7jFboxkezGh4DEeX5uXW1e5P1+CdYgNpYIleTPeWYc/h7igFa/ncWOOzbbdd4WU/
tFDuuRmrV8sduMe2l/uMilU6ot836b/KZthRhcMeWl7wnVcbgqTYgSbYwOH8gT5XbSecF/iyyPYj
jWC+8Vn5TEmMudaK3Sy5Z5U9D7KEB8uBQUxgHco9++QVCyZvwyFJoFPnG76Y7gneOCpDHZid2Dqs
y1dD7WCf0Cl/d5c8cgeRBS/XUGw8mm7jRnf6bEO7ZsS2uz2OOKpg8/K5dF1wMZVLAVe0MkLvOnL/
fqM1o3nADXXvyprpY8MavxT6qQFIe6DQbWGR6by6E89SAyQBxZvoQWXsBSPjJNnAkS42t52HfRux
vfewjK4muqdWWQ+D07ad/Gra6WUBEn2XX9VrOeXvvcRGoEE8HMXiv4e9W71MOVRYw1Jbxp8BilQl
vnMbdVlJC+cOHnJYQFlyOzKxHqhKtbeTVakT3uoSb7D1EY1EOHBK0JaStT8h61CSE5LHVLRDcT+k
itEkHk8mRQAOk2nVnfKGCXvyxNPCy37JlPU524IzSwrGoRu5azRdVX+4gZusmxSwwTSakK5q+F++
5v61yVP4zzZRtZ1eeB7hmytjEeYmn29+TkIJ9baGTi3LH7NpBE8R18c7gHKszzq7kgD0NvNQWXSx
dHxcQqrWmSyZ+ladKWnoWpZ2X2iig0vfpBfWtXsG93JteAFWPB21T2ENEImbbKZvhnAIQwe+eDeW
aN+qeUILwRtsEYcEOLyU+Rk75y9REudlAx4L6ssowkr0K5wh2oOdaNdFct54o5Fvk87nqZBH1A3b
DiO/hwjONrewr43j5Jx5PHGGTrSsKtXP59odo/3YWsAzMvGTHB4P+qnKrceuG6xnbpT9tHUwLIcr
n2beClYMeUO3dstkF/VG800E+FxTf/bianLyN3OUDhXFYRVOpPBn57nOHDYblef/cHMcfYIpnOL0
TKwMq8q2i+Y1tyNumgtMVM7ewzHQWKRzbW5wQzwkTEsExChPov2XHN+mNsdlnYX5QBtfnVj1mJ2k
HmmYqof0GYaVklCqKp79lU12nv7qVU/ohl4u8SMiAI/Y2U1IfKl/SPDFrZaJqH7lmlw1PBYLqt+j
nJxw1dJ7M7n6+6Bc4HDArriWEogfFWKcTAT7vLLdZ27T4TLqFPqcVe0dcvgreDPDkdgfHAGiwB1Z
Jc5OvmQJ5YcnkJ7tqWBmX5dB9DwvWVwNQj7JbHB3pvVDVxknpSJpt0WdvFopa5hK2JtiaVgHWlYb
1+z1zjmmH06K2Xauc4sKO2TWqoyCWLT1VUjxFCQgaU0vJNXHVm/i28RWsxi7MVLnSBkODx3x5kpL
XPJUUAuMwX+f9u2HmuQBRNOHmHKvX40Ddc81QX0c2TUbgsGPbqWLj7lFap2sECaaxZ2w800gwd5j
heVyHWmuorpiEDQgF8ewJ+031GTq6aq6fp1UX69tenLW02xQA25Jg5V8RfDAMyDAFG17ZnPyWpMl
jmmIor+TRdOvUlrAkoLltuRc2hOthrMJj9WfwuQ1sKqzyLR7pfAGf5lofvceB+gS55xVLORQDCph
Jnd4mLI+i5dK11CTaeypXJ3Gwm3w3Lmca2yBrWM2iupSpp29mkfKkCLTE1dieD/u5IRNVE7+LhvL
6SbmwAAwQuEwif4eW8xkX82uuDbQ1/gHrqgMVuh6IXmBs4VWRR73Ymd07WMwRfY6moi6IOh2z0Ei
tqNZzeuZz8fB9ZKjWfik0Wlzn1Ld4i4zvwmDmL/VY/ERrHoi3HThGHxn2fCYiPTT9pZktSDiHMxI
/GJTHG4Sc3zsQjDbwHf9jYGa6AMUX3OrymM3ZdShNO1XKjGH4Xy9R8rAG48kxFJvRMNnQbYaa/GR
dNGHR7npin4OMFLyTrXXblxOZCHY1WhWGfZT3uVPbS/hObjdjWT5vDYIpKwh7kApLsPUvJZJy9ix
GI/azOfvpj/nQPwWCtCg/Qx8/k3M0DFSPe6XJDK+aT/4NRroaeEy0/NhtP0aM7XzlXn1t6ot6nar
QKYThnmGumXvVFCGxwHPRIsNk6S8ZXNJLtNF1Z35wCmkIldhpIxVtkSnbrOMh5rW4z7NmvKZ5Jmx
TwaCnnkTNYckq/vPOhiLnVc3z01DWKNWVn1qcsP67RH85p+68JhlCUHBai6Puk2gWwDz4LCDHQwD
xEhutIVqVor0TQXd2crbrRlaKq57CwC7wj1nlsaBMkh5UeyRE6dpdkPDJt7IqOUOTGxwaCOMJnb0
5WQtq1AfJmNjUstQY8l7DNKqviJQs3jQVbOXBcEDOdCKMg5Xq27JurBmIMoRfY9M+utFGDibOwjn
PJYFh+MIaxWXer6ogIJUkvWKfXE70f2c4WE7TMLsP7m9QqCK8gfLFgn3FKjqCRVYujDcXUlH40U4
eAuHMoo44kIbuUwubN/VmAQdkIboxL1spe2MnrOWYWNmsOgX3/m1BOw8Mzq3V+BIKU/33P5o1v1H
R3GMN6v9HFV4eznotyBJJFy6eFrS+rGQRIba0l+hUftbb6LMcLQCLGsBq+veLN+6wWj3peCDtgy4
9xNrB/79FyionzrkHhUu9QKyt9qXdf/ViHJv1lRHSyM4TmFhH2uP7s7I3MylR2Mwg4gFngsZvj3h
0QwObH+pSOvM34Kug5W39Ie8Ly5dWH8Tgm8TtdFBturVi4SIhUi5KxVe8ap9kT5jp1TApZIhLpfA
2QYgoEbe5aV5F67hQ4AYR2wPkHa52TzZM7X3SzooVu8jcwqwkZR1/UYZcJhGX8s1fZNroQmt5Ybo
XhdcdsQk3Y2svXhwKnkn1AC2oyrEfQstce0X+1SG/iefkbirgPzWLD3077nsaLqva5vLttxVoFeA
0mBXKL9nwsgYLG3Gdnx3u2F0P0JvXtINH9XvtBY9yixkcdDDnZ9oH3GDh1oPNpk22+Q5HvbyXZpL
XBnefABGxQ+cKXrB+oijzpR4M4HQ3Bk4+llkcs9Gu8id8hvrFIy1f6Exc/rup/PwzgsjSUJS1paR
neJIqV4MLKR9TAUPpnuvMPw9j6ycEEP3BtLXPJugZl4onAimK49FCooKN7IoJWrkwIoaDSTVxmye
dRC6P6zemEp1LrJ78kz/RTn8f615777a62f91f+P+zf+2ZLtyNNM/cs//7L/69fpV7v5VJ//9Itt
o7BK3/SXnJ++aDXjt/6Fl77/n/+3//G/ff35Lv+Zmm3DTPw/qdnXrx/ysy//Wcz+6zf9XcyOvL85
IJddtGzPNz33/v3+LmZbpvs306NVyglCCKvhvVuKONC9hwvF2jS5yE2f4ixGA+dfidnmf//HX/jx
L9wir9V/yNeGGPNvUKBm6FKiYLlOFJiO7/GjIW7/K/Z55WjDnJNsODeDq6Y5W4tEsn6mfu7fK7z7
r/+7P915UZgThf/f5Xn/3rdhTDCgiBHHdTeWQx77z//UCp97w5/fObgYLtgXwSqpkWSrW1KN9M1H
bH8Dm0ABO95SjfIFv0wbtjby0AjUwOG3h5b1rTbsA9+rI3Bf6SM733ecgUEAtoVzgfsJvqLZ4l5n
5+zDFdGECRCwF/wFHBC7lyTMPiC7EuensoTD4quClFqDfnn0upA4YRtyG5btfEya4VIVlEs28lBV
0scSIi3s4IV37MbgYDvSiDPw6auuNbeWTDhNzNxx0votiPzPcRTOCrB/stFEmLvZD44eRqB1aRvf
auxnPH8jlGpsjKyOf1l402s8kg1/DuM6Pb/uhJZnpoz0RgisB+sOt6JAP5gtt12VL+bKXwBtz0Wz
ZtLxNhBSCqJmRemKleqaN7sgVO57+uAa/5O9M9uNW0fj/KvMC6hB7dJt7VUur3HsxDdC7Nja911P
Pz/S56RyMt2NGWBuBpgbgVLtJYoiv/82fIxWZG3CsfiCF9HAJMHvN0Ga5Tu7W0Uexb/KzJ5CTtTW
9U4pyv5NaY7eYSrwG9LxIAHR12DwE2eJsaePrHjaFshfcSX8GUSjvxs8sA4Lzx2MT8Kza3tPfpgj
lXS8ejs0j4Xj/GRJROK9EN31HKMvHcuMUbeO9n23W/Ji3Dam/zwk+pfFKe0dEy6oHPn9UnnfIYpR
ZdXShQUuYqSmHygFNhBDtKE9Tql27SVEPtepvzJ9822ImeuNE/0g1q0XTDfQtY24CGYOyzb0XWUh
HETYcBd7F5A3wpUpweWXSm+xwiU2aGSYAxFRibXAeKygV8/1Ok3CFXzhLTLiH4Oj8+Mr6AgBC6+m
6oKNLt7KYSjQkv6AsIJzhMirTUzxYm7S+uwNksTMBUmqZVOs+oz1T1xWtxBsnU3hJRpdOqq3sWPd
LlOBa6DdX7lkc9A/zGMfU+wbqL4SqVA+FaVbHXqjqncyxpZ7n3Z0cmY+NQZLdQ0TbLEfsLzyVmFU
ro0sQodlz1wCU3OqAG3WjjuSP9WX1Howo4TML5KtMKIb1nFokiAy6g7kSr4qAcS1+wph9BUIDNZY
PUAscR+SLnsX+JSx3j72ReVs4d5VJ8yjC3chZKElRH0w5rM/2sd2XjA5m4Kt2d1bg2msSQfcTCmo
iI7GH4L1SxqlW6FPr0s2fI+mujnY6VKuKgjwXoUnXAuOq5nmV68K7HU/cq40KvHbBOq8/4re/4sc
X8nusXxOGpLXobj26xFxQO+svcBAEz2y5C1wF7xi8vzhpPkDw+N28cMEaCossQf215rjEOkTGTCI
t1ZvPhpF9dhAyThoAkm+Ryrp58aFeZ9bcK7mfpOAnCeNc592GvJhVvlrJJAwznoY2Y6B94AW37np
sKeaZ6x0JABL7PfrJrROU8k1AXiXbpqC5VjRX1NAfezy/i3h6rI0hL8DZ0x/0ErkjH2+zkFXr2pt
S5X72V4Q6S8dJY2kHsFj2uwqy2EQxadwMUBvzBGRYjLO52QZ9/yWn8y4rGszn24mqDEsSutDX1uQ
0qc7MhZj3A5b9+DmFEvc9OusVdSUqd1vYt++Dl3v1a3FeG7sw+SlyUEELfCE4z2UsZchnzRyXO3d
rd1TfbfNWwS83ioZnGUbpt681Ww8hKylne/jYYQyD34iug2eVVDbjOS75Q8nkoxyaqjzvGKWvErI
iaZIXo1EvwS71ltQYC7vVW4foION+3ZyC7SJ1ksVTMzRrom1TerG3FQWGpZqlikOuX1nxVR0USjH
DYsRg3ybVZva+Y3ZxA+6A043eyYWJw2uiIv2SlBJvFoq2MIGDnkQveKYWjkhU5CQ7mDvBVQQTxkT
uRV0xAh6/LTSNWkBjv5mPfT42UZiZ8BPQTGN/nNOgp28tKYFKSJloBnV6U8jF8fAtk7NwhJKdwpw
pVJ7r8fhGwMSR8F5KCacy6j8CVHmlpvBGZcTwskiBt0IjpcvgDrC8uwnyHia8YMqKeY6efMeOVGO
BILUTKP7mIMZ95w0eky6tjoMPVQKZEa7zuk+kqmb1hpr5s5zLeI1qm8F9OvUhXPbaTHe545OLyf2
ZasF3sfSkaWBgmE1YlKLs/lwSEgoyTXcAElL5N/N7Fvhas6NadtUzqeoRMSuv46T8UDq+Bkjg/6I
rX9xHoJdF4btioXJk95Z+qlITaC2wmeojec7Lyi+1qLQVqB1XDtJzdLDgdwV5ARug9jNY3DdIW1r
vYoLedyYKbBu2U0ubn/vfly0m7SGEumi9RA4dPop13LhTd8JNxLodcwfARCE1fPeodt/EGqNWNaK
z2XnLGcW7vdz/gT+rp+4AZGKA6EMifMWS4MPO0Mlw8J7VQ3GgAMPYtzOBmFpzH2NpmcdjSK5iyHb
rrA6OFNU0M5DHyEph6FU55F/sFJc6Uqs2NIZamRdz1de9zBWzDKoImyGCnJknqFfE1xPeNbZaKDK
4aYnlm1T6fp7PRChbZFDNjrVt5ygPLJ5ig9/0NftKPAXZ0qHkA00Btr1YUCWv2nzYbyaWdiJxq1X
VjMQJ2zgyQVevgGDzDZe3WKeyMAW5vFVHJYasjbgADveGnzhtZkOd8wjMV5EN49jm7QGZjjeAjoe
kBT/IKAIcQ6+XCzDxvfwpOmIKNoCj5dy0b4bCbK/qXV7OICe1KNbFTd73+fH4PdTQ9BBHVW/YhXJ
FM/rDgELoDNGjFdl693i4jxiK5hT4g0FklANlWZu+RvLX5BS5d3BnHJylQU5L5wsoJ1WEj6rjZhJ
44P2zP2bqAiczut3nA0IDsVre+PGLvVqjRBjhFPRDdICOkpdTyvLhCaMXXJ53REsruvgkz2047WY
8PYczPzdnc30PKEiT7qDGOOf6BAo4xpE2s35eHQhl+3GzO8wPQjm8+g25s6zwwrHT4PLiDL/XONv
Ny7cWavQ3SbobSlrMk8hhH5dzG29E6IwNu1YZJuO0l5JjuK91prVyqojZL6O3uyHJHooKMRjzFoZ
VAeZMFhOf00fYA6SHWFvpNs6DOiexfDTbdOfSyJe8WT4EkQTmZnWxJS571/qaIH92+NB3GDeSyWR
Kqptz181wPeDU+TTdROYj/4y4hRZzmjA4SMHw08cG/CGiQi0obq1GihwYvGDfyisv60Tl1eF2b8B
I9i3vkuuim92e9JpH/Pcq+7tZI2K/+jVGDBbRYMy1veu6xKfGRbE+PCA2WxMUH3pItmfW3faOYkA
VsPubYOARrsCFF9HUCBvbYrKexu/DgYBCsjNwpye6trwqE32bdk0N2kWoaI0rfIgMpwcC0l+x20v
ipJC2mDFN0npWOuF8j+0z0g/ORpunKLSuXjBO9dpxMzGdCCFJgUAoe7E1VngGb0b0vodO4z6qpWW
i6rVG+MtAbb6EeiZaSM4EhzAcWa2gBtNWI7P2pxTcE7hR9u9fRO5XNh2TKmHjM3jyG1zlXhZATFt
0LZM0m+mPDWPFP6YtrvA86wcq4NRkqmHBev1rPfTJsHrZIeTioynDA7cKM4NRJmrLJjhSgQLdJIh
OExpALYuqPC4iExTyginbnAfsqEqNn5spUeYMeIp98y7RLdAW2eqLkaICi5xt7OOhnkW5lVfTcl1
HXjXGOEPvV6eW6ghdxOeoqY+R+fedL53MeCYwEX3kE7loxSSX+VV/cWGgriIwj0Y+UMrvOVuEUu8
rZe8xoxDSur9kjgNA/JpIgIX0sOSnHpH+yLyMYYzgZ8QFrQrIxP6M85EAzM3Qg5zjFdgEMFNOYcB
agGSfGoCHWvmCXIDJ/evzR/HvDR7i0NmHIFwB/jdA7fFENwjX2lNOp7UUeJlkMAynlVSG+5MiLwE
sDTWSr/2ByJ5jo4h1w8GzhhowuttUYQfCdIFOq3WY1IvN2UezviEDsZVWJs/4s7siZ+E20EIZkvp
2s9lE/Or0+d+V/8IK3PZOih8T9gqAOdb3GsPMVW5JnLrk3pAbWITr9oh7A+9BQPoioHcPthJunYn
bPqJ6DPKU24hCYa3QnPIQ2/b6+1zRGTcyZLB7ZfN2BLmrnZndG61ZYNgtnhp9mEByQnu6km9h9oI
BnYWIDC35dteNnhL4uY4RNpmkjaI6t0CTYBgqOblIO7Wh9IQ814ZCgrmBVg89MG8Vs3GD5djqJ8R
Q3I1RAncHr8z/m6CaxWnOo2nHWrW224I+WEWYUPbrgWImKgfpK3TnTAzz/m7SPiqzEEXa4iyuBMW
gvVGHeJbWELCWrl91G8inb9ebQAFypNzTjEPMLbpwowxEBChgWVOvjxVqoWGR4adgs9w1z41xlSe
0H8wMZOtStjDghLR/UagG+bmmahOpM9WcDd6IM/ZW7BCwweB+wLG+KZRn1KgYLLB5L7RaPWJ+cly
wOQcs0FwDfw/mpNqwbwhMx0WTw8kfWrlRrWg8lnbzpi+D/Kpgdh0XR6dYl0mJMjOp1oxPGI66ATe
gWEQOKvsbSFzHX2rfjgnSXZEQrgS10wxVOAXd7Kr9VDjqsOYZ/so0Z19mEb1SW1wjqtOlVWRudoG
pxHhwl4dWha3xG8PBUNafLWxHabjF0V18mQPgt9TndRuYVXIJOES2p7odv7c3dcdAi3qMvTMRJTR
3025P0fgUtArCdmVNpifRpsXl0x18NOTU8MJw26ALc7onqVHBgsxsfRnFnGIZmXH0VgybKMg/xZF
TolHlfwF6gep3zI99KWeniBf5pyTIsoyydWoYHiwSQxgCRRqp7pe2pOruS3cKurzBwg7DCUGVjWj
DmViTrtTQq4w6wA2KRcKbpMJVljSPFNtuKb/as1OR7++7KuHhTroD+m49WfWyL9eR9CVQOwm98F7
8ubbH++2tGZ+bMX7VE38ttqi3302rdrPGMVh9KuDmCUFqxxi2Pq3Zw5tVp8muVEt9cSB2I811Rvs
iwRdglDibWU7+UHtCZ9Oo1q+2Xyr+474RvksKGK6jpRFFBg6V7A3tCLG+w7Vs8l09vMVtmz9sevo
xd6H0bkHMGuz1eXtTROH39TC+FX9t+pvJQGhhdvEX60246/Wv3tKRJ6ddDBwN7a8Fikz0Q1LPcAi
Lmycg0vBk2W2ld+WEYPnpNcj9bOQPtjK0cW1e3qmatazcR3jLAgr/Q5j4uHolQOiTTU4+bJ7eapJ
GbfeLNItqSvvNXU2e3nSfmsucszzGlbScTTsUYEzSHILZ1tigHxIrWSNGU19wtjJ21aaeObWV50u
X1/tAmExasgH1CaqauxCe3NryPFIq+CfDAxZ9OFf+ySTYETQa/vPnyN/nmoVjJ/TYMQHysQNXgYI
gtRxtbHRI8K8bIoNcSas8GZqf3J84QKK8FSVTQjNRD4TXrHO5OBLSA7XgGyp3SlsWIHmcdKfuuxH
NOpQiaymZ9xmY3LXZ2ySzVHXbnCu/7MTyj7phH19Un3Spv6200dEGpf+rZpABNhQjI63VrsVlOx9
putXvz1P9WzR6Te6Ddb/W+dXz7l8Bm7jAjJfFRGvxufGERQoshCYwcaW99cXVC9BI+8s6wnT7JUH
+QJ6cEQiZiLvfkBSBZlVtP7YVQ/gnef+f33B/x4iYzoyxvw/6wtuJIDyPzY/0j8lBp8v/BuVcf4F
7IIyitoYlYj/BZWxHEQGBknxUmtwQWV8UBnh+MIi+U0QJvQbKmP/y0cKALAnDM80ZKLsH6jMf0Vp
XPOfKI3l4WmMoTh8TIOoYUv/M6zTwnKFxBrXOBMQ++uiz/D1WNaduexj2G77y6X+56WvxgPihLEl
0YiEUVf23BC3sGbeMOTSgmXxGX+yJgjI1MIB07ZwZESLKmdhrhzdGjnrYoZ1q0YztQGvFfkBFBNW
6byGCVWcwqatC2ar3LnVvm0EVyZrhD18vvBYY43Zr/OHYsBMEgPkp6z0Xoh2exBhJg7FcDNV+nJK
y3jrzLp9DIbbVCO8qEioqTmAvLo9Pk6505/HMT9qo7H1U5w2HTDcXRJ5Oj7MkHtg1t6PcXJlBRGT
vMUsqchD62eesQkQiGynAOadjocF8UwlKfHxsIqK+k0aAUGwdu8q0/lWe+lDW4f3TTg+e/XoMirW
GCBmGG55S7h2c7JMtRhxomMH57poq3UX+x8OJJ+GycNkJyT9xh63/aq79kEKvHy8tjpb22qL/Vzn
8y0GL/doYV/sysmw68nv5Q2KkCICa8WDg4pk58Gx8llOkRY6bnCAocZbL/tghCYRtc+THZ2smMT4
icqSnVMPTcdJGjT7GLGBe+9dG4uVuhwsjPEeSg0pYFAS4dtjiJCY56grXqqQf3VyyYxE3IntnL5c
RXHzvfK8R2yiv+g1mTktcUOR/tR6VIrCMTn4YNO+zootTQyoCfcG1G6NIkuKYGqZqqtxxJM5Cuuf
zOjwoTOLn55Fdg0IRoY9ZOYUx24c38axffPMgLsCOE6YMr0stgvWFEFLAkKIP5ZW7YhymjY+dtOp
6xwRW0yrVo+wWC/QMQAtfBiGhErEsuyjfsZ95N53jdus09/tjLOVVY9UubgFF7O+iiL7Iw+lh7QD
xyyEi+F208qhxoah1HKlYcDtk2q9krFkW6eJXmKoPyvXLdFtGp25c0tigXFAg5z+igAko6za3BbF
t1Ew0/WruCH1Wsd92C6/6M+pwV/FdICcG8vZiSHA6NmHPJk+VKI8lMLDRmRuV5loI5CX7C7OjhhK
36aLtRly56S5zq2Bt8HaXGyCRWKKBeUcUJWefy76dJNhiovLQ3ILbiD2HeTpdW/zSj2/x2asx8wu
faKU/WwW/g2YhrbGnnsbxprkL+ENQo3op9WJO60/uR328XiKLuvKSw422OGau1tJh9B3XlV9tUdE
vrICmeb4iQ/BCIEv++IJjEZtguz8ZbqFWEVRaizrDUzYE5SsdY3UYEXayl3hQjRAXnxjZ/UhD9Nn
KMQQbZAimWhKxIzo3Iivqe89wvFO1xksDqugJztGt2Abmz0RYOGtWsAmvOMgOeHTVCWHBg9xQlg6
112hwN6Os32NTgE/7dTRmECF98hNrkitIwFvDeHzluoZgSapQe2vmj/4gO95bN1pEThf2sSvVg5z
dsi3QdvgPpG80o5X7egcPE3zYa/zfY9VPKQ7Ex+JuA4fUHEP/R4a9SInaiOeRCEnCmoKF2k6gQrk
lKZtYrxn6oVpkdy2ukfkTv1BlNQh9G8Kv3nsGoRBpNavO51rekjMuz66xuEvw6i5vXcgio7WsNPa
gCwJvMRGbcRouyQmrZgf3H6fcZegeyUvg4kzHZrfD9+t0xUEUqAYbUJsLb6QR8pIZlMecLvxXdg3
pJXhNuLdtln8HugTxcBsfOjMJuJLdo96afYraybBz1/whIhaZ+st3FKiPviCcvMNW6QHUQ0vU8WX
NJfixjLmASzAJ7Ny3AAS3EVQxXAcI9Kjz39oU/NVH+FYGdbXkslbaxHJl+JlrGNdPWTiIeAm4A7z
h24Uj8DdeytOPqawuEKfttMM/FP7kLtJ11nOesAPNvaxSCR5DutWQCxibsob0AWHHyi5N8VXwdsb
HlkdImABlprigLhsCwN4X0NzenMSxoo+uks8+22ZrWk7RSRY4Ul57XvZvLULxr9lkZ7Ki3UTD9ZV
CIksTXCAjMW7GxgnGdS4JdWr30aWewYjZP4/XrkzgNGQL3dx0F9NooEwCcnLsKu1yKf1YMiZLuXb
8EGAmK9zsmVMYOf8ziJCjP9M4z5Ywa/qfZIOrbXR6fssK+6zIXsPcStdnJaIqWH64ZmT2HhTeTfU
uCTJq2ta6h0VAkotqHQWe9kOI+ag1NxZvvukchAHZWJa2SInSFsfgw1wfQSBm5SUkTXzlRuvCN4G
VHTrVpcG6strZ4RP0xQ/UBNbYzgOSNTX5iF2WP+2rvhWBJ0HUEjtXPOw9KmZ67vucDSwwZ609G6O
mE6Mwdp2GeQJ0dtEzrgX9vKg5700XoQ7T10OihTvm1rXsNWBybt0PybOocJzB5/c52lqYJ3Q232j
InrJg08cJvAIJ+N7OMbhOmzN19xssK4I0Weh7Mi/FZFg6Ta946e01XL3OhvNr5VObgG0Xohw/XfE
gd1+8cZTu5gItNArl0j+6pDlHkPDsfMPeutF62kq783SeMA1/orEdlCafMUCDmvoxrnTjQZUkCd5
xaNf+7u2Sn9YFB1XTpw8VQsdUSQmoUf5VauJfuPaFePdhEdi6WLPh0wDaScWaYVNvxlwB0VFCJ63
ADx4Wf3NhlIKHZnjlaDnFsEcnJlSQHIQ3N3oIabV7PGKP0gbDkdYp8HhC5N/8NWfcviA5NOjLon1
IT7iVvszSo2949YEGI0ajG6XqAT71k4i/zimJszvyFm1dfbSjbbAZT7Ze625p8qAoovCwm4M62zP
l8c2yjQ3fQ+4XcXFo1NxiTt5/cO0ksdiZshpmvqdpFRslOuvZir8bVKNEQSU7Fx1zIfwoedyML+W
A5cr3pVPVIQgyHyNB+zxcct6TlMHaCFqvmtWcTsYmMqGZfKATPEdRg5rcp/pk5ssm2Z+Zu0MBQmN
Qoz6pdNGjMry6dWsKqzQodFW5ivW7itrzB51HwGZ+z2/gSHEXEDHBa/JcFLNrfYRcySIHLl41jTW
5OZATwhEuBtaXiJK7xlfQ8gOOtaOAwJBRsyTZSH2gxI7oCUBTjeHL7pXvdn+HTHCL6Pt/cRqisun
Hc9p6xno4pLrGQzEKMuvWMcheo3EXevi9J/goofWCxOmzsE4ZoTTmk4GPAbtpnL2COmPMICZH6Xh
d1S+rwncZfzpbiIzeeiM5IYaBUohB01SLq7MFhJRS1VzwX+qNVDmOdH0NBfAS/lSf1k886XQnKvS
hravZ9kXaS5T6vzGdgrKNcmreTLejWX4bGNAsy1IC7Jrk3EXDIThD2ti61EzIkF0iIWpWIIKL56+
odcJGLyqu4CJNT+lJ1nOIfAdPe3Kj8Lb0jZGPB2QWh3sLP1Z6HoHsRl3NZeblje/yRgGEWIR1bhF
tvPmZTW3GBiXCCBybxXb5U5e5/UYPMaAFmuvE4Tl4nkm/LBfLRIzcQccY0Pkfy0D3BxlDwEyEYll
8gE2/rvpEPwIrejR8RamKUWAsmwuuJ215XOql+HOqd/I1ntINAiQWRb9mLzxmxsNP+e+ezcWjIa0
8pVgLbJHBP9VFCQP+CmScNDnpwYLBorLyUEP+ge8MvezDem8Ca4cKXCcw+alD1tYvhTL8UdOy3XV
4uZN7O03I8mvgrpGl8ctdtazl9HwNrbuHbqJCT2mSPcI1vDAa7w31JvxCm3dtS7SW5/Q75UbOa9d
5qyDwu2ldxA3vGnNfbzshbcOx4ZEByc/euCH+1nUH63Xf7FK79WEVMK819sz4MI3WBk64Rww4pn/
9/AwSOJ8Y8B5MIHq/eB+rDDFwhyx6JJtUMKpKeOE5NW0vseVG4jXL2VtJ2XK/HWyikd8gbj9Y92N
AZ6fL+SUYDK1jgRcXC2xrpgQ7Joew8Tano6xB3pZ9sbtErm3BHLdGhXGU3PdHrt6YhFEPH3s5bvB
6M+4Xn0xGsxTtKE89Lj0e8J/s8L5oTUzG/+5+m4e9ScBnSuokrOWOIwvkpTnYbnpAFNSX6LzIr0c
ofYNsREhJHJ+zq1+nyLiayagla5Mz2PNuF77T4aOaRcwMqFMsRBr4Vq3DUyWtNOfUjfaOp69rwN4
Yog5D4mbY1f2mIzEjTmZnNVa/Wp0Em6AsJxtLb7uWwwxY3Pq1+TYHMyZMYqsF28VfA9GvTv22PTp
cOq30SMuj/pGinNX7ewFJyc/myP8ArzBv5pW9OThO1SO7k3F/xpW0sgme+8NAWkbSqbxbBnDexwF
P8Nl/Oa79msfOU+ox084dp5Yf99ZlftRp9V94BHQiukuKEgVIAR1VpFf2jhAvlG7Pur6dG7i20nn
fhkG5d4rfbSjwV43ezzxmCxMhKIRBIqZcOwUGIeX1WNbV6cuIVwkLVjU+gIh5uJmP4jEwXkxmjRW
fNH3qLm1UoKVworbvK9FZ/I+HozFxEx4jt6JPdv14aPNfc9wtm+Y7OWnyYpdVIcogiS4ozbpBexJ
ugB3NkfHLlg+nOf1Pqro69OSz/mhwLE1DMjXVHV/BSD54W2EmTNOeEO99avqp3pdNoUEDTUYpPyG
HpXy47EnSra206Dikx+gjk2V0e8TXGGwaeurz+/kyaLHMMDgQZYD20UYzQ+FIqjNyJWGbqAdNoSh
EUlVjxDIsN6FYxV5yHxi3hqtKiWFSIQvw1iJra/Kgw5a2V2Xtl8GWR10Urze4SbusKKTxZgxTo8E
g6wUspW5FFvxnu82CuBQvxaKgbGy7TbcKLSsk5Vl1cLdhA9TTT+f8hMoVnAw6bSEyACbQEcm/FU1
5abUsAXDRKrWtZqb9whPUv2srNWsZftbU73anYGQuGoBVD6bku7hIPunYkwle2qlG0Qrp3XPy2Sc
1D/3+S/F8FxLO5vJX+UPUf9K2pUV6V06VZdf/796hToT6thnd1D7amNK/gtmTocarkc39g/qryBx
m9rUBQpSB9WmmeA/gnosG/VXqC9pDA3/DzbJsLc6yh24Qr12E0FAbRZ9/r8WfuLLVrPMXY7ak15H
CaTojqEZ7YqlXNAMzg8MsH9Bm3niuPsFzlQY1lR9BWugQ4jXjLOitAMKJs/Bbx/8Z5MUc9h/BmkB
6pmfZy+OgE1wvDY+IVSF1PYNYg6nNTfTQ4by5PPPnSj3gRxdrhrPcAFQ1Z/35z9o1tFNGeMVu7Q7
HMgJb0i86EXrsQO4/MMArCek4AX3OE6o+kqlGO7yZhx2CrkdiCHPnEXsPkHOFlOFbjQ0ElT4nep9
1CtV6z8e8/sKS0FuNxvVE0iloJZQEvclO4JBIf0AiRhiKxee6j7yCU698ASLaXEVzgfVg6feHg9z
YeNWBObuUpYKFLv8P34uWAU6EMRdfmESvCGvTfWR6tsuCX6PJSV+lGHo/GThXl2aqiep3cux0rVI
Kqv3Ki0vcOuRwHQIYZ/hf/JSVC+6XK2/ddHPpnp8oQx68GUdRP7Zny/pInuvPZEou/s8qwUOInvy
MgmZ/fsKVz9PvUQdU7uh7IViIMIBCe0+wkpJPWapzq6ecXn9n11Q7auzplqfr1H7n80/Hle7fxz7
7LYVrPq/hp4SjiZOhdYxrKT60jjoSBYwPnEIGZA/xPAB3kMDJ4vZ2CWko3h2y2pInvHRMdyt494W
S3fvgsQFBLoZGdNAURJVn94XnnkYkT59Is0T9sSSEzb18Ayxa8jKVDQHUxObqtb6gzaDQalNidXI
qdEbB86MPOgSnpUx2wvJXClR8eEgpa+9ArOV1Kl5RD3/3zcLL8DqyzO+pFm1HDPncbaS6GqUmyAe
uQuo/cBwSmetmr1BlEXciP1IhF+4QxBCUKd8ehhyoyAlcOcgYYPBz21JbXzZNS+7l2OTOfEXq4c/
m+ohT3X7y/P/y+OXd44ntzxYjZFMZ3tqlt3l5b+93WfTlV/nt6OfH/3bgcsXvLzLvzt2+XT16OTY
L0XQeOHebG2Cbf/rjzZk5/jj7ZemwHU67r5+vt3lz/njeb991cvbYAM+rUaDtZR6tvr4hM6lZ+J7
pAgZCnz9rQnFD6g1n/1DT/C1+AW/6FNTndRGHVMtBc6o3XZKd30gtL0g74/5k4Rka8kTUZtZHQzx
RmKFFoZbiubcRiJ5j+XLAB5e9tO8ctYUqpiEqnH/oqL5VNV8CmwarKWwHLlXyIytIkE7OZgJbnBb
u2VRA8OEEQr1GnMxkuvVE72xTk7TJ6ZTqylEB5EXUqq3Zb0MIlS0USS2CtAJJaojemxm4wLgXNGC
FMEIdz6QcrkvJMlD7c5+85KDHWx1SZ8wJGNEtZhJ7MdoaahUxrjzQwTbofhhZd4UAu0z3hl480Cx
8ETdoj/4u/XHsaYRLqvQEaseyXzpJCNGbcjigiCjjiVi2qd5Kfm+K/XYYPnWPqqZS8rzGUsCjmqh
t/6rpY7FowEpx9bxikAmc2ybltmvAt+nxaepzrDadxrjKShLgmLkuVXoWwwyAvtCnuYLGjdD0MQz
PKJiLEH3+hfyrs70H8dMOX9k7fOWqNv7JwL32VYneiioqXWev1anU53iCyLnqFvR576aX+LrERVd
fVBgXKy4Nao55yAijMnwvtK4fh/iivA7eQYvp9EaO36K2k+Kktosc1V1Ci15MpeoafcOIz0OY/VJ
HVIbovjqkzoWzgkJA3n21ZZctmzoyvGqKpOOOLjvUKvgHCni0a/NvztGJQYhUavvFdFglpwmtekw
wKQ6CV3pcmyWJK8kpMrsiwAdqCR6LfGrGfrVkVqkvcX44putEygLDsL5CtWpUs2eoSSA8LjT25Y+
fzkj6gRdzlLU6CxW3RlKjJyyXDYKIb3sqisUB6ESinj6rk6HOlH/7pT18jyNJV4mIWUvdXIqh+yA
KodypRhQ6lSpK9BLBhtm8Ag0Iglag6ysz+Rkp2SRY84hmVtyln7E35hociC1VZxWbwRBD9tR/neh
ZLtlWHCRRSv3P5s4IMF3jVhHq78QG5EOShzEjsuubg2sIWOAMHnVxInhbdvUe1YDpbqG/HlC9aSa
n9dU6UCPxOWrRx23rJ3cI2uKs7+GR8UCS0NEgSl1wOrISFGMjVtwTEm4ko+ii66Q0U3a1lmqJ9WX
aknVKuXmsqta6pitaQAQTCRUT4vk30AqaXVSvIH/23LW6/itKVtSa/8pYFXo/0Xd+v+S6NXC1fC/
USxuU9CMMv+n6PXzRX/TK6x/WaaOCN0wderHtg9l45foVUpbHceFe4FzItrWX/QK05WPuLrreGQU
Wa4D8+IvB0fT/BcyEwZZ2B/crGyYF/8H9AoMGv9JryADGRdI3/B9XVJATD7unyLYZki9YnJ0+lfs
XmUyZ25EpOa6qBYyvHbHBpyUhMp1RQF302tfoLmRWyVtPSJowUXeIamAOrIuNIuoIUlII5RmJRLL
OvqBpp2ExeWGRVHRoGLf9sYxGov4qjf3rKfStTkEWLk03St2AxQIW/whclbcprdgW4QRbuSj7HQo
+Ejtw6n1wmGTRGTuGCX60MqxnyrsadcETSNPFZrDmmJyCVCgddloEP6MeDpRqNrYkMkP6iFkElgC
qGY9loRKkD22K7X0CcsD41TN4V+bsK2Mk8y12aQ2cwe1S3YUQbYL/uyXJ6sH1CaWr1At9S6qNRct
Ch+72OoUnuFKfEQtVGXNy2GDiCy/Uhuh98AbS+DAZjYgghjGCT8d4/TZ6ggnolq3nhe096Hudseg
X9bJspC9mPusFXxfu+/r2N2VATFtWDYPLasPzwRhvGwSUJM1qxZvPacBkFcQD/Zm8AG5SJTEP8mJ
z5QCl217kzs2uHZrJPsCXsoqafI7Y/TeHIy4UYks6BxE9i1b8owIu+rF84gZ9Gf3PhiTZiMih5iR
xCuu2pLsxSZ0N56HoYeHq4854Ohda+lax+T2ANBwNj30Uqxw3I011cZ12Bn69TTOOKqkHdIfP3Rw
gWrQ1UVzetTQHLtGG8LN6/XorM0fZqEXuFlmKQEr+fXYSutR66pJzP6M2AsJpPEajmQOxBNKiUII
47rW2NUbtKimXZrXVYNLJyg+hfls+DJTpZlSfz7jYOdvG7vVwJft6Jo6Cr2zWzIpbWkPo2Ue2qrI
b6zIb1ZR3mAdNqIhRLY6dNBxx3lv1dp+sohU9gSZxgaBJLADrLPpdJAHpvYKeNM+C1Lw9ggdntRj
fjXy72limwdoMtUTnP/J3pksN65sWfZfao4y9M0gJ+xJ9b0UE5gUEULfOvqvz+XO9y5vRt4yy5rn
IGAASDEkEnS4n7P32jgJj4ik9/DZrBuiQqwbQ/7WnYhfB00WoBNu3/KxRW7cpCBt1vE2sb68EAMC
XIHSM1Ee5XLdjvxZo5vwfjg5vQvtpwd7abfMjYEKcQF2Mvc3ECb4zgubKW+aWsTAuuK/nBvbj5aM
jKSL0NpncXGlmVLarbU7s+T+2cplp+A/Z2Ird9XJy6aEYKxRTYckg5fUkRJNw+Z/xtR4pY5MubTI
9HKm4etR7TajWRYutk37gFn6ZUooFnNtmMD7Vkoi7kx8WRrLvSd6cwOAej6RQI8cPhpuLWJtT72z
1PRNsNbLyBcggSWiL38ip86Ecp/6+Cr84ocqi4z09yGeuetz6fRc01Ha1tpjXmUAeNLDOl/WP8mr
HE4IxcaTKTdj/mk7fHI+Th8Ysay2ESjwXkDUEYSBHdQp4OM0r5lQYN4GJsaQQN1ZqhySmrB7kg5w
kFRRsW2brGPV9Jf0PnfTn9k0DFulnE/lPEQJ59WeOjf5wz7NcmcvsLKtRAg8bjHcQ9FRqKyHYNna
NQnqXhh8Wm2Q74ScIKpfaSmiTwML6Pb8TvYjFDmf+jbz9PZU2vmGMj8VJ5QW6MAW8I+G3W7Jm0It
w4W9bvKY2Qxl+7Uly4ueEr4r1biSu3d64x5dMrETczkJvdQpqlvFwUoQCDjRISmbfd4H8a7Q3Hk3
pN2LtczozCnn78yKFmzIm54MaFbApYg1KoeRSoZOKmNFf8Mle3ozJi49xtnCJyxAH0XltRgasNyJ
9quU4ryENkBfOgfNwdkmyzCuWh6qXVXcuhRRx8ZfWX6iVbTL9ZhO+38v74mqeux0iIuqRqeqwq6T
cLtSteKwlzevHJVDEKawjb1uJtuLrqpy19hYXwDrtdMm6qyZZaH50/TA1Dp9aO+sRTx4+RCemlFY
hx68vPhwxO9ITkVJZMRGs8hJq7dGjIc/NPCkXBtbVuy734mfAqaTzyT7gmIpPP3zs9G2zRsyBQXO
0X7rgTk++CNaZ8fCQTeTeDX7x6QYkbYwHG79edY22mKjuH4cGyJ3/yhtqsPhXH1doptZxP75bRAp
HQ6drDz1pqiNqlU6k3udm/PXWMJ4X1LXYqlEoqZTm0SHLIFOWSHBJY2JKte5OjJ5gWZkYC0zGZ6t
GfTbsFlIgNGG4ARP0bMoBmuwkLuyP0GYuB6dCqGzqcWr3p2IaED7swllUR8yQH+iyYG7sTmlRjud
dIq3wC1Oc8AsQB/iJ71jgOiLOtoGKaTDevLIKHCGjbI4qM1CgYiSmFyZe8TnbIO1m7KawrB77lAU
KcbyLAkPucu9oG5xVsuVLw65v2/UObH04E5bcJdysFMb5Zy5HOpyyCsSjQJhhMkvriLurX19UMab
SDcYDdSu2hD7EIC58xyEqt11GtHBQkWBMkN6tdSmMyB0mvhT1BhUYOhxMfKtiFqk4mIOdyz8sA3Z
+g/1/6rxVv0ufxwusoJTusVOOXk8/H/oYcidJfuY+z9h2oufvwnHLlcEFusntRFabm/gKB5AfERk
eXpNszc7RIjMv9AfafGVaZNjXtbTAQ2UFrqZFJxzZcZ2tK3Mge+S+m6eO0ZA8oAoInA/14tH4hWP
tYN1PjZ25oh0oMm2KT+YIFTdCeIJlnVjZVeI9wjtkotL1bQolpn60qV/oR65PGwUB9H31vHi1VJP
VU9IQ7s+esMPZWii3O4cRuzz6siXbopUeRVkVUwdnh+AunK0Rob2hry4sxeqwnTNiCV/BCNJRcw0
Uat0XZy9xV9cmljt8Lrp1+ngLddOHxyHmjYuKMp5m7Tl76QYjJMBPP3UAKWGABk8zLJ+oSxoao+c
7+pUJi0rfLWrTl6e80/nPDGNa7phGWwEXuuyIRa9PdCC3VxO/fHz6gFljlN7/UQMnaZZ9vmrV9dQ
te7Ut7Bp4Tqt/cmUE/YiXU8M6D320CbU88NkVShO/rqFXg7V3rDY2BPVw+pY3WYvhwUav2IgmxJE
YQKJRIdIKVfQyrfUDjMranU8yu+RY/tITMUIhuAv05uvTwKJJLEahwHjy2gBV1WbCfnrZuaODAOF
VNzaIHCRrFJIAwFD9GmeCdAOlyoUBwSSIeZrsSUrFgsqX/w6mrDByd0JHxP+Qxzgpz8f+tuzEtJo
9O1U8IurZ5XbXq/q4+Ix+mxVKUXIm9al7EnvSuZ+ybJ5nbnUEtUuq5aGDrE8qww2Biav4qB2Z1Uh
vryKKRyUVN405FeRbEedGUOG6pqcX/zvZy4vqYBE6hXVuUmY/hEg/wVmpB5ThzF94Pn8yHlX/e/n
X0T9sDpOGo9nqePz/3h5KT0tm7UZuF155XkzA8Rff9gfv8X51748fHn1/8G5qiDsvdHbYcdC6LiE
MwKdjIQBNInuptkiklqwts/PU0nY0kJpdIND6tbG5UojtmTQW8rXlDyvTRXUr1kNVZVwUaA/KLb3
Rujdi2yq31kKfzNF/+wAqQKhJ9GzWbRyV5k83ajg6BcmcIhExC8TZu4NlCVUEsGyspF2E0OKolYI
8Bh5EnS7ruqerSrhTuPTYVq4o6zcYXheRoRqfaO/ucSQUu41UA6R1FqmV1qcgO42UbXQIRoAJLEK
GHt4Oxo3PtfbddjHtg3z0/XUgeD0u45Otijj9QA1fF+X3e/QjRO+vogcY334MLsJlbj77qfg3Lw6
pQRJ+cxu2908GT8s8uxWWMOrCY42yNz14mrW0esh9PB1OWQio/jF+5YL+6qqup6hL/mI/a68jeNf
4/yVB+E+tcoQZbA27KIyfusGmsKeFR/h6XDRV9Mpsqy91dV3Rh11fFRwLYjs+kUiGbiUwNmbIRUJ
lFe7CHnptm+7N0TlvxyNdBlZwCADENdrHREfOz9mQJvhzDotVCJRF5Dkc3glufWVQdcC9Zm9DsWX
3g/bninX3dyj/iBwHSVItkFDcw/0c6YbYJkr9tp1PpasOOy+XkfujyXw9Q0oUXGsiAeja2JHx9Sa
BBDjbj+1KOwRd2PCoBPWYsvfB34Hp1KA7WujVzEF6VWmZcjH7B4MDMvHbWkMe82GezgVznZqwUYl
dVyuDcv/TLnSTyl36jUy3GWnx8nzMhkvoWeGzEg09LRMQAv6SKXjEofcSdMqmq+4nugpRsaTP7b2
3sqrY1w08NZt/8mv81s0TqzeowzZgBHRIgEG0UwkXZjaNqCcsQl5y/cQm/baiC45KkgNStLwF4Sp
a/4hes0yQmnGFt5qwgAnbAOXeswwmdDWwJuBLzJd9iCyTw4ZCwGNwmNGwi2G0/RaH+aZAFMtOxZa
fls3qAQF1yto2WptIx4EULGhtyq29ghJ0O8XHG0mEro+QCqekq8T2Uivu+5LdSF83ZuOY/2m2T7D
KvlfuVW30Kr8tVNENnOizrmBP49ETvJHTQrjaLpgEzaD91iuLeIidiRwhPvSyd4by/lyhPNo40B4
r9HZ1QxR4EcznUTeXl+P09LuzWUcbnT9JhH2jCEdnYZNxBnPon+SW6swbKfbqtyAqoCklBkPbtWL
+7n8ph30VM3CvWJkXelTzNj37F1D0Moe27o6NtFkU8DS8EIYr2US7vI4PgQ12E3w6bgFIgICMkxR
rPNJhywHAWgsdzYA8J8crxGH5qpPhb2H6U3Iiksic9JPiNW0nGRoKANR6ZwWqlonL/ApmNcI7PFv
AEyG9BT2v5nkyjhRayT1GwdAMZBDn6f7hIgXCQs+FX4MoNdJbxsSJgjvy37QlOYeEEwbEectOjFG
Pk+K0TrqPmZdtrssDt+KcEgRSNPydvIDuJin2tPCU95liAucYNs19lWm47XRJtsCDjxmOy8Tv8Yu
EPuQMQo3RdFvk441rj2xiu7EbYnUM4J7tyNheqz857EnRJLIpm7jm/qvxDWvnBm4ljkmn8uYS9+H
vpbtDyw2oIvLYLgJzfbVah0oczpJZfPAG22+DkP+XSeQj3xIaocK7JyjcfnWn5Qp+JsGnXfHyD6C
cDrAY3s2YtL3RJVhIyHSpVpicnalsja2reKpcP1dAPUFt3B/nxM0Y9HuEFX+OMxGSTgCKtQx6vJt
VycVFnG4TSnOgJjI020yffbR+GPy0Zst40sX5SfqV8iGRf4Eo/pFm9HGFGa2nUR8NWvTXWm6X0O5
63KGGgy8p2BwrW1T4rb1RiKh9O8xrvUNxtRv30D7Hw8AAwKPRKyFyy8hw4BS5nILvofVgw+IGhT4
Kp4k1wU0xVbD64NTBJJGbUFrCZgfbaY++arHrZ9XzTaFJDhmGBh6ErXQPiQHn1tVvs+D/ia3dH9r
BYC16sRu1npp/JpLCDFp8m7bGFscvAerSgxfPYKptR7UfC8yAECxIaSHb2P+GLzGJNA+8xAfkdWC
JcIF+xwJYOdQALk2Zh9f09rt2gjlpptBpog/bOdmKULMdigG4xFxkB32H7aVnSpWw7t2dK4IgnNv
Saa+aXVS36MASwoUNrLd+NjSAvdUFAX4bigPE7BePzS5AXVL6u86e0cKNS5kEowwVCPDSjt3O7hm
uYmZNK4wzxBigJwDPIyDHhIvdjx92qatb1I+ESHy1zZeSDHWzN9mdR85lKEg8OOAs2eGwlfSGK7E
Zx2nL/aifXZBQuc2hK1qLEN2ZLl6O4cl8PIovgP8cGPH2Mqd+q4ojXt/QbhcBmmzG7RpuwQdAfBd
ROQY0DGEv5KOZ710DRaoPua+TAHh0Qbz6IUMkFlS6w91VPbk36ZEEkXao12hpCIHeDUMNWS8rkig
xdgDtiGSu+NA30Ndu8/wTpuQs7gglutEL+6nSqdYzUdWeN4Rwi2jg53b9Mi9K62M4mNVEdtut/kO
+FoQ5tkdM78OJJX3ggX7qi/jey9pxBW2vi9bIqXqlq4YKCcAqaQGhNQC49Tfun2RrUJDx4jZhT+N
eHruF95HLW0a4v1a9DTNhBwgQAIRNMxgB/PRcMjXjtLbxUM6DCx+q8fIj1E0RxsiYSARll85Vq+d
07QjOjO0owExApbjf4YpmZaByRTQCsSdPsNmn2prPVjennAGCNpV9Js1B1V8O+qDt1YrSTuMhpVh
JzMl4fpeT06wjfdj6eVABhKmTzq2gsy0dnU/PrLK5UbNt641NEY4B8E1MnDg5ZG+No35mcXeU2UK
VL6JsR3zhCpZibnPJvNdLkOW4tFh1bnJ9GFDgsJyM1v1g5HoBhmQZJyUZK2nHYr5FuEtFlqQyUtT
PwRDS63ZN7ZLZAGciupp3RINRUk8RqXB7NZjpai9ax4VOMHai1y6GStp5u+oNpX3URJ4dzM+xq4K
fjAcNSuLyfyu7oxgm/eTcUs061Wr61A3uIMnRjRxpy2h7+cJHZhx682OdayQG9Y2eb6epRdbXcOa
Tw08WfdJbdMMQKBtuzTYjR5gMaWvEoA+toxvzwGv13NP2uh9+bNK7V9YzoGye72GoYaC0JjrE0m7
4zYbn0umhHuzkkzGvD/WowSCoxA8WAwNDIiB/jB203WcNai5fefokqzu52OwZZqkkWqctbBiufc5
4jazoQGUvOyqGihQBl6NyF8XyX7o4D8kdnscjTbdW67ko+V1svemjZsTYNCZibsDcahz7/jqXZLd
l5xROTEFknmSW9MKprYbxt+JuElLY1dwf2UaGR6cguwQ98kLDOM5hIU/RqPYQYbAppttnKb5EAOF
874zX22TyT1Ykocict5qS4D/1h8Mn7jQCoEnYRswnSe4zBu9Wh4rUxvWYF7AsvKOQ5npqPhEeDnq
/pBPV0NP7KVDptvWhhfijqjKqrHYeNMJnEy6tgvzvqPRue509PalP28GH4ZRjp57rYVauNLb5RWX
OeuC0NyOVpkAe41p+2gCNwGdOYN42Q3eEaYw9MUw1GDbjGn5c7cZu/yZwM1p7SXFL8LbjU2Bz4L1
mC82RoIUv2rMU9P8NuOiw1YVTpsu608JqqWqdSEYenQHs7iq8TM0hAt4KD5ypNCsctDd9OmO3uIN
sWKADSsHqaTAyDuCaey5aU02QW3Jkm6yxMBnlvQ/esb+tdUj5okz96PtUjLVOh8vgU2aUtt/ulP3
nPXBg91QVYdCtvYNPF7hsm0Fwhprnj7nEmNpYcJvLQh/1T0dtGIDxXapWa6RecaVPRKDbF95WGj4
psI2FRSACh+zeavJv5LUUCe9C8mrHpDYgbU7VVdDknw5CfaTgcSdlWO+IhL6bhfuSs7k7Nxo+G3P
y20hUSq2Wx/5zFi22SUGoZYYm6B68RvuH3MRvGWLsa+94XdfTC9mHB2ryN4zrf8Ms3g+RgGT5TJw
H3VR3sTa9JyRNUTwW3fqnH5fVs68KaVRVi9Wjs8XskL0vhms6aaKRuhDSOUn79NcQohSYxRslxqy
fhLRaI6UlTuqjOteB+rnus101dm3tIaI+iSNnNyq4kXPQt4n6dyxCmsz5/MdaxcqQY521TEnZRQO
KNfoXf+6lFZ1yyrFzEh0EqRlrUBf4khrbQBK3U/6tt+xjGETC4XHyOTSdu0XRolfwE4cEmrx6RJm
xBcjJoc3YNQOHX/D/TkiLX3gJhph5qOzjiWZ1kLgDNtAa17dSB92m1SL/Ee+PaNTE6A6hi0eFBp6
efJLX+Jl5RXORzWvIb7CusuEB4fsy2sdin5ck8IjuWuiXU3ekUd9ZEk2mkExUbTVd7w02TqO50Oc
zF9G2ZnrhuiIMJS/gD6UByNue8RkWE619z6S+lDPu2WO8GZ11lNrDvdWqT34RnIHkXneFGlEKbUY
f1ogBJuO+xML+aa3Jujs8UtEVhyc5mBnwSiF59HhutJiVshxdB+YFbKkImbeF0PJ6vPeIAq3KJmB
QxXFf7GbEblMJF8hXweUazJ776eSNyTkFmkDNx0rp4P0RO+G+ENzpc8AXBPYD9cZFYZEZn/k3vhp
NeIDaMu6WNyJHhkql3xMX2fjMzaNj6hIU2xhTk0YAHfnzl4ngyFugfl6uUajZHJvTOIvr+qEu7Ld
kz5lk2bV6ldUnzC8o5E/5EJvbod8gn5JaA6E+Jt2lMIg7sOm+VX1tiQEDv1OYxnP3kiQqrczOl3f
Dln2HbT0p7VGP4UekkxhxSgZvZy5pjWCaZ1LPP6dQSVx9mDqV9WuhzVcaS/9+B3EVL1d42V0YOzl
vv9Dc148z+UuZw0Fcz7vQEokeXwA67yeEYCER3qpeZqsaX4d49q7daDDgu0DFlbOA09iptqkNjOH
LFlPVU1ygWAE0TsAmr64jzWagk1mMzyk90GM77DXvwyw9/uZXwGiISMfv3NsgU0GyB8aTEfbQL+R
a1TiQcKVERoNX0j+pEmf3nqE+StokLtUI/csihym3y7s7tq/Tzqd8PQx3/QYvbfGErzAofzuiupb
akpIQbgbSoyLrFRCKTZrktd4DIhlTFBzJTmzc+3dSuIAgSaZyF7y086Le6dYHGiOkO8K5p0DQZAr
s7FudKG9iNmgS+yW5WYI9ZXxWoQ9aKdqYDDG2Gd08U8ocQlpNYeJ1f2aHJBnbpo3Vr08wK/218XW
kp+TkaXBehws/kZ8BmtCyVrm0VwtunQFeom5jfCYD3rwaI3GR5XmwS5A/mK5xzp103VseU8xBWh4
mzeZg8QgD8HgRPE99TgMU2N27zm0T5FZNGJ8duf0ORmWR3zHD1EyH5Ouvu1EsYPW6GTmR8WfEJIT
6TU/a/xe0ajdC2fh8tLAbYJtKBdvJxemC3kwfHGZ0EbGnZUR/RJaL4vZG/jU+32P9TuNPTK8WCUM
hbQxay8+Xvja0W8G+GerNsEpSpZHsnYa94e9DARnBy9WaG+xdemx/eQvy3NjT3gAP2gqWDkTRFal
4JgHTDwFV0xrl9Xad9pNtwTbRG9/LJ73A8MsJQTjRjeK714EP6y+/yrLL2BpHmYb/brQCTEKwZ5p
EqddfhOssc+X+juKM4IPq2csIAtCOXLdYI5+BVzPe5H1H4RZQZlIGJLSZs5WVld95ml7bKF5lgkt
IjunUDAd7bnc5Gb95DjpVSv0N88QTyN5XvFEq7jywwd/AmCLjuM787MHsqJHu78zhQYUJMWQmv+s
dbpKrQdiUwNgugzeWo9ie9cOTbF2CEXamEbzBq+6XpIPkkt+F9GtRerZvq7Bgkadf1OZsD/6+C6E
FNJo1o03ON+OQU5eZMtilWndDoMJnb52qSIx047rbecloLTeLFsc4ui9nSLtWHTzgwZKNvd0FGjJ
45Ls/1fQ9z9JsSB/wkDf9v9mJj3JmOR/YCb96wf/Lepz/69t+wb9ukAhk6Rm7i9RH0kW5FRYNlI/
z3SdvzGTACPZhOxSQsOC6nkWej+UCirkwiTn2UHOB4kJxLnBT/1/iPoMy5Oxy+cIjOOv//g/DpA4
wzF13TBcPCDAy7z/KuoLmJx1zLW0qxTpDLfpsN6Wvt+ve9MV60lkRxHBwtOEINhF8ifn8JRO4n0p
tPt8Dj0W6pTvZGvcHmgUmAPGfeNAt4AkQb70EUW2fpN7yUKBEcEqsbuYVXCW4eTbIAPMd5W8Gxqp
v58CGA1oPJhLQEB1+3ekDvsIUuiq7an8T+W+afx7CBcV2hcGeqsF1wMTc50bwQeY5icIqS9o3G5H
e/rp15SuSeqidT9fkWJ18im4BVl57WQGZpLYu0G2Za0R1j5WHfrnFGDRgnNSc8HDiEf0eyzxEcht
6z5m/eVU6zbNCZaanGtMebWAag6uiNaOVn6jyd3D3rmiCFfWTPhEf9+TWU0fWRAI6bebkJsaUkYk
Y0m96mybO7u9od74SjYCYHCLv9lh1MtG8cCdGhQT/eB1EJk/F8Pezt3YrFhcPjZ5dvJd54kO+rSy
amJU057aYKv96JzhuW7Kz24zDF2xEXN6NNK2XZsW3eyswq83gRvR3W6jj4zBrC2cnnKqm0Cbidwb
zcPiY0yvejrcEAnRw/cvbpyCPzfjXRBajQmvHO5RSmHfNkMSN5L4kOlHN60fu3I64CoHjN1n1wvr
h7VP35tAgeSzmWOiAuZkofuf/YIJnsE4diKc2OSnubzGLuuJFcLiAZHD1OHjUEuOhgiCiabdkgJM
t8uZvtoCtDXtIEg5ebILlkdGudr9qTNrG0G0nDrehLmupkcoT4eUEvs2+PIzAoHrVl/XffgM4+ke
fNbaDHGgj8lwdHS6Ff7UkNNkZwZZfKzvDOZecR6/9DKcI267m6xG4sjS5rnybUG3pz8Yi5PtBo/C
uSPETvBhohNikTGnxluRTxZzMoQpkZ9du1VDzYH0MHt6EFhkDvi3bim11SvgDu46Hsp36M7vxDTM
iAxfbS97qzOADdlAbcz0cFqX5c+Z3kBQ3pgFFImMlnJjY943SCkGZ0WVpHqqRvdxKfxjFTOVnusR
IYu+EW6B1zoK713qDWZ562kR6+XEeYQ6Oq2b6uAsrHAdq+23OhQhi/TMbhqNNfP+7OayEW5ib6pS
Vor8KICslJV8ocf5PfARpwKvDP3ud5+Br0ISbKwWYNPo4ouXuuYjMgdiN6OIcqP90VhYqLt4EKvS
k6sA/NPcuB/ybrBhZGoD5hbrVzMAxGJ6ugnaGLB/V+5aqQCDe7icRi9cznuXc1pj0FkAVYDPVG16
qUBUe0qLKAfj7WT77/96UEIjm1x6OXr7sq8toDeLnnXG+bG/vVyRgZWqZbSCiUBoGjuSg6kkq6Os
5W3aGklKGKyJdt+cQuiMDbVKSv1dsLYFTGW/T356ujsxfNAHPAgssOacx4eClimGseAQpxU4k6BC
+UcRtSNpAiGg2kNZcD/PmQGe+9+n1Pm0JWl7QrJ7eX4in6GeNnMv2SwgzrAvS5eNj3yIrvS+WCDe
tdBqqS3Kc7rcqKeoTRlBF4/0/eXM5VnYsvmppJpLBjfj/JPnVwJhwiPqpYYkfYwoBO78lqvbGaon
0TvhLisT+3kstKt53tdjln4C0fFyUzDc+NbHCAJkYfoZNIm/b8DA3BsibCjdTPZVMQz7vunSK2rg
z+M8tzdkwpkHyKe3SkXSd4SetnUJzkXQu4ITEkfLJ2jnxwQ0k0nU6aqWYLSC7IOpoVRboKKd5uEZ
zRRhBgMYk9BbtA1UMf/UekR3mFH1InyNyAdLvyaso992RDLTR0+3Xdxd9cv7ZBBDAHE1RMzx3lqs
UB3tY7F8ijFau+yJwetuq0wcM1OHb7yIz0YY3kErLXEo5uqLZliy6kgXOMRiAPISQAtxvezQJZoL
uNQH0udHH83c/y7jXjy6YNfvTeaTFoVhT+v656XskxPB1/d9OLGcomD65k7ZFoDWY5HGIRwst93W
sStLAvr70MXLPosa0oYCbrjCgN/8Cyx5Czj0oeXq2o2F7MwBmwA3PKcbUCDNJow60BaUEtaMJKtB
cghtSSR0QRMquVMqXTbYmQAXqmN/WKdSNjmBVygOSomlNky974YBAKlyEJ892KgFRmSDRKcQACFz
z5WByPMG45inCNGgZZwjYZY+cTfOFLCGlRI5tSGPFnWxsiFdjudaN/ckHu7jqTJZBkyo4tQGtIqP
qUXxmV1pqaK/RTkC64vCFyuQcSstMhek8eXQk04aaanRpTFGiYLOiOMZ700iTTiGtOOQ62iu1aO2
NOskJoWQopOQSRfCXV3OyTGXai+1cWi9I36Wx0r45VvOm+uCrFW6XIdZgalsQ9JPtMiNwlErFrc6
NKTlKJTmo8KXlqRJqjvPu0qhpI41aV5KcTHZys/k4mySfiyuSFw+rDHxPeXSAjXiheqkKYpmkb8K
UoxS6nNdlHtKWekdaalqpLdKjq4xbiveYdJPpEbu8in/IYhVDxBt+duZ9Wp70cMqJai6ENTeZbM0
PfSymqqtSgFSKlC1UUpZda4uPGYvYetGu8JtXtRnbytjmto1ztZQTbyHJf5Y9LH1UU++lF45lNa2
TJrc1FuoBLFq00kzXC9tcZdz6v2OUmHsHXx0ivN92WjSgnc5VHvq3OJ+NNKm5xOlBkBFvqfqclN7
WUHSWAZrZK2ussvmcg1eLkQPe6AufYIDAR6UcnL/DjbCslM8cLVR2r0zKVwdj9KHmGNIVET682d3
/o4q66LaTaSf0cworf/1wf3pwL98hlYfMINH2Ko+oLNy9/zNPe87af3TS02xVR/M5SNSn9gf5zw6
44i9S5w28iusvr1nqav67NSxegQ5LgvfWH/FUvzvL69ykapjkXro8ihsFuTDMSxdGPDqq6Sk7GpP
fY3UnhEZe0+Y9l4J1EVIhkNfglwTE1p3rK+2crBKtfr5CfJcFWFAGgAmbyC3iJOuxUin/9r745wm
SSmaFL7bvo/kN2HlsPOkQ3eK0dcF1PmVptCS1k+1V0pv74LJV32ECu5++UTPuQPqGIqYexCptlJf
QfWVJJAVS3EUGcxdHIzGvXQct8p8fB5nbwPpSlb7lnQqj9KzrDTqrvQxG9LRrD7iv+nYa8t4KNMC
D7TUyZUKSaC+rWpzBkS0DRlTGbTIs1Q9+AOKcj4WoJU2di47MOVEp/H8CUtFs9IxA7DjZDF02j7r
0t0famF1eJE0q3FbnQvpdodlExwuw2UeLnUOAAE57HmX1/8og4g2Uibs3cUWD98WIePZyz79zetO
348WtPxzJ4P50eFiZ1fG/cthZOpU0U1X+xrqOo6/wi4r9pH8kwaDC1ntXTb/dK7UNKaYl+dEhXwX
/uklJtYq22KJv9XL5Orn6J9dOY6V7P/2Y//0s3+cy2IAXWDtuRzl76oexTT66Y3OCNSUU9XUrV1B
WxYX0y9jlLej0sAYQqf5XxsF/b6cG1MZuGDq2k5vTW8/jflVAQqFvqT8LNSPRTPGGbS0vIz6YXXy
j5dRh3/7GRxfWwesbin/+Li13owYh6x61vnlzs8dFJqfCOgrwxoy8i+4c6qNAo2fH0Xxu9ILLhTN
riWBceT2T20a2UAXQzmCOT5vB0rd7WEwcBm6MokgiX2mBQQUKOes8mif7bS1yjLoZKzB8vSHfTZS
GQgRaQhoNR2KxWCB6AmF0F/Ha2VRD2si29oiCcvrWYYrXNzLFzOzrwzn6jiVIQ3oD5KN8iqfN2rY
Vru1ynjw5+4B5Vi3G8l/KGyCIPi9mbzLjbKaq0NbWWjS8sX3QOxihahQIDDyDDJqYmC2qv4WdUq5
gNUmkiEVCMz2ncqtUA5p5QVO5K3RlwEXynGuTNAaNwaWevIeqMtQDDoz8HOAE0h1tLQ+y7mI2hMy
UqPnQpQDqAMjwpHhHr1EDCjOgNozsE3Y5GEDlmboneRT1V5LsBA8XnhVcnBGKEnmx2hyCSrmgDoe
bcQzM/1h+NAQghXWX4UUIIq1GSXD925YpEtSThZRuPwL7r/gHUJKCtfXIpEklbMhcrvak9qjKx/s
UiwPqUozMW9CqYxXf7jauDL6pJQhKLU0QRUqGUX5vivW8vq6kdEpvgxRSaWBayRXJQaavqc1D3fX
kV+9WYvuG1iCO3XhADwuUTGWLMDV7jkVwYaNLeNclCpaVxkvalcZ4mHzzvuyT89oglHey5X5nc+I
+4LaVSdxqmibvsU0lsk/4rIpZAjNIjw8bv8+T/B7depkaE0n42uQi7TApLUH9WoKdqD2LhtlsO8M
8dbLeBz1QvkFaQG0lDfeRplntYTrdCpnh75Ef4gR3jtyDq42jZwjxST0WDKqhzhzyY+Qj2oVUT4+
mT6h/GjU1eYHBaIRdeyoHKBYRgJptfWJGeqqVDanC9MAPgYSg4JcIYp9DdkOJqQMh9ShpWySYyPT
iIJolN4eG9Hv5biImvGQIeIIWzKNUum/qlTSkdHEtALV2QTP1tZ3yp+lzEuCETycQKsN5ORw+N/O
IY3WAvxn2DcHGbvUDAQw9TKKSZhb5jUUishoClDEkcyK5KEjvwlWenpKZKRTbBLu5MuYJ08GPtUy
+gl4d7JtdeKgjOKRnh70J3oLOXlRtVh8cMDV8yKjpIQMleos9wO5TwzMj7wOGTzVywiqPDrUJFIx
3U5v+lm3rlCnrwxSq1IZXzXKIKuERKvct+5Rfumvvgy7ymTsFeqQx1QGYY0eHcaBbKxRhmRNMi6r
JTcrkwFajYzSqsnUQkwZHkZAy6g9nF0S6dMGYfcNmY46xpG0ObheHK210dKJuRXYaER+W+LDgmcq
yr2NjnflNm5/7Pr+gNyPGMvGcW4jfC6IKTRKwfPbSBDtepRhYSCtrJUhA8RMGSVG5t0dla1Genmb
K7XXkzyGYnJAjiXqaytWk9zCWmcg7OCp0lAlpnJeN307rEtllos8BwEKLnPgTMltntOnNmQIGnaU
RYai6TIeLZVBaSU9OHo+dwxn4zMKD383m3mxNjwpfpVRa5EMXctm0tew41IGicTGSenEtmS0zTKs
zZSxbUPdowizzRRVIqFuBEreWDLmzWsg7MbUZhSVVQbBkQiXYxjd+yRsGDIsriA1ziE9jmStcUup
dd9jMl/ZPZtQhs0BVN/apM/RQy1lGJ0vY+ka8ukcGVQXysg6m+y6SYbYNTLObpLBdrWMuEvJuqvs
CQ5+aaA7p7I+p/qXSy5eRT5erYLyZGQeopkFj+3acvsb+KHdin72f7J3JstxI12WfpW2WjfKMLhj
aLPaBGKO4ExN3MAkUcLomBzz0/eHyN8qM5XVmd29rg2TYkokGAG4+733nO/Y+9Yx6QQX2XOzRu8B
Vuv2kSaOr5ST+aRJ6GvXqD6SzmwQ4MT3+ewU6BAgSnYIJYuAoNs17G9aY/8k+X9iDQL01kjACiT6
HljNco3nuCfRgOhAZw0RrNc4QUWu4EK+4FAcO1zVDkfY62JkP0wAk5uec16I9c2DCVLDRCGu0FmD
C/s1wrBewwyLNdYQpv7MWZaoQ9sh9LBb4w9xjP3o5HreXPHOOQXmxmer7RlX06UgQHHqUB/aAF5T
p+uOcWkdIolo16kKexuht0ObEGynNZSxJJ0xIqUxWOMaG3IbzTXAMc+bb/Ua6Vit4Y7/Pb37v5re
ue7KyPg/T+8+pfp7tYY//du/Qu3XYZjz27/61+jOd/+dKHlbMh77z0yTf43uAvvffYZ6oDCEszI3
/ji6g8fhOzYzP/6P/ZfRHTof7CWusE0/4Ar/n0Z3fxrcCT8giUU6pi0cvp3lOowP/xhJb1tmkpPU
6V5uOkdI3tOD6J6lxalXNtO896shuZdgSokLcU4opqewJOiAg54JVnm8+8PL9/jbwPB/lL16hFvV
6f/4N+vPc8TfLocpphkIS5q+a/Hy//FyaAPYjEwU5GIJyHeuE+JG7O/D7NVEDHwN6qgOpa8ApA/1
wxiMxW/gme/T/4p/VP/Fz/8zm+RfP164vLpBQKaCvV7e96/PaRmvF/s/g8xddGCvMIcp+sI23r9I
9I8usMDLaEbFbnSZjA11d9USKe4//O7rS/37DPX2w7lVuFekdBHhiV9+9zYZk7jPLTwIapRfq2jO
Dy7xMGRaI/2iaf5qZPFlIfGt8hbgPNm7qwoSXCAg47ToDo7GfRUnCEvVqJfjP1yc/C8u7jaA9n0T
Sb71y33ChkwypdEK4i51u8t080UWTb1vMGDslSamr9cgJ2JBbwMxJtRJhdU+Rg082C9FZcynEh/O
OPn7v78usdJifnnReBoYOmMn8l3YNX9+xwhg08qbUnFJALscILnhAOnwGMCe/cmELv4gTLSwdmFs
s0WMW10M8lw0Sp4JM0oPOf0SYR8dPSAnJg94njtvb5hoYkYvzh5MC90w5cbUty8Omk/0/YIQnDi1
LqM7vbtJ6z711RfsLR5jYXFMAVsAJ4mrN7cLPhiZLZ6NvH7kIcvJcim3ZpdhwDEzfA12Tejf/NTH
0U9divYJmjvIJ+07pyTzvhiu/clElnL9+1fLsv7yarkmj5Vr+qB+PGGvr+Yf7u/MSqK+iCPBlLky
93GkxdaVVreFhKk3mpjtzcK8I0wrF15k2X6v1vj0/98LWSlFQIqExQP1y4NG8oJZ4FIQF0nv89yb
yR1KHed56adDbXcvIGcwE8z6IiJxImnx1PkoP//+xfjrnYPwAQiSRENM/KG0//xaoINqDcxQ4jIg
eTbso/DAAk/9fBJBQFp5tuc9+qflDZjTL3crP9O1MUzzX7aEX+5Wc8iE19kobR2T6Pa2kltD2y9V
7D9WkTL2WWAul1V2bXfM9fLFuzMFU4zGcj62rfyHR8f+63rjmqRcWbaLeOSvICayH6xhMSznUuXd
tcpH5+oE3Z2PqZ06PXheqfLSM9It/mx01Sl82mUo72hjLSe9kDXoJLV1h9wERBosUwjZc7EL3OLZ
MUt5quaMjJwWp6vfVVfV6hncKou3heKQx63f/P2baf915SaXgX0MLCqf2L/e2ZFt2RHufgEkdCYN
eamjh7ZFF0FytjpMmblposC/1oY2wmalphZaAnyY3TenqptnvSybETEWiJ+8pGnu4TwZcV5WdTKc
+tG5DNI27gsd08dIAmIaLHwCuDp3xhx7+8KDddu5zOElmo5DFuj2H5bfVT7z51WOX0o4AdhEblfP
/OVxyYuAAjmvuW9y2Rw5YKrQNLncsezJ2xpW9W21+/tX1Frv/19/puuCQrI8jiH2r8/HVPtt1XqN
c0llMD2rOJ4fCWB6tGpqs0C2aBJx4R1wsPqX2wffDoX7njel+odN2frz3sNGj4opMD3ETOiY/vqk
1gnAl6apjXMX5SSkW+aLAFN98PD9hcmUTgd7zCBu+L67UTEiOFtzqo7RyR19W/eHoIi3cdzGL9ha
23/YtOWfV9T12hDFeyaHPh5pAu1+2Rdr0qRsl4rt3AQqdI3C21my45g/KGj2RIQRY5SpkGu7w/Oi
L1bXb2sV+Q/rvhKPhb2zG/T4WAiNyyhTlO0TwJQhdoAuNJecGuDQVqu8h2STI1PSXcCpDP26DnaY
UPFKzFLAo4moxnt5nZoivqP6tu791G2Oc+dTM4gIGohP+8kPyDSV566tkQ9nvnmYEhMnKe0ynHgq
Pah82jdtpXYcj/LtvKT2NsuqnQUQ5Sji2nwcj6lVVZe/v894C/98p0mOvh57OA9uYDpkBbq/3N2l
P+FWVI44M6iAPi5dkoaSZV+lrrEnEf0BDwo6aRyvKN0hSy1ce1i5KGF/a7T83nhpTJrCqS+TjVk1
81k54LsyxFgFnq1z2o3ZnmPXmxLqtGQ55irqpZsz+TyvuJjAc5+m0UwPRY4AQDCX2lp0vfPc9s6l
jyd5dMf7Js4w0ceDzZtNPzghQyFs4e+QbCRQTd/AtJkqqdnFDTW1dhGnrMBXH3glnpSVPV97Piyb
BZvqUicno4C0NNZOdUkTZvx+2gbncTpG/Tjfl+Oyj0jIuEAfKTHwuN2e4wG30IjippmccJn9I+tG
+gSdCMa8kwVMuT4VdT6cloQ0Ol8+s64lx/VY1BbD2wwWBQmJfknsBolxYhLs1xhTWLtu9IBejawP
JR471tCH0QAAB3eNuAazpjy2UO1nib4qTRZZLWNvlzsF4W2zDq5d3FJZBzSjtLRhi5QI6hq6HaE3
0QAyMYqdSVVB5Wd/9sxivYF7sCakLmk24ZeieMvK7LMjjwWysp3Vd8XWG9LpqsVYhbTlPlVDHJ96
S37tu75YvXIYDw2M9ITLVgftFeV28kxj06nBOe9JIXc2ApvnSQ73KWHpdzrIDssEBqVsdVh0gfcy
xkuwqUBFUUB3hwAE3nle5g9ZmY7XKXOOtIOSk6ncH4QogfxOgmZXeBoJdJWme2GRM+glXfxIaIHe
AB2ms6qTt7ycH4RfHhWMu2fP5j0fHQ7yXf/s5kN+jQrIdLGMSlolCPvyKnkVeeM9JVYEDCHm4KFU
exgntyPZg3QhxpU/YaHFz8YQ/YxMO9qNMle7ISmCw9R1HGZlsdyVMTAIeusVa02KbfG+ixSK9cX3
P481JrSsvGsYy14iqOwHDqp9SPNtpI84EP2ENOYVx8EuaOtDb0SoRfT87KvkIKtkujekGzoqlbul
NmsscQowaYATrfMMa+fX93azlDuzkMuRe83ZVm3PecbivXECbOiJXfo8SsW4beK+/u0Ohzy861TE
nRrwmdVEP4O01Zdqqd7pXi8QBZfqcfSre1YyGxnpEhxiZ7Vra3MmapxwD62/GTwaHyLnCyiCZ1Ip
7esycrJwqKQPdSIQ/ZTDndFDzWvIVtROfIjxxDx2CBczrIQsH8raBu6PtPS7nVSYULSRWGGQD9VJ
xctFYwUhuTFL9u6SxU9z1nwVwBSOMB9rNFjF10hnyPXcgAgk0TzyC+JjzVrvFNnRVxFE82X1Hxhi
GO/i3jLRbTokP/GubkTbp68x0TZTmZ4xZ80fRYRPhvyQuO+99+4qlyHBFqdNvA0cvIXntA+6zGmA
4pQvzNIJ3eZnMFrGXSH1V110zYPwBoxryzdioMdz2c96J3OHjJy0/ZyaTL0b75Ou2rfUira6kskD
oBamiThtt7Mf5EwrQNGMHo5UzQ+cKk+FXcMSSNYfu0Jf3GNKmQ+mwbtlqoC4RSwKdE2N7Fo1xseW
cvggR4+OZKHpzgbVd8WRgv4WtnDLqh/rPEa9iphRVWl0ZyeQnOylfAE3EO3dwDkNxvKW4JDfIbPH
zWZ4xakZxDZqhjfyfLJe6UNQag/nH0jHbkM4IS+peyXv84iS6i6jA/zkBPsy8u292w19yBgi47Gr
4DrrjjK0sq1X2t1x58WvPaNAiPnqQysgshtWHn1shPhBh3ne+MucU0ZzJUPZoyys0Zopdww+9kFe
3TsRKxJaAiJIElNu2Kzx+3qAItpiwazSfJo4oWGzjdtj2/fTVQ3BK0ajlOdtODiTJR5WK9NEEtO2
mTS621LOr/F1MgdO18LUOG7M+7QK8jcsYOFoZfEez66xUZM8aQ2EauisxyZq+OcCv4zW/p2x3LUY
Hve34qykMt7bHbiDrG1pTVo+IlX0zgRpIlHjvPiyaMgKIPSaU8DqRMuduB5ssJby5WXOl8eya3nJ
7HLYK5W2OzPTr7S5wLqo1aOTB2+RcqtntQRlmHUZKM5xxNtmT86nQVjDvs6gbRksTs6Ss0PY+scy
E5xSjs5wKiOUMgbVEPlNTQ9W5TBSM2yTRMy7ys0nbhL7KTb0HLqSWiKwo4RHN0eN43ZiV5fFKxa1
4uro6zy0xjGg576FoBLPqOpqqsV6eiTHboMAKw4THclrbRsfgtYSm8ggYggNqTxMfU0Zn6+GatwW
OINZU9zWD5lYMdI3PefBBhxAAKre280YfG70/Hko0vY4KdEf7KD5YjQcs2Mc7Gt6i0vseq6gp5vR
MV/wgtdrceGLUb/PjENYIFPzgmQaXfJE16gR5U+FYWvrG9K5MsJ66txGPfjawkjHQGWvev+K6Lp9
4hy+8OMCOHGR3Bd1m1zA1zTb2Gqrs4FN0JuIN0+oXxwCFU1QJG6VGMzQnUTvfYegTjyip3GeqC5p
A4vAGA7pYpn7Ka9DqBYZ+WjTdEUpiy4xg+Pnjr3kHASzD7kHMUqN39JTNs5yImI2JVwxbJdhPLMO
mxBX9oE3e9TjA0l1FUkQVuA+tBVW96HCWJqJZCWOW+bFHor7oG/fG9uZ31ICxIoOAWkyG3eTFjuR
Z/29jtwUfF4O8HQI7rMGRWG21NVhKgFarpSsLZBPl83fzvbdVBKOOrMsxsCDj1Glpt2gKqgP2m63
RiDsTeaoaK+clHy4gobDpmkMMh/XnwjwD8SAm6abXH6B2DlesyiAncLNtV3sTF6ThWkaO699BQ/j
KIx9XTnLU5KUmGx7N7+bbvAgVxNU2iLXbEH5sTNigV+CHwTj/EyqAbWAL96G0n2v64xyV5i7Msq6
Lb7ub7kRpZQkCuKmMTxijpIkHkKDSOxgX7dOu4va5Wo6w33p9hQqovtiG8Gpmy7GzP2trPqHkNCO
ApunC//HJpqygzWl7B0CCPaY7MSgPvdVnhwHIpp3ED032nKfJzUxMfYlbKkyeXPdy9oMmxInOaDh
nqlSfk5k7eA8VN98r/8k8WigNd676RRs8U7EHOLknlEIQtlFv0w8sghDy5RwmDft1/lBYebezWrY
xM3UnYogjvY4tLbt3KM0TABCNCQ6Dpm+M2yfSW25L3ur2/uvw4ivuZ2cjz7/nS3etrGb3+SUu/s0
mU6+RJpbyG7mva6+mmr+2lvZsZ+t74x0SAkCY14Q6DSio/Yz4Du1OKr2o9GT5qjyIEDsr52wle92
IQkOzNtil1nNsumLfDPxZlTiBlWxm01Vky4JpfF+HpIqHJuu5mCcy9CpNWOmzOBtIdWUlC4RJnH5
NJgNRBPovoxXdpFjWFu/BnM140tboZFtmuPGbK7NBOgjx6WHnCRutwjOOP2620r31bYwhQYgWt2D
Cuh23bCHj+3zUnQvhPXgQG3s4QTUBP+MKch80xahLUQuPsbdCjBepqMFl3mzDATKubHcJbKm2Ok0
igZkw0NU0hSXmMehcFEGjxEmbw0cOOtAB0wR8n1mpBR9yM1GzrJFEmZBCtFreWjye8PJv/S5+aYS
5YO/ntywwwfryPLB8NoD0RpdOAQs6FRqW86IAGV02m8x0IJaSX9Q8R5hZHS7VkRYI1vxkY3hkbPo
u4BOw5rEzh17UJy8cdwKw3vyCfQ+2CivAN80wF+a5wKk8grUa1AHJntO6AzEADJVaFL6iVXOM4+1
0fwgFzAF7pMfWDY/tdD2NwGtJOmQsNTFhrXBWP1iJqwWauWFIGa5kAHGJN3JX6gqzsuoq50HaCzk
Qg9l7MysY+6RsCTICZqYKDatYFP0njpE+bufyB/jBJM6cUyoxHN2mCfvNY2aeZc3CRtBFhFRlGDZ
iOOraTmkxXaABwd/wOOqoidVAy32x+eaQzCypw7FnxF8HwyWyqGlTc/Yh6QaCBq+8X1q3K0zyBdn
hKlmjtGHsXXenRrShNPTOFeQbtomBRhq76cgJzbMtfDjokOPK7Yf3bkYGPtvTvm4FLg4x8CQ29zb
xYYbjgswolw6wLwHKENV9a0w4Lt2jDzgfb7nw0h+XDVIYsNxWxrNzoITfK188BWd9WWwZQvSprjG
HARD6GLH0oP3KmTtsdJOyafl0DX63o+ICI7GIA4LoZ9sm+9pRKiAuJCTjPgttEkY6DBgAePbLSBu
0CMB/C6o1r0nIoE0vhcJxd2C0OV+ka1lQhutpgfwyFFmYzLNwNbB4USF4/Eac+v6vP75vY3IHN8N
5bigWbUTSpx9qgmWim/pWzXh4hTT9LVISZY18JAo32Z36Z1gQ7hDpznnS8byZit6iFoeFVf8jAkZ
QGvu9JtoTuydjt1r1rK7KksCvPI+QVJmrHwY4tYCKao2njt8beXnwu7ejSDneALpmC3MJiN8G4Oe
004KEiPFtFkt1jVtQagnZtchAc3PYkyOnoo/lmb904pZnvsJItEYUA5LNNZ+cR+zy0W2QuEcuI9G
N2NKQEK10J4+ei5uM9sMnkcQfYUuhyst0PEFXgJJMOm8IGGhS+QsTbuTPjlp42pRsuBgOpaVN6Ez
B/CyxBsdT/PcRg68PtsnU3joi6MV+x4trMnc90ZpbHHo5WHTePPeG1MyXarmhwx86851q+vAMnyG
iVHBY/IIYUezbJsVudZYee/5Ptn97bNiKrP7JFaPzpwsp9+/rjsxboxltlh1qpSKyvTx7/Nc3P54
+0BRQsCrR1DhrnY0UeGQSyFQDd1hKAhcqx2ycTnNDvO5icZTt34NewVfm7vkPSlVcqzALNwToYZX
SJtnr0ni+9sH+Z+fuQ4apimeWwjf/gdndD+LwhmOgH5pOhV6DE5JbAAyX//ojc01ryW3UB7W5IPv
YyjfMDuK+g0fYt2jDDAK6JjpANMrAwpF2J0f9kZOGJAy36iKCY+0lnEf1KATXN5CC6Ksqt81olpA
V1kX6mh48gkuK6l/vErk+9oAThVgucsTeDqzZv8mzuHMrzSUGqc/Kd60tu9aSUza0GUEKeBa7jm8
bj3XeJeyvUI31ci66I9Jtplc9i9ZFj/0RWIeRJXs+bYPNGXiMF2o5gIL88SGKW2+J4Ak2MA3fdWN
83VOtQusJvvZLyvXXDQ8QGuPMcEoZTQJWAy61CEtURrprdeeCCRPnn1ruGrbSR7JssytNLkbRXmY
0lWlot3huq6UWHQcdu6YYy3Qp4sRj5KGiDZPEjPbtlq0Cml6+Jep7rurrxs8M335oJd0ua/jojqw
SU0IJ3h4oiw1nmVvHYUNQJMi2j5pc5KXQi3vs1MlL0wv7jy7S66+3xDMUCMXmuYoeHB7tCW6fTJz
Lzi2HC02i7K8F0uymUSxNWwN0icuWqoHLSWbNdKcY7bmZOb5jKYH2xF6KyyYc80jmjTx2UwtIkxx
dhiGj3KrQwQy6CQ9wMWoHk1aZRvSwUJPBfoaZcvOs8dPKjHiLeMNedVl+eI2zQMAhfxatSu6wFud
itgdfZtLLmPbP7Bvjge3eSxN7e2SyLeeZPIMO6zZjVEafxq0uvdrK/lW1fvOn2i6oUnZ1g2MT8Pu
hh1Pyxd4fMVRFXj4ignOkDcX7bHyPmRex/IOXvCOn1WQ7rtvJ/aBuE/blyI7FbaoLjKpvrdw1h5E
UaXHZfBJdCbS1LPl9BYM3sfFxpretJa68Ksnh1rZw26aYhIMnTMH1fzQ+sKlQhHuZSpXsZK/zUUQ
343zo704Hk/jGO8YSQZrnFcPspQUeCaC40aD0HyuOd53SI8vOF0/2ZUyCVsgyJYUEeMKV+YlmMkV
NyqEQS77f9cV6lop+ifxQOEzBfGnto6+Gr6dnt3Kf55H0V4RXHywCmldrAkUg0uPDhuW8cGck+rZ
IlOectsHY4TG7VZ82lUTn7rBvaNTFD/2+Js3Ck8IAp+4OSAoNe9qczDvCpFZd9osqg3zWOKktbmA
iFq/ePs7YymHO/8F/h1Bza5+SoSZvIxjrvf4uui/zxwBwjHhZELwydMQiO7EVggofFoxNH0l5LWK
JmenXDAVgRLlsBkmJgFOP9IdKWOCHl6t2sC3kNHGWMDAEJY+78hQ7Y7j6L4GkRMcm1bNRPS1G5e2
KFa7Jtj4NjNwrpK5lj2apzqjfC4iO8Ra4K338XOyWJ/N6XMGrXHrFKkOgdpdtWkOvAeA3eYaqL8B
ZmfrAMZIWbBM6tBd226clKeRq2WRs2GSghI91n56JKQ+D1WVvKcOpkxv3tqivGOcLzZNKsu9Io60
bx8CCrLNSEjsyhdJvjvu6owwjPmcpW5IXG9w9Nf8EmH37smMP9YD4Qy3DzxHz4vIvgvDZyXFtsuy
S6tlWZ2M/UiP/vYZ7CB6+PVqUinpG2wyQkwvJkX/NnDAI0yeiwZOS16VwqelmSwApYfCCDmNnRdL
p5dhWIdy1P0jiRx9ZcCksiByDBazoAls1FBmFBj0T3zn6pY8GyZLsxkb0z5IrJNyEg/2T1GsSWg1
Yx33ZR7d73pVFGbubX21XmHlywMu4KexncFnsVzvJjk9pMRxHVOSXvHq7VqHbJSqT1e8I+uXdkaq
/z47J47mjOdALkr6H/BXp5Mn9MVYRmZVHNW3rpIIyehGN3H1U7Y5dn6bJD7FxTi9IPzKP8AEGUgm
d0YExW1x9uvgQ7146VOKpc2X8Y9eNC7GMK54kka2GzpWR0oyoLRtfGe5BIbXKqjDzMg4ZZVrnm8V
QYZNdjH2/k3DygmgMZrPSTMRW9wWdzSaclzGmFIBegG3zYOPzmDYl7EwXqbWXDsgG/zJ7i7waO77
gAaZkwUPZk6DKijat4Fa8pSlNNatgiVq4ObOZhBNPcrySTabRZuEBxaK1ztDYTrmDaIW2mCzPZ8p
OzdizpZHxzoZBKgc6PIfYlc814y0QrkQimr0CEtgo8guhQCcge/PhJsclMEcQ9Zim3EmMWejCC1v
obFpOF9Sy8YrW7R3nWjxJU3WluEtiaIgkBkp+GGigMTZ03dacwbVGi09l2Mo/UUvpt7xl+bdpEmk
CtDmc7O2fCYFrrP+6uV2AuDgaUlmcVxy89FCcH5AOaMZE/v3qRIr6S6Jtj3cf8S1fVhVLWNsK9vV
dhvvaIbAGU0V0CkTupfb87v5Cac66Dxl7f5ohOr3kM2eCDkJKHyyECs/HlKE3zFmT98Sx0hGX+DL
ISW1gjGkORBvVL7ITcW6hE4W1tLkEbhLXc03Y5iS22i76+oJrnm0t+pvmmb40SWytUqCiP7rcyyG
YtvZ0XvrGj9k7BS7IcLFzsHvLUXPszECDteiYJTWeNRBaeKdzaaGuEWXN7HUi2n78S52oy+jcpdt
NvjlfmrpEowaXUPOsg9lkjlNp7xjYToEjTgfozj+ErSwCGtnrsPS9WOQSqkFdTtlVaBaTdKKPTFi
mOpEW+wYpOaU5EFgWWU44dj33px97BKHiUfePmdt/x1/NbfizzHltNAwdrLTsb5EJbRTpnuwrfd+
Svy8+XlpU1r4adPw7bEA1f68X4IBvlHlbr1Y5RcKeHcavwf12uJgIr0dRR5mbaOwXscc08lZykxy
hQU7XjEhzrLmq0WLYo+M7IOcEMyOuvhIIHe9+kaohiSH5qBucMZhjtzmhfu0GOJtNgeX9cC3z6j4
drMrMGPaTkvutB63c7TGtDvr7W38lNlsbtu2KXbuLIh0Fz0tD+vSiMg5MHxdmWPNOxIxHg9fv5uR
hmkOKGDTZUChYAftc4sm0Eg9HngcwAGL6pPp75tx+WCo6ilY/AMehe6ou9E8NzXU0xumcTAv2XqQ
pPnVsj2kzEjpajOIA1V9iK3sZaKEv4zV1kE7t505ep8dcjc2hP3lIcoa3MojWeuG24izTMEkimb5
4sVd9yFLE/ngJsNDPwTxE5EWxwCe0msR+gxWW2yk1xGJL43lOjvYBvPk0eQQr8Q8XEbOdrYXw91S
J4SW9VU3hzKQH8CgfHULWID+7B0J2vEeauBjAX36/ZK22NoKCgtlUz5htntIl+Giemd6ASAL+bPs
XpfYiC6JKP2r6BPOVzA/HMjlSw/Iu/Y4KNUKfmBOA5T+PdWRqm3uxWZXaZdx/gz2kLkB919vfSii
cYKNnW/LHGvLIOIXCJY/egw6W4rm8k5V073s/fEw206zM2v1vVwGSoxMa/J+/a9ItgAB1o750Y6X
KMSsTIpgro81WNQ+9xsG7tMjAR6MxUs6LyL4RGrwxoF3/OZM1Sc1ttbKWcNIYCXf7Yrfphr6IfSV
YmS0wGnpMq/cVR0ugcq1Hs24Ng+lp6YtJ8DumNbG3hp2RZKngJNJAfFB55NkEIQBrSb4/5XJKJgp
EXaJ9lXG5Xvl9d9FY+YHcmjvJEDdq5MOR1LRi1Pr13VYOYSqJZVzsK1i3DmSHZoZkg9CuvY4TdQo
9PnnmxJwRlj2MZ4B09f0rHosoo3zjXl0FzIefPJZiw+OX2Th7DZQonWL/rCEYJe5870qDHj4BO/u
WrqXqayZcE3iKbbUwXWoRFWT4xpptzJldesFh585Upy2RAMGLGg6Dr3WoU+D576VsN9i+Gzx5Ls7
hKmhbtRdKcf4AOoBDkET7wbDU6TI9IwlmYdbK7kxiNl0o2T29qAwvhC1BlwfcQQUmhqdQX4yWTlD
P2UoSkM3l11xWgbudgIjUe/TheQMTUdwqzN9BPCTnJ0dBGizYJ6JqSP5WPfNpjM5ilRMbkITXSrS
+5x+gTfMbDWucyJPl/gUs+3DYUEeFSxufQkSoPMkypVD+7n1FFazdTYozBFOepT9nNO52dSj820C
7Hjs/eUsCoIZpiaOt52eD03cFNc2F6gUJzCYXgo10jBy4yVqDn4OgTP1mBgKtCOuBy2//OEZZRhP
tbhW3eRukaiAYjfQf7rSJjpmX/IuPRAWsLWcls0b9Uy4UlaN3kuZno00W0GxzkzWOg1tPnFr7tCk
41io02xjGji+JwutWUN5rbGvIPvvT1lOQWVQFsU2I3EDnVJIb5wCwUvSfaooPmMyzu02D84+DeNH
RFSvJqo0KP/2fTEKY+93nOAyu4kOFmxP9zP2AMCHnFVI28MfM2VfqLJ9dtfA3Eet/NlAUSFyHsmg
lR5VqmImIOm6bWiU1MEIdRgcWNEdBGXpgwQjwbReX+0WyE/hxkho+/o6uO3d0ETd3qlAHg1Vcd8s
FvXnYuG7tMGqdmjJN+08DVt3mIhQinXC5jWThTQ0H7yZR8U3ig+1SWpVEo30y019IWvA3lboMrZy
kMt9zyuHnqY7C48fXesB/F1AAGM0xwzV0v6ELuYY293RCYgQdhvDCmlItIweqF2zNu82nsBaFcTI
rlbg1QbAwBUcchxmlqp2c+bNj6M0OXRG2t/5fXNFtdDtSrE8Gm6pdw5VWGjbNcIGD6B+gJ/kvsXF
cxhmt8aO4cFzzWAZTo4fnfPhI5AjbdoPXmVk2yky9d6bUJAkAynRfePsbUHbfZ6Y5NQDMxNfDc8x
UsEXFdiXvOV1a6wM6ocZkGvZ77QxfEp5+SC9EQJYL4QDxMFlnIIPcsm+WX2C+a3t2XqzP364fW34
8/+4fc0ozIYdAYaOjxtuB5Ti07TG66SrUy/zJN7h26e3L94+NJ6fhVq7YJvasj1USDRvHrmbndFY
LMKfbn/+/YveGhzc3ELibp/e/qYGp71JOobsQGuov+FltZsob4kAWx14qlwuUcU2md98qbefDGSf
y7l9aqpSnfAe/BZDe3Oi3j40tySd3//szZxDU/Lobr7Thl+PxBnzuR3nZi9kJQ+GrQ+/G1Nvf8Fc
veedXfvhzZh6u1rrhrS4fXr7cHOrej12sybNONZjvVQ2HBy1vuyEvEGpzeffgrcZq740uaP2N8tj
QDRz4BIfd7PQ3r40+k6117F4ESpTrKCwp0iyqE7wgJkE7+JFHSoHi9uwRqORrvbVXeT77Z/fXJC1
8NuDVb5q4dA9wSeH+w/Jw01l99+Juq9z/eM//u3ru2IpTHX3vyk7j+XIkSyL/svs0QY44BCL2YTW
giJJ5gbGVNBa4+vnAFk9rGL3dNlYmoUxmBFkMAJwPH/v3nPL4Hv9FzOOZAg1v1W/PSCr9/r9D6/O
5T3hmS/vNN2Iicz+6uH5/bQ/PDyaZv7D0dB2/hPAhzz3Dw8PLNl/WLqpC1sTyFZTXAP+f/+X4RCn
i3vH0uxJ/Dln3P6TvCf/IZnX4jCcZO8GfMD/l33ns4YbKL+tOZqhMlY3BXL2v4rYRzQGjVI15j1S
ZbBKy2jYVzV9KU+dpDIJfABdkjoB87h2NPwkHdpoVc1+oxuq3C6YRTu4ERv1rMTRrz+9k7ffWuE/
u3nEZ7k7r46cXwe9Mm083qBPEntP9kaMTs64m8S7FGNmnGOoxQvE/HIfxNo9M9wHqTHFSrOQQp1u
5NIyNQ0Ld4V0kMswPmEEdkglF74twxPAJ3qtg+UvdK3zr40bIFdJSfczW6aC7re/efmfHQLzy9cR
UqMchpT4WduL4igiUkYz7qPT52/lmJE3MoYFV3CKxxzhL7oM37n56gLg29vgqfWt1sQRLpOPU9QI
TsKLCSe2AaiRWGkr0bq2a+3Zyct9kCn2Cn9usglEUe7btnoQkz6YVjOU1IQpa65aJwJp7n/zN/1V
awv00aG2wXCCcQyL0wR+/IsDROiBRzJDrN8hTabbslKtJVlc3kbtEFgKKkXL1+QpAu2xySN7ElsU
qEE0fzghJO62CBOfbXbwRyvRN86kNDbsJxEEzVKEkfFgxkQeYF5k1u7VfyNIn4Oh/yxIn186547B
GcVZpX86mtI8dRsvd8RdY2lXTSV8oDLukqJcxJATlpbX+gj/C8yWQ3SmTOq/5myE0UhJsDe7MCAS
YDb99MDONnpDpd1FXbDlQr4s+BOO+HXOE793OVhoPUSZ+ldb0dd11qlswJxqZVmIlMKAgs3NLPSF
JRs504CwrQNa5ZCsesSNwlkX8NuXUef7m4KhFplFebZDYkQ6AgQlI/N2ozv699x1sdLWOZGsjrYv
Bu8S0MA8zzcR+tLWRFtn+g3hRup56DGhkzJab4C7ArKnz9R52fDVgf22gHv/0ipZcw5hYa5ZKmDV
4KZZ2CHTKUOt2+v8VRe1N6ZLdNN0pXrQhcguXCr3meZs7YL9J/3gRWdGT+bIqLfsI43AFfy4Ax2G
Pdl18BWV/Mdg9s4+CapXEnY73EK2gX6VxLvkbz0P4t8dquasCxdSwxX9SRZuc11tessXd7y7p9Zq
bLquZbl1qwmOjQTKtsSl0w3YhUP17AdSX0eJDZPMw/g7CrZ8EPi3jUN7NkJhAzT83ikrLyrZkjrD
uBpL5+zI1Hn5mzNselmfD1PTYe2wZuOn8+kMMxVCpWiKaaQHE5Klmv6DF5lX3UIwJkzkFVDvSWVz
ERqQTpASnAJVRIkeK+cdE4Q4Egvwa9bkdzYNuypxGAz4SH8KUKeD3/yt6/DfvMt4f3TbYpzHsvB5
jW4dJ42KqNfuuBKKmzrQQx2ir0EXn/wma5a2TdUepjYRqMRrjml00rzwOYjsev+f37eJRvv5fcMN
plowSXg18nMuvDtQi6sqn1KTthRcmnEqX2I/NE+knqH6UZovSfsWZanxGIzR2RM91VUnxHV+K4eq
3gRDF1/KdNJ1Dc0SRoAaij1EU0r6SpNE4yonPpxu4afpru0Tay+QabeRkV1S9sOdqzk44ggOYyMN
w08B96qE8WsY+crvYuz/dJnONtJPh4iuwzvU8dZI/V9WMoG3wEE7qN6rHuZ406FZtlWkPaUOuz2U
D1O6CHOpu6IUNGfdHn28qZ+1ASSmgBCH3JLYnIGYnb1viaOoE7VFD99vkWcqq4J4m8V//mzMf72Q
WxbFBdcM/ln/4lvT8lANFL0V91lVS5Buu2WRBoLTfM+xTF5taeiLApnFoiFTd91YdJCTMjT2NEQx
ucubxrxojaDju7Rb+6T5EcEhdvbVUDU2QpOTSbf1aE9Vfu1GfPTCbPW9bbyYNMR3qq+X+FzZfYMS
9XdNpR98xzRWCYT+DRMA8PmalZzAdiQnlUkFTuYjhfRDRPf3VEetsyaxWNspPa2RaMqasttLYUNw
VVr7GvakgIARuKWVJ38pYbNMg1y7s/M/6GHDuDLUHjXH05+TXimRJmS0DCcfwMw/oA96SPxybUx/
lGDqsvnP77sxrRWfDhTkLNgjNRx6DgvKX6/WIV7Nxh4c7e44Uwq4NbYP6Cey48jGeWcqZv+AqqVD
mJbFp2EYm4XfDXszGxwaQUm5S1QYIU1lMN3SiH9VLk2jk4EOk3EZql67Rxu58mw2+rn33LTV0tVt
NIlFg9gfHAUICGrDdDAevRSUXxuG10hJzSfbVpZxKo6j3oiznSHOKEi6OIvIQC8YMc3LUOgVo06o
ubFJ/IaeO9fBRRda+TqRkbMXOAX+5gj95BGb6xpLN7Bzqgbvl/zskFN60bSma2h3DCcvRkHOl934
r3TB0B4xs13ZpjIs3K4saBQmCalsdA3gOSwiA6Hr4GJ/1fPhnOpMHv/zZ2h+riKZ17OmAYsFkY3v
9vMrSwBShCrq1Xs3eXxCZrs3R8oUgMsz/TT7hCD51Cv0MxXsdSvNjNMtQdRyYZu5spwP31yP2p0c
SsmuFnsbg3Oswk2rnhAunEeRKUsPeuzWEHRIjZr2aFSNEdwJf2BGsUO5pT50+ktncl1UOkLVx9w0
dnTf3pU07vaaSysM4nsSS7rGBkSfPs63DGmchV9MqC6aJbKaDn7dJCSyJXEqQXHUu36zYOjlbzRG
x8vUQDvpe85ETQXZ0tGpQWc0XKLoPYyG5sSII49Zmqk9sime70uEQWDT2nq5aPM82cDWKZe+Q0Jp
5YF4lWQZrPUg81ZoTuO/W3/xTX46sdguqZxQOMcNgf/ss20cljQR88Hg3ZWoyy6JgiTNwLy3lKlv
kVJ4krL4Ebh9zTaf1PI6DA6OnvpPNazWPS6ceOlb3+y+jC5yaAwceNY4rmhOUDZq6p6Wo+0vkbUS
we0xjAnNb/SD5iwDF95Jp16yKtg0dRTdVO2trgvtIXL7Z8QE6rnJbqETXdUWKQhvmLr1w/J7QLog
qSJT5INE49G1wnxMauWA1qBhbImyIiVHAccU4yTqX0xKsFSIEgTbpVGr4lgjH0NdccUJiWUkaKyP
H8hKA6CCUNdvGZsz5lqGNnPw3Ke1aNoTr7fERp/0hlhWYHJOpExjyJq/Es0dadHBmoQHXuC6Jwb8
azXqo6ssunWSRaRwKaW1nXxZOSINJBtqus7tHgByJB6IEnTvwxLgyyk1O2ZoRfiidVa5C2lZMZ7L
1mPE3L8cEQUl8Gi2iLhQx1rB1fNtZ1GEebu1wsra8mN1fJ5hRUCuy2aM2TMibySqKlzaRU/Reyni
16HUtH2D2m/JqJcc2l4c2kIZTk6OiRfXQ+VQD6Al7e+ujYVAI6DpMtgZAW+uY671Pvk+4vTdpaXP
3ymNS48FQ5G8mniZNF55JUAEj3xUaatWhyaESCBdJGqdkXZF4odsf4aii49qV12SNla3Jgz5VQm4
1IQeejc6jh4+XuJvE+uHFirub5382BU0wtX2EraOfkPS9bXSx/fUTv1NOM3phpScG/ZKmGvMm1G6
r2Xoj7cg6zZMEIJVqXFAhLSQlbzKmDqZ8UZm1Q8jFmLfWwiWEbOoT2Wd7TMEKUc+toAMrIwx2aDt
dKmj46wQryr9uA4hSDF1j/NjPJg3gmvHXZ/jE89X7H9c7DlIqbLmp61lqILLKjzH2gD13tQr+r9V
dQHuVF3i0lmNULL3tmZjZnRm/dqUkMf11inI7BkraPFuXp2bAFeratj93apMjI5CWRLh0qFLr4er
HSPcxnWcb4gMItVYknBodUm56Aawca3LLgwGmqVq0aWLf2X4OG8g9J2dphYXh9fsUnJlXtUTTed6
qwbOGuln9HQYIiJ0oklMR1w3j7XZNtuuRJrLt8qrP3oVKqexXowgW9YhCvRjGRMRm0mDmDqDmFxb
7b8YPOukqCpk+1GxX3pAbgxbdnlFoBiSOPUW17V6w2XY3UJmIgnj6po3qQoh4zcJwb7oIhAEgo+4
5K17qCdtT+Kb7w2hKWuSBEgY7M0rvr1iG2dVSj6UIpeePRJdZTFtFqXzfSBlAF/f1961lS1jO5cw
RwyTC4sjH/FVBAN99Fhr/fqnVYf9xZlurJzU48KmKcTebvIJuvAS+/jHgOX7NtZdvVeEeyPNZKkU
o/EED+dclq53Dkwd+bdTtjvNL78wxhKPpieOPraFS6BuLXoPOKWIcVE4bL8FIwI8V7FQwSbRQqud
9jSSYUIx5i81reyPuXz2c/ZC0egjBEJZbjijdZtrGS8MrlWvBBfXKi/kSPg7D9Xg1otw1NLKoL5r
C2PJQkBcVNVmh86yloVJJHaT9V8LWrsxIYyPRmSsXWlWayJfXqVPAzkpLFxbTRGtitYCFG5c89Ba
sHxpV9Ypf9Xk4a4SINEsfEVEwULZwogHb83kaW1f7vxW+enXmr5vSvemZ+TnVU5jPGuaeFaI7lr3
NqPvIZDAfWcq4Z++ZPdeHoZtL6D5sZuFThkA0mRblP++KyrQJtM+F+Jz6FxZlcfN7CiGrjKq65lO
+Pu+6kMjhxyyZEqaHYqJlzvf+L1yFhbQvpmROLMTP27wGKtBLvfWDMbrWWXXli1+zNw8Q6cuMkEB
IRu3hkMw3VjeOIDhtRao0tpdoQUoOOjF+13bboVI9qGnDLDE2/ff3/aDk2+KaJvXaXMop5sED92h
CZhHmoZEoFowJYZdu7LY0u+CHknX4oPF52twIRWVmzr2v4OeLcGzgOh0HYRkAoLXBvrXM7CZ5xK1
9tZuSWtDLIvXA171IR4IBtd9OA16qwVHK+VkGcsWU+U4PAqfhToRSUwphF8Sg107j0smMDmiCDit
f707dmG6GpVCLiynCtedQdxbW6VfmP4jWpwgiPPNOLG+P+6Wg2KAMydZNPRhE043M0Jzvjt/5ZFI
CLp/+h/wexsiN6ulbqXXstcewynAW6m5JFuxpWw7FvuV8IdFiWVohSNp3ILnf9IM+qAQEglZjIab
GjBDVuz6SHqmsra0n2qOYLQjswzUiMmettWgZJtoLwoiiQyUdZABTGwTRYfCuetI3EAhGDtPNT32
DWls0VoR8XtH9DEmIIkan0y0po3MldvlG8t0wQznLlNyOSwqTDLQY4J00UHWYTjnJ4euVH8pjvJO
pNIqUCxOT7zmi4jpcon8rZxUWlVkrLyWDE5KnJMdDeke1/HenjR/eLjI7k7fmdFuOjttyBupCCUk
9wMraHsSPZFY7NVRVaECMyXUft+taWd6UxiDBuZ80KsjraFdOqc7JB20TCTxnGrTDZevveOV1Xb+
VqgUpJVPj5u/mr/38dh4fu7/+d8fP0H6NAfrViFC8tPvTCqWVOJI/vlr8slg6ww9ouTpdc0Pj+bH
iKKNGQVZh3xAcv/7Fc/Py6eqCBbPT3SBYlzPvzVjeRpR6dd8IiN7vfknfLz6j9/3+4/xckHNT8as
NygrWUJnidN+EyKkOUIJ0Dn72CDZWf0jDN2t0k94RViouPBcqMCmGzSH+QZZb7lE56YvZViz4KPc
F0NbAwO28Q87MO1tibsgBLpzVM0IUa+D+pFeOc2wXHyHWWvuA9WXh7QtJIRWSbZiKhlgKzXCV9vm
TJ7/e75p2AcdbDRnS2gFxhJ5VkDs3vRsroISagOxWyHB7vPj5m/NN/PdBObnTpFyVU0/ZP6+jO0/
vsqZmkKiDJ3VxxOo5MkVYbe8THKoCthWwN8r9T6J6vGAGHKcEO6VWMajgmRllLvwFZfVo0wkGP5p
0XA9WY+4oPkyTZRqRCdsByxr0zfmm85Uc3UdTpPZLKcIY3js4IHkCjDf4ML546v5rh+6xKNLg0Pk
4zH2/z7643vz8+ZHf/oxvVdB5Kls1phORX3YWIImgpgOzwgk3TjV7E9e3QUELpUkec/87o+bz2Rv
ID/J4eO/P92d/6OGlfenh3iDbw+EYfd/PO/fPYVygERBHCkrv6HX8fvRSQLO4PeX44zh/ngmaYr1
VnLJkZh2dF+4u9/E8fm3fDzs45fOyQEfd//d42aQ+cdz//SHz//z6SmdUyjrUT87en5DTEjD8fc7
1zeWruXL+efk7ljVj8CKkoObkHO/m98ZsBxpshtVAJKJJYlv4RP++ETnu04t2IAlWczt76/nb388
dP5q/qADqBgjTZbpCYAolAlnmoxbPWTUrArq/m508vXkPCzYiM8U95IARoxB0xHQjyKsXvtpPXTm
pcMs2R1pRcfGh3QemTKgj6a5OC7vP27Kysb28XHflR4i78qXixzB29pirD3HBsw/FKV4dpBC8+hL
uOTbJcFCKuUmUO1uOb+r8+dSUvhiuc6eCJ1v9zPXX0wf8Fg/xwHR2P97yH18OvP3/vQR5TOA/ve7
/vGlS+QdK2jTfLUb7zsYK6ZYE+l0yIg8HxtkOU5hpXf82cfeVUiJH2X/kEWYZBc5Oy5UiLaCzzEg
xWVruojh+2mGaUSIkS3yh9d5XRO2gPJsmVFKLkIxlmdGEOe+EMWLRGfi6ic7vbua9PaEhO091bOm
BE2PzHPtG2Jx41Jk6hPa8GAv6gsmLNj/iXHHgC12NFq+oREilPJCrFO8NliCueYxJapwc2WiMM9B
4z+NJcGjJD88hUD80cnY3zIWK7yuoUrwe+uvlYBrfR84X4sy1S5Z06FpMXR3EiTD8ctpjZnqV8e3
zU1LivyutrU3GXnYenGnNCJRliQb5NdoLDbABLoliRj9Ju3Y0CvG8E5u0NdUacHWhHSgVJXNExMm
QW3gmJuywpKkR5ZY9HrW74mv/D4yACY1RnG2rld5NxURurWa2XehN6BKzYhpT60fKfiSjVo1Dmpi
JNywiB6K1AserGostnkbPrcJ7lmGw/FKG3JvpQ8ZsNmJmChaGmY6EdPbygv2HSfD1cvoVgV+3G6K
IIOMpL7ISaiqQQdcBrBeCSsvL+lAUF1Qpt+hXKTnNu9J1EzDHX3QGwtScUQZ7+/jIL6EodnuYzO6
I7hK4KZMeDHD+NaLQf1SxjtVlwSXK5aF80TNVrYYto2JyKpGT7d3ESJ3BDKBHylQLWERWvJ5fB8t
JFlOLo+g3xep25N4LsJfSUafMsI4jJYw1UjMRA58SJgDnSAFpF9srGSK/tRXpf0ee3AiiBMWOy3z
YGJhPa375hSZLApSq4qbqAYcsgSTxJXmnIrMxl2v9EDFSYgusvbaDk2xs7R+eAhQvMlmSiCVzV3U
iLt6fWBGmdjR0auxeFhkYH5JuNAptnUBGO3t05AhZoi+D3/WtqnvNWCFVdMa9ilu8y9ea2l7I4Oe
3brxphnoIaoSUnbpkspmt4M89p3ylbDvyLgPfeScYj9pFmrit8dA+6YoxClBp5dcXb1hYYzEYrlm
Ife6KbfOrcXfKyAViCC/EI5MeZShMU5APl9CR/vC/IYKlh36RtPwO48ygynDgTV08OeSMj1qEIn9
XBen5H1k5Pyldr6JfHgYgtQltd74qmOPuHm9CylyGM6M8JKLtLDuUqu0+zLr8Qpk1ZeyL+WjKKJz
LMoQ/0v/PS3pUXl4Uc6DknSrpmOO5BACNjJcf0Iat+5UYBlpEhHiXmVfOt3O9+xPJ8KhOnnYTu0E
sLOCdp8zNzGJHzi2GomnQoS8Ot5gdMiGsouH8TnM4/Ip6hehK/pbpG8806vudhJA7TYPSiBjWsVM
RYkbokSKxTIch54cL0PdMrQhx62NvQWWM/VkE1CwzWLmB0U6eGSQmLCskZQJigLkdpKMMrCk5K6+
9CAhTga4vGUrmnGlQgZaQRePVyS56kcKL/CwiSDEtUAti4qWbN9micf2deh45ez2lYUs61fsByQb
trFLbGD6c6jTVyS3Gx6SbnQ4fozumvxY9E3zgPTgUZQ4Jizursjx0Jm2KAS3k9YKLeqS5val8dGN
D5byNuV/XOqccD2suwj4zeAQxWNyYuz6HVfqE7iYp9ob7I2XW7tMjucwyV8zpbyYEgOhitdMcfo3
tY6Q+yOlWYdO6a6m8aOm/1TDfac55bv2Snghxjhfwc20z61GewqAXFg4xLLW+NphPdo1YftQy/CX
jEIQIjFzE5nRzQUBMWuTKybUhPgN5T4ZHuygIN+5B9pumOn42LV0GPWUD0A3MX+ya43NUHnGM4Kx
6iTiUDyRm7zqGQecZEGMOJMHUpcJ/yD0G2H84Klk+ZWbVg4vo1FU69yr6ovEeLTOssLBJfOoTm43
D4PTsvf7FRh2e6u47AAHgiS3If0oIHQeTpDulCJOP8tmZdRN/ijIN9vga7j6TZes7EBrTsn4LeuG
8m7TrmtE90gpZ647pgf9lPKnV9FZ1+NTpYf+o+PhitH8sDigDswJ8uv8Z0XH52qpNMJGB/nPaDb3
dvgeCKP8RhpZscoL8tzriIOWbiTck7ATC8vqAa61XkcPKMrv5FpaSzuucgToDPo4IcpdM97bmsS9
+Tuu7pVHvU9/krkc70yjWZKmZm4BxcFrkcpuJFVvKcbAX4GOic9EcWFx4vcYYZufvbAnlld2nBcN
xlYtjMLnoTZhEWX+crCT8Fq7TclhjUa9m6AeXZ9e+0TGhzKIyzXHxLIyxZF0ac5oM69WeT38MGV9
GTKN/N4heEdZae29dFq2YWSuhxRES0lRSekFYTGue1r3A6KHpt6N1FA3y6y3B13N5L63FWuttgjE
SSSAoRaZCziKv9Kh6b7kMjxEqgnEzo2DhyomDbQKvK2aYWXynehd94fsXLWpuqiYUx/qu2IxBDQL
YxOy0G8Zu7CVN6wt9gGPfjfYopquqDD3JN91z7RWOHwVTKOl1BHRe3jugQVRK3XvNOfVbRyyhbfh
6JyN0EE8NCJC76P+UnZ3L3/jV457/Bf1ZtDGV98k12BQfWAaSlsxuccZ6Bq0TF3emWWeWs91hpBa
VQh+TkpiA7QoevHi2mWiR2ab34lqU5oDrTmV2W7uYpVUKx9jn4hfDSN+bjuDCpYWq+MW9WoIOpN6
oH+KZCoQl2Gt7jrvio8s24QmLyJUcFQEdrzr9IFYwQAHX+RlB9V8Z3inXVSr2fJG6knSvekpTjsT
y5tXMpnLmDPd+x6gT4G52HJuvdeaK5HG0F05lNvAblfwfoDXtSFHxTBetVEPD4QNMCiyquuoyWqN
SfBLwK6ZDvIYPLkQ8QklkQBLh3E7oia1XWMH4u9HUPSExbacrjUConVoVRclqkusVZC0KsN6UY1f
VHXxzhGdtUolPFYISD8Z5uCNFuoP7Ds0kh3zhatXvo5ILdUMdFV5bD37YzK++1imYJphSq30gpoR
6s7RiEwce6JQttChATpJTPEVuSiTHUQt0m8WcWJYpLoDtPpxgWdSoc3mNqfR851TbiZXzbSo61GP
rIMYYl4VsdMoqaVPbMWhbFl3pZoqLzfeNW4TbSPNvs8UsnpqlxBgwZRNQ6oP0ozwQUT8vkeYdtWb
/sJPOgQQIXmsLuiVN8eLv9o+hkEZm8Wpw7vddb13VOvBX0RRp+7qqMAC5uk3O03sm0y7rWvRwYi7
4MhIcEcrm76KMb6B9ISuymJQMY5ZaQ1tuEzXaIx4tXsoGv0hRDOzjCXmlEIBLAvNKt4zrOLZPQO7
mGIfUX+/VB1xmvHqOCpgVzzn1qyjr+N1bakIkRz7lvfOcIiE+tYnMTQHjQvK5FtI+/ZEqVDzCnJ9
B/3pRyG1K1j2vDNZqwm3OxaRc0MFehUazRYAOXuwwbickmoVJNK6FWH2lmvRMWhyZatqooK2gFUz
ZPq2rTpeDmVViCaibvcY5h7CQWn3jt1Eq16xf1Hw4MYvK+hajjHue63bm1zbrsJ09iUurW2Do44W
bv9uVgxgDDA8z1KNrolRHfrepWwyq3ETlEW0xvhEd0mXnPRGjT3NvKQ+cBc7+grn2fqZVrDzsrdA
V/sHTGzXuNHfAB44V8vJX8i60Q61MJK1yKuBehO4TRFKuVO0BnhxhxM3QOrnY6g9mwU7YC4syC3b
5IIWC9MrPzPB17KEm1M42lMb59iZ3IRJ22gfah8nmK3aDxHrbzw0uJMzkDnhgHYOcWGyVfNWbDWj
t9eobX/RG38ADcWblVl8fKAAzdwcdqOnvWWde6Y8qg62bm7L0BsvaoDaoOxvwB8x8L0VRqfdhO8A
aCuKfCWzbLwCmzQXuV66axtQqQt2JNNqfesO9Q18awOpYYpgAgYQG2etrrHVeloGSa+9xyEJa5kZ
nB03Bv+AamoTa/nBczTQMjZo3lme6QUwZg2QYRvW1yX9koohhyyZBkmInX6br8qpGI+U/vKt1Znf
NCEJGBaX0QQskq2q1qUbqu+anS0NBtQnmHM7XFDjvjGzbMm7MDACHlN+crCaj3FksqQmJvm+C7pf
yBC3vlbw3Mhg2s+wZtELxtVBT02pGseiiX8SV4k1sx9ViqMsOmCLpt2YaA/4nL74tnJiSpNdvP6r
Aot5adOEvCGIDldewfV+vokQu56LhFyXiPRBKr/kNCZyl9hgQJnnJ/jYUSLFdr30DSyYbG+eKjuj
sHitSgOppIOf2zVzd4Pnik1axx5kHjtloj3gb9fPoVt8+aM1ECv63sMXnfHNfspoZsqO+eo8ytw5
pexHgBZia4+42Owix/4xZdywGDTHooruRRRpRy80jY0bwprXoa26qlTOhkP2kVsIjEm98mB0w0/2
19VOGeQ3Mbk2QyX1sUgTwsKe6BhL+cqAz97bke8gyFV/ZGNO8OyYErVmyOrYNACXOG92eZtBpaqU
ahqtQJUSJIyERgNnyaAvlNGDN8qYrGFoe0SmJAUWqkHsi5q7fo79GguQelAsJ+DqFmXrKs2Ia2Xw
sWVHXC4STq4lbZv4mGZqCApsvJlxoqwmoU1TMrvBypotNIcIGfQJqK/WYL93DCL0F5n9UEfqoyHr
TjW7sT11+AvHTAUt56Gmq3GPIuei5HRpalVNNo2v9rdB+AsQh+aSwzRYeJ5h3KWjHOkvwK4L03Nc
65vUS/Qd2bchazQcqTF3KBFciGSCzutBhAoetBg3uoasa+OBVFhVRvBS0VM8yzJ1lxIT6NTgCrAZ
Ws7WH9RoiQ6zgzBCnZmj+j3ywwYDzoM1FMPOrEzUbqWAazQ1SOK6+pEHrXvuc+8mvPbqk9L8pa81
JMop4Bauu7jmcrta4Pw8gR0UhxSYLCoHI9mBSNbXuhWjkwNNztS3wDuYFds60oGIAIJYK3rYrzKy
ZZRaPOBL/5l1zFi9Ku23kKKbkwMBbScZlME20n4plaqfrSpZj0R6XbHRw1gKiADmKF32pd3sUpPx
eTQNt3031i4KLJMq8085Iy+GK2qyYD7UHzLL6W4+6VIm/RnF765dZT7nuXKG4QAK1yI9oHHUPeKO
4VyHjgGE12vOlhdflYLsdHPakHgFTPtkbF7Gxt9YLdipDvNUgkFq4RqNeO5YEp3aDJ7asmbw21qX
ohLFV4fYpdKIvwvh4CAtxGMhlWAXuagohAMqmfSi5N6YVCR1620w5brrzBkBkUIloFmR3pBf6nu3
5GyIc39NMVaBdCDhGGuiXKLWCVdoKactQwfZhJFnJRDQWe0ZFw6iqEysCVonoyonzElnTUPxnY4c
kQO79akoCTUtPHiYujaML5m05+Wu8BFfwqWZWEXdky4BtrmM+RkYuGLdh3gx6ujg9vCkhGuv4FS4
27DRGiYYWBiAIQXM79R3hwpKFiXvcZS/tlGkHBopQigkDEPytW2Uw3K2JNg2mxciAkzOVw/ymud9
w4vWHhzytFkuLr4CeHIQS6mzJbejHimP7yTrYaJUVE3Kuj+SqlWy1VsyR1E2IC8PhNhGSyvtwpM9
XJXBx5CbDXDJffjPdkWoRerAaAuUPSN4HTXTCLLCFTXYLWb2VWJYh6geKNOiRmzqDOO85hkbzmhA
TCUnasksz1WuIu0ZXZWk7oVqc1QjeyHhltkT7K739/m0zHaDAYrR8vNt1haPoLdgZFpnnRH+Dp03
9r/U2Pzur6nVQ+hQUZe5M1yJjlCWpRKHmzF1X4a8zNfAciDpxXl11bsbV6PgpFTW69yCwY5MUJcv
tF30RtaSxgwXQVC2rDndRqNniNiqq8qLmq1S/gxKGdNO7Yxb2rY/ZEJoDpbqdRWqKPVjmEVWLx9l
lRIxkElkE8VAdZA5YFu0YR/lJXtWUOZ0SfNf/Nl3vQieyZsTq4qWKbA94ChpjqWYEMJ+2U0SDt9V
v9ZaGK5sL1JXIiF8Bos1x46fmlfRqIdgMDY93IBtjoh7ZY7puCEQl8xeK6P9Z1FZ63oeP+Bvfrbb
4MHpQSx5Hgxwo6UAMdU22ahOZmyyRF562NDHnCGCejEInznIXP/ZILE4aYlc9XAEYROinghUEF/o
b7tlmCg9TjeucAGVymoMLIA/jQaT354KjBaNY5XLsw8L/xhG7rVL1Y1tZfK9y89i9HFjJ/SRkhD3
iQzHH5GCgTNRG46nciz2JDMDLWyyn7MY3u3tb0AoqpcFvSp4i9J2typ/5NrnhL+a3bCSAsRB3/0a
9Ww5sGNCHGe0JHd+o+AKrvUo6PuVfXzW7ezWmgHNxizWN2GGPDXibF7SbSY4pynPWWefpKelD/Rt
xVILTGtFNfVch0WwZdyMeiCQ9gnB0ZuR5//D3pkst41t2/ZfXvsiAxvF3kDjNR7rWrUlu4OQZAl1
XePr3wDt43TmzRMnbv92aJImKZIAd7HWnGNWxxJiJ6pnK1xXAHIWUZ00a1LRUTw4A60PkAHSk8tR
T9EkRfnR61qdzjakPEX+7ONISwKpLvqQLJ/56NJeeWhvd7UuiD8rrLOHLHrAqWKND3Dbi70dVP6G
spK9vJYeIx+4pdbcGvFAlV6DemQ10Us5p6dFUvvSefRfHDSfRz8ubupwFi+65NabdE+zXviH3oVl
Eqnj9SLRLM65Or0nn9xEuWl9BOxREQ6jnlv0WvY6RhdWyfkpi+XwHIcK3WmwzkSAvSGL3cfCch8S
fghHH/AcvNT5Vx1TjBsSSlxx0NyghKtvMGZuXU/HWIxo0KHsqmGyUW7yWbqdDp1xYiKri7MZp/qR
JgtI2QkAVoDf+kCoO2YO7VQS7fsUDlF8V70ZM2chzOMnZmdBLCz0y6rckvcWPego69epGGnZCGsk
gYdgRfjE26FOHEQcFezCubYgqnu2KNpOh6+1nUIUhgH9D92pwp3+fQi04Fh2jPaxqT1kDbcMMOdj
I9zzmMZ7LQeqVRLqfMAA9y0sW2ct0opflEOMZu9Q5Q0HA8SFQBaRDTs8DtSwAoMAQaNcUrAJd2ME
4skGAr8jdxW50IhHfEyJ/e4khnQ2I3KleeWDXpvDthfAMQNT3Wdq3JoNWr3cEZc0i78106yg6Yr6
PoPQlPWA8yP2ascit519lFEoFGHeHDHwb/PB0G8gNHzhKyjW1sQSfDTFrRnw8TM6lKTSp+mmdCKQ
Shm8CZMV8RaNbnUAhV8EQ45kTxqnMdHetL6T28wppg0a4GxThF8agod3GL9HCJOyo7Aanr0sDpZ+
0jWnxCH3zhta7NbxGxGVq9Ax0teI0RTAY7XC8eOfi7jp10BZoo0tIkYjSaQh7JJiofXCfLE7isNx
80xgkXdIau3RLJriQpzeuFSW8LYAx1bB4E531dBlt97wmdGUB5nP7oKSz3grAy+6GWJM+yp7qfSi
PuRYxpDm6chogG+gkc2ac5sB0ehs9g8GOMK+s8+Yjuwz+JB34j6Tfe6M2g3N/geiRcSScl11GXoM
2DBXKQY9MOe4ixFo55HATq/G86zh0tx17j117/hB0z6Tscm39Aw7QKRsdfoiPg1URs6JnqDE8aGj
xqBITjI2byIrz29codJLUj/9uGF0nBdIspdaiGBPWpk6aiaCVS3rrXVokdXBtJM/hkbPSSL87mQ2
NliMdiwWfTWp3dVwYfSsoIyaHSWtonxLUDCtKRAZZUfLyvC1/NSP0XM7I4d0od/mNKzqoJXrH6C4
QlRUoozddafIR0D1G2k7VTczgo/x3rEbBLZSbY1wapdKHz326BTvhmi4xSBNKqd3VwViuOEdsEIH
dZP0RrKOvXxYo/nd5hysJWsasUIdqs5yKl+nNOo213zJ0hdyY1XxV38eT5TysmXZaHd+3cHy7MZh
h46RYPFOqV03ltB627skM/szfQOSB/ohoM1hVXdFzbTfu2j2LKib2bxizVgWI4kB6N0yOVDschYa
/otF1gCn6GpgYJqk+MQ8XIoaTRa4ksirj6Xduuu6QDbXdfjN+ExoEptu67QU5PxBfOlytmVl/04B
M96N1hhsvD51lqKo1MIKkfObRmOeil4cC32KbtgnF2wFQiiIgU0vIityzKI+BdfGFo8U9Dsq3dRY
d7bqx0crsqI7nyGLOIc5XnV86GubR+gEiqJ9XnbFvDwjQ9KbjBPFBYxGkUaLJB/n0Fo4vwUWGoIr
jUdF0EyDhDelmMlKgzJv7xQf0owt8FcKQjUcMQpxq1gL5TcTj6KSw1LhKWFgap2jmAfPVOntTue4
aaWxrIpRsvgT8aoCwbUzcsKSkhS4FHsUOBg2GunZPhlSIqSJdcj9MrrtqGcs5UCpt4bCcCiQW9DT
lJcCHAYZ5dI+AcR69uS3wZfNFw7WU9g7wOjDql/YcO8oww3sO/XA2gSW8dSZ+ZsF1P3iOVsD2iL7
ZzZAV2A7as77KcCQPFTbzG6LrwZs+D4NH1Kjz9ZaK5vbKU/3FoloRCcky2tnLk74qReid3aNILPA
MmZCdmmIi0H0hBofW8CnWJkTlwEyGW/I0UCgJfuvtmPyIV1vZeTmTmOndEqsNw057hbs5oqmRMm0
2aoVHUx/OSYyODY5CcTXmIIUtrIT4B7JREObuJz6dViFVEN8FMzJROgeyQXFNkspwTb9sR27/vYR
2KlxtC2whNEXlk7lCjFzxIRc6etWTjviv2iVzHwWKLZPSKWHo2sN/XGkUzTUtgkWLy7JGMjSLWyO
N2X62VE3zPR4vZYDnz72sfjil1Wx8cx8OvgWF9drw2TiDNUA9EdJfVYahW2J0bax0QlUwhuXhoFs
zJnB8EOb3/fYh+gkc5gBASNLJAVtkasMv0I8iUewHjPdCxt75QPSJG19OFe076/2soz26sMUvSPE
uoE6Jb/W7FcCV3wtBtXewyUsjuBaMb/3BfQnTZGfNZsKQoqBNSBQo2v6OzP6hizRfmiseGuNbofA
rCUI+pgXdbsSuWEs4+YzD9OXgJX/lvYDVV3M+EzKE4HYXXqgZcb6Kw1hbgwvlp4yzAUwXl3HZBOZ
Rq9XfQRwWcrTfVieoaP64AChY7p9RiHTcYqtE3SPgRsZJy1gpKQM9dryRiK0egvUFJ+iscuFbfMz
rnRwmZ7WHMke+ZKK4X4GOEJRzN+jEM6E8LTVaNiCgHD7bHlOvgKZQOaDBaUuJHDadbojGfTa0fXS
U9H68aovsPFaOatus2mxa7j5gZ7xk4/v/cAySa4autxUT5kdGjUtfkhkK+MSFsToXhPUMxg3tAOT
ZklQUQ3OBTY5+m5nU6dUT8Le1JZjBuhDFY/tDCf1HUaJjKjqJaqAcBllIxlLhIIv6oGCeeUKyop9
Azu+gldcpwCi2ji378JQJuhT7X10RgPpPZk13DIAZsPSlShSQpVQG83GV6Th5U63D76myTOlLJb9
hrYOAbg8wWmCeoguinlzm9J5SVuig0fphLguqelOts08MOY7hFX9rkeCkAUUnstuZ/a6vtPSN4wu
+bbLw5uAguwCZ0m9q2u5BqayjdtIvfc7wlYIBujb+9yobpygr1aVrQFea6l/2jiRFmFM8E4Qu4KV
tiFuyq45Rxa25TR/SSmpwSUEaFSIAh5hoZpN77HLU4gmRhc4+s5NGnwvkvznwXcHFH1pch6y9n2I
BHVJL96bo3oqxZzMCQp1MVgRbvEm7ddNQSoWfQssgqCapeMCIKVrW3miOhR29dU39YuR1+ltYxuA
onr/XDvidmyDiUJt4q0YCIEy+hjq9UynH0b/if3frHnsL5ql9H011fdXP0FjiUckmvm+aVgXWVb0
EFV5t5sy+aWxVMLWGpC0lYMl7pkp0iAGoji6hCt4PTY9uk5LmQjzlDXNq1+VDSkUENcmVDtXX97/
ElH+AxFFKReH4r/PNAYAm328N+F7+xeQyo+n/QSiKPGHclySLJXxk33yC4iizD+UQWVBNxXkFeVK
nHf/oqIYf6DNE5S1TcsAbm/hAP8XFUX/A2cxeBXTtgmk5Oz7n1BRcCT/xd5nQ14xCcSYESwYrEGx
/M03a4NOdUEvdLsq0XdB49FF98uTFapwGUyZu2Q8e2m0z7gy7x0dVmqRT/ChWraXNBARJzgJriz0
f0v6W89Fbt3ojfOIyTc++FnhHbvyc2gTeiEW0T2avIR50i/0cA9zLVsoLFuQvizGd9/lZgc5Nsmt
LTKzkO2MN+sFnkIXOQz974sItLvC1UIWYeq1HuInRSOW8x8TlN+fLa0Chnurr22vb1ZGMSe0UGVh
/VsvqjQ99T1zr3iNRIbuNI9X+vDkOcAnjNC6c8f7Dj1/1RPKNWWP1RR8klfLjix6awGk1hISd+Wd
hgY1MCq4WLAbKZqUrIxW6ssCMNsUFI+Bl993Xvm1TqrtqIMP1EkwTD31xZqJ3ir+JJMH7qRdvICB
/kQvSIcn52tW0riT6NoqW5yMjO8pphe48FX1Ak5y5libqbH1vHod9dmFgQIOqbXFRo4aLnpJOtw9
omfmxbi0guRn4oOvKgflOF+bV7PXMXlK5NHDYrm49hsIgiqJ16Yc8SFTlpKSo2rFO3bYMNNTDHol
7wFRGlCwCKkeSSVsHhZDIB0Wys7eGuQ3msDvXsXzwm4qFklEQ7dPj2GWYmz1aJxSLuNM0eqS0Ixv
YuaJWqx94iDRF/Hg72UpwyU4gbtJobJGWbabXzhiFl5cj7ZXa98t2hwj30ORkCJCVsgz3SL8E9Hg
rPw8uav98mCXQ0dRbBnKflrEBa17m+ZzT5JRbeGBoMN+aTOXwh7Za21Z1ZBiJAd+8p/iGseaBydj
xdb6E7+gu06ibJdjKGMGwcVUoBdwaptqFVl8Ta6eq4b1AHvYd4+6FmU39zFSFbty/+zPXZWExT1i
n0WtR9EySCMcSI3Dhhi8mtaJd6N6FzG4dTCZK9QETC8tajBijkpX0krxDtYEWpcWf7hzB+JhKxgp
Ne+1txVxJWofUGq4/lg816VJHnTrCaf2ctI/C3RPqDvNu7TjN1Pp7mM5+M/hlFxionRimAGpbt91
YWUsERjflU2G5xkT98oCjhKVGR+z2PiRRSHFK4a9kbwP1A2KIgNal2FAxeOy8O/1vkU84yrmvZRd
NxN6m7gfHjDdML0vDIRz2bhNLP2TAh6aYbBwZN3EewI2wNraFEzH+JMwDooEBt9KZeTPdr8LIH17
VswvQX8W+LE4RzEMCS1bIbqyek4R1ZFWR++DV8ug5Uy9/yLyGolNTgtAL2t3WdXVSx9J2n0E0jnk
ZiT8xDR+dPRjt2WRnjyT0yE0H5XLir4r4p0vpsMUv8UltUGHblfJd93yLogW+LQoibT4QlGUINnd
iFjcOgFSF0fxo6mQu6KfqOgkp3sUj7h6Uu/YQCuhA8b/Syd6M4WqCRNwHew93gs+2HHXcgiVpR6N
itWdQ0uR/yFNx2VlhzYlXiWS8dTMvBDbT8/StceHoOoXFfN3paKuwljL+mc80fS+xFJFiAVvs4IR
KGXZsSlxfJHBkb5pDGQEjpX7tGBgQdHrIrdeJkZto2sDzWlgACbeEr1xIu5bB54nBVEWFYjYlkaB
wKSfIdkgkPnNtgW73FBdhojBMq+qVyN3P1FVx0jYE5if5QC5bsT+V3jbnCUyJPFh2/jmbRxMhyow
DRgsfCA3+FLXDEexyg1w0eYpxCHG58nrFVXfgD6WtWGzmzEZIH/ji1jYqXP2vaMeUgp1Q/NBQ788
NJpF94VIGBHnKz2KP8GeA+bUsnzTBfal1ziCHd3cZeYTTdBlmVoEo/Okt/aOkh+eSXtRnvWUPW/e
QtHWWcqCas4Z3pBCQ2Vs1xiusm3vkWc1xN26E2yo0PFAk7fcW3LGNpZ5o6UcCs3LTkbhvRNzuvSJ
BlkFRfS9Rbhk9rMqy37pmz5FEoABMceHtC3H4q2I8YwSJvvYMfku4Zjy00uccaERfmZanC7zWOLX
xt3IIn7lu809gUMPIEC/D+2AaS8xUCE3DBbSv1Xx9+tZPrgIc4I5wq5bNHLbE47C2UDAUqHym9AM
N06K8yymcrMvTWcgS4LTxQ44JJPGG821mj1DDWPVc032Tnb4ZnYFWpnmVbXZZ2ClW0DdX/OS00CI
5DuVnJBgIETFvpFuqXjY67Cz9l6ts68mP2eR6BR+2ZUeh9rb2kDX553u6LV7zQ9BSRjyMvUKix2t
A/gOFA7pFpSBt24JzGRxxDw16R86JQpnol8dJOPdZKY4nbPya9jSNSt8JiO29wzlA6IiJfktTx3N
SBp6F612+VykzrKcSF/1Pn7GjX+Av7MIB+ZJXFKFrn+wuwfd6g3f6MD5oCwSfyn9V8uyOoo+J7v/
OicnA2i2YajNKVjV0MzJZww2biz3bsuzVdNkG1FnOz8NYTn39VJDUg5MSzTrtmDw6ZX2WHfs6CsH
vbvXGnddy4a8JV1smgdIOSuwupqZWGejsEw6dLvsav1oWngdH6JvIbhFwQypZWNDn9lUHNdEbzaE
GuHXnqdDfjwAVVlxoGnhwWGxGDSx7UIGRM3XHqexecG8HB8G4tqXCKwRHlp3uoazkDLPxm2ZKQPz
bDf5vH5j2aDZxYNGwxugBCEjAC4oF+uroNSzE5o9P9eCy7x0CQuDBjmRoIryzQiB+3rmuBh5OQOI
ZNXY8WSaXKuB/MmWKW5jZRIp02RVi0qrb/rOew6jdJdYbM/9C7iJmBPJypb2oJoVGZckWfQBLFHF
8ac4HAm60DnRZlWYfTi9KHGcSnZquvfatDb5Zlg2ghbxAibkUqG0Z6kUayyzZLyxAaKrHKawREC4
aYR1z1ee7QwpG5SZw8+LcqTGX/Ud/p2xylgyreXQuQfQZFunKcSOFfjXoJTMEj7SBzbo8+K4P1Ts
utd9njwnoDsCrZ5f7d4O1CvJA9EGVLKRLkipEwcfDuzhx229RvWddYiQjGLyDkGe3CCzYUtq6g+O
09Z4GNGAiAyfL1U/zKzo/lrR0cmCborNoD0UV9bmfPN6HwFT7cHbjFTBDtJ660XcHJRGxrIsmxwd
ARoZUt6CI83fG0uONpQT3EmuU0HmjoRcalg+XaNycBJupNPPtWl48/hsRBqIrR5KexHEBFKg8olo
tcWtu02NbFtbDe4awg1bdKI4nRDgPdmVm2zK63+UMadcE1bAlBEqHaaGptkIkhRLA8cTHLEbe9M+
BBjntFV8DLLLGDek/xk+TudR+CcUu1RaZoxb4pUs2mv/RJroicAkfWsGpjw4SSsPLvDPQFqUrrVm
UZH+4tkfcsi8h3oyWYC53Tuw/u4UKB3f/F0SUA4tzXhhzo5G/sqTDL4Vji8PtMfhvXbJPmkigicr
ThgHV8Kh6TwoutermHJY4sjk83orJJ2MFT+lHTGxUyfz9BBhxz9cr5FSbGfKR7usimMEVWQzGOor
tJgWx3yHyraVL4QG1htiVs0D2ZPmQYJdgUD967Yx+MZaEgWXzhncOg2LdPHjKpIwSHsxa0ePv6NV
hXEQmkeQWRK4x7SviYc0Oyxcg0M7IDWwrnQadk8LiRvRftdbRh+ynUJani2JaS5I20i04/Winh/8
42ZffDGBlJATAYyVjQpqppQiaeM2Ym30AG50IryOILTYG2IyWMWz8l16RHGYBuHq1B+Rruj2UTiu
fSzTTP645lmVQhivwb2a77s+pC29Q1ZPByEja329B6CSfaSPx4+3KoZlW+tnqGBnr4+6D1QOx2LQ
q69xRWyeY+vy0nu4TnGVgZMv+9lBop0ixACKmuEDUX/apUntY9bPyTomUJFydh9odeZSVEYPer1p
T8HFTAPseHPlreh14zEJI3GqJ/oefZfQHRdpsSFOCZR2aPbfCgxTAI3ju9g2YmCDw9eUstKXonXt
dZKxQIgzm+W5DJZmy7cdKPn4W33h9gfO6ndMqPgrMc+ed+uWBPAlJSeL4/4d7AgT1JgsmFA7VKvZ
lpzrea8axrQnzMx5bCtWNabOtqQj8duCdPAfCE3//PctAWJNOoiu9L9VC9zRMka3Kei6qwEKc3mp
FItJNntmGH9nsW/UyDxbGWDTnX5Uof4tCu6vcKifH11JIQ0L9p37d8AXi3/NQj6JB2pknzhvGHG+
PQ5zyIBvofKxdPBntf8DgPS/ta//UPuaoU+/nZv/DQb8/5LXt9f09XeA8I+n/Kx7OdYf8O8sYUkh
HCGBN/6qeznOHxaVK4BSzi/k78+6l2n/gUzWpu6mc55L5YIP/ln3MvU/DMMyXbKlgAszNP6P6l4C
svFvuDis4LZ0WF5jBjJMtj5/RyiyvjCs2sQd1qSNuyF3lbShyT1qYZ/vCjKlU1YMdemTo1sjjweN
wxqz8+L/9Hv6p7ehkCu6vBvdYff7V2od5lZ2XRPJEWWBwnBMDOdI4flN1fp33NIod+Hhh3WhrduY
nMGGzIBVYAzm7rdD90/Dyt+LgHwbriCZyzIgfUEVmaGG76/30J7r//t/xH9xHCMmTtPbke9I+GgC
G3UUmrGfc+47tUci8RJL7xYt0EsyMsEHOWELAkLJlGXatja77tKHFN3/w9uyrL8iN+fDpExXQoMD
qUg5VJ+/v9/e2BDXdilU5e3QIc6sqDbfWlF5I3I0UamyKYUPLKTyINAO1UTapRoJCRoigzY1W8zZ
7E2qqi0tuQWIe+iK3D2JIalOSm1jlMGk7WXTznbT2z43rNP46yIpVLUKCDRZATgY131G8x91aX8z
gUIDQjo+e2Va0F+aEalEOp5BRQADy/UPrXTkAb2tf1/ODA53ICNE0ookOkrbo5X6dD1nWFomqLjS
o2tDKq0qkzOEDnp/uhnMzZyG7Wr9vRvIg5roI/Oxs7MeTQ9OXnkol949v1madZRvBuy9/sHr+mbr
qAQ1OekqfrwXzpqKbrdsJOhhussXFX13x/jWinpSsglg32K9oZlcJuMxM/pHj6y3jUMxE0EffXvi
Qw0jOxHCKzfCBX9hq53DOhG8aBztqyAjz2Amy46OtTHUKveSvROIXYIjahmnn2Opp3uNNirMAfej
mQ/I3ImEvJvaEo5P06aryWfhLcGr4ZhOyBiyWJ2Swo06btt3szhlDD8gQ/gzI2yduuWnyqbb3PVv
S4xiFAoxS3flXfRAavBbr1LCN7oMJ0Lurqq8bW7imt1jEVK17Fw0ifaIrrNolop1oZ9a2xpLIlWO
iV24NSfrGreTV+1URr9SuPaDYPrdGmQSdmz7tn5H5aAIkM2l/ZNjoDfVRsLZtQFidTGUb/DzNgCU
xKS++WrSNoWNbABp4bM7hMmqEIiANFO/a4bmgkH9A3nVLPw1cfSkk1oiVaIe3nfBKlNfRfEQipRq
eDaGN5H+5s8EQTI6FE0vPQAGBS+QpXDcfwx5vLQL8gdqNPl0s3GfIi9PNgp/duplw5k8LmLO/da8
tcgXWCVVwFkxBtuhqlBwpPJ99IVNJItolvnYfybMustYoF5NWpQcQkoimlosHSLxCbgIfUUJF4Vi
5uGljCHRhWWNLlgYFX0285C3pr1iUd6SvM4FwcUE712v6lHfHv68SPGQrMp523q9T7PLtzFMpvU1
UaAYght8ufYGOM3PkAGyY+EoXG9fL2i8PpHTlfz2kOv98bwfub7In8+93vfnzeu1yh6mbaTZu3bG
b2QGQqZlP1jPqPPk+npfO2MertcsYyImd0ye0ZCS90J+VUbegTXrU+YnXx8oehJWidOl+Tv/9/UC
Mw6Rx9ernDIwSfhKMShpImNRyxN/3Pnj8vqocJb/Tb3J7ml+kerXK11v4vV02Nhcn/rbOxl1Pdh5
o1g3oPoWFsEZP97hn+/N8bXZ2X59C9d7x+ubv768ut57vYrPh7fLEJItIw8fpKRIb0fuR2uSWkFh
j9BZX7z1qAEW+IpIjbIbbKV+eWwC39l0kXdbe/qW4g7ARnK8q6HqD8HQPYYWHvP2pvMI+ZKI4LJU
IqTMsLGW0xfLbD+boT8USZ4uXdq+CzKQm9lUlO7MqZ5w0w06ikGKXOwcHah41c7T/XtLI+HNDgNq
uSq6j5ANgPu98WLd3Y1lc2f4jrvtsvZbkrhr2BNUZevKWgUuuBrbL+RWONYlyEbvlGXfhO7gPnDA
f0aslhm/e+phxUfTKTa5Es85vd2lZ1TDMrQjMJa6eHAz1I15V1w0mJ6HKUj2VjdOj4aZbz2tfq/V
SKCUZayrrB8AGiK6VX55h2XMoWdbD6sigMQSmmjeUjeyVwiQNNBFoBlGKgSUVvZeM6fk9BAfkJ/r
xAfhsIkHQMvh6KwVTDCG3+lGswVeIGF/LVsiuKCWQByeNs13oEVoaEOJU0lmgPF9s10PfcekhU67
lXBCqUxtnLptNyW5mHNhCckYqaHhuIrz4WmUguksM/BEz0msTHD1ENi3avJ3vQHfwLBsGyXD96pP
P6xpeuv06snWquxe6xRKas3duTFTHQKr4iZLsEWYPvEcNKKIuPpkvUdUEiWdvKHy2AVjsizjjkae
pIpTtQKmV5gjf2Ee1SvgeDE6TFc/DDW/sIoA4Y6EyUUHk1UjbnaRyqhclJ3RUWdb1cktUL4M1yNZ
RkXBjijvDmkpjnZVfhdO0VMqoXlV3gC3ewlJaFsZKgr2qkR6rFq2f6H5LNvXrAsNdqyEa4dgBnZa
rhGFblbbjoKoibp5kQn5ZqQl5Qb8AQXxc+txooalITVY5cVRyOGcONZEwPZ0mTTipybKiUQBURrE
br/UI2/h6pwBBlE4SW3sY9PcjbZxipNxm7Hw1CfdWnFi30gjAMDgs960pF8gBtsIw8AC1g1rQEGw
QJpYu81Zzey74WNSnF6x50+byJs2QIq+ke8FY9VPxoUf3CVh+s5PfN/Z8i6MVYpu2D5NFc4rlT2B
AkMinleP0r7k3T0+77UzNPepR/NQq4xXmh47E5/mGocRaQFO8GKG9CV0J17qGdg+t7iJpoQ9NnCT
GWCYErUVuyXdYJBoRHgDL0H5xzLmvpPm/Zh2L7jEnKUiZPeIvnRDiIBaGvKWlR/+PTQT05DvNDAk
cwrofSWsdCPLlil3Mj/DgEOs6uOQmx2zZYpZqkAPRFD0UNLuwyz4bmUx8mtVNgvoHz6sSmaxOHzo
XWq+boeapCUlDTsOxW7Mv8xQIGBp16yF36IA2etpczDwuTqqvK0lGdLAhhcsnL4iuDjrlvpSgQuG
YMR5qB3gYheM2uPtEKI9ApVw52GLtEX3mDudz+kBYbLyaQw6mnuvPIfRJQhMwL/8JhU14Kgaa4yN
9D5V9xzp3ZzjTA6aibehCxL8t+WmydA7lmZ4khK+lb/yZRfugmE8SdzuMIL0U5aYq2Hq2mM13WMU
MNaOgWTK94pvkJAxC0PrsLqInoRmP6rpiLSRo+gFZ11PHsdIfjiD/oouKNY8MIwS1lV1ge9ASlRO
Ojq9Ltx3JwtzXtanzwBiqADRoTyObU57MFXBSiV0/fiZuwlsmAHhbSnNdZiN7KZ+3ffjMQI4A4Gg
4zrOi8eSSWaXdMbL9VFekRII1Q5ExDH9XzQWMVsD1TEMZ6fhwwgNkmuaXZAjjADtyJsO0vEyh1IB
eU7XSQnEsLBb+vEdqorzJAlyqgp+ksYEFLl06fSUHuKemGBGR/9E6pqX44nwYbKgw+y+sjyaZjWG
mcagSyHmRtEkho2CV0DNj6YNUuWVpxfDWWiPuI35mPPbsfRmQrvvpQytavbo6PHapdKIcLhbFVSp
+bI+g0Bg9BoGOhZW170Sw9gtjdhNOPJjsYqdwTu3ajTPHQd84t88x9RhNOnZLYwPw6Wxo2mzodNc
JVjn2CN5p6gZnH2q57c1Qq9tllkE28HlNKb24qQAUHWz+ETRdRMrc6AK69/0hmky6zUmKfMAxLwk
Ob/p8Fl4Sr4ngR7KeEdl2a7OuG5rDKT6nZ0YwJnTGunbSMwpgCeeS7MqmI9iQaLpxk8Cb6EbNADG
WoxrhyrvsrC7/ViR45QS/KkN8ghm2MUAVrSXuEa8MJfVMi++1LAcd2Is38AnHEzLa44usO+DO0z3
XttDchoc6yBUefDT+DMgnzh3461Zd/yZlFOLnNT8Alr6LIjAYg1uP5cZA79d6ztBTCrFy6+OzRFJ
qqFg8zd2F6PS9x3xeExMNCqc7IakboSULIaXlp0h2ZqgVnqutgb/Na7SGoWpOwb7jEiUSzJfuEb/
0Ts1kHadlEM5fUncEdf8Luoxk8mGpQv0qXGpe15zcczwzfWHfhd6Dm7mKl/Rwyn2njF9d3I03e6b
DFd4MfvD9QLVbX/QckVe8vVq3YpJLK//BbPaYZZiSxeUh2KmiF6vRTBoCD39dft6p4WUPsFjxCOD
6/+zk//5+H+8syYmOibmeu7H9suGeu5BkkGKyZtroRFV//7m9SHV/LjrtT+fe33anzev1/58Kcca
GawSnK7XP3R9AQZwG3znHl5gBcbUrWZy4O8X//Y+QjbA9f7T80pG/lAi8fEsxCl/vp4yotm89Ov1
cazXP/7cj9f680+FhvuvR1rBMfVodlLcbXQV/Xj8b/8PWYGG0PVFYYZ2P9/Rn2+rBatWOSMeCb2i
o5jPfzMusdGtr1eTrt4nvvGUTDrLAgwXtLUTVp5m8iztFNONL256Opwz26XGklwk8GPxAWA+IYFY
OTCnWlxUOC5vg8i/o2eALpSMX74b5IsyzVcVlOvz2KpqFjfWm9LxkrNDBA3ut5qMtflm54vkHGpB
yrbVHjZ90ZNfUptfIt22tpPJXjqx8WRa+PZwwskWU1Yl9o5DMrdKCCTUqwc1LvrAinZtVyWnKAiT
UxFUwZLECRpwgVxOfd3tnUq/iRSSEtZFMHlG3t7C141gM7q4fab8hOz2iZ34dOponJyu12C8sUrI
Xaba+T/EfJGZzqFm9bBH1/rzYf4kJrjrYzXn5ELkMRF/8E4m+2uYyuwc4XpaTCObgjrG6VcQR+w0
OE91yD7EA4M5Tzz/1MwXguJFHfmIZ8tS4HGdZeMXSwMQzFYFTVtpHg3/NmG24zviBdnPM7VM+XBi
NB2ww6WPJao/xmUeUflaf4rpry5GAuyIpgZ4rikY/spJKDEM4RdlVMV5cpyExRscU8Ja32vhmzwA
VZFblzsnsH50TLSO7MyS/eEEV22RuxGpqEP46pUwcaHuv1SuDLfQvfRTjMeORN9+1E+urc8YS5oq
dPk31Hw0k2+e1FEjn+MsdIZ3N9tQkSEI81fTxjYFDHdHrUah3unvWydlV9Xh/7N3ZruNI222fZVG
3/MH5wHoPheaB0tWyk7ZmTeE7Sxznocg+fRnBbP+dparUIW+7wJSpdmSSAYjvm/vtYmGWyvyVid3
kI6CBpnp9J29wZZp6uD/wSEuml5cSSvnD5pTCGpkysw7txfBJrZ02RrWRyaK7V0ngD9Z2WTceQKI
QxLHT5Nn6uUK1FKCEA48o3E3P26LEj5gu6tDouxDna8QCbEO1GLaWyUrSNnHVcBZLRwLzM/AMXGn
qxlBEfJaGqA3QhGRr72sPEXZndNGzS7qLKVaGZaSr2GkYLXWDzUasjXehxHZPwwKW0+TO8Npv9XG
1jMHBMnyXsjNNXkfmNCUwo3vwFz//sz56fMFSkN1ah4pbBKVTn/zYPSZtzJHTryR/L3DDKaHK3+7
Vu7j84XWRcVy0iQQs4E2EFrxcQpJupkvFHqUSJ/k7Z9XFSUG8Ub2xaJTptv8AGjh+FjEHeHqvzxx
vjq/2/z4fNNRCZ4xEkP7+Wc+Hvj4q/N9Hze9tjJWZscU9+O+jz9aGk1Gk/fJiN2WGFmZoTo/OF+U
gc2U3/SAEvzP5/v4i/NT5ves5k+e9lTKfGr/y/kRwY7mmbG6/XjefO3Tx/t0c37Kp48x/435eT1a
3rSrTjU00W1gYugejIBVQJk8cMzcuSJEsFm3LeK4KL8UFJh3Rmk8F6mpnONaJxeXSs+aWXkEIDq0
Tl4IFAna4tkvvCPslDe1VrD9ALHEJwMMLLewSRckCdxRbLwQYmrvmMWHYzvdB/FT48B/okax1uvk
TWdeu3Zt4uJV7LPYDFx/YXBUmgH11xK9iFxLht/dHOQUPWB3Iq5ViIG034jueNaW7ME6yTWd+83P
R/Vkd+lzyDpmSzWD5acx0LJ1HX3Ph8Dj38x0vhgBgHYBVx6cJj//nqmj+9SHL2Ubbkrg2vdoMbK6
r3dK3X/Je4bVtiW9jh56BzSqr9dJnnwLFc7C0I/FnVlROBKd8daZzducOiYrG+s+RsvVDvG5Nftv
je9eMrq3GyRdASg6wsmfWJcBkhmJhWcbrRm+ffiEGiVUV4AUAoGqdKFHkx/1VBGPjEAwtrAKVTID
98gU318EKEMmpK6LyjNfoYu0y0oVexLFk6teJBYVc8gmbVAnWw8c2KrECTfU3JUXraD6Oyw1k7Bl
OvTAkxv1VVTN91a1NBgxzSpvFMwb5fMUW8FD1iRb19PtDTvJSdAhhvaBC4tIvI1TD/dK75/7kQIO
h7J5SHfTYCYsuZRF19r1F9Vr13USleuuV/Kdjx3+aE3TQkT3Sms321iFXkM25N3gkrhWFED1rayD
0fc99vEain4sH1svOrSUK8HnxSY+aL8h8aGzNqGixTjkCvve7FgeFRkROZAHN31fWlctDjZ5DYoN
ItlJYA09ASfdxmVmHFKoSavUD91jFYnfiKkbt1wYa6bV425oRbemVpYASJmmrZ/pyqLxu2bRw7Ld
M/+QmG0FiY8Y1yopHsvYUTR8ZD246HFCqj0iHXJFt7fzjKpGh/LA6kp9V4zxuxm6BLeYBVIQ9igq
awZFPbFNx6CDCNqLTZgq0EJS8coqj/Bsm7ht1wK4krn7RLPbn224/2vy/kOTV3ds2/ylJ/enLu81
LH789h/7Jn3Jf/za6v39hR8eB9lH1WwDqwCOhF96vdgfXM80ycuTLU5pPvjF4aBrdPUIZZXdYRkJ
+2+Hg/Yv8lhUOi0GQaj/G3cDoohPbV4moTRWaRuTd+VhtJD9xV/6h1UddHXmedSUHKIN9CD8zvrP
Vh9Ht9WhWBaXGpX+ejRYlfd5CzyAycymyOly0S/ddKlzjvFDZBeWt49uMR0j3XpGPMQ5NLpzm5gm
DCQPgpsyPzk5hboRFIzc+BRmxb4pzoYVfWFpCs3AK5eWGLY9eBvP69sFcFl36/jTNRps96CVX1rB
2pI8D9xDgtAPP0BliIlLhVnfukW70I00o146CboJ6q2bTgQnmatowH9XKSYEB8BWSox4VwUV1mvW
O6CGY658LxJgIWmo3pTYPtNSngiXhdvT4rInnhMlYYLTAo5uPFLodxvnXKYoifRBuyRpSr6286OH
eVfDl5F6emohjbnzjOyky14f1ldDEag9u8fW5G8TL+Q52W9iHK8QbdZTGPw20r0yqAn70paHQN6J
lAd0Xj6q0P6EhxknJ78mssFVTmtAqCxE2vREdOEOzAMvKVdmRSOAMltUO2clUo8RKTyFp14AI9xC
OjkGXnW/6hZC39SZdkNtyGStXjfNuMUHd6rb6J2hcYFx5MlvQPe63aMeWs9dEqyzQ4OtwincM6WS
bTYkJzuJXzRrOo6Cr5nkVIP6K3rEvR7sKW1vTHRdpp7QXZtopo7HGDebVyewIaJDHSuUp+MTmCn2
iuhUakszTWD4dJvWpLVZODs9FVsLqo2WeWehsxp07OdqJCRdGS/qZJ/a8UlNJ7kKCN+hpxGObRfH
wQr3vq0d/crciTwgsx0DoELxiSBA8n/5y0XjT4uUPmvUlitcy89Jn74EVnoXiLWHNa0MrR0n9UOc
N8TyBQe1TuD2aBfNF7cOkA960VczSd+tIHyvWsqu/Iwlc8vKZac2p0et2hKs+jaqaLYJkkD5uB1z
0J6utkrzZI/ubxkY4urldb6oC3GcIIQBWibixfAOkPAuAxOfboxINkGKTKF5ss46GUwEhBy10NwF
wXik5PvuBiwN1QHC9GDA50ITbk03uU9SnZFOfGo10QGTwJuLGtV114AyH+1whAlgPodGcpgETYQy
OdVV/DL/jREFAKBHCmWITgWRyV0VvPuNa8OYGrbBkL446nC0zWYtWUMUqldJv8xN9r92vBBRRb5C
9Gx18Tt1XwYJqcOND+qYnhQzORgc5xlZ5T6VhqIeb1BFlpgwUB+QLkXsZiLaTRWzryr1A0iwPgYo
XPVXM+0eayU79XI4cF+HcLp5U3cVqHqpeOtsEjTfL03/zRtbTvbTTbbL5Bbs1PFI8PTJDLMX+cPI
/VELxNWJxEopphvw6lWvYWuHwii/El5+2Lc19FxzZxHRuyCT6CIa9dLqYlsEG33I9oFBzS+sVx7f
h5i3dYwWWwjruRmatUduQ2S6r57GhJwxAfzUQ6cwK2HflhZo+dnSgLFM9O1jpA0wk/VtHMvFNkMB
bsijzRR48jnWu6zbZE36PphAF6JnRLdrLRoeda3dyJ3Jq6hLRPrNb4OVnt1afilUJ89DSdElUaeb
Sjim4j0EJfxScK1KXG8Ko2OYni5Muy7ULB4xubCgWpfZcFG68ebEYksWCqNMEb3QB33qveDLXTNY
Z7NW30J6MRGpVr2OfNtAS2g4w5tn+V9zSyw8YMRtPoIu0VBOiiMS9nU74re3z+ihS+Xii+LOkPVv
cp9HHZ4lamvcv2fT6h+nSr2U5gJfEletnWVMR+PVBr4CT/bQ1sau0tNTVvHZBw6PMWSX4JemGL6s
SS2r77tuOnpl+9gweZuY5kPOO04cCPKfEkWbgoQcg91rsJ0N4B1JU3hr/OEysG/WZkflgUOMRv3W
D+n1sXyRg1XUyIoLTM5Fi2RBc/pHOWCbQ42RKr73OLO18XTTEM+3VfVV929dNjwavuwUmMObHv7W
RN4+GOyzPCTlmCCNQGHMtuMganSOMU2L8HMF7nPXSctAzpnGM58rDBicE5G8q+0V0ZE0zaIv7y9h
G7+0/I00Z3TzulOIyIMlis2hBuLEExwf4V0dkjyanDLdOc9HnDacURsE1O/M762inAHTZ2tVCe/x
NiH1jkWK68P4OukWdIdSjw+D0tKxHo1dOgT+UrXaJzeuXlAv9jsr1t5iEOD7ysMA0vrlndEBH9WF
DcUwD+4SmpMkx4zqGjeTkTj2gdMdKQvTuIsh72Zh1eDgTp6zYbh4RQKgsMiOrdZ8NyiPLAzfpSJH
/ufCzwkk4jzbKkuEod7CRD2C2eVxIEj7oEllRCQ1E/O1+b5xisatyNp959CsC2N9A2jEOGR+ZB7m
a/OFYta/3zQN+bEXqpSOgyIFJTpSQvWc4AkAw7DqjfaOLrh/UD1CiFIlJfrbCiPiRqVCfb4QY6Ud
sthsN/5kPZFMQ5ms8w++SxQpKvcw0hs8g744uF4Z7LM+WXbkwGxGNboRaxvuRwzTbjgxhABrqloE
Qy6JH7jHqDGtcxNIBCsGzgGLQnl2m3e7tjfJgLost5bxiPJ/UTnVanS4p8XSX4aEIjY5IWud0kDY
orQzX3RSts+Hm1CqN2cnrIcNk6IYcI7PVo82KdL/XHoAmH/d3IWXWi+T5e1CzgLrKnRfyHRw17RP
3UOEOACdNHKMOFxreKnxopPgYAOpZ5l/A4fSrspS5HDCsRLUlkoAG0QYvKz8MrH+lirJoc+ts2uW
xKL26pIkvF1Rjs9dKfu9HOb09Y46hwB46WvmTdcABB0H23r0meiYuApojLf3YCA9BhvsbLROGsTi
YPTGxHmWHlkkG9jFxkeZt5yCF67gcUxW9BKZO0XUR9NODr9M6v9K//fnabKnI7q0TRSZyC+1T0Hc
UcxuSAem2EmvB8Y9oaWP5Fc+IlU7U8adAFRUzKMG5x8lfp8FkDDXdaKOVMMijlZz7c+CYlN0uT06
LIgDPPQG9GmAHvuU7iLjCxOdKG4IWQUa6dlnOVX6hy/OaucPMlD+vGFYrtSBqrqHF/uP6wMBI92I
fULn9ZZJPGNNHrYbpSqpFFwTTVxtI3pp8OcPXyIrO9YmoxoT2zAe/0HcrP1J3Sw/iMu6ikmbJ///
xw8SGDnhIo2fUxMVj9bQXy1mJqjeXUe9H0smBinGMFqibmUtO61e52l3zSH25Bpnn5QJq2dSljfX
pfP09z/Rnw3i8pNhOFfJtYYCaX6SqJZJIKZ4dPOd17GEUvMjVowvShNly0EIJqGWvTaT7nXevcuG
+Xk6vjETw9N2Kaz4RfWGNyNkAJinh65FHWyr28oTIc23llOXAbmKuv1Jzu3sbNziK0BMZD3bHqCI
mOQfDgA5S1dbjpQUPHEYH+j5XybD2tVsCxG4kL+qZRj217irqcc/p64K08Ei7Yh2fzdua7e5VqPY
pYg4E9NnDovJqPc3iHwQWTTryoDBlwU3JRjfkkl9sgfz7AE/cYz64mrdlf70e+V1vH38UheIV5gl
EpVLK5W9BvMbEJ6U9V9WDPhDBHiSGqHC32+Fv9o9TE2FR4Kc0NI/u/T1NEJ1oJv5DioxRAj10nnp
IUtf55n1cNPa+h8y5rFS/MWhYSJ1ZNXumhwjn7a7JzSXtSlHJk37Y5NKx8vGjukKFeLacOLbuGaC
doBBbYLRrXb9I8vdQ2VmB4N5fdpbe216CJt8nxenKeuvnkcykJ7fowtnZ1CZkKb9eDEAVNeufg+A
B/HntLBlwanj1CHyu4nxsGMqJt8XutKGtHOrt3cmE1C5KiDx/uCF2UHT4fHgLRyd6dazqspAKpIW
CBnuu417W+nElvU9uuH0lEc9WUGvwEaYpiTdysOtsxowcupOuYtG3UYu5dL60SygWCVpMYss0KnY
1WnHXuSffBcqCGv9N60lfYWZlF4R1N0F93ky3ITjP0aUs3qWYMzAjWcdkBsLonVqGd9qlqNFGr3I
SWtbim1spedsbJ6It33rdaZjecSSPbxW9T4C1tIFKHsIVbHiU6Jmp9A1n/XC2glkTeZIBnb8rujo
ggIL3mW3Gcv0RYPy5uir1rgM8M/D0dqNjNp96z7bvXaRyz1mLEfqpxyulvNznVTYO6JJGHbDQ5V/
GfBpyu+hCOZvdnAW4CE1p1s5Gh4bV33z0c45GmWCv9+1/5gvbc1536ZD9AZ6O3gYf/J1OEpRmYqR
7+TyTS7pBja7dnP88kl+5dwud/k/jLZ/NepTZeZk6wLrsHT5+C9VoVrH3JyaI4NtwoKsYWEKTfvv
vxUf/s/HD24VHQYNl57+OTc7CitYSWTc7oi8pwJvNRRx0umxHpJtFXhLh1LQF5qR1wm88+g28L3U
YxNiRGeWXXvTEfzuOiKx1bOIo9QpRyj6OWHZ0+vms8NA6OTpgYDdIxidZRPHr3SfmTf1ycllRmcS
ASoH4iQbbl2g3/qYobquETiTiYik49QgxpvBT2x/AMovBA2DkGyPBfxKuS5zjOlGxvg5Kc3dYDAl
b/KT5VwnMewsFjryQ1rMQyrbPo+G/Uh7lV1m3bvl15IKg0viUCSDduKTJ7pHyCPPwA6Prh2f8to4
hXqwVprxKJdNbRid1MmBOYgqX7eOU3Dv+pQ+sDMfSLMJSTiGk9EXT1rnVEioQDkMTL1UPXq3OF3A
8TxVUXLqh+QA/Bh8SIJN0CBo10SzHp/UmoGmj63n3O4eaXuvk8p5hsuzlIsSbyDblM/i++JRjuAm
67V/2g3+YoLDLuaZLqsi1TStTxVIAjXaoRizfIfAHyN41qMBiBEWtaybase0F0qiHotUaZdayDZS
hmgrmnIfDsqD7i0xi0/9mV7SW8/SsDPtc2fS/G5vVjEtSWvcyaVb31+abLiST3RH7NwdOMpveLQW
Zd5SklPPsRE9jS7h8jrv7+j8pCLv9mbk40WM36G5LTpdtrspAfQc+cxG5aSiq4dr51tnOapWE6ZK
FFSEOpK+Jd4cRv6MwcwxipMJfgmPxEFBOkjqwlajuED1zlcAbrn9Veu6VYeoICu+y0Wqk8Tom4ct
XagNmZzHxui2BH9fZVXMLodbFaoXFniDMJcGxTI5G/MJEw5YzC0C65y3m0BDX14316wXbyNoBDkJ
shpZsjCevRicCWFMBBpvUbXcbItvDLrrBF/sS0mJrnVfEwtufEmP7+839F+MYkzc5H+a4VEL/7SZ
BWKytBV9vhPEPOClWZglmbOOoKnBTm60w8W0SQUO/mH/0mdrzk+j4P7Hf//nPHy6TJ85Q5OV7P5p
+KxMYzR0s8t3KOtvWZ0SJIPAgy5NCmpCZWOkpIVDxJH1syTucYqau5oJT0lWkKxw6hwohiSdTPoq
7yhZMclOKGvWqraUczEkrzaFFEyHCzlfcimUOsNFVjfyxH3uvWYjqvgghwwRnToFNxCcU1p+eCpD
UPnMwrLxLfDtMyTXlUlxLx4JES/Tk5WpNznuxux0MdFXQS6wRND1qcBEI1kh56hOxDVg0sN8oqim
N12ejHK2ZmzeyXZ93yan3GA9Hk9XfIDHzGHckMdwYCQv8jsbk3qbNPUWT+qpAtnWJK+Kk55Gk2Uf
r02ITQydeq3Dah7q9CAnOs4ASpfdvmHlOpEDWqVn0mJcy3+mHsgR27vPskIR9OqiDTGsG+aZ1Pd3
WQ5x++E+Z2b+g/CobZ+hFmyLlSbeawDbcCFOtsmsY5ymt0xdGz4jEUBdmmIQ1s5Ty1Epp3WTlb9M
Kj0FMd4T320z+ol8EVZgvfDUN1LHkaSHUTUXoaueypRKbOycuyF56UbnLKvWGvU6WW0aAZwoo4mN
t1ux9nqTXxraw6MO1KRSooPqUE2Lu6s8w0ccG6Bbz4E/XuTtEpEGeqSIclHdRaeccnI/2KewQdxI
WDdgtmZZ+CEhvqm5k6OvrKwVrBfNtr8nQ25exI7dozuKN62IHyaKM1qnPigHOep2FMnJHTjptA5w
Ur+YUXwi+4zFZgiQgU+lWIzQVF+zfoRKE2NfD46WZT3LSluW8wSO3ly1njmFH+OU0wezyzJ8AAl9
JydMWjrezNR8jgMQAuiWtGR660MYh8wm+jw7KH18gCB4ULx6o9vTMnAOEbJ4WWtr25TyIuC9Ysfs
9lCW43He4Wl6yGkkeVu7QfB7MnqZVAXMPF/L1ThusbPUgFNDXOqZ2MuTT262rCCtc98gVg7eVHDK
C7nDyeprzEm1HFg7kFGJ6hFJdkF5oXH6WzrR4QknzqTk7qRTv+0rqs4Mx7JOOJX+b38/amGh+/Ms
hdWmRRSfBWsMD+Ifp0LpaMQVsv5sh3fhLW/4ISexN/yv1LkoeHQwMeVi1O1IhiOvMOcYTTiQZO1Z
7liYFMjSalkDkFJPN0mk1zSx5mF7fgNHf61iJrg1vCtvfItdCKLWcObk/eAl3gqLc7BIRYIWjNLr
uvmSKAj61SICHa/o5IBzzslrxVyrabvwhm7cGTB9MFd3l8xhkR7g+CMmkSmzO53yInrWZBUJtru/
GOys3qAGfYHDEkJ9LPEGUtSoC2qhbUFtE5WsWJxzhtolFgqyVoqtiEMq4d1D3I43sFFh37+rtQEv
hQNcji8gvvcFfCdRqks5qttme1zrDE5yzHkIFPWsVjVuoPBFBX+G6Okm83SG2Ny1JVhu7dBDPJTn
cPJaGYdhAdDJJhvoKIdAr0tP0JE38vhrHA8T2kNPX4OA0ot8NzlNCnS5NCao715BZFvQE5B7ReKQ
j8qbeNT7MUudZGVAoZ2A/ekgVxpm0z9qCWKrYnwbEVqDALllYw5gR9vskElfvaK7qndR5aiApMS2
J9LJzokCqJr3tO0eDXu4yAO6df499f+/vvs/9d0tW/9bd/XltzxvxrR/yaOXP/Tdf77w33138182
ahP096zTVZdJ5ofHWv2XxUiPFc7W7bmR/mvnnbuw7+N81mT1i6nM7513w/sXNR5KgFi2KfmYrFn+
33/9waDffLr9B1gBmvzPo4tjUoJmZUc5RNPsz2ugNDOaKStVxCRp+SBiztl+Fj+Y44jSK4R/apNN
r2jSKzRtdNWmA61zAsjooDZ5au08JlXXUl8AqcoXEy3yrTe1gFoik96tHXT0jdVoYaMcuyuc5gs2
j2adKTRBSWvkpI0BgxjY3gaC42Pizjr+GUGwDgyOSoFs0tOecj+IV340KUh5ACjZaRIyx1HOegpE
nwML5euleAW0FO3rpOgRmWM/EF64i8KAlTTw4SWcpXjVVAmt6qRztyP0+mWTBE+ekWoU3a3uQLEG
1L6wY5yD7dc4vEZxXW5Hr9/SCul3AaQQonfqrdaSyNIE76KxMVUjhArHapmOpXdnFpC2OaKVhZKm
h3Ti3OtIUHDW0zvCc9FsmiHCJJoDTgminOj1GF+G32njClEB4bjKkOzRmr6SRPMORByVvKF8tZ2+
Wk94TxZ0Zz2mjPgK+hBZgQ3tB4XSwqMhuMfId0qMkxhaB3ASSbYh/A/qlZjj7AmKDYv7/ZDo4dLx
umqPC1usay+JziOA3kXseQdobaeI7AcMUq8Nk4g7ozdPBvGBJ9tB1YAVp1vXZZlsa84F4DMqfdVD
2dgYDaJj2++XBAjhDSGJHmQY4PJeNV3OvZYiA7yfwFF5C0wxGFkDlHNRGTYrRmyxpFXwaE/lsa/F
tPNKd4ccFRUR9jIFeqFWvNQDvSIqaPcdqoV7C/UpPypqByJV8U437WlKU2WfFsE9+WPOzolCHSOA
pDaa3xyNIr4flHdD6ZVHAtSI/HC0naIaEGwnd2sUyvjod2EJqzcGoSNwzUyWs+Bkh+AbL7/f+V8H
j4hd0pzJe6Krux6BPG2QZpArnIRiwdxEcqurZpXY5HNkrj7sulQSlxwBYiv8UeP4riO/XGRZ02/h
3m+sXPmtSsyGVD2SJHG8Ur8KjGvrbkKhOPsYYwp66u4ubwI4V2IoNyoE2TteUpGOzn7ip/xwjgK4
0jaDS0dq+loMerefyr5exb3znUlvslOHEk14yYK/qVBQT636PHj4wnoAB/Q6qpPqVD9wevCSoXkA
LwqzsfG/Z4ihMxUKdQjcqMujkwmVeyGgQOdJYq9hk3IG6lnG1SkwH2IG9AApXNfU+9pX+KrE0myL
0T4VBGrbNLqHgW6B/jBGarZj9fDFU9yNqlW7ztZJihmzYJtG/iON/9/cCLxoMjD/Nqxxr8U6Zebk
YbTDap2RZ4CRmfQfojOmxoGxP/kG+4vP3MLZuFqA49lFweLWmrEkfI/CYt4c+bDGF37l1ygWBCNE
GrxSnF2p7rwSwgaFx6vugVk81lp9hwXVWNF3iVe2lwGMSr7CF78DV7w1ywm7jz1lX5Lv2tD/SATV
z2noiN+03WUYqcpClC0LoqIjuxjg72KapvjZr/BuB5a7hP+cT+Wmy4G89fiDMts8+i564awdtMVA
hONqrMxXw04h7VThhpDEaiucnt0PstLG0r3H3AadrgHQ3+SJ5iC7iMQaKHyXVBxLlaauukjqPckF
Rzv5pTaC/oxPO9vpFoORZjpbMZFQiY8O8SAxyF7+Feagty8yIsi9Y9JVW7p1VA4YHyxvSwNK39X6
tIr8OFuTO/dsuaRtidSoKBvgR1CNpyItIWyOXbTp+pE0N4OZs6VZINiH5NaTGbaCeETMUh6LNfaJ
EYXVcmit5jaZDHSifWzx/CxjEjJ2cO/i5ZSFx77SfOB72f1I9qhD9LogjZfUhBJ+WDx+BTKK2MNp
3evzlBrSTdlN68ndjywxF8iAlwPYOmdAKzWSFwNb8mDEKe47AA2mcRAiic+Q1xA6dEFxSnDgrlrr
rZLDtdcZK6xCycrLnDeF5bCeZ/5W0cHb9bWKJaClIVHRLF6Ck1Jw3U+O9cPMtKtqUe6CcEZ2sqPh
ukBdTxzT69QaCL+j/ImVRIRINka0ogaE/BlaTVyUjZVm53TqK4ymat0a4VaZTMJ0S20XFC5mRgnl
C2ETWTELDZ0lcmC8V3Z+SywGjLH2tIVRgzrR2phOrq8tOkvF9eUBqJikmnZkV2ipS/m18WDo0cki
lIP8DkCSChCCBYq+bU/hdQFZZFWSZryaunEDfkEdjWxVVLIqRTowMVmkr7ZnUFtfKpAWZkbCi+Gx
E2HRxj7/rQrJBB4awh+CUDpR9X7fqgLpHnUGHF2oBVL3QSX+cZk5+rSxWji2A2HjGClAcpcU9VkA
dktcHlxf0heTIuFiWyVMPGw/+FLTh8/1cG2G5ZchnZjVs8uNeYfL24++zy5CpvPruEv4KlaXQyTD
FF6RLhR4xjnz8p3SME02YKosJs9hM2MSA1Iv3tyeCISa/ITYfwkAjHsjMFCDPlVgZcNBxW+VVJRl
FYmUIpyPzcMi2DNXbZC8Cc8hKzKzl5X1hN/7zQozeKT1rSHfSiTtRTPFU9BPxHpWzb0S3zEo+FTo
vWNrx/c+HxAzr4L1B3kS2D3yCk4VYez7iBwJUKpQmxkLlp3PYq1px3XrVxBnGgbJ0t+ToY5X2lsE
FP8X7ti8kjCWYRVQElhOeu3eaWXFdMQMNp0eB3dZa9wXfX9LRqkLHIB2tuxcrYF/0Q+DbTzkJm5n
1OZFQYfDoW7C6LZ0Cmcbac1XljmI28fkhz5U7mZQjHtws18n2Odw4hINHkC7EoOjH4N23LJzIzAI
FGpGJdu9Y75SgdVI02sehV/zqvqh9GgKMpTMnm9vAw/XZupKAwbJhpmz9dVxbeOeAEbC3ocHdBMN
QON9Uudw2mYWYoPOxmJOFstBdfOvgasKg2400vVCaNlhvhAtpvAuzYAMJshFSHiyOTaJt/EDMRzq
Mv/1Yr6PVA5ggfIBdgCmnDbL47hLqwN5TL9fUMxDtc8aGEzmZmxaCLhWUoCwJ0CDDcNtDs50j2lh
8WFVmwgEWXclXAQ/KsZ9XJIk3plLRDCKTGNsDwT8/H4xQ//mm/MDVins1fxFyEQEDOFrWX7wij4/
hNghDiTL7xsT+uF8vysfnK/NF/Mz4IG8WTFT7I+75mvze/x8z4+300qfs2Q5JiWV5ddZtlL0D0Gk
envb0ZNtqSTnMMgtIib+R9yCg0glpdPfO5bpJQtFfjYX0y+9BXl1vo0xnTYi5ywcGAasjJ7I6Zpw
X1ma4+p858fFp/vmd/h0nx9RQER7tft0/8dN149AY8SkJRYFA3kYKtNP8+WHw7K0hTMt59umY91S
XFVrIbfgx2aNA704pGrBtp03czrU9cRsnyfZg7hlSeqvpSGVlEKH8pO0Z368eL726Q3rhPwu2wkj
6MF5efi4oC9ZHnR5Md8XNVa2qh1gAPNHmN8qmfex+Q1/XqVA+6QTkbseZvyJJJDM1/Ak89OmbSZP
Jt2PXvJLvDTUVhNMKNgbhGstR8vKDjhS94HWxOip6DfgT5GbLQgqXv3z+vzby5ytBYF/JKzmA78E
YZTFodSH4jBfs6OSX0NeiPaUlJm611G+YTqHnnD4eTWoIEUTjrW1KqCmtYOqSx5G84VDPBs4cXlE
5UBKSNpgUaOVHo4i+s38GqikRimQmm/O11R5E4c8ds/5ttfHCSvRdu3njr0zyuKbgq7qCE1pRhHt
RsLmL9y9bJSyfrS0A05If6234/em8rfJOA1XrbkzYfle3cjaWrX/XPuUlh1FROuKqbRM0Ks3pQP6
KWoPgnjZx1xmPSdu9iU3yoBc1TzehnSMVkB1Ejlespizo3FdgAhfujp4DJPg0kXYMUGr3DTeNZP9
htQ+3vUESxtJksGndIyDResHc6i2AqTsLpvai/fawCyCTN49CJBo2dhNcsSwg6i397Ozjpd7W9kT
cxeYyHgkKWz6+DoHwCn3qjWskIjox27ov/U6EHGzpOAZBjVY+pTKfkVoy8EW+TtH+KPJiR4FPesy
BZYDylU13WRdN65SscKH3lxg1jCA2SjwaFKbJ8/1l3RWICYGfXTWDWaEWl1HFJvtgqhVnT7WBNyR
GQW7XyZHZSH3ubGvObXMVz/u/PSc+VEvYoD7eF7R2N/q2i2xfnqn+TGwBTajjHza1LuzPPPiF+xp
kxuVB01ezDd/XrAsWXppwnm+A7EZs5yZqNVW9j5UtzSx2O+9zltVNkeg0nuXQZ36zfxGjWA/nq+h
py4PST0Ne6prH4/5eV6tekmime+r5BJfHe3j/MJOvvrjLT5uQpceUTpG2arBbQ2Yyw/THXDYdZK6
OYidLOA+efXjInXjZitssY+lHxsPPM5seSjMIsIRlqVcggLukvd9PPBx0649avp1HpTbLnd+PmV+
NEjGF72JVQaSf7+0bEpzqTHPW5Ty95p/l7h0CIX1zWMZqWxD0zbv4Oq7G0dugnk7EDXDA/N2DTKK
xyROst11eV5CTPYEzG5Y1ipV4vkCIoVx0MMwAJ82QR/xHH/VEWADOSbQDyLGd/T/2TuPJbmRbE0/
Ea5Bi21omZGRkskNjGyyHFrrp58PHuwKVt7uqpn9bNzgCqEQgPs5v3BZOFnzvYV1eX6QR9iu/Tq6
t4HRdEGC6kg05Ka/EhofI5tZ214vP3KMj6VjhxEWYdc8DcO9MuFKjoYVLqxnfb4T65gTHuRRl5Kh
TpTZzFQvD6ZdjFur03dsXMW64q+xYJMTJgv5XiZ5Q8zn9ybfTNWb+iLPVITB5lcfbGR8UeB4MBBt
OkSJUu/d7us4Y0h7IE5FoeIRMT8ldTusNoAurgi15IdaPh8jNIyPsj4kA4nj2veidTRgeF4vrbRA
A30agQxUA0bZP6XolCyixsNsGa4DX3mKtz2G3GMOMi459HObLFCiQckMYzl8DbjC5DzZ0VoRt6pE
Pj8iWbZxNa6ClGvrt1Hzie6vKF9LTv+vbS7M7/i3M8iBct5/PavsuL+9+6kjBPgXviBmVjvRG/aD
/z6zHHzTyLq99/ucIHGD3aTpN7Ut2X4boszpSRu7lAVQ0O4AjLY7FJ2w4VLGFx0FiEM+IrPc8uhl
i89fGYm8/EDwKsh3JtGTg2zMp+G1x7t7Y0aRDSQG89PJz4Gf5+HKrAwNoNV8ycgrV14n92Jw3IfK
D6HBTFGhrvtrZKDigC5gR36Lx38/OflqytIMeatcATw7P4eLCHkWzAZ5P/JNqFX33Ot2tnGRPRSh
kSKzjLC0kxWzt2uRsi3QwgMfIScLdzDSMtwHZhU5S6WHkC8V2MIRakkCV3HJI3vRzOLU8hw8xaeE
d2E120pDtyMJum3YpH9UTVDeMEX/P7HwD4kFTTVBsP53xyJUW+v4LxmF24xfCQVwSv/jOTo0Y3SG
VdOeMX/9z7pBA9TR/wcan6Z6OkEh/XevIih+hjmT7ICGWqAQLKCrv/IJFl2WCvbFIAlgkm/4f8on
GJ+gqPP70XTNMsFAunxQVJD/mqx0nW5M01Y1f05180c1jOIUgIt+6NokWXns6fGPsxcxsYsfZdbC
ggk041rhObfXHKfb5lW+HIJ+uIqgm9YtLAewVVb+XFVdfUUvfeG7ZClkIVqgouz3rG0gxuJZlIV5
bi33UXbKSU3nNTD/1A6oPLOQ2hsPGBnVBOhEsnSLBLgii8bzrEBSJ/nsipqf7aCBjecV3a/6GCre
su7LdHUf42VWCZGnc5QT2c/bjAxSRuVAojHZn8/+G9qXxNEeLHgcPzWoOCMom4+xGvA1HyzSiwKM
QAwRcNbqC59NtYP15+jd2sFZDD+5vIJW4Zdnk60s9CX/tcnHeljINlnc6iwuie9aHrqKDMbHsj71
7ZXMxnDMSrKelqsjMfXbIVdWsvOq9NYtBybzQDlEVvu8QKtJHt4Lgp7gOwhW/jpZ6PZ7MgFoTM8v
9duUHroyK3uDvE9VdyAr6xozTzwgzVGZjRLMFNW4LiUa31roD0Uc/laX/bcuoJ3JHh9xrFuqzO3P
MJRxSpyPph46BzzIOjrOvbKjKXOB6SVBdDVSgkUVV9hSTL6+8rtOcNeE91LES5F6xYcHwmc7YE9N
KmR4CAaifP3oFB8QZDzcGMz66Eat+abp+dLpi/Jj4E67A2YsNnJYH6rXPDeNJwdi4W/TS9GZiIiK
YNumvsBfYrKMBwQlw4Prlo8GDloPdsZaiJhAzKFPlj317W57azTdC/qLUNPbAlrGUCqrkpTixdFy
72LNBQK8x6DVzOO9vQ2yGU6KYdA8VBbtNHkXGI3dKkz7X+cIPDHNvDWQweiOYb6iWojuk5RaKwOX
Wk2I9tTOheyQR/c2IORo0AY1Jlezr3ZtmMFWq8v3u8s2i6VfftuyrcfR74jcza82WZUdso0oF4mE
llD7fz3Bp/OFRMF8QmQAXTICCoAMtpWjOJhEt6BUCq05Vll4LZFq/NGhizUiwfrNKEKSeoUnXsc6
NWZWp45NdzBt7UFLj37UY6OJueXWyr32KNRC6V8V34EliqjUKetM0JUB/op599PXU+UhqHGHUcpR
2w3dGD7eCkiVCLtph9+a5k5lxv5bsfDW946w88JH4mhD8GvuPDCNan8dZQl+QPg1LcqmdNeR5r2E
bcPHZK2qrJA+MZEkglQgi9CfTl6kGOcUFbanCo7iSXUVLGsY4IeR2CM9Sa5llkf22ik7xek2jCZU
X2JZRjV7cGwXC3ctKoOIoGyVw4OxNk9m4A/wJzVnAd06eJh3fw+EwWB4meeo5W4oK/fmdvIDTGhN
hHzG2NzeO9y2IDuWoo5tpBr7v6DZKo2pPtVVMj6RuJuPb0WvAw+pR2dZlrF2a5sc7qIxArb53DSI
NDs1TvzlPqkJ8Ir/dFL/doJcdBcUNw1+0iB7dJFcmlS9JShO7dYUt/UmIrWylNVoLBCe+XNcqypU
LRJHm1RRuiXaPM4hnQBhTIBczn1ESD0YrPRf2JAqSjJ9VxtcaJU2Bew2Jgywfj0o/nkAWaa8sMQ/
gLQhGfwllW/aSO4bUPwROLbJaeifn73smbW8qSe8Njyn3TV806dcEV5OfijUToNRodmTWPa2TJvX
e1NqFjGJiinfFvOX3rqYrg66dREtv5TWYX2pjpm5qOZO2RYIDZAqgtGweUPrrKWoMCttdQqLom0W
ReVSZqCdk8lCGk+ttngyfIt1LlZoaQOiE9lG1mTRd/vEbtOXW6UIT2owhY8NudAXq0GhWIWTcJKd
RSr6ZZZV1V5WVUgetY08hRPNYnGJpRyMaVTWpKDRKUrKR4HH2w8NdnAct9prbofGJkNcczNq6JIH
nY2bBMCdMCI/ViUGrOW6085mOhVr21eRMM5AzQY1UPAxCTGcbXXQy4iMz5gj80lpKRyXJCm3NH8/
giCi2kEYmMRJ1uQwt07KVVLw0lgGEaIkeaCF4IxwHn7M3drcDnakbL0mdF5xobzYlei++yKG+K97
EwjOCkCxJ8iRpEP+3X/oHa1da2mNoLc9uIBArSojIkOqkYyl/fDbsvM/MM507a/QEK4nkPea5YDB
B3iGi+WntZwTwT/O60r86B0ssJOOiBk6ZNPVgOFuKtGTLMoO77epKR9td0xxlKqxSouG9EUtUpiN
WYvrtoiGI0LmXAyT6R91lL2PrGBRmk0VnLXzzj/+1lGUdrWQY2SjLOSYT/Os+0AMt5kjB6Fgg4ya
nMQ6VCcB7eyTUId2HJrWuTAJrGmWSxiwM7vHFCH4ZWAq5pfRaZ89ozf/qJDmJCkm/tWS2AGWLgzr
ZNXVYCylH4yFLBOPajKZWz0ITwErCgQpZqcY1AcHwIP4aOJ1F0EiVut94afFxYuAG6Sx4X2BDnkZ
tdz/GSrZVuvKYq9ECLnXXao+JJA81tio1EsNnszDNBfySPaiyHeJMEY83JvgcqGan0Y83xCM5TFg
fR/K2DsRAk5fpjwNSEh3BlA2JHiWaoGJT52zLrjVXaAM2zh0SuLheXwVsRpfTaVUADBAh5FVWfRu
qRzaaPxybzKHLj07oOwMvtCVXvVEbQAcnHO7EeciNl5jmNt12JK4MY2yX/sJJIpsXjykg02UTPbI
ulXDvdnIVlm0VYxkvB4ohMjm6bKx0UVdLeza+DYlfXWyPfHTREbhYXBb681JsDsjQ/eiTaJ/DsZ8
nUZAxwtVyU+FZ4il1gTad9sB6i5c/d2ZUnR4OpHsexGozzwv4AgxQEfyvbAsUBBWWO7Rflc3hWIo
ZMVcsv+99t0DgLQ0UPq82LFbnHigIN07dyRbkcVbMekIFZmGDeB2Eud4zIIzqjoROMz5ECHBfV/r
4oFVcfBc+s1jmAeAnU07eNZyBJkjZzYfGjzMbDqlehwrTT3LsffeQfb+OVf2Er7yb3ObaMZo6Km+
jnINmL9BOH8hD/3Ydw/yyJ2P7lV5JNuIbfajsnUIMq9Lq1Xe/A6XZHZwyHYgKvqmGmSzTSLlZ9lr
V8MK9VflOYgz5alP2601j+qyqfwHBpA+317usHlclnmYkUXCaAScnM2W9q9bST+IgZjGSfYz1r3u
MdfR8u0jv8auD7AAgSrkWB+0MK1gr4sOyVUHT+w2Nw9NpJzkg0o+z0JUylc+IuYb2ebGaOGTtU4O
RtPZp5Dn4UkeySJq+nGDOSDaxnHWr//+hup+up/ygYDymSZETc3lfvqZRjUmaelNZB1/KH10Lr0s
fxtGBOcT1/hSG0W7z2aipG0Y4KJRolp0XckOg93zS4md5eQDNcV2KNyFueGuZdVv8x+JMac7XEW5
Oshf3WYXmbMx+Vdu5blRFr/i1IQwCuLuMKunGtHWoj4axVgfrbmQVVmoDerNv1XhYRULWZcD0SuE
Ol6EHepXin8cwga6t6v5x9xVp90wH01zm+wNYBPWVmCTVLV4v2a7B9rVVTCFYvd4OwwTxznKujzq
I1BvU6Friy5VAP3Oj0PTF6Rh4MiZWjCTsPNh7+UFeh1u8UMOqLhHLBxWb9C0Emfv51UM0s6rPxLQ
NybC/d+K0HHF1US5GO1m5bnUkSIAMmKKsywCgnwLRIrajRblGF+Gk0j/gWpm/+9rGXqmbqg8XAwH
aOcnOptmiBGWbWSTnnMr6ONhuxCdXZ2HVL2gETw+GV5D4QAzgM8fYJBHVXZAO1pHuj3ehom69/eB
QDnUJrjvaeoeEwdyxVciuf41rjAbU9v0rUOb7mpOvX8dNUB7loBxcG9Tsx7PCjsivD/Pkh2TEO/c
oK2jnCXbbSATnFk2ZMJ0b2dOcvxN5VlTLdCX9zMEY4Xvh1WGWzkjJE9einpjGKV1kIX259F/qvao
9R3ENFkkFiG9QPqfVkC7EVWJ42zz9/9EjL0/3Vt0/gg6alOW47gOMbFP95bRFEGiFU72FVUB41rW
IQ4dGUjtSOmdt9L0+5VV1/YumKvKrI+gopB0lr1NAKszyNSnkYfGC7jYhWweEYS/WF3/3Tci561F
X+7g5qbKF8QpPD2fva1HqFKy182vQd+/YGVfEiKynLMlQn3ZenH5PbCbeYc2fpnqQtsogtBYFooC
wY3qXQ5Amo6gUzs21yFu8OgTU7JO/EH5BghBDsh1LNQKLxiPfpF5j9g/YE0xnzrtkxfSNPYLhj4G
lEHkL6YwqKZHN4Ue0Al8bFzLq7cqVkNcOBRmof5qqzKzusoimszf2+Tg+1xCOvVt3L3tv57v82uU
zg9Dn9mNZWY+O476EGi285EYmCnH5ZDt81pxvqCyqQ+189E1wByTTq02Q+vbH2jwQFkTwyvrnhqk
fR+tZHupsaSDFm8/dtmQX0TiP1SeV+7tauyPLA/7oxAFoNTAVyueEfKYLCpyRH3id+im6+G6mYfd
Gm8D5Dx5hludH4hTeHnz7JLhWqCi8uYFTXuezMZ97nugVD0c13UY2u4zDhzdGeVbsHB0irmpRmtE
0Yb2IgekmTu7wSj+RnYKrVOPVU5cXk64FZg7mV6Ed6LVuydr0IwtAuH60ZyLdmhR8vJITv06lK2d
GKdtMxmPmkh/DZTt93lWBE8VvSK6fSC3JZLCgJvIndnwnjivPON9dsoq46AW7gbgbbPu+tx4tAjI
rAEDGuTfORrmNtmrFp5+O/r7cTlI3Y2nTvHWzzz1pGBjevIIwHC3JAZqtDbwclmVPXKM2Y3syItB
vFlzd6xa6CGzu5usblhhexJdZZH7TbNNfCQRvMxtxbKxzGlPygT/lHlMOxeYwccnM9Yv+ZAwJHJa
QOZTu+wjxKHdqXtFwG68OojHLrW+q7fCT2p4MJmGslnnpsCAiukqx7An/uCJhKfGPEO2gzfZ524x
gqj9dxP5t0WUtNFjZljNo5X9RNAH5yOMzEjdo1diZOpPX9Ti0VM082nQCMuMzvDFAky+xf8w2th/
HdXH3HMCbXwY00LdVTmWsTwXh2cAacNzIh6wN5mevLmlFjCFOnS8sE6iTy9H41T27ofLNX0bXoj8
xRZjd5bjuxzc7tQtykCLn/VkdrXNxust1I4g5BpvIn0tqyOw8isotqWsyUJFv2ZpCl3ZJnWbzgFy
kIS+aRx7DCKB+86HhVLNKb4+24XYnexk273Q5iGyOsop97psBKdsHmFYtOsym6225bkaRz0HSVE+
kR0mxNRY/Tlmw/7gt0aJqVJafk/UdpemSveep2m2hUGH6pCaF69eaVzlgK+hDvFscN3hAgL1V+Ho
YCi9xjwPSUD8VA/i9GEEsCdH3MdqVQnmPDbRCv3LdFEg69fbDeFY0ic4HADca4J06DDR4XBGVR41
oXPfoabPHmoJUnx7WF3GOvXr8hLjLrx0Bj/9bvjgTWN7+NEkEIRRaXGfukkoWyVt7J0fqSO3b9e5
DSEa1qOk8C/otkjkGuXwmGXpuLf8PgVs/NbWXIpViN3MOa7zAFXfITh1Vu9vCg+ATtBBrswtZZkb
dfA9BdKxSlXbOEVl7lzQ3sOLtnWC79OYPDlpqZ+Knu94KsByD3lH6mSW/rLMeNzo5qC+q1ATi0Yr
v5oa+ZIx8HJQPGRHjGmHZHL5dWqnauvXU7GV1UTHP8AvP5xhLHfTCPlETg7bcZmTFHjvFaXaA2Ia
17I9qEMY15r1WkxkfpKeXao8jVahUpVU8QuKT/EyarEMZu1P/DX3hw+05do5/xJeJuBU1y4Kvsp2
TfgeTBX8FzKNfx55nGAerjeKuvOyzGLDRbVQrYtJLOpZnfzxbNioUoy4C32MFsh7kilxAs2lZ8X7
aqutsxiI0X1pBEzNSA/Hb1YkEPKp9B9GlO1c2BtwkpU/clwcEHqLLmWUAf8xzA48dFr9REb+qgyd
ccWGOzsiCMUvidEE4NHI3yCDj9Di3OYqrb9D+owcC9/7rU12+IBPKj+JLvd2QyPrVvEdY0cuWIhG
H2StlLMslIY9LSoE1jqP9fL4uUPt/Z5P2Afr20DZbwYGmwReCOU0G72lKb6wYhdXGJSswrExGTMj
Odp4OaDMRVNmzPjbTnO2ss0W2FBYesCehV2davRHHMXNCzrw1kWtUddz3Hgtm2SRqjUuRDzzDhn5
kb3RsmLxVC147eNUPREQBZmutOHrAAj4EnclNzQ6bT/mvmj8zMswfAWYARWJeNEiiWId6KmOHRZm
dTvVz/D5c53mbE+m2ZGUgWpoWcgRDN5Az9x9m1Imw0bt7ZcBHaNTpaN/2XtpuZmmOnqZIAsshOYH
P1EOiwCT/+xQ+AJb1WDnVEHfEGOi3yY5tSg3EZwkC8+lo6Nn5klTNEgxqjC6nWI2j2UzmCcizwTz
5SH2Z1mQvjYZIPOq4B8SWWn1WnYaXJU0D7YooZavqPEXG270zlpW9dLst6mb2yiT0ItdirMLSFrA
ZKHqth2mFJWBF/tcDYjUHcO4aheymk62etYL8SPRX3yUeL6FkPwxiws/BuB1C1FZzktS6fB7XDu4
AiTKCbkP6nlQsGsChaEeknFW5LELdBIS3caoSG8fY2wcd9Df1b0NP/ShISy5QpRLe8ur7oeG6sIf
/CuUKkn+iFj2QXEywzdcHgM4SbFy/sPNdBxQVHd4DC2kRtXI9k59qe/iuSbbZVGY9ltWZsah8McR
EUD7DRAcX5sIZpel2Q5PMyak89X01RFmgPu8Uh1kr6dlcIbiuN7JXr0b+rVZe9NGVpsmira9VUbr
aczSVyjaGHO1Snzy8jq46Lr2B/fC7j1EcnZXKEW6JtjRvQtQ9EsHGMhB9npdcNJxuH9qMu4k6Hzu
ZLNTmtWxNxJ5P+3eG7PU18VQo7k+n5ILB+empEoe5Cn7flW1wn9jqxxcHMKZ99fl8k3ZuTPHaIcN
UmZHW+3qp3DEF80r4TjrcCIeRM0G1K3S+h3B7He9D7hWo34p8sz77k6+t5CTLFR5t0NglbdJAcEh
RGbN6h23tdskG01wtyrc76JP/dkHrn4S8yulevD7K+E/UL9nlXi3FaH8TEsyM3++UhypuwkMN/dU
6xjLQHeUcm0jQND803bwU+KER7apI3BsIXED4VL7zLBGpbsIFHUaP7AcM6DvocKDGqf+lurRxySi
+lINqv6GfumyiOrqhfzs8NzPZmvzIDce9YduqH7cpgQoUUZm0y5ldUzcZGsR/uVH4xTuADjADjID
WjDVNDVQFy/i7iR70SW/YKzgP2qN3x3cHoJenqM3hqNPuGI1Z7101hSecG3KsX9i85mHg/6IasvO
xbrpRY4Qw3ueq92z7A8C44XXbpCCZHSo8ThKR7Bhoxe8ubVn7/BLdZ4yFevVyiDyZ0ewCEQxLGS1
VrJoF2P7sJZVD8O1lR55zk5WTZxLF0bRYAPnjs/cf99sS/fjZcw+Yx3EGvz4gv/AUkT8g8MsPTpx
lz3pwFrPf7+Z14y/yviY888HTwt2PLAYDS2sOfjym1YQ8KixKWu3Zw84II9uh4pYTSHIxTaua4Qa
LZXDuXDnfKif4uDg2k2ILco8CBYgYi/3QXaVccHxXSzHAbBZDqrv0c++d/m8bigjXwWBZzXgsSIU
z5ATAPocONtaDZX1mBfdF7Xjwd2mRnMRSL08DwV6krBjvkwdHEeQVWjTkW74UhqoDU2FVcFR7/0X
hM1u03UnbwD/8pcCVtF9KdqZEuTa5RnVkvxtNJCVmKfXxQQsGy7TSr5oOaH6m5lpdUrzYnp3f72m
54Efdj2oHnIUfLRpqXELPcpzTMbSd/xxpbjRsOwcHs2Lwg2JPojgYXAM41EnO/boWSxzjWFytrJN
Fn40dKgsa7gzzOOSPtMwF7Df1dllQMC/2uVGOtyO7m3/6ejvxzkIedzO4v159OkscehZW82acerq
te4UdPMDpE7Z0E3zrm66amkAjY4U9ureJrR2WnUtmvZymuzoTBhOZup023ubY6G2qYx6ubH66UcU
Obip15rFP1Koe8uARjlZ/cwjCN2nACwrrPyg/dA764XobiDwoFvTgOGP6pYPRtnVX//+2peicjka
+3k2S8uYfLlsEwjzzd7QgOY/i85lNjueUG+CjxJwMehuZ1cb2UtjOM1PG2k9a6y1r6pwrWWgO8al
rIdmjzulvTWh/ZxyswO/qsXdAgB+9CQLaLLjygaezMqfNr1u/iGtqP019MZawkKjkMgbAThTJ/z2
Sc8x10Ts4Luc/cgcdXjsKq/AubH8ZrKZvsii6p1Z1ZyoCG6bWWG5CGIhelyUeXC13OgfovIA3P6a
ZiCoajmk7UxynNDprU+hQMT8RBgUdf11Qo418qb6Mvj6YC3g/Daouc2CKqrPW4PaelEHJz12zpAs
9BSvDAf+TK26yYut9f5JZHW2NNK0/xApTz0eVuqZ3Gf1rIzpxU7V/qOouFj0XGPfGaxQ0htGxRwX
QP2082D6EUJALELGpqLRyg1jXBQi089G1vRLKEb5P+ghyfzt/eK5/RIOmVZDR1fT4/f4633TxxjT
8Sov+8FeSn/Px/y9DSp2Esp0AcGD7Wkc+KeUb7zwI7HmHG20DForO6UixoQpngWp0d8JO1h/ZAH+
4e0Z9qfHMr+F69imq5Kh44IxPit/wttSkyTr9FcC0+gC2EVpAV8V+ckv/HWOd/zerB2BkeTcZoGS
P916EyNP2NzlxVqbrQ+duUd2x0Em1I0cJBtzlJUXaexEsFDN/smwffcYWN4HWA4CRTXGwqvAERYy
ijW98xAVl9lBq5pH2WT6xbBv4D0sZKc8Sa/CZKxdhGDVNh6e1KLsrznmp/Mp5AAF9sJWVK2+lFXZ
ofgQK9NCE0d5ogApk4fYD/ey08Ilfe0X6G0hiC/SfVNjOSl6xKOaWlOzTRg33RHSW3e0uRUsSapl
m6otiKJUECADMI4vTmKPD3zupzbtuhdZlMOHQVT4+dbP4xBHLrc+yT6wb2QXm1Oe5NwMACct8TGZ
2kWildoJ5AoBt1gE2m/9ORi0fAVT1tlbMOKW/SSKo+q1xFXG5GppBZirPwvZiZZDcZRHsuM/tckO
NTKgmKrNgACC5y4xVFI2hmtnTyjVZk+qPyEF2aYP7ry6UGscB6cmu8g+OUrkSr4xSMyvbiPUNH+q
E4S2exJwCMRzDiIUuCm2G3Xuk6NAvVV7T4VZc5/0n15d68Y9S4hfrx6lKBS7g5Ud8nSaTjlkBJQh
YuWj9hKgJLCcLj3C0xdZxaxX+dB7tV8atoub2iy7mWbNN2f0LWdl+4j3Of3IpZ2zIk0c33iQRURo
AzGJulzLamv4QArl6MqaFreq6miQgrUYQnvTK2cTyQry6hkCA6qtnGXbvQhsESwFgLODYwM63rmk
4VEGVVk2+GmyGdLoErUBhnECL+7MEsSNKKKkC2bdVVhrUVGtwzQOHuO5wH7eJcI3hJe6/UOU0NHZ
cmTPdUMIvx91dX2r1m179doOGquTPcsmCxEhZPeKbiurAZqED1k0nQhmJWdhWoQMR54EfmMa71j7
4gRu1TjezNWcYC32bmN8KYNavFUsvzQvMd8hNnSnT7NsUB9xZbCubuAGFXr9nX/pYWwtnCfsvNri
7FHvjF7NX6chfpIDBNSxhYPQFy6yXkfCNFfQTPCK71CO5xO4heKuMhM5yDyo9cd2NKeF7PD94kpY
qHntoKruas1vtnFme2+hq0M7ZaZVIm6vEGHqXLvFfiROfbN7gWK8dn3V2REqqDYQ3rNv0KrUHCXX
2CFH2SB9AIXAfDNrbSu7IxcRgdhmU5b2lQ0V1xoOzgCj/0+4jcTGdNO06j0i1mbcKB+iiPdBXaSv
qes1GPYKjIzndh2NA9IrxdUpu/GhKhH474Tif9RYU2vIpF+aOV05eiyGi0ZpdjHM1SfdSrRra3Jv
sLJ0WWlOsU0aPAVlJ3GZq2mirYebW7CvQ8PYxKqWf5mhdvJ7sAfEPIJmqh/SpNTO/WhZt68WdgR6
Vnn2oRn8i1snUvfIxpTPlomyxvwNooIYLqLCUvnrz3JhJshLbxiDr42l3X4E3R/DVe/m0dlANv6i
JiU0/srrcIKCZQOuTcnRhVlwwA3hdjDKg16FNP+r5dY14p3175b/+zH/+yU4T1bzN2NdcX8JRejW
PzxAP+O3eH6iLWSoPN1ZKIIO/LTSsizReKndDq+mObmXOGlZv4Tlh9Zq2aZzPGUrq5mdQjHpijfN
yYxjRbJ02UOc/hj7lZ8LBVI0zqfFEiRX1Txnpb37+yWsJXWz78sQllzkYml1oCy4tmt83r6xzanL
QjP9F7PqN3mbkmiGRbNzzO7X0b3N+w9tcpyXX/zexCE+rWZ5Hjx5WwixEKFCFjQIfKANPnSHbiqJ
qSaef+j0Ym94ScvGXVHMlTb4AANbHjJqwY1H9riD09yOJm6EXYTdgD8kH13bJCswF86h9Gr3HdhQ
5CgJSzs724dBiNfxXI3G7kc+VNpjMEbGYxmEP+Qowhzp2nCtdC+rlf/iQJl/h4NkbW7IgGTIyo1h
hijrzloiddD4J2uuQhVbCTQJX0Q6mVf+f+ex0fL3aXRA/4NkxgGELSuQnmQbZBGPGhLfJ8cfNrI2
xq13kUegmiAe5YDdP3UodvpRtyPwgnm6nCDPQWxuU+kOyOD7/KTlUazO5+yQgFiGAt3QAjWkLezx
ch3GffFOzBvNj6gAaDO//cjznkjmmkSrw+61Q6xFNtuTyuNHdD+UAMUcfj8/XGd5Ea/6vmcNHuoY
wcnGZG405j3CKHvujW2PqGrmWB9FGn4Loin9VzhFH2aVm+yDBp+L3I13SJe3L/OAkOfMa2iVSCro
3RGhD7dYyLWTXEUlpK+Pad/jZSoPb/3a2NZL0+Dz3OqyS87/bbwFQHrhYbmMSx2W6G44lXs2Ce4L
mfirYYTGt8IiPILfNQRBIygeUA3ioTZ3YMTywKqqefXUbMZxV92m7LmJ1dG/ZD/Z/WA9JZlyMBu1
WDSl368N9iQPaB/Fy17zim+6F717dtc9D9hf4TakKCvZzi+4jJqm/CKS1Nz2rVNvncJTvgQ40MgB
aOoWa703qkMYBdFLFhLZmk+oCrNaYnPnnrukNi510ZG2mjtan3x6qHXKVfdr4D5pWuIEYHmPUQ9W
2vb9txrWx2MwFeLVYuNSCG187xynOI0V+pbI2o3vnmfgdBoa2Vb2ogfFLrsKBXLb9FZAnxDowgoq
HmDLwfqVo+IQi7tRKIAa23B6b1D+wOC+sI9ykuOJdYuX7YtS98qjk+XPtxfGAnnveAHIx3mSaxLH
bXzX3vs8fc5VhJD3NEKBw3qMrVwYGa/3avlntSz8CsnR7levrMresCIeI+c2qa6/hqUgKJ6y/HcR
hYkSrGJBvxpt8nUijHkAD/17cetXfGttxLa6mx37Mt9HQ3Ooq4/eQKMrCRIyGkhUvnY6jgu55nyF
vqKugG5GCDf41nM8uU+39sQD0RzhBY9zKUggEfyU7TUrmmVah/FDhpnSIy6UIJiD0f2qjDl8IlTL
L/YEzizLxCJHD2Rdd3B3sgbBzVh30BWJnYOd9fxfZV32yMb7GHmEMVC9HXBLQy+zvuRczZdgwPZ8
dJXDvUkelaV9xiFMgaKo1xdjLv5sF9oVE2Wib+kHS2KxsLso/A4oF7qNH/7s+nIbstFAhCb9niLZ
RlQA0ERQzGTHONq0uZh+1qMPkNrtv3eB92Oqcu0DjuOARz0iOwO5hEUQ+v7Jz1X2tk6mnAB/J7hC
2R6PO9pkr+y4V+VRbTSg81w3RfTp3yeQR4j1/Jp2q5oNJr/K9MetVuW4ELh9OPK1T3hM+Sn0sslT
XlL9/1B2Xkty40qYfiJG0ILkbdku29W+WzcMmRl67/n0+xGlUWn6aM/ZjVAwiATALpUhgczfYG+m
iNI8swFW72pFI9vhRjAWWAZCewvqJyVgce5MVfclwEXH8ycVW7GVn3XdCfj9cArzasCaZ4QPxcYQ
htDUAEegoxlLfze74KJgNNinZj54afbzDNPXpetjT6nUKTekqruYVtrt/aB+14BSXuSBrEF3wVfv
VEZCOciQHCqCEHkRs4H//2usHQwRObjgLokqQMH66N/rKTBATYhxN3WJeWoitSODkGfPfs6tx+oN
/5sxAEJCbI40GcJ8MaYi36GYQXU2NPPFDRHOl1eqgJxfr5SXQKkNoehboVRYu/bH3AqDkzM30n5K
cFhj7XtCQyzc1LbCwnWqUUtpZzNYEMwkeKLmjpP0OMxnkVamR7+omjvg0j/Pgl+xT705yLu1Gvgr
ABnqXrFUdX89I/mMKfevtgx+GvOpGYhfk39Nc2KhLXOtCC8dwHgQoQmiGa6+d8wWjTWRjh956qAK
HpB6sAwzhd9iRHDy6YBeULCubx3gdoH7ig8CYhTm8JEMhrHN+m7cyOYw5rs4zK1nQD7RIjBb/kzN
ftrKIj4AtgB5iP7bIPRwmeapeNQUo9pkSYjHQ6XEB6M2EcWf/O5Bc6cRKw846WpCmceY82L+nDZr
+tDcOVn1dgvJM6fs0SusdBwlLOoLceoc0dt3SDXUqARlAdofBeslQMYE9fkgzxDaGZapYz2Jef1W
kcZbapQhN4rl1w+32DTH2MXWD7JDjkOFrN3IIaUkIKbVm0mihE2w+q7W3kNaqdnf7FxXQs8sNnBA
OoLYFGjoYhwbOEV4EHbqA+Key3xKU720OYzsLivcv9pvSRLnf2d6Bs2w0p0XhRspyIykOfl9pe9z
O423SdmWj2yFgyU4k+RbN41rOUvrint/5N6WjoWHXs3/sqhB9fdfyUxSeibkYJXEu2tZhsrX598p
PbLAQeeohffdytGfxKDbP+CIi4V7+beOoOC3NJ7W71brUrM1yfLE4WnUURbW6lYsFUsL77Fx2inI
aK+80gMkaufnMKrqHWIZhl0gZlnkwWOQISHc3OeGb+5VxTL2mpiKVQFxdBl2LdgkU0X8MynNVa7i
eGcNicrNhcslFSXxeBO9aJAuVg1SLAvSfhDE8BpuPaPakbcOVrGi7cUMi7JVtCKiInzX0ZfqMuM9
+quEx3yZ8hf4g7NSnYhgaEykAFXN07Zp1b4o7oRxn0/9uK5Ti3RGly772lMOdvREyqU4I7Ff31uj
JjZeNwEW8pq6WFh2iPB/qfSbVCeRie7fynCCZOlBvtyggolrqJcYm8n63pp6toPCm61tKg9LK4AY
Sm1hYJdRsAmw2p03hcmdjojkxp1AcsXwXFG9dly494MSHku7zqmqxdYC9RwAMmo4PfVTdYwUXM3G
wELFsOaN7vTYXoMsU9YAIovNaDiYQAY9GAnUaVaqUfU74ZdQanr9K5SX7A7VQ6yGfA+uojJDbny9
eIxAarIeIY/VoLgaa2F7sotg2afRsB/61j1oqW8imFh2UP/y4CmO8IlMBgzcuX5EeaysdqNVrvQ4
AjERNbspxUQ7hDANit1dRVOLUHppHMEkffMDY2vj8EMyAyBvl/bmHjRKuc91Ad/KMF9BPxt7v1Fn
HwmrW7EYAmKnuc22iqAtp/lzjDc08oLct8dAfQxaRH1wAS+eArN4tqwmRRAEeAAVO7Lw930ciHfu
ybvAiYtNkh+cIDvlhojeKiVBaBNVfyUJ0YOi8vtg6lgrVyYmq7ZyEUWwd/ieHtW4iwDZd82pFfsJ
oMnaa9VwEwUaZEfUqoMcPJBig0Qw+XzCmjpJogX5xh5Ma1+U0Wueev3JQ0G1jvVx52iVhxKH/uBg
0oyooOPsyhbHa/IjT22XkJDQUYJaDmUGtzOojENdqqDaxhqUomEfCwre9+jPRuhKBuZCs5U1xhHF
sgd/06gnv3QgvCDv6gTBoSQBvldSZdghUPuRBjlEcX1g02Tw+Rkgjpe6YY1HcgqARqM2X3UVXCBv
cvQtjAPEtHR7GSrGd7Uv13o4u02Mw3DCog7VH/7PWQvgGUPIbufgqLmKs3Y2+wLj0+XuNvGRqMh5
KonB/4qGcvf/R/vgFmZT0UW/QNV06Az2ZzMrhIqTKi2L6K+hUOyFyJGqIh/3UCZafircsb/T7bFY
FqR5lgXbutkCfGH0IMZmxKhbTIeAp8k6JQu9MTQBm3N2aS1QsXjI1Qzv9inAsm++a2VxHy5dkRhr
Ez+iVZwHbw3qZv89vaGp/3YXmWks/B9MZJz5bzkGt+d/35L1MEviIrT0HzwoK0wty/geDwicN+ac
a+EjPMI+xwRRCeImLwDq1GMdK6uqsUENay6afPMgSN3kN4ayb3ZdML5fx4xDFZ+L/kmOkFfO5DDd
j44IBASH67BaibBZTAwFNeU6Ula20cXrusXyUE5E9rQzF1T7pzu9wc/ttyAitPGJHNDvr0F2K1qB
e6emHK6vKzT5eQZOlWzRjkFYZTZPBP+sG2t5msNpAr44d+XyINvXrrktewIjByd6C/oT/O5loxTK
CkSdu8LtBDVi1hwneWazdMVK/WRF7VM4+E8SMMnjvmSx3eabUNdD+OAklzasS8DgkSTFYDjoX2pd
e5vc2n/0e384I3hIhUiZ1I8kdcH1drF2nHwney4S/SDjYAaiTd84BUW7kM2EeBz1rnoXoy92hVbx
ds6z/3BVLSun/5HS063/5BC5mqGrDmAKiET/kdODoKLFfaenP+C8g2tvdefUFDXvyXwW99Wm8Ujg
l5EeqKt6jgV6mqD0hBe0HCIPw+S71xlybh/dDV5SXiNygNJm+N6bGInDRzR7Ns9c6beeuojT4xh5
GGx47VbtobPocYsS2tCctal3Hkj1wZaz7eVkoIa7RDG53psWOkRmhu4RxQjnoZjwKklhQK5kTE6L
G6dFXVq0Wxnrk3n5MgY7Wy+TCnlfkBm3Q6b11kEEARUw2CvXXhm7DZFn/z1moW1xp7iQmWcwyKex
n5p/ulzJb+wwitWfhroN+2gS4aRJ1EFBAJ3tpjwLw/q1i1HHli2/q+1qdRuC6iUe5HhlQllDY+Q2
bZivchtnd06+9ANfrH6/Ql5CW6j9jIoXrw1BxLl9myRQR8CoCnvY1kKJOO7NA2IE0WFy8fmOq3qj
AI0/uJRB/VVqhNZ1yG0wwP4HD8XOLTcVIDRy9K0X/HroPSHzoR4dXgLur03/2ujWhzELocQDynWQ
yb+yre9A6Afl1kO44jL4yboSTvnFGWfqw1hBMW1L+xjUPH0VE3aHS61AErpFgl63EqjJ08Aa684u
2chlmEL0Send6950Vzh28arUtX9fJM1H6uXla+THxbGlnIHkBs02DOwdVSB9eR2btvq2wvFkjdd5
+dpXO8U+puHsV5i1/cUYIhZBqpi2BVXhJygNLXzWxP6huh+RM+AyW2qoeijh9Ij5qbPrIqdFgMSY
2Vzt9FiYNg+xqFLuZAyOxXQZQwpZ8wQZQvql3WQBijK+j0uO7EBB5MFlqX2SI7oh5z+IkMEaHax+
KVw8gm74cIkjl0hxGZMH20MAYNRKqNrAyP80dhxIiC9ingmWjkjJn8ZdYem3P/npb0i8upzn3Wk7
JKRiQM7z2u96OmoW4jaad5KcLtTLIhTmZgbY9VRGXQsq/1pOMn6Rw/jfJWSH57ap9cH/wPqZ/4af
8Di2KKgCQZktD2zDmsWYfgeLKZqv2HliG999QzmIKk8cFgdxd8e2lGWtbLthEFzqksXoEDX5nRfU
FDvlAdjtacAMToaug8nsidU4wmSX05oYFWvYOib4vxm9baZ4y8CiXEXoCfMkI023rUOyuIaCIrA1
H8B++9uYxNzabA2IJoOTXOTZjCa9nslYMbm/98pY9ivWCxtVqV+6U38QAPgPXB3bcUB18z9cq8DW
fTKeMaqkRpIyrr+blb8DVlcc0SHWN20Z/WWVdXG054OMyzMZuzXlWUgNH8DiW8Nabs8DQ/1OLfEZ
tIB41QJDXXuD5R5q18a+wCnMVVrlOpZSZXCwWw1yRY0twTQY7rNI9U0IiPc907LsjvQwMqh24L43
Zvu18GpxwQIgefBdn3SI+/Df34fPOBS+Mo6Gc4ftsIxTNfFZV0NzY0cfdDX7LqLBXFbRIB7hTy8m
tiAX2VJVVtYZVPdrJ5QG8ZiK/MHX+L7IEWkvqn2iA1/1XNvcxCXml8qswbIqjP6+Izu85a3whh2I
rZWYYdK9b3lI1AhvXyod2ee4Ubdd3pBWDQfWHJDWn52g9JcUjs1FW2WUUUToHxHNUA6exdmt2cYd
XgKTqUe71qZGM4+TQ1K9VngFaf1z3m2K7A7D7uyPYfnCAtLa2E6Y4XVdKq/NmOKuY3o1htc0TUN7
U9BNv5ctVV+Vw9S8uhArL205PUgY6X//RDR7/pX+VjPkI5F4TyxSNFBk+Jb8+1fsKZo6sNtWvoWK
NetbKl+MpMse5MEj4YA4T3S5haCJq+ScsX5LVddHFNRPQdpiUzRPakeRPTSeLy6hw954HnCNt1+t
XvHuryEycQjKmNX5dlUrhALtQNEpGgSk+TyrF1/LVk2sAz0sMP2MS8894NCnHfKomTaJJ/THJEqD
Zdh3/de+0e7SJDf/dmYbvUQ4X3E3R9+bJ+/TGOFf1WGgflDjmV2HFurKFPlZyv3IgzmV47o1tPh3
jaBKPLoQoY5SI2h0s/YEZOf/YRIQOQMBKKSEFGdoT7/+krwOCtG//yVLKYHZ91R2yrx5pPzTnqqw
OocxvmEyxA9hxNLbiNeyqXVuDssn8Yd8VY62OJpe9VcWF/mlN0L3YTBgSM6b+UrU4OkH1gSZ14r3
MmhPXedGTwP4zfsK9Cu5GuJdOoRrc3SSXQaKf/ZaC1cIPkC1G5PNDdciz26AlwquBS6FL5b9lEt6
WKR3xkGfeWXybGxS40Ce1twlVoLAv6r6K+742jZWYY1XUd6+6d8ruzPe1KYcT2mJIYtsKkoxbKDr
CvKNofFWsVqADJj5559zcr80HzU/ENugD8qzY6DvnvDqv9fiNKmF+iUkSd8LpTt2VZs/iREauxpl
X8rRmrVQFXNv9834gjjeXYrmzhcD9Z21YsTpLkfC5z1CrE6OTwOcIRCVNFlSMt21kCxVzI8Mfek7
RD7a5f/4BWoAJD/9BvnV2VhO8wzFDdvRPucaLb8vqrSt8m9Ozcatb4sKstkUDMsmVSMk/h1xr80H
eYaRwl1FZgt9unkcSdb+gH3NseyN5uBA8F+09qBt/bF132AOr6NOn75GSHKtetXxMdfxxr0xZjtf
0atLZgmeSZnYkVCpLzLUmCQEO6vWgOr8E5Md1iT43SbdyfOYWVYuNj9prm1uFN6msiHvapTCVlaH
xqDskZTf25jfecFXpnBqwAaTA4oCjZ8oGkgLQhP+NNFFLnwRebE4dCZ8azDWxRPkOvw4YodFxwiP
3K8EgkkTtiZWZI8bWLjBUR48Bh7HIisRBDOz1S0mz5y59/8aM+I+Pnji+TZKDkUTacQbo3NXQF7V
VV609pp8oRotzcTGzEJ4+s6ad2eenbkPomg2tadpZxka7SS/V9JpZcwDZKjusmTfpHCTQ92LLroN
kj0fSB/m9fhRVol/Z0I2hCUjxo8gDA46q8lnL4EWqQZQBOUwPhdrkTmQHbCjMR7J02EDyPRRa3Ep
Gm1/J5s6+z+K+x9W5CzQtsT3KI8PESz9BQ4kwXMzHzptPVDKeLpGgtRY+MlQ7ANRWfdxlhaAO5uD
PrQVHwEHKCuUjII+2k+aqMAb++q+bln2KZADnoKpQ/ZOHZHpYXmwGiM/PKNiWO3rIcm3TRa3j/qk
ukC7hfetx/0onKldQpRv6JlVb33dWyt1nmQ1UbM0cI8AqUlJ9VZClc1uSJzwQjnf2xYRNiyeEudn
F8og+UILI9m+cnFq/RUbUKY8AwuuF46S3km1H5irJRlFzF2kFJCaZv0OicS9gzjjGysIEKvT7A4S
ONMTKh7nbE5jkCi21uC9BtxrnWhvge+/BGbjHjVL2clWWeT2RZ458AtdNRdnJwkRr3EG8FsjaUl5
j3XCsbtr9PDDR0EqPqRogE9joR9k53VcaBmPfQucIyLXfi4rH5sKN+8f1MTL2MhE0UviIuTVxGnw
Yebih43y9vchH/eQqj0fJvuDEuOz1MY0BIYkZ3lwSpEeI0+sbyF5piiWd84z7T2cDLTL7M6C0tO6
+rkou607JwnVdvZD9ZDJPVYorN+VdnExuplGLruvp7KHb87Fm0noQ53ch7OZkxawj5n9uJ7kQWPZ
D6H5UeR+/+TNthe9iKut7PPzgIylNttmMLz1su6prKJvVhKo7IQQtdDVks2hW0b1ykFQcH1ttyJW
7nsP27W0FscCX9N7ebBje96adn/xF5RrSMa5M6dQVSxtc+tQsy7aVVF2poDT7JSgS95Hw71rgKQ/
5SiHXNo2+ibDUUhdL04b6mrzqI7v7iLi/nQvMs95dhtlJeONY+OUkITYsGtOAhE20JZjHPaz+RI7
WpFrX3KlcElg8tvOEBa/FBnVDfKX1VcQJriYUDt9QONSO+r4yfN6u35jjl24GjwF+OGvQ/fr7BpT
JvjKfemvYqBuxUIG/ahoD7HQcSsr7GQHjVBZl9RPLmDagG1XSvijmeBIN8N3FeW0pemFLQzuWuw1
t+XJFCf265AOD3JkqGM+27vOi6WN40ZJvATHevXTtXysRpexKC52P2mH20E1nZ9Nc4iNcnHrGcwQ
xW884uUQ0X1vSXwv4Fx1O3umVZap1rAb7EOkxqfqRfXwHe15TFAvgr+Zjw5vbVBra9nrUk3ZwoMD
+TH32k4V72oBq0c265T7lqnhZCSbQadmx7ZjHSKbGR+hnVDc9Ccw5mbWBX+5yPgD46HwrnrkaRzH
/hJ5mb8MNQfnrxpfXcvTPH4bXb5XMHa5w/Vdb5daEtvnciwCqOS5/mxmDR5QdjF+rRv10EIg+4IH
+o58uP8s6sC5TMa4Zj8eUYRR4g9P1OlJV6LgOVfDbm21pg9/26SY5uPbmVs8Rsb0KA8aok/XM9ls
NTs99vPhNkTxxLAG6E5mq/HHjZZFazNA0ZHEV9wcrqeNI+pDk+LMo1Qm7kcKEKhF7qbhrgNoDXIa
be1JqbSNGebYwqVpswpNY/yS6u69gK7+3NhheZBxf45HqnKvxOPT0FG86cFHwByNvWUwBtyREz0/
yzPVrvJz0o0/e8e5KWOy102QM+y9ano366BY6qNqnXHvBIqEUtFSAQn5rQMIPRUUiRFWqDa1nuL7
U5T6U2H4X/WJdSwywXeB21TnHOLaWZ7pJPRmAqxYkhXjY1EcumUPJVJUmHwL1tk8JQb7ri3kxLFG
JcSwx4xa4zznOtPC99VmtbU19fro6tgzdlNIioISvD8X2SnAXkOAvOoHGZ9DHjn3hVBY3lWDt8+n
ajw08P9JANnxZSq6fmXqKi+d3S7aNUN7qRs7miuSFtkXUFeZY5UI3KYWKgT/aiqVQDkHj5pj+tVz
cr6zZWo8q3oefnSGCUAg04wHs0nEZigbyHyJivgLVol4eqvFgwuybTmVQl2ZYZBTFiyT+841X7Mw
Uyk205IhrLCS+2Smt2B+gvvQ3JQdckgaxOXagVKwHKry5BQieET+AzEVYDsbVKzbjyBNkAoV7bMW
dlTyVJTcdNisH42dKIuhDUHq4BT41Oj4aKQOBLEsTzcg9dAJnKfDg1koXRY9lEq0/STUJsXbropu
N/W2T2PMxMOCwCrXmtKaT7oZbdCyaN4SfpKHFNnMpWcGzVtk9MWmDxDykL18rBrmxr19lL1qVi8z
I3WeTeCFl6xEqzUa1ROIKOg/Se5dUNSKUPlDpWxuyZA8ZNnHOAjj3kQR9jIpbrGLE/eixlm4KvU0
33llXb/qqYXMPMIRB9lM9OFrM/bWWbYyT4f7XUaPsuUoa98e2ic1FeEyKsuVUQhxrMf+90NaOAVJ
7jkY9gPubFWdrClrQeeRwU9zWjs30Pcs/nit36bdrnW7QFOicqX2bbBW7cQCH+GHEGtC9itZHNn4
DxJMWAwvQxO7PDV+G0UrfjQdvy3TCP0FWbH7MkxmFohVUQ4x/Md+/rp2vToexqQgwY5/1UYbIU16
AyntQYMsa2G3hZtiN37xrei+8pXiWcZBGP+MZ1pyb7EYetS7rw0+YJdyIGNWFEP1rbHKs413xKvl
1azAM/ZV9eiMrxXpBDlAEcl8tzeH+3CMNNyYW9zYQuAh2ey2aWvtl1QR5rqKnHyvBUn/KAZIFXKq
E0U/fD0tnga/NnZmaycbjGqGjynvlnKAgXDRcmimgrqhaZ8LA5hJNr+qHiPyIA97pB6oA/1R+ht5
np964DHVNUjO8S998OifMxmTA8swwG2HMvRKxhQpKf6bhLgcJNs6q3LENgCphEKNN1Y+Dnd1OTYf
TrXJuzb+UgvD3DoJH0ukOfEXcjTLzrNH0pYGLnR9Wa7lsDRvji65j2dPJOE+MxR1ETZjdRh6uzqE
6Jocbk2eRggWyvb1VA6KEeaACyT7inzogS1W3kp2/T6hqcK7yoKDpuU5wEuDT1l3tecWRDBgx4xq
P61qhNcZ99Z01ygea9yQZxI4yCa1lzJvw38d2RURer9liJwhPJShCK45IcclUxbV4ZtM/Xya1KCQ
liBf5oOLZYI6ATzlNxvslU5dUplrAzZ908+zOaaYUfm3iUIGBBH3aAjbPVoaVkor2c59zTw02l+y
IQ+ZoWElLk8ncwAF1iQYjLO1K3i2PMazrOmILiSgt6bdy6bWKCarRmzJXYTmn0F5Zqcqdz/IQzuL
0pjcZZgn2knRYnWl5G72kSBsEIAm/TEO9quBsshr5gtrbVa1fohSFILasKROCuF20RepgiVXCgDb
07B9iUyPwo3ZKfeDiZdtz25jK7TEv8hYo/TNvQrIbB6QGUK5l2f2CIUhbHF3c+eip1+h46PGf2nN
vgjc5O8uRANEdahPKTHZsWACZEIpbV9NfbqdnL54RFUWLVAewN+SIWEEk1jqXJrCFSDXMDHO23a8
nxA+3BmDCSGn2gSeW68wPGu+ld1GKlSHJea1A74f51nosKDmvxvzKX8wlQRDSTPTvzWTch80sfei
NaG5hRrPMjTWqhfT8R7rTBRfUHx5mWY+nGTtq7bDQgD05VY2ZQdmM3fozXRnGVJsUH1UrC+N8eaH
7cYutOKHFtdvVep5L5ldNxvD9Yc90l7TPdu6YRmFQ/bdBLczxeWPtEM7BNWP+CHxlHLHS6+3LlXu
Z8yXZ6cyhtSj2BqNBsm/Lyh4lrZ3pPbhoPPR26u2m5oPq0vv5N8lb813k6XmI/R6sXadIUJZVkz9
OUeU85D63abOvP48+iS3VjiLOeuSbdBSDvlt9NiTr89HDdPQ2HoIkQjDNrEMXlm1qSiO4bB6bTrg
KJOA1y2bkxbhRedh5yqbSAari65W3QOpruDVasAhlAAZT7I3bLx3MsX2mZti+MqO9VwMdnu5Xogy
uA/V9lFO1AyBHTAolnYcltfHb0pxqgcttxic1lIWbR9R5qzEST6Kb09o1Ex7QFpdg5eXsETu7Kbe
rI7yYFZtsEV49+sM672GyjEpd3kyfUfGecIYrE7v85JfSZkb1E7H2eQ6rt0fI8VffczBi6BkcG5J
8n4JMytbqlPZPnrevL1TkEgWXp8dXFIMWwx8mwcS3+pSVeNolUyOB89xBBJTIoQ9AUKLl26b7FQV
Oqckn7thTR5VKDsxJfGVnu4o1oSldNcubbSN/FYHihsP/OItMNAtK8uTbI/uezdFm6lGDCX37ODQ
11EB722CfaeP7kbP7GCjz02392ySM5q7k72VkfwoMtM5y6lWggkyGkfPZCuKRyOxroMEiNFjYcQg
JOZL5L5I7vDs8ddoFAGNZq1xe4PlWTZVP9/csbBLvHtR+JEdWgP87HrqzB/A7VOQ3XJ07uY/RyNR
y2iwo9oKOoe+rGeovdY63T4y0gdVhzjHiu73mETY25lN7kVPkl6Ok4B7V8Z+zZUxOXgIRxQXzOYl
V9O13PZQfdLXXUtd3NbT8G1AblLGU3XQ1yLPYcrO8X+Pl/GuyvPnys+2ijC8Q9u1CH3PZ3qKArie
eNVaiclyw4JHMbacuFX9WlpaJgWJqS8PMoSEp0shlAVm5e0bqnC7siiVirJI/3ZbGd7WbLeY3lh/
FbUWsAD61wLyNraNewxxYe8savFOfqT/IH3d3XlW5K7tuRmE/T3ZTVY8SaSf/JoSjYwbscu3vZrc
Y6iK7LljNV+xs/B140UJ0vBgFib+AKmqfMS68qXyOusB2c34HLoVy/05LhxWbOy5C1JTLvD4vBP7
XoWdxneSLPUvwf1as5NlEo+A12dNfhYaysXTcZGfW1LkuIiQwZx6fVjJGHbIOiasbb3WgHYCJ9Ev
1VBZT1GC7a7lVuWWt9d6IuOtHhATBB9cKOaTHPJrwoCIEJviCA1dV02fB0xFJ90OHwDuodZfcbvM
0+gZrCEktRqnBDv1zgXUk3M2H2TT8tPLYOGpCX5hnyVJc8BrC0GfojmNoxbfy4M+78Jiy373+tkp
eo5H8/4Lqn4Cj4N7KcK9MdUVSm/K5Cm/ZQBlpi/LW21veAPE5n8ygzIum2ZcnMJC6HvZqiadu7Az
S3rgBMlyx3uSB4R734wBiZXCdL2nKdamNWt3e13NzdZjMWMWyhczbuwKqnSxYfE1y0fRCY3OXQKD
Va5XM8I5l2zjsEnVVHmCQaE/Td+HXhXVEpi4ynoi7PZD01sbdBfEzoxeASGafyMk9qK5VvPuB4W/
sjPxQ4S1udKjFCIjxDTqEqaAotMhFK4FIKpvzbm3GRr7Z+/cxBN6jxh/cTdEqNXhpes5R3sWGwy1
8Emt1PxOtmyRBxWyfHTIdqnBD4YzUC/1GTTys9v3cTxvlSX6FOFjVRsPqWmiTQtydEt6qNvIphGa
XyATaJc6nK6jtIYMmtOgLR6yK5wPLHb4Tk4dAs+/YpmfBTsKnCUGNY2pQCiY8KdBpXmIWKb2dYgQ
qQgOsikPU+5nlIbQP7rF/jRYzv3TEBmTF23IxqvFXVOL8g6bMwSqygAPJtPufszSfKWpd9/URNUA
rRtwG7y236PESi6iF2AIO+ULpYfuhx7pqKprD2kCpwPwenBSGtDQLEgsSuQhxXxAv0WN1sx0gVbe
r1GFMl46pOzTxFLR/FSNl4FWPLdkX49tguxT55FzX1HF2rXvP+fJPq0T+suveaabQKALIB/UcVEv
jSGjYDZiKo6meL+FmVU85YZbo28CiAnhrYVJOjBCdbhNQ/NbDxoKz8NUvyhwpw59XOZrDajMl5L1
XDEZ31p//jao5DS6DlYZ4FCELOYOzUAxTWMzVfX8gKo6MPYhakcPWgkBSl47ifr7wVfC10AjfaL3
Wn6nNbECSxUbScgE1j4qU2tfJ93Ps0GAvlH64O4WksNuTXl2mwpUXMUjxIvOLPNByxpgxG0d78U4
HraDm3jvQ6rBYzXTrzzMmrWupYjmcBN/5q26CG6PC4gK2IhHU/fsVQGwtLhVN+6odM9KFEONCNB4
kb2dWuM3Q2rCyGyvWZZOTQnUiB8tvJWeoYmRDFbNCSTmP1eqKSpv8rnJ+AWss+pQeXF7TGFDLv0O
W/BCNmu7OdZmZmClMrcNEbgpnIjoVeNLtB0xCE1XEHEeQNXhq1ZUrzwK6r+rOeGAcv0PFsbdogvd
5LkQtr+xgrY41kOoHswwipaFAqXSsDNw6EnF2olif1zZw4M8WEO51IO6vZctUtXDw7W3s9PxIUDV
D6RKs5S9MoR2T3NKygGb1H+uEZrOCHqwepWhlNvJWSv6FaLh9gG5Ifsgz+Shm22imvlwa6aK/xaq
kkCXNCy+52lyiBx8m/vpUnXsxRhVlMtPl/vU/NPlotB/LHXTwaZsJsKguLoCe6++ol3UUFrSuq3n
N9prp5UlWJvB2s9SW7txTrf7OjCkIAvzTTJrMAa2O22TVmirQGTJS5SV+k4EVb0cezV56aw4OIrM
qBbXZoCLBYS4F9mCeQJdpKwaQCQO1ZIJue6DPESUrhzMkWkbRpeQbfHb8gClN1qERauthdI+ey7W
56nf9C9hHdX7CsLzUjYjYSUHqErWolTT4QVKEMAf02yvg+1BcRAewVsyEVb/0oeOdYKj/z2bWxkp
kTMMpVfZ15SJce+GxUVeNvY94zL6wUH2JWZoPZS2spF9eVHYj/h1wkHjKi6cmqcm+0t2DWYQv2jc
lvwoHJdRfJfZqfksx2Vju4gqUqTyb6NcuKKe7qyCtsajrxXIM/bjDiaNjdpdhjYH6Uw1d+uz7HMi
sMF6NMRH2clvPV2mbhXtZa9iI5xksiq/k828I8mQDYO6MSMNvF/hHFD/C0/FfJjaqugX44g0co/Q
zS0kzOnnkAigxB4vv5XsvcU/Nafm/xB2HkuO68CafiJG0IFmK29LpfLVG0Zbeu/59PMR6tPq23Fn
ZsMggCRkqkQCmb+Zpl2iV9d/+mXz3he1kbrxAjNdkNZxD4XVq4dUJMYJ0LCw+ejOsFSooMNZNlz+
bPNQmbA0/t12MBQ2Vdx0w16fzvKQaFiP8XWYCY7b+l4bfBUQ0Nx3jxlzt9r2kzm7nDKcyeHfF+Zh
uK6rdl7pKL+6ArAaxV3Aur0Wr4Zk0mPcr6L0lA9WcmoCbm+btMzQkbTF1rcR2trbfKW5jVxybI/d
Ukca/VCaUf0WljznB1f4WJ/QrPTyaYrV6FG2TCgmE4XXZxYw7D3yU+yXGPNVZb7ydIrd4aQYV25Z
5jUo0RHGSNnHp+G/PlY8FJK7HNj/3CcPqU0x3VeplN37tAoRBHTLT6mpm7cwp+DZncEpm+fOo7B5
ECNrpnka2YWzxnQY4+bXfRZsJnCqDMx6vof+ngYkNi5NHVLYQQdlTEMrfenIPZYPyS02PeNMJgwh
yfkQT34NkAJGMLJXZzPgviq7bgfYWrL/Hiqv/BMv+1NnLE+azn96W4TjF2+mfWm5+jGEiJYNrdts
oqm/9eMbP3041dSgbl22G9cs8QlAgRbBPqQ9m7I0ty2qUE8jZrpPgbYLnMa8yh4WJ/qO7CephTnA
9e3uKcpUlfKSqPfK3DSB5z1q7ErvEeB7cJzAk2kp+4I0/tkBHV5hWRC/tUO5H7JUv0KKj99Ucho2
O7lnLQ2d1+Cr7KxDp32uOptaDBdkw0zcsZqjHLPYEFxcZXyXYz7J3LOu15hFNKH+5HTizZ+qHzom
yy9R6VvPhbWRDXlgStiBnnI253ErqW3UMvJmJwc7x5i2WFbW3CoYTdE6Pf2ZSx9rOVcUs6LtQ2yh
ak1HIaNAbKTIjGct6o1zOW+w0Kkil9RAG1VydlS4ZFcPc6wx9Um1VGvxb2zQVP0aoRDx7BlT9WCP
5sVOA4BFiQf/DojvwSpEjEYBnnbQObmTR6Ob75sqEE+ZpvuXsQh3PKXMp6IvTP58g7mqfZLysikH
RP+c40xyldfohdFup3gUy/tF6Jk9OZ4eneU1npI7B2d+UXOeVobdX1g2QWyc4ip8taxOu1Siqlcq
SnFvGGX+citj+onqaK4YCU5aSnzVHH36bEK/BYVigCviwbIpEas6xrlHLk5hL5QDe7yG9tgskasQ
b16R7uC44+o3pM/1fKj83l66SqxuszxJn12HVYUeipNsyQgAyCApXLPZy6vcLo1O1eh+k4MyrLdz
9tRx2QLEsiFP2max0OMgfuicQd+ndndB1CV+kF3yoM3N0HP9s6Z+/tN9Dy0pPIF/U48yXPajaYIr
YoRaqpq3HTRZSIBREpefU21Uq1LVxkNdG957X704qV58TugL7vquadcijEtSmAn0l3iqMbZV1GXp
FsVTPh9Mr1EXwRQU+9Gh4sg2DWcdx3/CwyV/8sjfgvjIu8VtsMDGD3JHeRZ9Z1yM+SAy0S170Egb
2VejEHbBM9C42IF9TbF9ONy7SqM1H0LtKiPvUxRgwvnhI4GQxpBmfkxWLE5IvM95sqEVJ9mWh3pu
5qY/rlI2SksDOCi1uT8xMvreDPx2P1Cs3aOC+J17x88By1byp8iooZsNm1/Ju2d8n+xF46je18yy
t7AHlV+iczcK5OZvo2UZi7RJxfMYxO56UmzrFBm1dghNtZtx0/51ohYQCf+hDFArHmr7M0hSB8sf
MWy1ualQ0zNyS7w7hmfvow4F2zym7p4HOA0mE6pbIlGMd9fPXuH5iUd9yND2ptgqu+s4iI5KkA1L
2USpx12lXWr+Py8yijhbiqkCoUVeu9CCb1Yg9FXRNAa/DFQUfFQ5aBQfbC8/TRWkTWcK8VSW3kl2
V4h37saqqtdtmJQfGW4Ai2Lo0dfQh/CNus3t6kHXtQ339/aRzcNhoHTzSc4GY0awQ5ukGP1PYwwe
vR7oncKt9EIFAPePuR8vU23FD2ROj/qojE6bPhLFR5BpFsuLKVoF+eCxezG1NajKk+qRU4FWnZ87
DSEBZS52Vz25orEzojPY2PiFJ8lRVr2rMOg2k9OIrayVw2db9hSD3hpg7cexqPyVDDOg/ixsRHmR
2O9QBxnFh5y2zON0jf0t8Kb5Vdq1M4tW1UgS7G2riday0N5N3ieF7v5aU4XmzjqVCznpVIB7FwAG
9vX4rZxdheVBM8bnKA6MnTG7DcsuGIRklgMdR/kM6tNpEhQk4rZxt01iq6BNTdE8pE2HaHkHRWGI
+qPsuo02XR6eGz+hKkeEMLtuwwI53ivWqByrIp8tL1JcX8tRuQg3OclWbJjTy+xuOQ85Xd8e8zxt
5owH7CI4eae8opIftlAYPQ2HIZHkwQcqbt+LTig/PK9eUvoIg0XDesjpq/E7NloJ3oS9eNM1lKRB
HZWLSh1Q5AuH6nlShnFdwVW8NTt42o+uGqxGTWvImUPEWWYaINrA8Mjw6U737IO+4j7/FA49jR4B
oNjAB0+OKUExnAOzhJPJYFDHRMTaj9gd41MMj2DD61IiQ5R6WXRsOKYyNS9FyzcpsWL6UP7K1DF9
6lNKdDYZr1nHqPqqdcMmIx3wrlV1sTNQPtv4g2F9Vjnp2rr+yg97QC4HrzDutL90Lxi3nVPikDUj
J/sZM9nOhxpN1SxCM47/UdNc5qNlH6hjW+66nE+5BGVI2Ysdj33gexe4Os+nt/YcJCP/Hq4asgZl
pl8dhJwWA3LeX20VoIitIlQTPzgldoOgsYNL6CrBVx1J10XZme5LBd+dvWasXkila1t3ws0pY314
VKIaxwfVSg5VKryrU4puG6BhtNSHxrvKvh7KA+uB0th0yHcvtKTrsV3GWTUrpnLbqnr4MVbWVwcf
3ccKisJzlhrbgHsEG9QWUdDIbE9KyIHbH1qKAykjMA7tSQ7EWP6gEvQnRp6NBcAHN8AYCwOjRQZK
5KkBUrFTAz3fgdJRnoKen1fBkuoVySJnoRl1SsXOQxa+QIxQt9DmFHNTcZVF6eTha9ArIEw7+0l2
N9ng7llTBSuPJcU7SwEE1j1sD+So44pfMHTdBzkou2SzyfujKabmdRiQ10aV0FnjhKJ9kjM7tx0K
SXqm+Wc7qF/iwbGROOqiGRHBi+vaLBg0IMg7NwHgVbvKy1BBnJuQEZSD4lFWx944fDXCwn/AhuCz
UcQnys7vqhhRUqkzfQOgLF/XfAEvaHsCpLWrYNnVinhxKHA8mAXg1r52F3rTDxulMk6tsNvnbgaD
ZviSLqoxio/jDBDFU9jfT4kaAz1gVMZFTbisWCNeZQsBTRSIUhCaTulegQwXB0B41mPQ9Xwy/OG/
a23JLiRLv3hmFKzZArAK0h2Vf36h899ORKGDQc+j7w05rWWNR8ODNwEBsStbX00uRr01DiW9Mj1Y
ZXjyqjr7sCMtAFsWtwdheOlHb0KS4Qn12tpWx08L6S6fL+IDhQNvzWJV3xrViCmtT6oEy2d/MWng
YfIuWCcl//6hDj/ONg0FIQ6jPwwFTyDuA+JF9zV/YZRFcTWTINqpheGoK+Qan0TYZXvYoVIHIXtM
TDSsx6zXlwb/Vp/KlF9aUM2/vDReVZaafM9CUnxWBRIKAma86Vp2k+qg9kdr4rVUPbWemkL3Fjq2
nt/sQt9Euhh/Gb53GMnFfKn1nJX66ANewJlloSAvs1AhVr8hVxYdsGgdEb6jWQWWtQXTQtVvbuox
poxB6okNALbqjXJwvrI129mN86ilky6yzLI8ylGWRfCVG758hUTF2wQqFunT+CpnKtpyYeU17nCi
HF/Q5ZghcbwAzmg7r8itSzsMX0F7tb88Z2+qTf2TEnO6GGKteLVgzazr0czOKYIoBxFgbISkmndV
gU8uURfJv8ZOtYN+1/xKUVPuSbp8iQK/WmZhNV1jPYTEraTNISsCnKrUOMfIpdVfjbns68Bb/Wlh
bDBfza/+R2rF6luTJPYq9UZAjzo+OQk83O1QsT4SLhhhPbI3ouZ7BLuPx1n2EplxdZSH0m6qIzqn
ZLPmPtm8j8qz4E+wbGqxz632rxi87ddKQT5LXow9KlIuWQLNQitdZcdTJX+o5gPys8lKq/oOJZMy
f5ADJKMAwGm1E99GWhdY50oOQWx5ddl2NMNeL0MPSUenbzZln6APgB+OveCBAeqj1j97W/X2benR
h+ysgxk9UFaHh7kqEJUjK9lRq9HCIx7H4VEPhxItmPlUtsWU1dvc6x5kSKXlwlrKU6y9qt+Bt1PZ
GzgXJNusKyIpm5C0yjuSJdmZ6mQDDodmiALbDpFv8pde57+rqC+syLZMOznKc7vEi6ftz3KUmj02
zYr6LMayfJ6nHBpNeZNThu3UYFJEU07ZUzFbyabfBOZtStlE/2ErzBKxdjWDONGQu/IhYmFQrYZI
lvzXJ89625sOAnBoukDirk9RALuf/xtbjbvabc4Uhkw0BF6bInUfFT2alIUDaSux8ukk+wajcx7N
YdAXaQIYo/Vt55HNr/OYzKjFhlQs9SxC5ICO085Otzq8EOeQ4WAalHO5K8fbHq2ZczWfaU70+0z2
sX/6PfpP3P82CsYBLYZ5ljzxz96QreKZ7iEPVD3swxQXtrtGTNc+IMjKQkOe3sflGdQT7tChVt+u
/jfwPqW8WM5baKJZjYGdbtj0VbuwA9c7kG12FuCaWVdWoH7KDLnXWycqwv4DXPrllPo+9dk50I11
INlUrVc+AsHZujH1M3jj/ngbVjCqOtTh+DEIYe8bz1U3VoGBGDdGdzjo86ETJm27VgcyFvPQ5CTj
71PZ+1fA7VReJodkqDyjkAlpSXcXaOFkTjZ99XOrWqtJ1hwwdeifda35kP1ehWjTOA61Dkuf321V
W4oCiwgXbf6rsfbSff+a1pqC9qpR7yhVIt7rD74PGrixSKX7V9BUXMKa0r3ExYuMlYdsvhQFeMRS
fON87zcSwMfge7VFoQZATmf1CdsT4ijPxJ8z2fzf+mYC7aKvMxN4/X+X3eMG5D27PobD6o+vnpE2
10LVy2tSxG/SDBDNBSRqN2VQqK/Na+XZ3WvtoUjZvOpx171KFPXvc8tA3DX1pwu0buQ/rVzf9Eah
s03DZBjQ1M/KaO2THibDS1gB/QxUNmFh5A0vrHT9XcuqfSVHlTpPzvXkfpODSWloLKeO4CDQmAsn
vCIN/2KMnbnNW4rmi2mWFck81T0Lb2y2neLy0DBL9xz6Taau5KldtjvVxNNNBt+6TJOLGyX0UIPD
aduNiu7oeUoLMnbsjk6iw8zHKOm/Uzku0CIquJcQRbaTVZuB2IhugjpyjBAqK4/ilbCVAAnaqdw4
vhPCknZ6ttTJiC9y6ag4htj+xZIjqZlFZ/6xsLyaA0kV+hcZ7QX584iAx162UMfrT5VHTloaU85c
oknr870wcxZH/KYXt6OkEcmDDPQY3xvEOE1CDLwODC1v5zJIzjGP2//OoQf+UbPKeud7sAwXHV5D
bAYRCx3LfgeSbDzKrm5AOweFyznmd+RfPTIkawLAiEmIxxSWV5ZUmY9nWXmkCbROKRChnMyHRurJ
91qgrdQ5zpzlahcmy4u+cxf1xL8DUGfId9UYvo86/yzZ7Cslm5kn8hV6LiWugnX0bmjRT/zLnAc5
GIsnfkn2KzHeIyXKx1JTwncwlu7B6nC9l0H+UFbcw0oddATz86tPlmAva35hBA+Bd64oYV8d3CBe
IZDyE6QblbfqwRmt8PamdDNEAO2Lqv1nYVtkn5gkxo//owcKUPJYzZa2shsM+z89ufYZxV38eLez
/f/MIwNr8XGfpx/ahQd5+ZAkaULeGAnPIyzHZpVNCZ5YShudUBREaSuFu3q6tedO2Zwmiy07xi4b
OeCRE4foOA+b7ahEq3t4nFKAjwfy5Y2cTY5kkWoMm8gO4lN7QAEWv223rbdd677ATVYqfk5I4pEV
nnXxODMViI0L2b6djvzcuC/AiPgrfpCXivmC+/W3+JC0yiLPHgb3R+N40WrOWs5kHGqVsnb5Vxnz
r9NbsVPB4KHpq+xgugNqKjNvVStnlbLZobvUZwzrn5Fa7ZX+4U9zCDNGIw0V0Jt3dxIPy74U8bEK
Ov8cu2Xrb+U8jTHe5pat23WsL/zz7fTP8K2JvNGwGtS0h/Y59VftU/ilwlbM0ttzZAbHrE7MqyWE
ce2CWtmHdoUXlgyJ0fTfJoqnLm9tpF71VR3b2jp0Ri9c5nblLUadcuTt8qw1rqpqfbjx1Pw1LffP
VQ0gHSISL2JoefSo2BUSlITLrgopY2q57ZN8K1hgHcgw6SiQ+wN3v2I4GQ33qs5zZy1pVM9lE+Ox
3kRHhxgZKDtHz18pBYqAiM/G7UIOyBDPpy6pRU69lgs0eUA4Uz3cm/JMrvz+333/15A6xgULnFi7
GTo2RxOgCB+h+QtywtVFnvlW/+iPOBoAFy8vdlz97sd69I28rbmXUbL/FuGWPwacFfb3Lhkx6kZC
lWoqdtgLBMu4K5RzbMAG94JuxCsCUiZ+0c3T0KfWOikU7+w2nbYztTo56M5Ibs6Z/K2RN9WjYop+
FaVh+jpNJau1TjhvSTt0R4oryJp2pgM6lDN5wJ4tPRXlUctC96/uf6JQuuWnjRKfyt5ZTUT0mM8l
yiiM7AfH6tayJQ8Kt4ZDYjQ/utGPI2CwYb8t3LKGCeFZq9pKzEPtw0jH1EjZmgh4v3RKxSY304+N
ALpIOfzRDR9sIeKrPMRtG18bFzFox24usnXr990De0eFffB/oXlWf/GsUBxkFOY8ydVJ/X6hFL3Y
yYtkH8SPZjnVVbDNYpAqSzUNcJ7IKLzfXzDTK0xCjSRlj880csJp1MYtMtV8qvkl5esOWdzsiyDI
F/c+VzXao2tpL/c3ayFgcQ6abmvW04goimVkjzkZ1z9vXYb2A5XxOgW5/+c1sb28fUoKNLzVP5/w
1oxMBwvwyLd295fK2JuAgWEVce+LbHuEFk8t7/6KXah4azh2vz+hfPtVmI1bgAe/P6F8G2Hg1LdP
eHvvuvA7+enuX5b8dDUCa/f33c+fMG1uf8f7i/aY91Xx8PsTyhlUWxwU31FOpu0jqJqn2ZdIr8Th
Pr1NAXMxVDxWhO+XzwCYZhatWpwLq3WeKL4917rtfkLqQYUv88Byal75nmvZsrCU9CHHf2Ltom+O
PGV+4X4lnjOd5F0wedx8wpjaaWLqJ0UzvspBeSgBdBjCHW/xVQfDviGHusE3TDz3UdCenCL+MWms
7peuRpqRhQBrTXJCrYFMq4m05gbDHSy+I0d7Cvxcf0JR6+QMjXKO5tZY2v0hAAG5SG1UmJaWh4MB
i+xgL4M97EmwCQrW8np50JtiWKedXfzV58X1xrXs+nJ7hTGqqRh4+kK+hLyqMUO0dawiPcjmoI31
AxjqW0teNTQoG5VWGW9u7yTQe/AMGnvV+a1HKELssI/PlzJY9qWT/ytXExTp54ikiYKzrddPsiUP
miVIkw5xQI2Qzyr7jM/Y79rbVwHdoNiqUQqRwPgyuGfDy7IHFMYDvkI/vMgzkaTQsPqq2HVa13mw
9YAwhGYTrf4JdGN12FewJuW1OVyVWS2SuZjYy8YMeivQ7pUVFxFcfea7tRFB/j3f7ZJqtJZq52xN
1uZrINGkvVl/bHShGGjW+/Ge5Xp80CZ3OFKgdrZ2VZUPGBh660ENmqsBEGFFucd6UQLEdjojGz5E
3QcYMRrjtyhvzpXTeb8Qp15oSKCzCuwoQLMI85HT1lmFqMF3fMZ+NraP/UGK5TC+b9mriLDzSG3X
vMKFMuEQGuoDn1DbWkFnH23MuvYYxldI9/IvaaDuvPVFw4JL877XSl+06Kv24+l2qrGEb4wuxaTM
So2nwTbcxcBNfQ3OIuN7bfirZcsQl6wVrr7Jhl8cVfy4Np/KbC50a9dbA6mhbVgX+7DSQtKkrn9R
XdAiAJCx57G6ZBmDXTxPtaU+RWr9KvsdPzYQ5K2aA/cxDcKlscoKW/kE5KptXN3D8m++fOjPud46
H2ZvBnv+1bW17Gajd+zLQX2JL/FI1jtYWEmD62PfJUfudOmxH8zkKJvyrM1cHdmauVMO30duw/OA
PJOHSUfcwhHaodf8nCxksAqdrljP8mavrkW5rR0UzIdtK3ktlBG/AXR8F7LZtTC8olz9JVuT0jgX
jCDP8krUYMSTk6N4P88ju5xsByqleZGNPi62teE3V3ltGk2vph+qD7LF563QEgiikwxNeqCDLTn8
PUkG5SVlhwmXR+fL10AAUy3WwqWKOw4GuoJEghwyixo9EKcONpEg/YdNrK7hOhpCumqn4kBCFNzy
nymgvcTcI6e3OPcHioZl8t7hK7l1Gx7usmkUkbs0ItM/oMyfvPOYf1NFGT2q5jC9tWIlg7TMTdDT
6fhPZgZHj+BKWRoP+/mSxBHU/LGSA9/N6IhW8aK3J+csRycK5ICW/NcRWNZVGM1D1STpu6k54XFC
74SkPBfl3ZRvLAAZG3mRKFS8zNuQ/UOaUYfsPG9DTh9qpjcTMv2ZnxnJtjw1gBkucwc5mMmvqueI
HBc+Mvq1jY3qObXDeI3XT7iRg/3oIK0VDhtjKKgzVm3vLzO09PfoClbPLrXuo9bg63AbRhH1VWn9
6Cxn0UEX7SPoCSCcf2mi/oYEBJggXDFWsWkXj7FZCszEp5mHN6B/qPAkdlurfm50LEgyMgdfaxt+
ljbX17VWLNvJ9b5bXokXTJqrr0VgUWgxdZ3CienuejSh9q6CP5WO0fWaknD+WicN8oDUIb6TZFvd
ZiqzeI97mfkVE3cLmrtqPrcNXg5NEqZnQ82p58WDvwtV27sEtpGvHMTw30NL+ZHatviZDNfbPBV7
V6Wp1c9W9A0IrU65ughCrLxpGo7ZkLxO/li8hFNSvHS1tchiO3uSXVGN9xi8D5DX82DZYkGek0Nf
y1HuivGpMxH2lqNFGyNxcLzPRTVuTnDFzUmO226arlubfy7lM8Os7WXsAB6Xfv3eCkcDlxEaC9k0
CqCKVtCWCOw39XvUYFqRxgNUiznYSL0NNZDuWfPS6gnW1q17sFK2UfmMnJ6jkpxfFwSUYTuqrTj2
SpMsTKH051m6YqXWQb/0RigUW4zDh/MUNdYqrtDC7BHs5c44R7byVFfRYpVD9jCwTBdRBoYqs45q
nUTLtp+8h9ryMcLI7WE5GpPzlczZwce55K2YrGiXe3W5hfwZfqD6vcYXz/mqQHBeZZiInMJOix4z
yjXwenX7axaN75op0OYG0B14Wb8M29xAGb7xzjVrk2MS2uGjHvbhY+y48R4762Ahm/cBP0Qz2VRJ
5P+xL7dIsC1K0dQgXv/zL7fYIGzKlK9BOpzXSJUdasfDZmVjimHWHg8v6gSIX6kphHsidp8CnGmf
nBpEh2NdZc+oklpByaZZyTHZZznNZnCb6SJbiYjjXd0jFxbNV98ivPoRfdzhLLtyT3c2E9BsfIas
p2AcInQv02BrG431pOeTc01s0CeMyZ7aEgr20ZmH6DQBciCKo7VR5PlZAyDtVFWEE0JcvWl59vtM
9kGVap/HoVjOdr5f3P6XgT/fh11gs2VDUlvLbs8Pj67dmhRbuV/UQ4zoQNqHX6JJ/Q6/vrsGcZs/
jMZoL2R8neHXw1O8f3ANNb16uvlT9gsXP4awLjET0vlPd53yJPsRsm3QqEzbfSRS/wNf79s8So/I
fIL+2VaG8e7gVf5+d33vDOt8fhfIvxzL1v797jqWMcte9zY1OidR2ec/S1u7kMDMP6YoF6yfBvXs
NW55LHOUFvs+jF+nDugAKZH8J9TuZdwM5gWJ0HTVmoaHnKSPI1RfqAK+tzJurQ5XVip6ytpUzTff
dILXrjOPWIPrH95QIvmVxcG51FpI7Di4r/XUs98HPbmQXdJ+RAbGmBR43w2f999XuXKMgC2eEYyA
+2kG9Sf49L3PgvSH5hVfskQzX9VKyTZOQebaCBv1offRs0SZ0vsSK/5ahiJVhMOSW9QvOeTtTWe2
/kGFgH5BuGlY6trIT2k0STXN9qWQHLDkikE3LbEutPdG5O5YsMfLWcrnfcowhuqnMfkiivAbopXe
N3boDznqGT9LfVqr3GuDhdud8X/LceC2kKOBwrGAi7Ex87T66QbqY51F7TejC39OXSB2iuX2G9We
0mcPKF1ePIeVkz93VclmbvS0jezrJrO6wOzaFTAoiiVKgf4Se0lSA91sqx1ih4FfWhEKsMXzGbR7
+D9JHq4rnQowbBM6A4Sg+WO4x1ufAeLzIMr4du2tr/FgC0VOE0Ip4AppwEbV/a9rYzthPr7pv64N
tFxbR0PYbBKnUxaRkigXz+n1YzICYIv9vPraRW9ghO1vSdV6S3S+tTN/RFjCBSzxah5ox+8pPOOv
kdVHa79iAW6N4EYKtUfdDJGLb5NZwIxog4+ij7tN6ODDqBRCfXKiILlFDB34B0iUr2Fm+juUOR1A
dVb12qbas5wCsaB0UUQlULC6rra6Eup8F1RugEcCe6s/bHDTOyR6ik1lmzu7jYM3JPH1fWK6/doZ
VPHFwksktLPx3asGc+foCfCmub9SvzVDmHy2TelsWzBAW80NrS9JmoovhsM+Hf8Re1u2ffI5Jt/k
WAxzecNO09iV2Fm8jwZuRvM1mmALGNWpTlZpCN6oxe3kS5A5sVehEm4NK1GWlQiMo8/K/mhGFUSf
e/vWGVT/Y7g3XeT9ASSs5LCMxrHKOA4g4g/oyC/rHmU9eagisMNlWBh/9WVpn1948WhLMl4HFvZf
cDIPIMPtIHotfvzTrzdwZQO/Of/T7+Etfm5B5nexNS7rvMQfpe/fRWm2eE0hsXOcm5moqytM9vpq
ONOti8JVdWUD/YUfPSb05qitCj1Pr34usFE3B+RI8C7aFIZZnF09zHdNqw6A4RSyknro7X3LLY5p
HnS7Gk1NSkSI3TRxQYFAwbUzFrrzGEQ11H6v8p9TrXPwfmH9F+nqA6X3/FJhdbmxtM5bhPjNXzTL
yi5yoOZOv0PugK3gnz555iWuOMDMeZAtw4181IbSoDzXVHrkJPJ6ORpVqbseUhXH53FUn6F4+4dm
qoyFbMpDrAdLQMr9VbZEgg+LHRrpVjaN2OlPxZh/y6tUfa7Nqn1A6/CU+B56uXoUUl0V8U42KXf1
i6yIvNto2E9b0429J+qY/kujtysZ5UysLNCtykgHhkiBssk5jmKi8NZ70SmozOYtxKIvHg00j23y
b5PZtWvZbJv4BzCF8dFJu/iasQsUTQJ40zWNdYGdM7KTXJRG/Pgw/9ipOZ73tiXqJ1zTHn0zCc/t
LAUbNyI8dzz95Zg8+H1TrVs9qNb3vtJtH01hqVsf/MU+Ay9xkQfNLOOVWlrKCgxLdusLmymFR+QH
GzWywBXOwaOO1swCgmW1U1sqhjJGjng4q63QaUGwqh+rK7nijW3htkxWu7p2ydBxX0c6J3Xb9BDB
O9omtB+ZBB26rm25W7mvrm54v8LkwHPE+RmV3i+9HdS3tFIm0EJ1cGny2tmh2R4iemiZD70G77Yw
ivJNiwqsZaFD/wRwKwzD/WVU0QsOiZWK6xEgwEPh6qA0tS69lnHubGSfPDSpbR2QB+D5IE9JKgg4
Q4tEBL80dn39YkJB/qz9OZjVkJxdsMcLGznxtWzmk6GBVYx+Ilc+otkyjkd5dj/YQku3WoxPctao
4Uq6/f51GhnVS6dTh63jgeeyrkC6/+sUTTEL3ud/QfJqaRMsz4ZKw2IaK/OdAmtsq2msuCZSv++6
pigo/6liH9V++B7E6dfQcnH8Q0nk3ZwLzUn95nv2QPo1fZaXTGWtH6jX9RicEZSwlQSVNXMzhM9T
ZuRBMvVwgwQJk1crMrVVGo/1JdH0ZKepZQrAwLBOZQT5LagG7cmGzLXsIX989pP9REJ7htuzGqPi
s/Agp4eos38GplEtYSw2T2bNMyUtNfWkoR17yBzF302lOl2KIBtXo1f6bz3mcYvigztSejJFQbo9
qvmJzhQnt4XCeDttpSS87B1R+6sXQOSi2SRgWt3acuivKNmWk/o+fhm64lzHvvscazO9BmxMrtrQ
5ycMXy+JmpLTosIvzlHfbGWEPPSm3l7YsQOImCPuA3kzS07PI7eQP3Mi5LWVE91fJo3rC/ZI+Ul2
qVOobDwx1YuiNdytINt0xBe3PDQ4lu/Mug3OTo1HM6Cz+BFhe2dVkY97zkfRUKY1yvnxWywcx/BX
Di7jsxQLWgRmbGrc3ZED0aom3sjmbWSqAx6U87A8OD6CyR7JrvGojjoIMY09bu639XPXJ8C2TY+c
cKqmW1Q60TEcCnM/plW5z+Y8YYSA4mZyq+SxQPKDjLHuv5hqTnZXrcuPSAmCheeQ6OsQD4Vq+X9Y
O7Mmt3FkC/8iRnAn8ap9LalW2/3CsNs2933nr78fIdty10zP9ETcFwSQSIIqlSQCmSfPQaMtGREJ
n0D8gvtbox+ZrA0vd7aOOy6sohg/duT1DhyK65UcOkHrLShuUE5RknZvv9xaB/CfO1Dqgh77+FG6
QTuP7uPsJlhN2uVq9uwG7OR3N7Ym9s7ypuQUN02FNJVLcj0e9efQtqvHgJ91m4q/cunpIPg7GAUO
lUj0Z8fO9F3uW8jPzs4uyjPP2ZOcko1ZpPlSA4S2k0NNbZJDqwCmvs06jbEZRanveocMDBRB6nOK
zvbSQnjhrfA5C7WTbn9sIvbLfBi0z/EESUTQaF+VrGMzlsB9TQxh4RJ2Qmmt2nL4QOTVBSFUx2n5
qCi1uaxbSsSrqIOPqU2J2xFz/0zx9zkPWuIJkbvzq9z9rrTqqzdE5acitYqlo5TmkwFqbdNAhHq2
o9jYt2Nq7AIj6B7kitD6ZPBseRBZd0PwucrZtvJQm6O5txXLFJzMvKLZoZ0+zkSDJlimvTwb9fMB
SfZkU1u1k3FEZ3+wqBOlPBDShInI2gVUGUa5OWQI3YzpOoVjCMJsxSjSx7Ap8teyLV/z3tAfRq/L
Xnl1OdhCiwjJPDkpORR1Ltq5ctZp6wiqTavbyVkSDCUMTp69kbPEPq1N7RLPqlvihtR08iVLPrmh
erJmbRTb4eTie+JjZtozM2jYPoioBjPZaR6H9oYqrrikhMZwmm/TxvOV4luVJAPgDGiv1KL/BGil
qFZNWyM2mCfGwiZH0TzYVc2Ji4JFSjTEaQpzyD6EkS3SyRSnoCEADM05J9TI4khfhsNXdmMLMHX9
dwgJ35KeTb9Io3yluKK/RMlg7WrqY6g5cYtLSop1Bau1vbXNUSx5dPGuzk0Lqv9oa+7vQzmROyDg
vHKMyflaHo+nKVyEpm+e+rr2Xjy/n78HerOXw7QT1bpqLXUjnaHit7eTYcKGMV8btAIu5TE2b0s5
hWgfAqV9lZdOnIefoC5aOrOr3bT9ku0OWmGcIZqF40/xqkg4gEplN2QdKyhv0HhDO+JnTzrKcZvy
21OjBzgO6M4SQMmbJoQhwFoV8dh/UwvtOSO19tnr7HqhO7Z4Q/ALbbLJT59VBOXWfd0fRerA8ReM
2fO9EWmZPzdVd2C74YIunycdM9kqlpus8tjLntO5GQn6kwR4lBbV80/CmfYqU+cgsMVZBzc6LbKW
KmfV9lL4eeexnJdNNaYpgdtsU9Std46IiC9Lc3AXWUC036FWyq75dIzkfTa2R7JNEghJPqBoLlNt
ciC1JaLBKPbW6KUk+hsalG/wdesXOVKJZ4OMfokpSLlqsAYfqjyrEKl1rE9jl391Uit9LEStPLAh
Isls9XyZhFLOIcJHMrZoUgbtV4v37RPPGXBRMen4yGjDZcjPPDyAsHZRcgR8wgXNKxxvF2l9va98
yqE9yCJHhH3QAlKnE1+ZP7SJX8iRRCKq152/sQXYR4jdwq+Cf45RKdou1iJlR8Duy1jBNp6asIKX
kJT/KDOB5jHTC+eDOZreFpWRbGuXRfsY2MU58UYdkTCD0ECV/qk2ULMQCQ6ukMc/9kqAuuMQ2kdo
tWF0nBsrufjF57wMGn/h91R55mH3vdc3qqFuh7AUHyFn6deNoVZHl2MFGqp2vYxaNloGRAybKvbM
SzW1/rL3SpdCnhK2SVcE8aJpY4eCTfViaO30WfNreBKKPFt4TlGgSjJuctX9gJBk98V1Q3DEPeVh
PFGirV1BZ+KpVo9UOHipygy6P31r3FZ+SR6tNcAGmYKaOgWq12zXmFAhjA5MIWOsL5tGI/qSBu42
hiX8mA/1sLPRdvamPFtrozhOSd0tVAIjBGraYdOFhr3JvfZj4GTNRS/ccFFnY/gFuqWra5XOt4Iv
EETMYulDTL4RStMc4G49CCqTH3BI1QWFuMFDNoIbRxv4NPhB9CgbyMi0oxJDFT+bYkWBQgyd2DW5
Ge3cO6N2Vvvi4+AW19LOCJHn1QuF38kFrmb1NVc0CLs050GPivo8WtW1j0DSFGkUHUPxLVLb7KRC
CSGiYdz7DpQowO9z86Q8eC11hYGdfupBQGwBisO4NA+V0b7MMbAnW+/6h9ZuKDtXQJSZShSuKrUN
jrpoz1rTuhDJQzkudQrh9NBO7BG+xkUAQmmEbkDaZUOdFABB6SLHIqj/YNufrTpvfB1QR7qUSfTa
aHn9QPyVb9LUk1vr6+5NdbNoQRFEuq3C7qtLeuIxBTN9HgaHQkQT+Um2G/mJ3qOchMa9f0S2wDkU
U/yFWDsevWaNexHOQsxyHOrOsBhrpCTBNHfrYnDLt9KI2rXhkGSWQxtA/FIVGuSw/kRpmijGZd9Q
tEkUzsiOt67DWfbomSKlfmS2xr75RGZWWQY9GoaBOGT1eC3HyLq4KeDRHjkkYXzlgFcu1Kj50ptW
d52aFNLkHNrOKvw0VXwPI0Vfjm1Uf+/N5951oOaJA3Eqyf0sIJbqVkNMPUsbJWiWKK23Q6qOMBRf
52sKEec1m3tkha+pnpSUXGKSk11O7VKPSPVSDlWdU6eiVV9iUDR57VgvVax2PKXgdZJDJ/Sn8+gS
QuNp+BK2Y/+UtvmSUgT7pcjVdBGSmiePPfwu3zbNwyRGQbML7M//TuVNesgJwTNib4zc/ZeGnAO7
9Rgm3xEDdQ9DCcmj2yI3Q1VMugtNip6opqSGuIJyjEP4uDEKo7xMbuVQGqm2RHn8q2jKfJezaz9m
LsmygK//jgcJGbMcEgRoDqcLrMr52gtD9amdYgfVn159KZLHqmKzikhq+th1UbTrzKraR75oLmM4
J0tEUn3SveyslnzT42TYtxrQIWJgxtJ2jPRqtJa5a71J3QFJjpdlridrzXLKvYYA6g7w9fzI6Ety
wmxKqTFe62plf3OL9Fkbke2pc1VFPUZZ91ZUfOek9xDwW/jJ73iFfRDn8CqF7a4amweXr9I21t0e
8Ls7XlXH9VcQOOsfVLKGZOmj75l9Jr0EtJsv89UGgP7JCeAwLTutfiIh1G7KpMnBlVRHERHoYuNV
X/PabJHNdeIvJcq/QV4l31SEgBciC5NXG2TepoOm5DhNBowqVgYhjOg1cu7jWW9M98UVgpAGQp+q
XX4OA4vKS1ctD57ZO8D5+m+aH/ND6TrpQrdqGxh7G6G660dr4jnjQyrsYtFZ1pdIK/wXqgbHnRY0
7RZ2U/HKOR2CyMz/U/QzeC9Lx6cxNXvKcip1U2Vd+wEC1IP0CO1mopCMCJ7e1/m2HWqAG36ydyaY
yTRSEif+lzH5uMa+QBohViE0/Ot2ICg/6uF4yggGL4ZQeC+WaRIkqqABAgHSGzD8lhAO+kOTnEMA
ctS4VM0aaWTlzee9XNnoce55uChvbTQF1HS45KLn2bp1UYGxzBdV7bInUhTsjBoepBWQB8Ps+n3b
EtOeXC37JBLnWw/Y81qKyLzmRvA1nH9zyXstCtDMS0rr4EYQqr3vwm7cDl2cPfn6HM/O2/pPG8ar
NGy1bxxxvpVq6LyWcDWtNS3+5I5VsSIZKa7p3FD3BGUq6aSdh+68AjNHTZa/AiMUeJW4SkchbMiD
IzLLd1uhDPaxsvhhmVeRbgkBpqt7W/u2WGIjeNNehq4nBK34wdrNi+ys+LVGrVoCd1NnEICIxB8O
QMVzaFjrPKifoZAOl/qkn6ZaHM2UKK8jXO1cFDFU5yPIbatphp1Ian2PMsh4KeYm3GUjYRdS/uGu
8EW4Mu1W/2CP8OBXw/CdYrUp6Dm8w0P1ioByuqgbka976Iv4uUz86UBeYRmYioVeU2Hs1BmDnJS2
RrzGd3ZerGRLPvJ8X7XkYyB0yFxclFkMtRhPk6fXy9QgRxzZxrDq0XXfuOroUPLWtkgQNu0zxD7p
TtruDZVZP11qV+/XvdMbC3YjZ5MEwge37onKOGb4NpNMrrrUMq6xCMQm4IDnpdaW3NV0ovon2/kW
MjS9XhJ1C5tzXxnpMxwIbK5dFV4k3Rz20qalgE6gkQV+qbhXDgvONw1ERzotkQZzn5AT7rZoRXxW
EXw/BGY+HUA+8+545DVCSvARmFR6NoLxR6UmGdFTF7vuIFjepeXgPqoIjKqO3nE0Mmzg2m61tkNO
QUGI4LafhicguxlMNUQsXDAXq9KZ9JURCA9alv4J5v2zsGzy6lOk2OcGJKCnVfmjkvv5I3vpmfwF
mYfJZtfkg5x9tWH4R6gwYJMHjdYrYluE2WPzhc+PDTpmCT17dnVbdIWd9tWhbvhKCDS9NSU0dKsS
oq/1OHvJiaisvYem+FMOkFxV1+RQ45XjVNMVNiixMLRmIPdiTNebTbXsrZ64JnhTXOQEpwXzYsH2
NluKPoqXqpWxAVba6jQIpzy1bfKjl0CMAOM2PIqQWgMQlj63Lr9EfK4StdskPAnPlSWShaJaxTbV
hEfVIw0fA7FvG+cCdcB0tiqbB0AaPTalEvP152eRHazzqE2wbyNNQvVGZTmP0ta4OcHGGjbSyNU5
JtUeiTxUQ0DabSc1y1Z5OT60kPlcVXgIloaHpknAq94Sh0vIJvaA6Pzp6hLjPfGlq3tt1VmqyWPa
M4+i0NNtE5mfuqCLz0H3lbB49ZC0Y7ERrjdLVMfOofbg0pQ9yJMhtpHde9M4D0M5jIRPkQsZbNVG
KcKBnFpJPnlwmfxhoU+xsEyleeP3HvHkyPOfS7dCMC2qvIut8qEIY2h2wvhot+gE663Fo2UeyqYX
ep8vLJEP+UJO6QOR7KxfKX2iX436KTQh71pSma6ePN7gSEQBQ+Jxe6q2iJhOVGRw8tVLAoDoqN05
k8pAY1sQ2O1G89UfDE1V06KUOugwAv3iUeoRm4IY2kZSnhL/IvKTVeto5qEJKa0XgKpetMCunzhS
L9QhzV+ga1yDT1Qe542619baByMR5alKQ+82tIo0XUZjH22gWkETJesGZY2yqrJNANM+1Wb+J/UK
YLWyvj/wXUNsnFzWo5XHINVEMm0t4YF+qpS3AMGpp35Ml2Zb1S/+OFYveepeC8iDEWRSqhdh9Nay
G8eWX1iGrqt5W3gLopXXeA9WXvTnrhjhR43sr1BtRh/8NKr2IXU2VEv48Qc7JjhJIDLcydmYOmew
6STT5KynoCaVxcqz6prqE8+PnTQPTpedkiAHbsRBE7ziFMCrQF7TMupkRRmC/WolMUzdOiThFDPZ
r2lN/BvUF/VY89AaVW0LEYVYKbFjvaaUCYHQ1JK1vFYXnb+FyrtF8XS+tgWhy9PegLgXZ3Z49Saf
PB8KM2bjbghhZ6fcSg510I1rmPbVjXTOevDfJjSit1nVjzOCO0GxvV07DEBEANdtpbNBLcOqClxU
MeeVE7tuVw6V72ixMlTDHiRSNydn5X2nQFmaTRNvgXHuLEd0l84fnU0aTsXJjY85YboXpV52mtq/
KJoDvVM1vJG1E+ecYv8dZAyw5xtDf2mbZE+5uTg6hgJ3irQ12udyoj7qZuqMPn4wwTR4aqGHUJFm
5pEMycHt3f4i/bMqTFacn0P00ZEncbKeLV5I9liNkqPvk79IteHPrLC6z0UR6As9N6wLdePRLoTt
qSFBdm2t+LVVEe+yRaYfiJx3y0gM/oeK2PHGgHpgI2e1Gs2OpkzEQc7mJhi7Ou+ufugab+3nukz9
nR7kUJX3BPei1K5WtVJWW9DCPLdcdHgPApkJax1Zzs9uMndNLS11SuF+OfzWNVOt2MRzuZVvPXlj
77/Z/HlUEI8rZRD+m8Gn7dFLEA6aR4rVm5fIH5/kKJqy/KEEMidHMMNbJwOJnQV10cHbVEHN5A4D
LOfzquhlGpuZE2sV2YpxGT31R2Mqe0fp/cvdzIa/OCQeyMbZ6W5PTPgRgzG0l+8mcj9SF6WXjtu7
s3QhHsFZx3ZR6Pl5O6/jwGhVmvaKAsGGYuvxkzvZCAc1oj+NWqaeVZ1wV6uD5os4Iwcj/A/hLAkk
m3LWBZK9xLBmagp0WicHSSBp0371knxOP3eowr6bkM5yFhZeRDvmleVlSPH68BzALbGewDTfVq0J
MIOEIi/VLkAbr+Jxyg45Fb23huK87ED4OzvI3n3i7nefeOf3D1zuy4NEg+Zern+/Tg7vPvc7/QOX
d0vdr/3bV/m3d7u/grvLu+VrX/n58v/2Tvdl7i7vlrm7/G/vx98u85/vJC+T74fWjYguBuGTNN1f
xn34t7f4W5f7xLu3/H9f6v5nvFvq373Sdy7/7m7vbP+Pr/Rvl/rPr9T1g4rdoZEvi3FkaxfOX0PZ
/Ifxb1NxHXBVRpLwdtVt3Jpx/vv4dsFvl/3bO0ijXOq2yn/zv9/1/qrVHpWZ9X3m95X+23r/7f4c
Zjh69xTj/+v79P59uN3r97vfX+P71/Hf7nu747+s1YzT1Sr7bnP/a+/3eGe7D9+/0L+9RE789lLv
S8iZZP6Xv7PJiX9g+wcu//tSrqjaVVsZn0fFCiGzzsdgkwBFO8pxPI7lQTeuGZitfCHtNxfbq364
VCSK9iJBO83o/afcaM2lX1vULTWW8piHCRxmzfDCaTc5yVFSUA3YeWgxG368nELTPpBi/y7n5DUe
9EybqYKIStpkUw9wWNgmMLAGkvwThM2XBl7jS+kqyb53xR+wzKkmSFA7vsAdmZyLrFmCuaGWIo5/
ToSOAqDNV083m5zWY/NbB2yKyFgLoUuY9gmwkYFS4kJX1zdHD37HVW2FLpzFFsUc+WSCk+jLi2yc
uRcjbboJYmRUSy0piZE6P2ZNIgRk6COb4nX85IR00bTW2Ppm2dwm5CrSpTPqceeVABreLeUMApRy
1n66ry49artAfciiDAbuG+u2XNAbNeFMH7CtjU36hQh5n6IsgVuXVydN8obZ0A9nnX3F/TVIuzlx
VHP0nVCrYWU0CAT5v/TnpaL8TVxeCsnLmValMmoa+63Fv/5406SXEwC7fUoPZ6u8sHRL8kHCJB4N
AYds3KL80cudfVE6wXuz9CoA7sI+RRhLDtO+BZdxv1RxpnhJ+qMBYMvCQgsFzH6/7lGP1bpP0uz4
/uJJG4N9GymPcuK+nhxauX0m7m3ttdryoR9HNm1Se/8hbFP/QfYAg/nosFb+1gNWuyjzPlSpScQo
fXoxxeeJWs5fFnnVbRGje3LdOKHmzPQzKjts44BosXmQPeTPxn2qEIIy59ncC82DbAI/s4xlTkUy
erHKohOq/gC+IQ8gAmtL/cEG2YfMNSpwayC2xlIaZSPCcBbcmlTi3Lp/klfeZ0kz2RulgDoDhAa1
MX9tYi14RklIJ0r7l0ljys0dtIWf73a5bqco2oOdZznpHU/dytn7DQXKgwf0Fg7SfntdN5eMGjrK
/dy1fBGW4+v86VW6tqeqz68I3aGfEtvIxctuTqEGaAdgK6hNj97yNpZTZeZr2R+yKwpOYUvZrQZY
VhVUlVY6rORHc26iqGiPcih79+adrQDyuiw5Ny3vE/9ggZJKFchof93ptr4+iE0Oc1zGIaYaTo1t
KDlHtYwDUoSQQ8rx70rILEbYGV3YHFpyiGDdA0jSHz1puw8dK3hB4EDdSDt4MHGovHIixiRbefG7
Zf52WPgDNRai2U9q/ElpM5IRhQVZmhnFzyFws73rcO5X+bx8KDtjJz0ojBIcm0VwdWZ8epZTrVbY
SQUsyoEjf8aNdDNupJ3rDQ0ztZ2lHMPzaOVEZpm6deth4wyILCEWxYS88OYurwylezO7y2sSdXrw
umZ8nIR1NZu0fyk5GR8KU6/WY5Vkn33TIvcDDIoY1whb2pwrUmPvY2lBDxaX8JhFTeOhCT7u78Bj
iRluqMBZWpZI13IoG4kozqhJW6egrJbvJjzhRVvD5SN7X0pe4TddvIe98Iu8wGgpca5DCGlRoPIO
al8DeIfz3Mo4xnfUq1WUBQ+lbm08cn7JiSQOX5ZMNTMSOk0I2pHzeWHXA6yaGZzk6uQ3S70PQNIq
Y1g/yKYYU8pSM7NYJ7rXmStpTHwABnAem1s5VA0DIeU4gCq0cerLkCVvkSecfa8pEPr952E6ZG/J
7Gx6CQTn3QuxweLUiCI+Q5sfn9vKWdWC+CIcVz9M98lCFfG5qLVir0bjSfrLBj6DsUcpjkWkSyZK
Cl1FTJncr4XlxH0oe0lrfXNDPQepxM3uk+98o+8F/Nq3+ykEMIfBSPe5a4pDOjeyFyjdj95vNtVF
2sOud//Ed75+sALQ+b9Wkr3/yXZ/KfKyshzVHSngzrK1q2kGxVtDcDhQwaLbSWC+EqJo7LZ48/1M
faK+E5i+mr9piLJfrN5+lldEhZucqwK26sIktGq3/KSY1DAfUapFtiLtiz9G37U30taPpXeUvd9c
oiz4YQx+9XpQoOh4eEg6zLb7xP3i3CJ2tZDj+3RD2c0qa+C5/tvrfryGUEXawQk3ahDm23Iy/UdF
rSB3L0XykTDbJ2swte+oVgvLJEfr+tFz4sTNJ9HF5F6iLngKIpdfRStSEK23k+O7dVpIsI5BX8EF
kyvJSVNrPv9KwXIa2bm5aYw8PXkhJfoLOZZ+6uwshy0ce5suAjgpJ5D7Azt8d5Q96S2no1gR6wS6
q4VDHJx8aBqvYe9qT+3ckIv7vZG2YAbFLTRVW8eVq+zf+d2HchW5QFYY9m6KBepqf1nOKqbfV1fG
eWEjIsvQpOnVs6z8OUxQXnCgB9/KYaIW6YNIE2hZmRRuUjy3GVoTfoASVmA0sGcNqGNpRjgscrRz
2f/IdmpT0oDTFPdkyWluc7Jb+Ck6rSWBstAi5g5WOLfXRh8BWRN1uwm1WJsrCoJn2bQm7AtIzz/K
kV/CJCM9wmFAhblnNnSmn7PsgIA7aoLyfRiDSB/653rmCZK9Sp+ZhsomYZPs5cNaGvUw0uvDO+P9
aukjG2m7+92XjSLD36lA7uDhKYxXqDViTyteuxqduJ+DnzOlUiqbjNInql56fm4Nnyc+BAkIqCdo
+8kf0nyEbzaYjdLHD6n9WEijOXrEwecfW9ncl7hPTH1PZv6+xI8xwkiEWdNsHYKVfqY4fli4JMph
LESSRU8df19RTQVMw+jKZQ2VR9DqT8M8CYeEu2w1ENXSd1Bs6xjW8AfIWWnrxvDoVnp4kaOw4H+Q
pfCFy6FDUv3B9IdjOpfNVOO6o+ClBgS3siutelQsv350c2PltXawb8ZsIOuLvsSpNNQYBAI9pWvy
eOXmgDMpLEW8Wwi0qeRU6sB/JXt9OFMajBws5JCgeL7rBzBzsZI/uRTzPniNob2M5CiXRuyYe0BO
2ktQOS5U8r63TqwCUV3V7JfDnBO1fc3cW0b55zSPZGPPSVRgiJw9RFvt7xPm7Bs2zc23ndOs0jek
Buff+v51XbmQXFfLlWoPt1VyHOK+pA6c/ZPWUChhVmBcpK3TKMVshCe2U5krD0VdZuux6bqFPvjF
csqgSVv7aach0C7UQxSlgKemOoUlX506i8Nw+DHL1WoHkKY66CocjL+0/Bp7siAQCPMj2YngKPX9
ZCNd6pQslq1m+qqTftJY2ZS3KYMOThhtwLuz7A1acbRsxz9OGbzPq/sC91tKv18vZexq8taTnyyt
sPhGZrN4JiFUPitK8gep9+5kziNNtYYdCEaUoGaPotRLRPraFSTh01X6a+WEAPBAHZOcVCy7ftQb
Iunz5fIiz0s08D9IZ99u4CbpOc2sFzmSd+mJaizsWORHeQGJ/Wmvj5TvyFlkFlQkGsgUQu/sdMaH
tq6Ms6OAWJVDx4eHeGoolpHDUjj1QjVj5wy9mvrhxzVdpxlnJYWH2yuF8eF+DdvV6KrrCOoFsDmG
TvLFQ9HXhnwx0i6BnlrrYdYGnaIRcUlpTM0cgYEY2ZyydSELR0IYTzN8HgAJwsPIddJ0WyGBEpP4
yd1CCs89eJnym+nHvagE9wYBFaZcdnBM+MYzpDab3CjQlNIbuFpp9KHa2b0/7lyt+WGS9t5TmqPF
ibFYyK5dk7sD7Yr11o3asl4HEwjk+2K3NXT75x1ylXrMOFR2GqX3FFn9bKgy+TGsVUW/Tdxt0i/p
fA+M1K9Lpl+9u01eYhqJvtXA0b+zy+F9+d/WK6hE2RkjdIZQZiSrGAGVj1or+mWbmahg2n7+UXNf
IQ523qD5qs51hOqeMyTZx8wbi7XrU//NKXoZmZW6cHI4SMSMpkeBOTtOgMHzhRzfutIKrUngLmUX
XrDZwUqgqennh2Xe71X20qcqIha20DXLW/EcQF9S2O1VC9Luaqslj8LCA58wu0hbNPOdGqM77AE8
OjMla51sbZAUMwF0e7039nPUeJy8pZdnUVuZ15UA7c7CZWSr59QCRkb15yoKM21XkCZ+a2vejDqy
0PadhY8px3UWqtc2R3Me9g3QUQp2vZOctd3gcz+K8UFeCvT0klZ6eZVzrllsW9NOnuRcqDQ83aLk
RROaeO03OjJ6D8JWXkLI464gJetj7tEpIXxZtyKBn1/r6r2cHSy/uorKbXcwRdWL2E8q6HtmYxso
e1WDLH+aR9IEZszftD4gEHmtbFJ4C64zGXUcBNe7OQwqoA+Koa0V3/c2og+gAQDXbS1UC+GkqUF/
NkCxwVr0iU8ZcFHDxaKq/iaDAMlfI7TQUx5fTLBgVBVl9YEu1n1bIJYzu8smc0qIt3qiX5HitEh8
Kxsbmul94ZT2PtNQTZmJGFHrg5NRdjldlUfZIFlVHu+233zGpil3CBGe2yCetjkZ9YXe+d1V7QYB
4Cc+R+jdXZrM4QMTeXk/x1f6zW3cFU1FHQCQTOKxa09JqIiPBOx2MKjue9E413FusooyGKUi3JRo
oXMNUsu5WprnbJshdhZ3mwld0okioaM0IXrTKgvYWRZNpgeXrO4aZaH5fnhbXq4sHe/LC7i9YU/V
4qMInG5P0TMF30kxfbDZ2a5SsyV+Nw9duJYohTcfh06pn2PT2fqqPoHU6PxjAj5zGcqh6cTrpPWh
ZZ2HYTl8jrw50Q225bXkIyi9YBKB1p1Cf9QZWLqstWwDz0W4lcMpKjlSaYE4y6FWgZdUsg+ZEbQP
PFSS20UFlJ7bBh6EtfQqDEtZVBVoeDnMHHXZ6chTmyUfRLvIkQ6A4WZfF0625TfYeI44ci8olLW/
znE99uTVFxjthqWDMPblna9J7T3URvhmCdFBdnEramDFyncnr4TPezKOHMeUH12vKo2jNCoAlRad
ETfQROITV/WTIZroQ51Z25zE5/e5Y7Xw1f/FYvy0FFnbfCjU9pvWhhvXKcvHolf1F4rCgR5WdXxK
w8B4GUBSrHyr97ZyNjQ5y6PGAWP77Dwikn2MPSBI8excWXl+pej6ICfl9VH5Z+JyHJGWoIg++ZUC
u/PsrUBzR6bBBxNsqauE79qTbCh/Uq3gqbe64omayYnwj9ot7vNuwikzM034Pn9dg+DL1ggs60F3
9G9eilTX0GvJpc/5QWTvRw5ibE1zIY1Dltl7f0hfG7tMLzfT7JxlbnGu7GhZgwy8tK3tH6JgOreS
enNmWXcld/p9LHuy8TWq6Baye3NqZv/7/H0YRXwjcqUZVmbix2CPeYxbo0kV7lypeevqc+VmV5CG
WACR/ksXTGW4C0Lv9Jv7zfN26a0vF7gZCjfLN3wbvv22dCOX/u0utzm5pLRmJtGdgb3X4l/W+/02
RqBY65LfjEXrQonc/7WxgOP/sElS5PsYxpAQzC04wEBSJ98vvPvcbb+tLdepXCc6FEWvPIK3s567
OvtTya3+JEeEOfUNZyNr1fFxeEYCYxfG+XDKWldDB4YCh9GOiAIWmX6RNtl0mUUixNXztRwWygTk
teymPXFSPtptFbwBIg5Xaqq1iOLl2cYUY3uO41pQ3hH6B2UmKmXRa6CCqwmmyge67QcX2bN0niS5
1sK28tcJpLSI2HrWh3d2OdSS73VP9uW+jjSXg87vnGIjjwoPze0GcqIas4Xl/Zmgu3FMmyQ/OkP0
GJpWuo1+mag8Dwp4j5m9N/dpaSs88Z98fq36fq13y8jXcbfxkduCF3LXWi+yc52E3ZpSKHjnKNdY
hHYXfMtATFKP853/1kcDWqgPk5Y3K09zk0ueQ5oHQ52+G+1Su9jstlZ21xZLKuEFcf9mOpW13+Ur
2a0CSnOc2hluQwvKtXZhyPZH3wfy3UG5vZD+t6nbKvNSI9zs7aL1eOeQDv58nwgp60SJDP1HNc2f
eOquGhUiTTmi9sA81vn0SY5k0xfm/Hnqq7Vej/mTtKkhhCvV5B6lyUM7+mK74VrOmbMXdCP6FhHM
dnm3pWnjLsYO+Pd9oSH+4mmoe99WpcDqQOFZtJBrSFsmYEb1kiHaSBtboHBZ6mGzg9vjkhcjxFdo
CT11wh7OEEOeo3lEDXr5NEIfv4EbbFrJoWwItn8Deh4RRsQtqS1x8cgty4ukqaF4eQtfQLesekqU
5lwt2CwPmcKh0C8JeHOzmMKHZh5Jux7Y5pG9xEGOZCMnFX0stw4Jh0WgCJDhba3qF09HF8toIVST
jkGvGg/mGC3qtIrWaIKUD2FhkeSEVHaXOJrxwN/tAiF2tNfOhjRP7czg61hoyxQGE2qjO/OQmWH+
OShzD0J4gWpWpSjreCqdkwkTyEHUqrl1iFtcOyoMV5Znqh+sPPxCjun/CDuv5cZxrl1fEauYw6ly
dnbbfcJqd2DOmVf/P4A8o57+etc+QRELQbIlkcDCG+pfTrzFBCLYcAuqtw58tPvO0+1lUQXE7K7z
FgWL7lPXegfZaisJIu7pxDcdv017p4Iu3KeYuqwMvbZPMNF/olMQQknQcLUWoVsxBBnkYxuJ8V2h
do+DMeI0dA3KThAg/5whmM3c28jW2zg5DYZjZQ9RRMwhXpX9kL4OwJPX4uSwlceH4nCwkyeEY7uK
gcWeZE0WskegT9qm01Vj4eJBry/kWNkMVfIRRLi1l7XbnPBIcvQytgWEokMH8Bpix5g9V30KndL5
iuK6d9dwgDU1ebUrdDW65EMLP9Yy7AeSL9gleT6iRHhsLvBnsL6OVvc0JHwjlbFZWgOnhmy8j3qf
wXkQoqBQR6aTrJaIWnWLycv0dV2ZEEpEH92wPpsb5V8h0U4kfqM5+zXr5XTHjQrB3jHsP6BzHCqI
h18CxIG28LT7Hc40Ma4r6ofFd2aXuw7SNYVTvI5QdLaeO09rWW3Gtl9jNZRvZdWfh3ilWka8l1VP
F6JRmCkcJ+6ArwEKUBByELCqVFU5Y2IM8jdHs6xSXf1l1PLPai1SmbLqJZ6PrFf/2Sqr2X1prqdA
/dnPs3dnazhsyCJPTRCxbZ6AIR7Ylcggf9AqU3r1fOuXhZnQe9D/HD86e90m1c6+3YA9ohrXK1PP
zetVUg2c1MDNko1i1Y4VuugsuwRtoSDCUlv6utQHVAP/HSf7yKIVvXuUaFGzh5K6mHJfWbdYoSz7
tMfkIcnwvsMhFaVPNfxQLaQLdO+rMg/WGq3i6NDVbv5kJMYHXpXZtgwCgC9dUJxl4fpjexpcdq89
pOkGc+Nr/Fo3lEBbWjWWQfwuht3kRa9+XkHD82p94emOcmmFfwUJ9+AuT0OcPTWDb5IbmAsZk10G
Fy3FqO0ASeQ0oJja7+ceWwhOBuL3Tkdu0bbcb+0Q8ExLSlTNe9gM3dD2yCwU3jckd75pZV8/mcaU
HFg5aWvEiIdvCQafqeF9M0mocWxakj1UdO3RnN2fchx7AB7okDUeRniCi3HuTB6xkbWS8l7q+GRq
tvYVHib+lEAp9nInKYuMLVDolDyKxOZSFlEFWVJtq2oF/vczNpazcy49+xpyY+E9lgdLzW/VuyaJ
VZxM/fc6CrS9rMlCNsaJvxhglZ1vcUPXzVNXGnOF/6LaeK/2bMxn24+mRa/inDcj4bb29NHdymqm
WC84GC9xHS0WrdB8MbU4PCVzmDULedn0eniSV0HgJs3iVlfdli1JrR1+6y07/jYOH7uF2dreKi3m
8RSLQl7JYoIYdKqN4c0p7G4rQzm8hG5hO+54SqLii23myGLyzzjJAiD655WshkLOJhbuDLcuf+sn
Yx2nZBmmbcdcgotvsONZAJUl7DgYQwfbTbSYFRLBWJzO+q4VPjQNmHQe9LGxazNdf1F7/7MV1bn4
MA3Yo7F0cBcQ1oKP2Um2dWyav1Ak3zdxRw5vVrRjj5uW3TjFvUy/p3qFkEGQh0dZDbQwXFcqCmFu
4rw040xGKpm/2r5bbtJ2JL3oOfWbiBeVPn2Fl4ogKd94Dl+WFdijQ6GO0ZvpJgj2es1zN6G+mEX9
Txl2syHclsa4sLKdzUbtgFo1QsTiyvxvVTbguPo/Xa7DQnw0cNhGPvbfsX+b728xOXPgOQ8O5IOt
7s4R60VUiXfWoN1dq4k6DifbAs6ykpeyKOr8WRkDZ1vnznCSod9613rAPEh4KJzzl/VCCYrhRALX
gOSVz8lO4xSnxCcVW2wIQWU6bJJ/mVQyLqvyyori9wLvGlJ49P+jWxS2HOyUdgRfrnfmhewj+Vio
69gnq/0mI7ehtw64V7I2KlnP3F7r1lmpE3tTIkhGugR2160hCNpfZUm+X0krvPfgqsCGqJu73EKm
hN3S8Bn8rAs1i1twmHoQDLeRf9b/OtOfna71SLxSRNZ/ea1bof4YmLmx0JSGBY42V+UaLAHUIftO
DWBJAzfBSK0ebGdFoqK4x5wrv/fSdmIbtTOzPvSEXxfHSdWUrdrc79ayKvuartpfJnJfMuSI4TIO
bZZ0cRTGmzm2eAmNZ/W5dIe1JquyT1ZyJJr4qrmRg2WhRH13isBo9sNUlmsItljZuXO/vb5Tr+36
Y0N28foOTJWcSaOs8Dh2HjKyVJ1HXlW3KmRfG888g1k5yDZVhIrBQRXDmLit1jjjLtuyG9a15nnX
8bLjqFv+omGGnR6zZF/mzshiIbBOcgbuDN0Dzi2yqyyA1bX7eC7Ojpvs3KizLgaSARd5ZYvqnHF6
qTUqOBvREM/mP12C2tgHbfv0Z1yMCob0R+7n807OcZvX4UexaxsjWvzRIOeVYE6nxNhJzNFqSFVE
kKJWgzg9HPougAFXljtZxRQci1wLJpCsuhlKG3X3hGq+eyxtxbkWf1Rlg4z1XhxtyimMkQMEhWfE
Q7qQOni4sdUPUcwZl1nqEK6EUp4soHn8HpOdSdbijTYgliGrsp8cS96fUzFyz9exf8zXNGG7LRuO
xzVswo/ciO1q4XXOcWCZsTOLHoEvUej/Xgl/b7qgTXZtkeP8cWYcyt6IP4Ro9/3vMH4Y9Li1/DbM
R9SDpy9eQbMaYrQY1XsjbZF6aGPvBAMU0YJ6JD8n64OF53g5ZOrqGpTtsuVan7wAiQk7/JANGHAg
d1CIiVAJZzsPhQ+vQ2utTmZ4r0z559UtFs7/G/ujnzW4K7PGKmmGLsg6j8JKSgXrY84OoyFszreG
tM9xyE3GMjpF8FlVk7OrOEs3AdnYXexMj56TQC6thVG1LDjytXeBOTwqxgCvGgTtwpj7dsMGb/qa
kDeBcTq9iTs/ZELiddpf47ldz9f4kOm/xWX/GYTJtb+ZdsoZk0NEWEYklYaqutTI4z+nCdv3tpyi
wywMcAcHGX8NZ7pNIxxvSXDIn3G4kq0BEq0n30440RRjq3yy71Ul2nWiL2YE7sEN/FckTeeHxu4N
FsTo9CD/tkBT2/iGoANOFEEfoSpuQmrVG32Rxl5y6aMyfcLi6K5K6uodYFe+sYNGQVPNK989uMuk
vkrofXiol8kKk8PsDCmzPqNhjVVPFZ8CO0SI6FoCBKjPWq0MPPjBaEPEtdKt7F46AFT8AHebIBSa
LjJoDm79OZtQcS6G75+TyS7X6yGMvnbOezoW88ZV2FWuqtkuT9eCVe3JyrucYyofLAX362Y1dwaP
ByNO4K0aTSAELeN0QxIM4pns+luTJXqBwooPhocSkajJibGaLgRUh/r1UkbNpP+iKUa9i404uqBS
iXkBYGvjPExLGbrG/fafxjmynjXOAveJV8/I2othTenOS1/TIKXLCbTJZRryr8HW6rN6ca3fpitq
MCCJ362ucxgOOcKu7L65dTKgWQ02ZeGpTn+Q9etVXCmfQVn/M4gwJO2BP6GGNvvm0seeaik7/dZy
m86X0zniNZS2DHdYIe+R55i30eiEi1rIYCXIO53l1VUjS8Qit1yV5HqOMi6LNPTQ0ko4l1pOViRc
Jv8Za15Vtgo+iGnWj3I+VAUiBJO6aRsEpbUbU8dhvVor78Og7SHEIcethuOxR92D7TXxaq5+GgkC
HFEc6peyNQ9N2G0GpT/EjVV8hJnb8Cw2lJcoNqvVSJqAg1or2jpIZhxd7B2WXTqVWMfpaNC37bes
ceIXo1Sc+wJ+cI7W24vPQdFzERxkkyxQdADZrDb48dGbtcpD05gLDG6/V1j0PicYyOIOoSxlzZqz
/tkZ+SW5SbeaWN2vHJTllCh5CsKuf0rGLF65md9u08zun9SiiM/cPV9loyzGwP/qsiY9yRoqG862
MaFkyqofMAcTumJCzwk/J5ybtNuSrD5PXTtv2XeaFz+NPgsh1NOjg00G5z9xZE7WTqtvqxTpnyhS
hq1jpQgVS6caO8lGtq18kY1//W+qpvyG34qD0jLJDCULORAbk3uJxQKGeFe1WXIvYVqirRE12RbE
8V2jpuoiBGt4VgFzcaKZqCTW+jhF2TCCCZHP+dYpTPKo4mTIKCADx7FzkaHG6uuT3jrPsiaLQBG+
pQG7L9lfxgaz/Yi9oDvKGkct7l0728vbIE1tlyr3xlOjmYvEYY2dJJyTcrtSsBSeUn/vZcpdXAf/
xDAE6y/Z0IAvUNNpOaqsJCM5RLYYDuwE/IDqre9rxmrK/AaTTxNh1lRPUDmO7ee8rPp6U1mhcbTj
smgfph43u7GBpZso68J2F73JNt8d7HA9xZl7HMewusP9o1riapp9///3yJhj/O8cnVYla90ogl2V
pO1TMylvPu/gVIhanXfhbh5GbakoZvNkFGP7lKRvupkmjzJi4eCxShNr2Mi2aPKcizkieBQ07UMa
60tlqswLkrFYYGd9/zHwiA4tJX5rHc/YNJ4R7YtEtS8d9wB7cP2jbpX+MU1n/yir4+wpa7cE8oir
usvHP2NkNLf6y4SO0rWq97b+ghe981v11io7/21sTppyh4htNuvtSRaeiowBz1MsrUSsyXzOYDoB
C50s3clWuUBzThmutioykUiX/DNQNkSOu8tsYz7MJdgDmZfpsB7iCeQ899qs7Ka+A7Of69G7WhlL
1DvDD7CTGaAv90V3YtwGy/YY+2FpcwowTWjiX6xB0S8hzIU7GfEmFmRZgDiOCN3idtw6eztQv8gQ
Eq+vRcOdwrPnbtvjF7MqvNl4rkKzwTIDuJqs6oiD30dNgh9OrXRLw/ii6WX3JNtq5BMSpQovsqaV
U7l0LzNIi/kehRv3OCVKsgSUgNnHZE/nvpqNJWZH4YdjOBtWRdaXvi3RDNHRv7InJXwthcWW6CBH
JsImpB7Ra5IjWblHH3NlbfLJsb4Mw1Bu+2StuUvX6qID8M+Kc8Ds80rGShHLRUxe/dHP7UN0iP9t
vV3Jfm5V/4gq7AinVlNe7X74qK06uZM1VX9tulZ9Ac7XPXCoeE7TAtfuzmftrafBUlb1fMi27gjW
D4zgG9bsw76q7XyGC6DMuxLc97VqhaN17uOMljFDUINNC4gZZ8zmhVam9lm2O2iCHNEVW+opOTRV
FGnDqRB2RV2DSIQfbpwc36vR7diI11Ny8TpVh6eSao88nYdlUjYun9wcLBqnNlHsMsZl6QYFjxSK
BEf7o9tVlbvUXIscvFMi2qh87wyUvMkughHGm+VoTjzxCmPAzqZrhyfdF57fmRl/T31/SZK1+5XF
/b2JXtX7PPEzNI2qvG+9BG+zwe4A72T6xYgrdRVqIBPQ9/4mB03uvkSo6KdjDdkiVPP6Je8xRq8d
v1/UAQ7etnj+oZjvsicw612b2N0zSRbhDgaiXrbWRRhwamV+l41OEXhP/GNkkyywK3/FfNs7y5ph
N+7S4Gx+J6vIG/91LtlYKbP737kibFJMQ/POpnhfcq5Yfw7SzFzJfGIftZ95SAwhPq/+iPWj4mIX
gjhRIxblrY5MyIx0zA5ZCes51WJnU/V5sm7FIr2Pa6RyFe7xvaiqozFfSN1z1k1N0Ur9aUwe5EA5
mWOVe2xBBp6atGPwU7HazLyjnAtD2r+/UvBSBhEPLyPwfytYY/p4FSfRpuubbiFby8Q2+WBk6fWV
f1KzRtsDatmbPP37RVyyHQmQGYLpmfrHGuzdtdBtDMiAz3LI+U/cn83Pxv9nLItwF1W0+DAjrae6
2rulhuCc287fDEExfTVmNKv+CXcVMr0yrDp/Df+nt5wkF2nK//SW4TCOf3gFgsij6vY79l/WNkHO
/tmcgu+9XU9sOfJHBeGiV1OPLdhclgrvs2YT1c3zQvZAnnEz9F73jlljCXa++2LE2rg0gCCcb4Wq
tJ/VDgz8IDSlvOG7kZr4cBXmrzwoL9jUuO+DXg9L9LOaBwdl9W2NRs/BaTrl1Peevp6LoXlGI31A
k64Zvxe1Ie5C5i/SW1tkixdd7s3PPcAdtE1UbEDFf86qgbP8JY4Z2rk1S/U5cNGRHSzrs380j7/1
v8VF/1709x36y/nlP/W//W+vGzDPH/3l+/lv/7/ML99/Ld6/MxXrkeOlZ8OzfoZGN3zvkJGekxTv
GXcBcy+KOE/Ld2Q59O/4nP8YY9M5IJDbs6K1rB3KQzGsLX/6itYbMm618sXRUVWuRByv4ekraj5L
xIg/4zkMv2tc9J9ds9+R+iEXioXLURZ1Y9Q1Kq+GgzVIr69+C946GSZr6U2aKZ+Dirg7dOE47q6j
Jw0z+4aHzhP2yyg4ZYn+XvbNi8tp8S+UeTPFQZmsm4fdiOPNckSwZSPFkW/ayZ2bgmaUMsrKAAQg
MNsGvRSeRApksnJuz2k9ef1KXvrWiGmRb7WrqPRaVBH5ql8vA2WON4YZsO0SLaXZkZSfSpRmoXzW
yP476ns/G3iy1cFL4VrRqR8c7RqfYmRPxtTG1lLFx4RNhXnpByRhkjQ79BmU8oWMpYDVtl7eNQtU
3ZWT6+jw9ByIybMhhPHy+WmM2CB5BRs2Z3pCNHx+cjE2gHba45ooYtB5JlxVWatENrRCW7+HbDc9
tUAjjwUgk8VshPOTjAWje2rsVL/Imh25/joE5rbWRI8OlS6xk2aB2i4N1fDe4nD6oiFa+CtN7h1k
DoOFbQP1mAU3Efn9dZey7NELEBS92n3FJQ653ClA+M0KNFGuSFr5Z2PAWRexrnGnOiFQBw3tN7Uq
D5xlmfZCxqq7pq/GO3mt8HxdWTrHSlaejWdDFLEC8ygLBGld5J1kMY5gq0g9izxUP7EsR30PWggM
caGsniMchSyQ0X/4TbEcy8lEHLdU1oHKQijRhvmxsWL0aVGh242q5a3dNmw27oiVq6YE42ubCHXI
Ng/3etyNr5Mbawu2lTnGDbTOVcIzBQs7M4vGtVkMYAiSqbIxVY7BJrC/ig+KV6FYj2DQBd3W/qVx
uiWrEU59Yo37QxJgqyOqkPVRxuuR4BfGcbLAoyWdFoYjxDgL8K0mT0i7bPQ3frCZIVG7G+ZsyS9C
w8hdV3+QBfuFO0PVphOQDi9iD/GrMJXyvgFL/lCksF4iHXsIN3SjpRlVA4nL8O02eka4c6ca5Nyv
wzn9xQqntfqV7NMgVLlM5y5faT5GxDVgonMy68YXdPmrQG2/FJYeXFzEPRcyrCY6rhqm/aahcgm6
wd3gig4gLCEPuVJ0gaJW872bBPnd3GvZnbzq8DBawIUxkZyuPWWVDVqDKTOS2HNuA8fw0mCrGli1
WU033WVBbyNypjlfkWzelGZQ/CyG9q2otfHVdNRhrehxc8IIbjgVbQFGRO/a577K/BWAgGjXaNH8
SmICEFBQwwAZtOk1dLuvCkgZEMzU1MBiMZMNT2bems9qUC74JOfXHB+f+3D2HmWnSnwrIFxoCydC
eVnPu62ijsmmMtHzg1gzvhg9WWGep99sF11MYwRaFEVYQ0IYFc4eQ/utmmDkFU7qPowojR0HDdTD
BID8W0XizvCc8gty/OkucIJo27RW+y5OqWQH8gpo4k55f6h7XX/So+q1K3GcDEgZ7GohBNt6mvYs
8FKbpHaiA2a58CwRt1ri7KV/jMqvSlemH8BkR8SvWvUx9JxoZ5SRsXMbX31oA7S+ESKbf4B+QlBL
+V4HbgpqqNHvAwe76KZ3sIgF2JEXTcxGVHOKFWClbDMJ/IjaIRZ+8HJPPcnCEi2hxr/SMcy54673
Twv/Axs3UgzYqjIfD7ppjgd5dSv+iAWzQ17y1iyvvGAYuRtS3KrySsb4ef4z5FoPlRCME3IJqmFt
jEjrL0EdWQ9lPfb3sfctNg2MzdMszE/B5D9eq2HZqzty3yY2FPSVRWKF5rovbG11iwVozy65LxeI
wbXWg2ei/Fi626xC+28qdVzbrL67R+K2u08Kh2WvxvGUjIE+YwshWpsmgpugDpdb39J2yUbnib6W
MVkIrQX8DrQLjic2dwwxtPX1t0xT2sO1h/WmZ8GBtMeM0mjvupATch93GQHzrHTnAYRCfJeqHjY0
ofuQGZXzkGdWe8DdOlrIauBAoLJ9INZ1787fGm04jDooH8VL5l2rmOaGZYX6Dr4ScVRl34zKA+mq
/mF0quTgWrpH3jT4ZZaJWNQJV2nrya5YfbQkwxYj+sovehKnq8avGl4/xSYA4OPZaViSOA48eTWr
3WMXqs02QVvuzheGBgjITk9dB/BxMpXsLQjwWHYcZOxsG70CyOcPpd8kH7gBBos+M/H8GBBcS9xG
x1AiBoLi9NkzYrL4Z3Wx89CRP1xPI4hKeOzapq0aKCMgKnaYnxjHnqXtPuj5N7qquGOodrsz5yE5
Q1DnxmSPyR3ejDwXWfw/TMLnpArK+QlrNJV8CyZuo+NaKLeM2hsWCwnERn7iDjK3behUP0x12pe5
kOj3LWjK3YwBQhZOC7vXnJfZxs026mr20EF9UDI9WXlNUL+BvsJZwiiQJjac+q1MSTLWwduk2sUJ
eZF0KXulTtWujNTFQFoMQjBm5aY5oql6Q36u8Wt+4XaNl2mlvLqhB/fSI7tR6P2TFShLdTqF1qVP
ywhLmzE/6JgsfTfK/IelWvG7qgHFjGI3fZk1mzNi8lHggW00MbKgvkhfH+j+C8d2q9JYoB/Q37mC
1SbJuJKqC660P3N+8+gK4q4MDUlQg/Lp9YPk8c5QJQ94inCkVif9bgQWuMFASUXNJopQw9AusgYQ
GPCNKNA1bLcJ6sWLW8P1yhj0hVJm9iOSK/piGm3/a99Vd5hFuMFCfyttoXvLy5+jPIH8UuXRZtJj
B4ZJ65zl1WAkPJl4Siz/aCjCtJsXARwxvNK6UyhG3IZVva9vWgs5J5fjdT6mON6gdlCdM3HuI69K
PokRE8MGBy80S0l20nzrM4KE7VdJvkMGxzzJuArecGeSnltXFsYgqQvwpTWD+JIa2cZWkNCfQMst
tCgJEIwu+uoCMxJl2MK8Z/NFrEWh0h8n53jtMiaKubSbvtx8DsH/cyenqNRWAb00Wdcp4t5Da8mA
iNTUwy+tmVkZj2HxM7s0g9v+VBKrW5huNT259ext3MQcDngu+6vQTj+SIi2gwKh5yHkafMBEnIuz
hLAvJjxLA8sCAOZek59/i41mp65idLhXsve1Y1GQyzDz+99Ccsg4ad1SN718PaJYoQf9oyxCl/+u
r8OIlFWkzTUkgtHdGZv+UeGL+YguZr4NXBd3eDFKxpDfRMBCi72D7De08HyS2d9cB4huhR7mm2b2
p5UcNdRm/1jX6itup8VJhkYXz9q+iS9yEFDGAnuScFdy9nHRBnJ7k4YBplEPJH3R8eeGqr8rQRZs
TNsIDqSvtUdtRg9W9hid5oNcl/rUqG69r61m2PgtZsBqEe/RO4HeKooSXualatEe6DzrJEMWBgQr
yxSKVzgertCOrfekQ903m+dORHbwNYy0+DQAwVuWvu2+GWHDHVKtY7bXhfVq+XimZG64bAv4Aprm
JvsmM7QT8LxoG8fxcFe0bblGolR9JOlvL82miV+rKuJXmGSI2dvTVwUXie9NH++RCDcWgEqnbeST
wE5E0YXcs7180tn5iLy+z3o+nd45B3WX7ezNxyrpnZcotddhORNH8WWrzYitWrkxvuc62e8eLVif
NAQ+4gbHKWL4VICNC8uxvOvKuX7ww+GbHF66ur3KLLTcdU7GE3yxSWobe88DVN+VY38xHCdfh7j2
PluVZkGyzaNvjY0PtNwK1cM+6gf7V9S5L5adFO9RUVRLtdH0x3ycgo2ccWALcp3RQez1omQDdlWj
XTwLnR1IEVr0zQr7s57obK6YMQcY8kPjPG36LgxrDD103+3I4PMYbONkZKH5FA4gSYbUeR8M0DgK
ugZ7E+npJzVI2WYifzCXao4NWH4FEAa52R25TXRLCSAE7tstp/zDd6sIyyrfXcJt13eBR3XoU8SW
hgEXZpI1wMRbcxspmH3L1jFhzxaCOl/KVqOqlr0DLRJLQOuoeLq7Qug4+EjDNWsC7aPqtBabr0w9
WVGT3k2KmQtW3vgsEHNloe/rxp5eyAqUh0CPw7UEyv03Hom4BNb9N16yjPhbXPZXxrLmvDOzdmoa
B5xfayEm8kb8EvaGsu2SvFk5fpy8DLpSHmwdH03ZWmipwuZk4kElWj1PxxcdJ8RZEwdGbfMhQSqm
0qeHYUAU4YZZkTFOUznR/xezooxmepAxCWuRDY013fH0RYbcQB3Zw9ft7M5GtzKUWH+vXG7jjW7j
k1K+tzhov9ZCdZ/MIOJoomv30fjrrgDQKdMGpFDMi7zSxRUuAHejMqcHGbrFi9xut8O/o2QD5+qf
Q/3W+m2UHs4/6rkxd7qmxXdoYjirAr7TyiqRZpcxWQSwN3Z66WGWhfTbbw2YigWQ2MzlbcA4Jz2n
noax9eBlH+X4XsZ8H25oKyg7t5nlOEX17ZUzA52QDY54cdnQm0W9q1FngzTM+5OFbMBbODgnvK7p
WLzarVW8rln2HD75Gqkoo/Me7FmDeqiN9Q/P+FkW8fhhlTnyZEmT3XGkbR1CXMk2Op6+d6GWWPiu
Nc5ayTxzM2t9/mqrPaylSu92o6jmVo2Sc+LWB9mKIAW0hChEi1eN8lery7568WBfdN3NX82YTT+/
t0Mb8oVSU161mdXyfRx4R3loxpdY8bInGFV3Mm65RbHpJ2jQMwZN785QribPzl9xfTePJRoS1+F+
hnpahCj7xbDTvw4PQMy823NxHY6mu3kMHE9f8qBFkdqI/GXikSNKjInNg9vBlezevJpT6LZulPsg
5QA/c+MvnRG6B5JCLRY5ZfJlZNO7UZ0G9FcTKQtPsZutPvm41hl1eBlbfOBH5KZ3zYTjkhJM/aoN
S+t1juxfZYrZRZU+QLhmTS4YKJBVFrFdXFzDHE9ZDhhyKar8CnD2sDD/rYTd77+husL/cMhiH6Bu
3SEHUj1mjpJfEMgqkHbgqurUgvWq08pGGTf+bZRVLGq6PY5Uj7JrmNSQLX0vWxmmiRCjKLKs+5oi
5LK/haY2zu40xM2XseN0Gy/UdBaCk452VA2EVXasx3rlGSnQw96YnkefvERsNG8YHFYczU/WCvST
SFEg6Y3qd3oeeQK+Wm26SKykfTMNWz34o6ss5agg0LtlZmFPLVvVtwnZwDfSNhEpHqWgiTGgGbPV
1PjloYlUe0U6NNz0KSsA/LB7GzanI3IsqsixyGqBHHgDIvkEZokUSw/0IAmbbC8bZTdZsJh3F+1Q
szJAT21JYjN+cdsEKVhMWX9myLhnvv0jBhoh0l3zk5FjfzuOZnA0LXiASGFEa8VBVMCqC+yRZjLU
HOIjtWh9DNy/kUQKAritxrwd/dLZQ1+3L03kVStvSvW3Wrfu5AuZUbhLoIpiR8cjWB8CfuKlOsd3
dlP9UJTQwVMjC8ED1a23jJqCbyA51N2osGm16d4B/CM7xLPQ6k/I0yhHNQJKT6XLY/DLv3W5Xnfi
6+fa5bCVh2hJF2Y7D2Os6wnbwIdxrvT4DYCqh1coOkqpmz7LMzJHMb+xfsrPpQCv4ETAPQynjK1s
ZF2SXuepIk85ZCOH2WGiB/fY4VkrLJ+Mlde7CAv5EYx9MvBrRdXjs91OiYs+uN7sek6Ir62u6CIH
pxFiWJ4zVrvr4Cjj5d0IZSExtewn50t611x5CRbnsgETr88JxAuZd1Gslg9sILqXJnfP0dQDLxE1
V8teFDXyLrLmNMUPPxPyIVPWvzgtK4y4KOeTJaolYOxFZboDfF1GqujmLPXA6w9dM/cvSR9OywyX
vb0cS24cd8rYnHdy7Khyf56G0Nxe34OGIIrf47kgx7ocdW06Q00BezDzkPgW/sbCna/CvbPObCwa
+6F89e14N6u689U2FXuVgrgAlhOWz1Am769xxERWCfv9kzrm7aNr6t9kXM4TTQ2qnl4739s53PO+
nd2vY2dq3Fzb+i6MEu9i65ZNmkJDurDNxlUzYl1ZueFwH5Sq4i1qnpWz6gFfE7FCFJZuhSvOMS2W
aToCFLKzpWFzkSMWI0KykH1tc7rLsTo5ylBmJvGCG6S1qvZtDGBdYzm/rjx92iecdT4PxfzQ1gMu
Q63Q8nKa/tl2IF7iL3CKLI2vJsZSS8ygAkxbaIzh5eGTng5HWZ38OF8HaTht/AQso9t19iYXJKZS
FBmYi+sVhvQbs+5DsZbxIYAKRtKtVV61cQi6R+CJtTnZZt4MmsBR3ltzgTsWa3T24DvUSfmaAbN8
bzNv1yhF8cLDoTkiAptgPUt8Vt3vE+Y5qvYUsdY+arOPeJO4mu7DqtKu1wYMIrcjma5zd15Yw1g/
5kru7cIpHrcjSfPnTB+/c05gf49tkFGoRXwpSjPduGBADuTdo3skd9HCsRP7u5s/2urYfbQ67sGO
b6cXTwNB0DQgdRUnM4+oRDQLnyXR2uVL02xkUBYxmNl2j2pAtuG8GK1J0b21tGTpiU0ni/wlXgb+
qTcMB7RO+1kMDtbYkaI4q1tMdkn+j7LzWpLbyNb1q0zw+mA2vNmxNREHKF9tqi3JvkE0ySa893j6
8yFLUpGtGWofSQEBmQlUdQFIs9ZvYt6bsKx2lxMCowGG2hsj1Ex64Z04g3yXfb6eEYbYZDlm747o
g606BaUWWTPnewx4je1iUOUZyATfB0E839vV+IZRTI3lA0eBw1oURZobcSROIpsor8ZlFStO0pYz
AdB6VdrUJ9HMZ8TazwUyPqLyfG0VgZEgT5z9+aw+SG9CeQcV/ITEAGmB+tlAjyJwEQu4l/nqn8Mg
SbBfiooHGZrOWs6wLCjRldlb/hzuWUgFN6kT4a9EkOYhDCqkNNq6femr9PcrqqRL/rhig5jX1plz
eY3/qLrTlQR1j7r2PyH4/FabWn0KYUNgH+k8i+JJk+ONnc3O1l5alZa2NdRIeWQxPmMtrxrca8p7
FHZXI+D0A05Xzac8W4n/R+nVMJoaq2HIh1ZRQlJPxx8PccuUXLJWppdNM8ZNg15fTcumX0yFLhtR
ViPt0iLjmVi4ktBaFEZlSeHlHA0V4K1RZrIX5YQsheGwok67vCWrFfPOuoaV90+TlaqreJzhQwdF
sB7q1n5uTZdnqviIZZkDnyD6fj4CPLprmPitQr0rPk5V1tLt+vk+8KVoZft+v5EqkN6qgwdY1jNy
+UO/5YkuPuVovnRL0FeH9bNKygRjUStQ74zASlxM0+bXDnwrI1qW3qlJAkIWGeDtaCoqVseLtKSE
AAHRZtbfTHExERY1fTxkXmRmmpcDeh+6fDhNyyatbKLvQfnWZaihiCNRrgURPNtqYhKKePO5mZPW
1W1pfBKtLsXtxMzFUAv8B6U6hNZeEsiKLbCR4krisxomOsc81PLktRyCtU53cJM2I15Z3RTd54B9
PNUE8jrVgBmGsKheFKV9xjgzess1kqZqR9/rKNu8U0pWhHpwUO0GYyrJeNOmUPvkVFNIUCcbH9Uh
GVcgFvVTj8jNRm3i5rpT4ceog472gNJcX1D4Fyh+H46dZ5eOsRK179o10Gc9vR3eGhaP24oIMhJD
RYLvXHE3dybGPHSiN7lUEq5PVNzkcK7kJkftoQMT+AnComgeE4PZJ30TenUzFDv6roVgHuurcOl9
xaZ0cvMYZwYAa3GcGHVeu1oDm/7DP/7rX//zdfzv4K04EWsJivwfeZediihvm98+mPaHf5Tn4v23
3z7olsKkksSyo8mOahmKLlP/9fU+AgH52wfl/9jMhgcfn9wvqcKMZ8zpqcTGsFF2VKVmHxT1eJ0N
fjy5okIplPFaKeKbxsnb/blClMml+sRTStDf9rlVRiVDtRutR6xW0t24II3EYacY6rHG0wegBLWA
FvxbzY+vxNHQ+NYj3H+wSedarb/qw9i+FRWFiimSXRXos9kIj+l9uu5arfwU2JG9t+e0XYlDNBBz
NHKz+GrUy/JTtwLWnX1KNDJK6ayknmgkJ32/coiS7vU8esrt/GZux/qk6H65c4Ki53Oy+kRktcZ2
lIq8smHYhf5V4fhw62tFmtZ546A9uLQrrP711zdG/PDvb4yNKKlt64pqW5b6842ZSoRgCNC2X1rm
0uDwirtyqvu7QSqehNm8lgM5ymfD3Ajr+riXn0UrVg0pi2pm/uhbv5ULIUhsjF7psApK3oDz1Xfc
c8rjpDv82cpYYil/FsmBqR986H5eGcTjc4qex+yTZxBHIJGh0ETPYZt29/lsQ3WmTSD5zU1s6G9G
cvr1j2Fpf3lKLcVWVUezcd2zNXl5in94StWQpE7P0vDLXDftRtG7bKMzadxXkZI+xUNxa+ux/Jrb
GZmZzogwmw7j29BJJVdUlLb+hJKw/wAZOwYL4kzrZKyQTq/bh0u6YE7D+76N0/0lyXDOL8iEbbed
FCeuaHzJMlzOnRCIT4b6x3PFVVRJs67/4/mXD1rOF599uaTY80fwtmgk8twDBjmW+RQcxZ65HIq9
UMMpk19u+65ctEX4L/zhrH/X5FKG033wN/2Lqjl/uXWOhtgFEORlKW1r5s+3rpGVJh1SOPG9FGFL
M5n5XWTE+d2MJpLtwCQlFsHiFDu2m9iv+6uydZA96Iv2k9Wo0fF8qKS4jQKx0GF99fndedNDRAnC
ctoNmewEHvq5GYGNvtuKavFJQ6naxF7TdjOJNr5fKquhqPp1hPfCWi9NkCq1BIti2bRaAjVHHFdG
WxJdtRsvsZTySpSJvUTX/mgjjgO7qK5aFJR38eyffLkxVvx13IwhNXa8wubVPFbJdhy06LaIU3U9
mEyRYl6cFTaQyWPQE9Fi0e4/S+UAw26cpc9puFDTQMxLqn2F4vb82EXqfa0r7W4GG0a8tEtOYI0G
mzkKK0TmcsznKFMJpJ6KFl3HuM2eI4kXURSJyrICAaVkQE7Pp7Y9PEufiJ1oVyzSd7NZVMkrQRfY
2hYSVIFcWZ4Ol42sswEXetlr5sg5wCJG6EfsikKxkQy8CdrvSp1rT5ETvElZZl4L+PufR3/WJfUA
xHhByi914ujPOnEewPRkRQQyXdu5DvXQCpKdbk/Yf7VheG3ndXitS40GbjjUPAkOFdpcUtsfiXej
P5D6Vx3aBldRl/vVATz1GtH5GVq3MuHWtdScTzFV80usB83WL9p9JJfhUyh35coYUtxHZx3bTPLU
nrZE17tssb1MjU+MWMWG5KW+xzacPK3fkTetzenMQRC0g9EPMBK04cAuLIWpdwjsNuCcRCX43/h2
qJODIDSIIr3OJqTsY4y6lhO01iHlm0cv4NXbq9kZ5Buwmb9v8hyrHNbViNMhDHSuaPpMvokV4H1o
129EW1N5k6c2vLXaxL6ecozkR98MX5wB6koyGSxq+sY4WSO6eU6hRS91X0Ct8u0U9I4uPZDjutF7
338ivtO7TnwgOTUx5FclAmVBeSv2eliJdqLYVzVL2gAtLcy+s7k6XprNs1LeEh15GkrkO0S52Ihy
VpOR2wMt5T3545KiojSYNEo5KI7zhZ0wXsAGbbLRJJgY7mwji5/ylq3TMEVGVw+tW8OvzdvGUs1b
ffbDlcWkfF0th6peVMBp0v4GhkdxvLSbYpB/vx6n9L+MU5qmyoruKLKmK4oq6z93dmPtZ20wWMbr
6PtrbbF0UJZNSeoJYZcYH4n3x5U9hquaNL4nmos2YtMBXzsmhaT/fqI4FjXhiEA/hglkw2atoofs
NgTd05uAnNgNYhay7PZjHmP6cT6oQ/rWOWkUusvagSYV9EfRVpwlasUG0NMT0mLB/lJeGDnsPQ27
7l//UH8d0DXT0hzbMG1HUXVbTEt/GNCNKsajWTLLV0mPc88iOrUtqhKHVOBXn3sDNUELV8DCtrsj
YWwEIpZyO0bBUi6N+TadJf8UGPq3oTQn3HZZKzF7aQ6GOsof4wpJ2aU89LVoR7S13IhDJcfoFKTJ
IxFDRGHCsT5ftlJKnSW/nN3MRpiBEFAGt5vSaKPagc2zmVgfBySlkgWe+648Czy97IqXgJjhesD2
aJ+ie/kxkosz1DlG4/Vcjid79zElZi0gx+/a55QL6LITSTFCGceotouHJVG6KvNI34hDaWqLW5i2
O3F0biGr0OfDvtjHXVE+YPVtH5u2eZsmSVn/+o7Zy3zzp/koo7hFds7gnhkqGZSfH+26ajSb1Gr4
2ocdntZK8XE2G/8uzirrZihqbBmMbvg8diFohsAxj0ZsK09oGW0w9x4+G/2Ybu1OjbaGnrXrJgSV
Ew+wETc2qb6jAizmGBoqiSHLOsRqkp+YTKGqIwdkpPFxPkWKkZ1ExUgPMFRyeeUr03BVMoQ/tZNx
G9bxfIuDe/HkqMYbCZb2WhyFS5i0LcPmKA6zLhq82rGGfb2cWQUsE4NZs7aiNgK7vtayutkEjpod
wgU6BxYTjQSm6qDZvRbn6StR0i/MK3ORzBd7l7JqUNFTt1mW5A26Xl08fGM4MJdUY6aaJCOJrt4z
iJW7JG4I3qQyIZNEpqmW9EvTpg12lg8VdTBgTAIfKKzrotZv6sKY9qSOtXmltKb1NzdYXSZiP95g
ldioociWJpO2U5T3c+wB6e1+cALtZVKDeuXTZRF24JlG0cV5LurY3LBIIT5e2eZdBj3YsVCrFEfk
3tNbMoErcVT7uXWHQ1a/Lnw9cvMGdA93QydWI2v5jW0F62lANG4iDMj8HOEvYjjjTc8Ee//rZ1Z9
P/dUDU3madVk6L6apinv5p6JblS2psTKi6X4Hw1fDUe3pSe5FptxQAsRvqbiJfBS3Qy5bWYr8rDS
c985VZlabBLiB/g7IfVq5IV/qOzIPMhgdXZ9Os/Xfj/WmxL/6BO8usEdtKn9XTpH+H7qZbNzavqi
Op3XgUqymBSMpid/M+Y4ywr95/vmmKqt6LZmOMti/t2Yw2RtZg0/1S9xlr3l+S1hfP96jGPzJloA
PgKeY6hZgvIEk9NLmdhLOlu9UrDvOp9QIdLjit14BpbM8DJtxAVEY1GBlM8iYOAfJ7LcBHz+RIz3
qEhV4RReCYD4ebNgw8WePDaLvNWUrpsKkRZZBdZE4pjkMZCg6/OhqFnKrKhTri20QAws0tXmtg1+
L9OWowCFGReV3glFGEyQ6iZ7VG0DvzA5zE84IOenQDbanYHssGujW1muiyz5oYloZ1QhKg/SuBlw
eHDgD3aK243VNfh7+yWU02IF+8w4Ej6xWOAan/Q2cF7MwWo9KBBIqyiDfapTNGrVpQJhJiLHRZjf
gssJbktC6eeKfGKy1voT/uNGWFx3o7wEkDgjnsuPOijLXz/wynKvL8+CZfHigppVDB4HupK/LLY6
o4E7xGzyW0be/QBoyDzWK3uF1mPsRmDl9j3J8JOMRNMpZ8npYiq/mJynSA+qNqsDw/67p/PnXkV8
I/QTgX86jqJrzvv40siDp/ZWGH5zkiAkbI87QicVb70dLgPd1K5m3UFNPyanYI/2d01KvnZtO151
OKPtC93eVrJFBBupw50pqePBx30CFH5koTBeQZqYgUR1ffhJi3P5ppnDGzjdGIupfXSddWoK0SOW
D606zocEc4LzpotnRBuD9iPW0L6LMfhj1FUPeD866wDZEHQAUmNby9rHKEVxJdaBG+hmonusBMtj
3Dmdy6QuXnWVKa+VoN9nWaN6oSH33hQotRfLFsPRclibmKw1g3UMmDzAYcpcbJG6Ffiz7w6e5lsj
aj+r+QxaqCzuhaePGiiHIZIeyGDHz4nMGYrtfMkK8C/a1MlHkwFqlwfpi8Q/LsYg8ZZ+rT7GSIU7
8XzXdd/R8b3t6565VJ3S0wKLrP2ku1LltvWUwYGEJJfHtuqg5GB6sEKNvvNA5yZuItvRpm+UEwCJ
aE8etT3kERpCzTR///Vzqirvn1PTVmVV4ylVNZ3ZxLuooyIBMWY1N39TivQrUgTtVY6tPNAE3PsM
hyxDVhWeqSb1dTbJ2yDvgz32VSP2LSV2NENhbyJD/QIPprseEYEirTBJx5RAVDzl8mqACHWFuUnq
/vprK9oyyfnp/QINv8zvbVVxMEuw3g0oSuJnCMCH1jfUWRFSTIxXpxtU9GEVgs1+gG6hZa7LcW6f
jXBNunYPcF97KVDRL+KcZRuSGdteLYcbqS8BXRKlJ6SbujHa1Cu4MrCUwYoZWoeXnq08ko2T11g+
78g4yqu2CY4KRClMxKIbs8EDfWjM/RjMzapkdNgOtmKx6kyJ12eI5cD+XYDl6UdfGvONNYD/RfPR
OlZmmq8r3yeiH0Qk6M0JXHqAs7skoczTFXHjVvH0BfHlEAhfh2SUNHXrKRitTWHY4dpHn2fVxH3F
vHZyNtgZbcLCqO+0ocVWPMVDe4R/vvF1PT4ErQP80QgGcPdQwGAHVqtax43ML2tcHuNXJnthU30B
yG5cV6lirCQJcSvFRtamItzjWnE0rReNc+Y/zn7Qo+/dBs1NGE5WGW3HaQ/Cs9yVDdq6BG7lLU5o
CtIi+ygr7a+yhuAVkWWt7mGCF224N2dCIDpCgxDYIzRQQtTSh2CEloxdh2Ma+YMzx9auKMjewRrN
UK6CM6Aw7zmNeGCAHzj405WjlskurAbFLU1bRyaz0K8B53hGlXoTWoInzUKRGmiStSKVoO8RkXwO
6Wm3jUOUL8LlAcHSAr6Tkh2Ri+nXUw6HYfgOwj17aArd3Ol9M3ttmyLVqZygUix0WiaIxdw2f9M/
K8a/eaJ1QqsWuFYHnMa72UMn+w6vp+V/M+so3FddjyuOJTmbJJ0ItMpRt1F8/uVXUzK3xjS0SIkL
OQTvRr1/6BdZjMYhC8w9+fXL9tc+wtItx3CQNFNM1fpLZkJTBwyhxiF5G6LulhWb8qA4qM/VRhx4
Pt3naurq9NSSYt9BefDI0zF1AcjptQh4upKG7l3TKMXLaHcJuuaWdqiDuH+whkensL9MwVQ+BoOs
3/z6a7+LdzLgWYy7qmY6msbsghePH/yHla2pRA1uM1b6BttlpcxAbobCemrTmPED+NvGHNWRBJ1f
7B2NoOYANvUBHOvJSp1DrpjGPlaH5raX8X9pxua2zvfqACO76HA7VKBHuQiZ3lvt0FxraI/EWYOl
gA2s3NaL1iPhjq8jDp6u5jdbyGtfpw5+iJbY4ypu6+s48+ttZjjJY9bXW9EBtd348W9+gp+jIOef
QNcs2ZYN1ZRV513qYs46QmRjEr/ZuMCuncQM9khKsn5v7DstKhNWYoq57oMBNWe4x914kKbGOGZj
vUaEAGjrEF5ro1xfgTMqQU4rnywkHk8a9mZIcPRSqz+zdkOkpAqJ5k4+brhN2ntIHRErj4PqZs79
l07u6NMQ4T/C8nvybTq3ugPm/uu/VbF/nn4vf6zJosmWVZuH1FTMdy9QPWRGg2NL/pYa+Ad0JcQh
FncOKnR9YO0xXujRmUxWRdDm184cPOht+B3LTdxZZBwcU90JrsWmcGIVaZZWdRsWXiYytXHXJXf0
VP6+tJvPCIeNV5J1iOw2W5NhvUHtayQi2dpgfsMbne920klSRTxbO6a92A2lko6WpqHdJPnnyNoz
tqVoskAcIj6VO5prlDYLG1l7qkyUff0C8yvU/5HtI9HR9kgLM7ImHe5BOXGO0mIoIQG/84M49Do4
a24T5Isom6wd53sjy91JN5mTWBkx9CEpb4ng5VftkkELMgdLJjoK1ESAkRARkJ6lKa1W8ZDfgiIq
btTxsW3naBfQH7sktVijZ3m5MeI+9TAVwdFIe8KBg8l4M7x1Znd0qhq2KJ01MPOztXPK3MqdK2lc
xxDuMH2FyWEatbIxqvyGiZxztM0iOgYEZ9yWpeFOCf3xgFPT9zHCf2emFz74iwqRr+ZvIaIUxybV
YxdyynhVQgvzK+RVWiAiI13hxlh8hom8+b2MFKkdGhBJUaFT+h6/laI6jn1NfjpOn03MDXNQY6A9
bPSP/Src57lybMKpudb7702J+nrKBMIlXrwHIDBsFynO56SvDvja9odi+mKnUnBVOvgIjgF48dp0
FDeeliAgcK3KZQ3sojZUXgV++YW81lvNAn+HRNUNcGH9HmLMuAOoezUAYLxFfP0Yjkb2Ne/qa92E
79DawWkonfoE0s5rlOwemlLx3QoAuJk3RRJbH3NlRvSl6btjjpfwaCjqw6SE28kuk9PAMoSM+dTu
6JKyxWZ0gL0a2q5RQFY3I2iVYN0Yh8vMWceM4keWINN10Mntdrad5hRAp/+bUIb1l+kl76ShGYDY
LJx+/hLKgOw98cTp3ZsJXdFLwokZD94lnu109J/MFm5t/CHdotnwnZUdIaziJg4IZKM9uQK13mzN
aP6ajZGxTROoDLEBpP1FsQbLJb3q7JPY8QzUwUAIJleokaTHBVFBFxdcywquQmY+QDv0TVfVWE8H
w2SvFBx0PHRmpyu5eUnSfKfFYXRPxKdw6wKxTqLJxiYulO8ilRLLGqK+sbY3RvQsSXsnn7OmTyFp
DIwiXbgWnzVkkbEZw0bdYkOS7DDlKI4DydhkEajJG/Qlu1hVPKCRGYaj+zEf47Wck11DwPBttJtq
3TMt2kKxQ2JjeYT9Orrp4366jkzj1M5lvRK95X/9BDdoBPzgK+r9CC6H7bvDfz0WGf/9z3LOn21+
PuNf19HXGgmg7+0vW23fipvX7K153+inK/Ppv3+71Wv7+tPBOm8jjH+7t3q6f2u6tP0DNrG0/N9W
/uNNXOVxKt9++/D6LYvyVdS0dfS1/fB71QKzUBydedefuIzlA36vXf6C3z783zqaixyEwPlql1Pe
Xpv2tw+SIjv/lJeFh2FbOusmnUEGlImoUvR/stpH+c0CJuDIJoNtXtRt+NsHzfqnzBhMSMgG5wEY
0frwjwaFnKVK+SdKbrbsWGTUCRvZH/7440/n5c75rv17DIliaj/PIg2ZSL6F8gy8d1lRdBK9P096
eIGaBs/HAXh72q2jqp1JurEZx2Q+KJDgD+o8oqFdBj0pWrk+QDhlA2L3973lMJrTj3lLlzS0CTqY
0xD2B99B9k/sGaGbQc48tCibHrppzs974nBYDkWZlaHGBs2BNhKI1a2jov5H3GoTFNMjbLxg9hwl
yw9yrsDKxL8JlZnW38S2lh8uG4UwO2PgUgh6jd1ezz7q6mytYebmh3q5PCiAxQYwkNgaFfoHgSLB
onKi8iA2KpY0szePNceXXTV1vqK326wD6MSpK6r7fh5+b4kc0zR7aRJPq7gnr2iqyBadfzG8Xapd
okPDsc0evcTlVzxXD5hdN/kBy+2BMfNgTH5xaM2+BLH/x2FKoix1c1wkDkgkJJDGDqg/G7IndoNh
VoHDL6ViIzlKe7DHSpc9P8fTfEb4Alc3/vLLRkHSMOFvtkGjJcvPb8wwYUkvA7VUxuKATlhxgGhb
ymsbXeAUgQpTyRmtKRYNLq2GWn02Bk1CTAaVkqnC/AOtC1RTsuYg9pQ/96JOq5HG+rlajkZfWWta
nG2kUXnEFLs5JC0ZMVc0FMcqeuD8NZeqy9V/uGauLT/thPY8en4Z3nnLB10+Hd/cPy4qCsU1zp8k
di8txYlZucVlOz8kUqIe+tRGBn7Zk/RWPaD5yYghdkWh2FRz+mLrsr++FIm9bDlN7BmVBBqxiM8t
LuWXEwxG8EOBuJmkIMuV2/zy8I/ZnvdF8WVjLc/KuV4U/tvjHy4ldhGyiFmFa4+XU8Te+TrvL/HD
5/5lN3a+aVC19+8/4YcrpeZkMpVWLWahyx/zi0/6333y5Uv/8Hf/cO1LvdgTmx+qf9gVVRGzV1dP
tY0FCtBTbV7/y+Mt9v5j2fm9eF8dkSTcvSuUcHs6v1FAT7sZy13esMumbIpaXkvzzO+j16O5VenS
LudcGr67rKgw57sQ3xrwczwKaaAiZ73sKTl9x+XwXVmh+3HqmkvDv+yKpqJK7ImNuJC45OXQkHp6
QHGcicuJXWMAgeX++tNFQ7ERH2Po4aPUDWDOl++jJsiDfBK7fRz28jpuZmUrDxawIBn+oWGXiLY6
GVE3xHQOolBsbNRpZwI4S5VoJUrbaDBmz5orfB2qmORQK8X9UVTNcox6vtiVjSArbn+4jIreoYu8
Gy4ISVCk7vlakkai+VjXwHHxbjCQVFWAP9WQnc3xS1Tr8GvLReieFUOIi+tYd18S1iBe3Y7juk+/
TYPsZQVGCJnEXBuIoOoNNhiptCjX6Qg0FvGjLjtoVvBVm/t+Q0oPGC1xJs+vK2v9w7c8/xmTboeI
mtThuluGtH7px/ulnxeH/7GsEUPwnxtxhjj3fMZygXeHThP6jKI/X/p/cRnNNjomt/ZOXNkRg624
9HlXlIrLMLNm3P/1N8nk6BDGU7H98ds0Y7Ep1em+FCMZHoDZwclGlC+WvXb5wpey920u1Zc2l7Ky
Mk2mIj9f4t1lUVBi/BSFl0v8/32M+LaXT7lcRpQ5MSuHxM4Pk8N8YVzGM3UZTcWeKBOHjOAnJZan
zaW8DxsC6KLJeVdUxWJcFee8u6I4zMQIKarPLcVJ8/KxYu9cfzk+XzPUpdUkoYI9K23iWnhXG2pp
HBX5JRyl7BjOi9Y24u5KNgXu2A3jtpEHzSXhS5wSuaLCTuTV7GNXluoIuMchy2CSPSsbFx2P8bld
m6GF5reRONs6y64axyl2PVZhTkmSJknsFyTHklWJTFXzYkr2XknKbI9QP3weksbQXO+nXMPWXpZI
YTXVV9hm+qpnhrGOtBvbDOZTUPnbpsQqOalTxU2j6lGGnIbpUvMpjaSvIkyHRIIDHn+xG5Bt/Ntn
LzA+gqJ2tg625WtjsDzMtbcQBVB2llHUS/PFdGsiZRp+TZAzZUps7rRGaj3DH9ahnmyycmzWQCuG
DTqkuzKpTvAKvif54GMjBTwyNs0rlgiIiAyO6TYJ4L7UxuXRTvIjsnfFysbnJFXlj5mWjDdZVF7J
U7MumLuvcEB56AcEDgwi9SG6flVROevMIb6iQ5Hz+iG6NxGOJYGUJu5rnxfZKuyKkDspK8j7R/FV
NMyfijR6tdpZWyvDZ7kBgFueKt3wAjy2Mjlbl9bSz6GPMNda55bw4DDMQVHDsIm+Yx1juNaMYemd
bqY7olQ8vWqtwg4vcq+zixfyyyiXtiimZIWvuVAA7lTtW4pSxiHzw/4JEW7XZv1/n7XmVQ6r10BR
YdXZPgCfO9QegJqQ0SvH72WmLCsGtC6Nsuq4FyXR7xb8Boyt2fXhf+7hN/hMdevrHG+koaVTJfKF
ByNeA1nnQFnKoI5alfM1VorQRbDevpq0bOWYVbAynCLah5b6uQ/v4LxkHkKBkH302l6VZbtVfHmr
B4a11jyyM8z9MTnfdBF/ljkPeIjan/NQjW971BTuuk/2AySqfmtFE7r1jfQmhTu/IliWhvIzirig
5lCXSYMwh7CsnbBJ8LCKDIzSckendDyYwrqn9KgTlOHs6nmde1hLVei3kcnJ02ZfxTgj4wERriq7
tmAlLDAJnCt8NAAGI6t2KFd9DpLuOwjjcaVVJF+yhIg1ccmJOO6toRwRMeyxBrsptdY8ovPvYVqE
cGD5TTIxQR6cFDFCsFwVbnJe2yk43ZXfc7gaRucrm7LkcVgjpNWs9Rm/M4ccQ9z3wAfUFKUUopNG
SFhHy7CnzfwoWjUFQ7SZsrLRzUxx7aDn5ZmV+3IeFosmk+v4ZAPi4XM7j3dma9brJpoZKvHYE2dM
ZRiuQnm6RlDrRB6v/GzDHcW75dha1ibj/WiSDEyMnrhNHN91zPbdsknto6kQ7vLtjNwpHAxH1Q9V
MSlHNYYqzd8DwyVQvo4GiVh/0PGuJ+lwGvF9nUZn2oEfkFelrSGomHZ3JW+V10UZWeO2CD1DibLT
RALaXbLqMJzsp3noGcNrmVhsB8vZ0gJlWxn6owpw4aqK24caxvhunlmzIhnvTnU5eUQBWZAxha6Q
5rmW7UMWhsZ21NLTCLqIm6RP66IwnkKpyzf1PO36IcG1VkdKtAOx0QZ1sy7tFluZ/lUnaENkF+vC
hhffQ1G1wIkEMo1arw3J33YojW2AbiGD0ZVPEoBF12g1/cqv+tjDmUJjMmJqcDN0q0w9yYZkYdZc
IOprYx1g1tbo1UaxjwlP4x6RULdDCW8y6BKMuoyQpE4/FvLkaQMWhiXfbKXpzTWebwi+9m3lyqFM
6DhXcldWxk9t22eeEQ871KF5G7H2nHv/LS/Ca4TVdmY8Pvh5RVCXEDfWi8dUqqxNqSBK1Uqgksai
fSxUiYcCGp4rS2mID7P20JPRxvvN2ZMXz9d0hdNpiJvM1SKJkBudbhii19lmhu2WuIV6JnrGaIJ1
myKbt0EKIrUab3zN/ITHg+LpCWTmDAxJAbZxNeXqfWWVz7x9MRj0Dgyjg3BQylHr4E8y6KxHkyj3
gjk4xmq1HWt4pPKU996YBU8Rr+m2014V6DkEUMbKU4hqugSeHkYfmorVYxAPIHjfo8aNN5F5lQTK
o9IxLUOQCL+dFyf1822J8JbTIl2CvY/tKiQkNR9F6KBOAk/Cx9ADG7M1ndZ4SEuv723UocGAVdKR
JJ3Lm6ZtQXZO4G4sr5pKMnDkX9SpVyHO2fY6MO/6eVTQ+uSdHBZZs7yS1P1onCDn3VRjUq8qi2dv
AJZEnDbZJ+1HMBQJXHhPRsnabdvkhQVC4U194zqt42wKcO+uYeL1oSdaDeYhjtbMpPe1DEBDnZpT
grPpFOvxXbJIC+Y1Ef1p0o9RAfKFF2/VBZbsDZUNMCeKryHHk2V1vK7vRq+z9O3U+8+zOSHKOjrP
kyrPaz2t4CKQFmkn/7XujGOv5sA6k4z4VmK+4aAmrayR/DJvSr7zWQm4AVrJ+YgoT+JH9Tq1jqoZ
yq5e+Y7bjg6iZyEi97GCaa9kLsokHQoNNQkGy6YIuz17N1lSyRK++ExEDYtRGNVFZ0YbyTCfxn7a
mNDG83nUSSLkxIG5wxasCzd08KS1dZxhjOYx78hEdBqZJ0cDJmMXw7qfjMStcHD1Gju33RlKHlq1
t/U9aajxBlDCxorH9gCAemMl/rCwN9pV27/2XbQOfH3Ev9Mn2w0GmwWewQMtA2pv8zXstwNKstMu
6vRk28R4GWawkuZYurE6/YvejwgSzsFBtsPlyUA9T5XrzTyRb6ildKtHuLiZ05W//NIlAoFFbrFY
+n/sndeSnFqXdZ+IE7CBDdxi0laWd6obQiqp8N7z9P8gdb6j033RHX3/RyiIdKrKyoRt1ppzzJqR
D06SVvdTUNpgK3U7+VlrJPItBguFLsm3dHKj8tuqbkmVcBRPjPV+SMtnmwLRwHh8Qpq6i8HoXco0
GaG+iSEwpvJ2iFUZRHotgHdVTyhqXxqShf2+7+8dvSGdfYRr3Iv6zpTiFQrauQqxWtI1kjp8BqiL
JNyrsO+ypyHTbngRX5v+QKck94iguUnE+KOe+FUqUM5SzRbPMq0TsgTQriJ+NOYcEUDaI0aLf2bz
q5yy0yLmr3xSFnB5CriSLdmwnIA4G5mFIqkYgkJ2rTd/6eSKumqTVy4t/hebgHtAsvFtOEK0iG3C
HxqLdIIS8iQsZiXxkqwMjw1LaLWtEM+uZSBVoztUo5dbduVain4cEIq5Q3Zj8Rs9vJGph8uq841G
V4+NNe/QO+gHxrjgmsgmyxRj//g5WDBOM410I5sPLkY+nZJex8pnODexlNR55bmpDyWRs3S+VT/q
jmBvtXPvkJbRqY2Xp6RDikzxnKrW92wf4Il94NXR7zptGzppSyHSnf1iGD9LUKORjD0+8dBfI/uZ
HVvNtm5fdfWezhjtKqd4nI2S5mhZXyJdfRRTAflHLZ/MYfgZdWPmqbXq1lb8nqdO7SLDFzeK0QRq
AmwmJjBkbWaG5jiNz+i56LaeFrw5tNm1d5QSjstgKIM0q2+YB1luSZuPu069YcPHJiwUaiOuPUPv
MIo2jqfhrqOAMFV+pH6MPVQuc9xFOu5jTa8eC8cmRr4Hk1qa0WHI141r1taMeQhThyRdA3UUd6ls
7/OIyTjWleOQWSlObliCyc/WFrftJOSbXloeIJQtOTyYM2rda/oLRUrl9SNYUsNBlGSbK+coXSfF
2lz60NJZoiku2RYx+iBtQFWkcfFhzABdxMrkQRNTRZiCuFVqfkbVt1S6w0q6qSLRPKZh0BPgtysn
yKNkQJ5JH432hEsHU7TQT4rVHWq1t3hYo63PREY7+x9BveKlr86GQA3L5cXqQBvgtEyUO+YeKX8W
f8cPDP61ksiqpi/RazeWM2pHbRm/ZPRCOT6jdbd8TcWsI7VqULAp9bawnPVg0sgfTPHbXKSfasIh
KSs8Kx0d1H5cA/IJIqDUl8KZfjhLB0hymBCT6cZJmztSQpMGxk10jKgK04wuv5tVt6CqWgmhV48y
DlfIosOvmo4n+JqAoPXPEZma2xiSoo2TGMBPhmOc9z/bInR2MMfONkrXhNBrX5NMCrXlfEql8Kt0
cJXWuZhWtzfQLdgkALpdGD3YNH8rER4mzX4xutHBy7E4rm4tzy22WnhyL1o088NCFGSWSiCW2t0w
SoPU7SndkUSdi+q1grQRk/SoVJa7VPTQF9AhdZast0gGOzfrtfgwCkPsW4evTNEe2j5T7tXUDO/r
Fe9/Q+iC4iCjuT40zeOxnfMMx9X2mGbBkgX8Xhz//K9IYLop2jne1dtPuj4BqPt7v24J6P3ob7jr
rnmipT7dTxqoF6sVLhtVyI/gqdxJEuudKNGLUiP1dENWsWkzWMFIKo87J2fT4KqiRHA7anP00G8H
Mm4eQNPbZUHKfDRhZtoOlCNXL11WVqKV9fdjpSTNewVN4an/PDZsklhhkHPe2IgWbDO8K7bDwMlY
W809F4VgyO/b3Vygll23A6XZ+mAv8Auvd7tNS5tC+L2b4C1fH/rzeCeNt4Tl7+n6kK004j5HGAhf
uauCP6/VRSiOXYRr+vqSfz1BLpLO8uXPI5u13k2Wqjxef/H1Cch6Lqsx3WdzWpN2xpu8PpkgHT2b
cnm6PmQWdXJrWQrekzh9oFYI+na57zUteZiaGflDEx4nTb+oS5rfoPtHNbId7JXrquolPeZ/HiPm
qNyHHTT0TFUQECN1BpKnDCdwSeZ9sh2uLx4SSTsnzJAvolnDBxnzpeaRRNsBj/f3/bZam11bkThQ
X5+Pa5zhQs73aWffrUSQBeMKrjlpBuPecTLlzkS9sd3R2d78PrC1+jak8XpajJzfkG9iyLnUmRz+
ed2MTuaQr2rz+wdZaiXPUZHcF0gtb+tq8X+fUWudYJGLe9fJi+6uYvX1YCh29CDS6ok4XIK7tnPu
epBNJdzQJgz9evf6Ws0ue99sJjW4/q/rY2IRua9U2QV7w0xiWeTcAyFz7klZX0+6PnxEYevcXx8n
v2e829K3wxRCrXt9WTgsx9oSMYxE/ie7wHs10XTKNpx/1ZL0BwWbDerAyrqHYYvjPiZKhz2WdX99
gqiT7ohZKifzldddn8BmYtw2OY7GFAQMC/+438GT1L0xWVi5jebNn9fCgLFcBzX1niReMB5LGvm4
ruIH5Ii2Pxvw33UrhGlg9cRUY0AevA7w5MOwHaD/wwbATuuSMqD+1lz9fxXB/6oiMBG6/E8qgux7
2X3v/quMYPs/f8sIbOcvaZgGclWgOPjoLdr4f8sIHOMvtGuOlAJtkGkju/wjI5B/mQSZGLaGpNHE
zM3/+o+MQP+Lfj+vtnl46/7/n3QEAi//f1Gjbq4j/umblkEzwaL+dzFdwzxp1GIwjvBHbSo8huNH
Bc6wxHzNDSs5YiCjBiUN2hs7q/Mklp8jlPxv8LjUAEcrAjIGPVsW3zonjwGI2S2762YL441eHIa4
qpiSo74OM5limHniJPdtFIjqgmpMFKOP29qgfGG9RRvgyMGNF6NgAolon3q0w4tprRc/ttFxKoVi
u7m2mDs07hn8ZgRAmfYDjVeYMiWrZTJ6caHiOLLYnBSajjumsr6yUZdPHR60SRi+YOy6y83wkHc9
a7+BPTUyL3pE5CPsGcxdvpbZkyo+A2uJ743SEcdNAJYVH8cWszLrd8prjb3gRaDUNa7GbWFX632a
pJqfQTX0u4dYTv2NYmN5UC22lFWVOYcqPy1Jlh6TKk3uV1PxkgkPTCXS+c6s7pCLVLseS2bgqIXG
KnzDmxchYPWh+lWa1q/Q0vM9+rt3uK1YGqYS3+96XtbVZAlZqnj5x9C91cZuOlYD63LyqeKWxdVI
IpBI9b2VLq9TIZ7II9H9sojfnLVJA0ROBjZ9peRrZdpdpy/khnd9G97npLj7jZpRJB0Z5ZMREwB1
/EM2JAb4+xX9hercWY7ReSvL7GkQ4MQM7S0kaSDoS7X1wiwkzTPZUUxodrCvd0WjVDvDGZGMT+bF
1OwddLx96tinsdIbsh5g1s95GsL/naO9llHiU8uG8PEFrFpkOs+1WZqgsQFDJNuiXtag0Kbyo1Kz
x6oDr9TVHzjqUabC57oNFerQ3RYgw7SWHBenuxVRc6I5g1lSxjQ+1PKjUQ7Yq6OXLt1b5eqLqPxM
cbiQ0/LY927JAHzAQYIsxZw/YgKSvFySfFJgsStUjSVIdFxkrR16KMIqCstd3qICI4rgp9IkL9Sn
Q6d+bnMbVUZe8Hdp1ndjTr8ZNotSOfDtNmb13RopN0VTVlLUhD29kbMORSQuRUXFn2ZreKasktXM
6yKT1OV7ii/oRL6pdfJrMrDOxKAGXL02yLFEGkrdMs9rP12xhqWLkvJ2o++jiMxjFt4rKcp7p1je
U10cRCH3i+j9qTETemaR88iMeNCVX+Yaq4/dbH6OSW7sszI6pGX3M4ypuyJRJ2vWIcJysp9yZHvB
KyF89a7kXbuDLWPCkidvHuR9SwgEuxitcxJAY03pNVl6Jpgc/1AKAi2kvaJ1WAhoNPJNAmAW+gcl
BRxKlG29ypE7rYZMrmXUFsxNbtxXxKk9VhJYk1xHuacg8hrjCCklitGZCzoW+WutGt+q3PLitkd1
GrlO3VObJGBkuvA3VUDstcR+TLnikH7C7BW3YWuxKDXxEpSOlrjzyI41n9q9yHRfQf085nRCFLgV
0eQtzZAeZqMh8wbmuljpIsdq8SlGVhFLUdw36JMCXMzPkRKPfiSmS+QgVSjKjczaXPXJ2UCNavpS
9HV2yUL/Zg6ghlekNEqbngju+eggUdwaMKvDb42cWavPsTwZKXF8fTIckhmgvtabX5TgbFfkJLVF
j3ZNwmsWNsqTIU6WsH7mJTWPIk2NAFIyl04PVT8y4kCNGuBtKu6pMKcniV1/dqL3bNNcMQdwmhs2
xhRKw8RQQl4ul8d51ump5+l0rCNAiFOoX1JbKflr2s6HiO3p43yJRE9cK7Bc0pWq8GCxpyUvcWuN
w3FlLEsAaifzx4QxD3dFy+rI+mEkF0L2flKOiDx4ae5q1SXAhhzvciy0Pd/a7Kxk8g7pHVDTfLdk
aYnyq2tpP6TKgRwVV+tUZ8vhOsVcKtQvwSq0s5Lc9OviSUafQ5Y3pZv/rGbcbNFUYbmx70VCcvOa
Q4KDPm7DfrNGSvtjoEiH1IUpehR9pbAbVsYdG3BPNek5KpdFXVjnIanyEnZ9Ua3Jk1UgG1hkl+8x
7QJCgekadpfYjgjoUuOa5IE22c16quz7ZQlQKxqc0LHiESKbePkUR7u+KV5DtOBMZrNHLk8S6OFE
Z2KU0iWTSfhEDtFea/OdKITyfdZyiJ9U032QL2rg9NhO5/obXSL7xpn625lmYTB387tCJ/M4D+9K
X3YerPzKr0oKU2q5evRcbNocmXST7K6NIgPs8sKgXLIeTQR5TDTKvE4y4qHUbecMbxf0grGdyTDX
zVe7il4bqRCyC7uFjlkR+RpQcjcNq3qXLDY8tuE2l0LfQ5+J/EkSIozZ9HudTC9p1a6vq33ocHr5
g87KX2TBqAOiiNIB8Q2fT08lhnOG7d4wu8bc3JXjmgcm6BO9a6gjWxdZKcyIMjmFtn4gm0Q/ZHVy
mJIp8WfNeSVfHLaJTeNNdxPp7FUD+jpRoTdUqHmrQ8Q3u+LpELoJ5Ith1wqZVWEY8luppTIDjcHU
vFKYRuceOqFfr7ywXhWLrg1drlCcymx5ykoCQvBwuAoDCSreBD7A1pxWcHvIpnfzLFwelkJ+0KFe
OSen45pozhlPlj9XSCZaOiohwY1uRWFfq4f4EqbyJlkKEkbN0evVChBimjJDdd+Xwi9ScS5DS4uo
b305OhhjbdmhSOle4qY91VHFmAt/cIZX5Q8J/a1Bie/EOuYXJO/w3dzCnPVLSIQXTQF5HBmY7YoP
NBmcg7qGv5z+rUhNw2vNivLXhM+q170QuDg9+SkEb7vcm3fDwomXac2HVLMttJYJmkqpazGY+Wlb
r25fkKc+gMgXG4gBQAtji/Gj5UL0c3V4H5Wq85a83sshl/76bqn9x1IZUEpD+75i9XbOiwVt+IbW
RTPwoUGU2BHYwgpoyp5TRXE8a5u1gXM2ZAOqzinlA7RCYwysqAt9vejeV0VX97FRXyxtphMRPbO9
indq8Us0EMXTxdxXY3cMp/y7QefA72pm0jJDNETWWkItu0sPlroebcN5gIs1e2bOSjAxlrclwURn
dZRFSio1lH47xS1V9EFcYUgUenFMW8q+4aCFHrEyuOvJ/vGcZj6uCPyDtEebb1Th0bbWxKvWlTWT
w9jFKnBwR/s4Q9LxskXhFNURB42gC50xGW5qYD8+wM3CbwHa+lHoHAbHcWBLEhFCmNn3PIuJ+6za
HTbMW+alObAqffEji8SWhG4Km9rwTdCrW4fncR4dL+wm9YJdMIxJnRzLtPKNSLybVlMHpTRd2+4I
5tjWXBmoxAU1xtFOO87a8ESQB2Hd2KHMfDgUIJZq3UqPEw42IDoNgne4DUEbly5aZdq+Jrlu6pAZ
flgTWRrfOdMYMYMtvKVGfVzz+tCH7WOc6JFnrhoxfsQuEUJC4FZ/HDT9rRt6uAuwR3ZpGeZBPgpM
kROV5bGx/GlwxkPeY0F1TOFLvkyvmKUTEEOVH6WhEnX0nrN22Y8pMEAxt+PFWq0PrWh+DBhG/baM
fiTrEIgx7FwttUE4bh3UNJ/PyxA5aF1NyyvE+KV1GPJBSlSBpTMoLxNOUzya27LNYLnJUpOGzLex
mvTb6Wsi43SJ5a6p9AvQCXqsOeWueNDfGxpEQ9YTGZr2pzpPaJDPNhDKxKZ1jTgA+1Gb1jtSsa2j
0CZMLAMxIFO8PloUM/28aNMdPKST2c3P2VhDsapp0pi9QddntnV2HVS7WxWdrLSyx65ieDeV9Gm1
RhMHGiksTs8SvBDp90RV7ygbs9ys3CizYEnneIpmiU63PFo/N06EqWLLH5WS64SMaXuiApuDeCp+
rrGjuOaIpEHaNmHojvpMzi2qic1M0e6SqvtkrfTBSq+c0btUlTEEjiTkLlOtoF2IaAV24Uvc1m4l
otDtAV95Md00V0hcERLCE6d1WFBjVdm2+GgtSKMiaXNL3R0of3vTFH6ucqp2KIPcwSr1oEwL6XXd
Lu9thfIsHRl9l8WjtbM1HbEe+Fhi3vo7w0B/s46kQJh9guhaOWdcgMdWF3fxYKKMSfs3O46RFIzp
R9FBvkqVmr4kmo6igT5rmiX+22E6o4NwHoYlvSixM8B+p+kX2YhshikBgbkeIMp/5Xr+NDYMpVK7
2DGV3xFTD0GGTpBn6l3U7dTE6jEcwTSRNduYVgdjs43LS3sTJuFRyWB3243+GlmbXGOYqr3MIUgx
h67swlxrPEtxNxI6DisMVXM5k+3eEhK1UMaPTOVTr/Zqz1K27EYjQERB7ZETeWeEod8qpEolyo90
0lLis2iTkiJCLBJ56R6bHRp2YAN2Qo1ORtCzme+X+GRjf6eNAvWfRS3zuRZrbsxCzMvQb2FoIZus
zLD4ws/3mE6/bNu6jTtrhyPM2VdZTfjw4nxLDPGmqWFP6LzyqJb4mTERY8IzvDQCk8w3lyV0OyO2
7CSjHETzaNTs5p11RAkqSUuI6gWYSf1dy7YwC0jVO9mxykrX0k+NwfDyKnt2rPEGXVd7qAbjWXHi
xq3bZUfahTGoz2mqu92MX60ZEFHEGj2mIcncolgHz7Gb12XRN/V6T6BtYv5QOvOlTlO+dvHumEXq
x2nLvMcyStd8M9bKYJrSxNeoZu6aTPpjLk8ZcU6QzvDExqax0zNtgqn3re+UEIS6Ou7E9DElcXWu
GAoS4DX7NBZPW0Zdrhr1s4FNnajEIJE0eVr1Xu1syx9XHMlD5s9mnwVAUfAEpJ9lFL+l8Lxv8NFf
VgUzOfPlrH0ha/2IhvBk9yo867XZo9BMUEVNgSh04YXacANhAGgawVsyhsmq8R5R5NhoOJCCUIII
jxFinK3fvwAlm7oa4396S8jgz6H8EpPj+NUEdkUdBi80M+RB02QGMy6vWRpwwQHp+mtv7UrMpgRZ
pshLqltLTuFDiAsUPWB7ygQs90bDLDzYF1wEARFLYWCWclPI2Y952IYHDB8eSX419QGV7ekyTIdl
kH6V91D/zJUxlRpVB8cZiyjQ2cY62vr6VmCWV7LQK1IGlyrULhkqmUM/UK1KtdQfJzpAhPqFbmvX
t+G2LolC9k0ksF00E91gby8a46n6Wo/OS6tzpcn+FbrOutOl+JwqCung+YjYbG6mzd48UPW/SKpa
JEJeqGw/jypDVLK1hseBa7NIn2Yc68iKKct4aR495Ztloy+WS99QGurrZeJ0UgnSWZP3TKjdoxYX
hZuW0/fV3E9dWh8h7LxL4rsvvdM/JWv8vOogQ0THAJYYNS3GCCsBGgOc69vN6yEtfiLlqI5K0qcH
Eq2DusVkcj2AstlLrrn99d5VIN5oZb+3jfBeqL23FJZ6DOPSOQloXzui5+7GBBaIWwxkIBnaMdx8
POZiJytnEzen3N731N72sZYwkmXD4bqZtPEc7vIIcnQsu/EhRum2NNNXqSMviTWkYJGI7ztLvA5d
GyHHGjdrHkuHkbZ5z4j8OSn3MjaHH1MObzRHRgk4r8Qb6hBZNRAdRXbnjAIotHlnMwNTk/N5Ru2n
tOajBPpzSE3I/NiwAj7pMtAKfDOayO62yxWFRrYEypNqxYarqtO9HloXZZKsIReSo5KoPqr9QBFI
I38iVBF/9stjqOAJRJc1qnn/qJjNJ0MRTVldXgy7OGVT/iGn6baKFJJTFNVDunMrrHObGC+we7L9
miBVQP3i0hXy4CQUQeygRVXVD9r8iBiGUeUMsTt3scVjDgrD7636G9MDglyyCVMAEUW6rnui427C
umRFp2TGvq01xydO8zbr5TenFu81DfimBoXMAvFzmJ3GnSpUN7C1DakN+7SJSGQbc8FJz7Cy1ug9
Wepx0qr3g9Ne6PSif6ksjfosjJZSq9266W6tRdUPJHA+rUrAkuxhNJVsj3GJZoY1vhd6TDLfBl8k
+YDUoOGYJylhqfoOdC8kT3SDcH3XEC1WhhNavzV0cQMsrdmZo4FfytGxLg/x4KsW9inxz0HfzBD6
9pLrY5gpO9zmc+ldbQbTXIyBsJXPusjFCcbEXceptL/eC5vipSvsH8lI1QSXeueveUkOz3aFyKSu
TgZ0cwaZzrMBmZ+qJNNP/UmdcY2VzkRVhnWmPjfvV//AdPUmsIassROhEeiMbaTa3pYyr9M+Wdn7
rRbSvOtb7ccFz5c1xXjCI30fjdlHZawPYNL4ZZsL4nr4bU/4c1/ji8LXEB//XMRLOfO5/b6eob5T
TgfME517PXV2aFtbgRkFsDC2jXGW1g716SXqRLp6yVbMYbdJoIL9dr0YQdn7OqL3g7H97dcfSZbQ
f3769rv1LKFAGtkFshF+Sa6Uxf76F5vWUP7to7jeL2On3VlieTT14YczIkSLKZ9MhMLtzaHdh3GT
FMy1M4mZq8Fyiv2YiswB0t4QRdPJcAixSEiCVogDwVTPO72OIte7gEpWz972Te32RV3feqvn7w2z
FVMM/jIHrS+xCAZgE6M/lGFFYgHDbwz5gJ358IB02NjNZop3cC6KCPvV5q1QHKfcNaXz+LdRwcAP
V4171mCMCYXj1Ic4XSlLYT1YilnZ62h8Jg//NBEqoXHW2oEd2RxPgdNm00mNIK70rUWk2rqg44tx
ICGz5/esUcteBtg1A0fWnyxwOydTAa6ndAKMEm5Sj+LiUh+2FcZ1/M1i0ZMZ29326L75CmtK/o3D
ajSL8aGnHK63rofrGacmyteqzkh+y81aKBDrhraaH35fKtfrZTuIzb7FOt3ylg59wlBvHq50cxk5
/Gekup3l10k6cObrSGY7UOgpwUcnRHvII481iAd2GOavIhrEqcjNW5tKwU5dhvF0PZDAWQVmzyVv
Wfl40uvG5pzXZ8tLYZQw9XYR9W5Gm82R2rFUZ3O1yevDfTanyXlmYvO1nl3P9WK8HurtfL7eisEs
HPqIULV2M2uaDuauqMGKdT2s26nxCYuAWVYj8PkU1bN+GuSLWqb98fo9iBznxe9vhGqOLZRPZTTZ
CsrkB7rV5Yat3nrT0SzFHZnC41DXF0C7lm8mxd2i2HTkt0OTkMaiiIWgjPhVNdnSzfby93Naq+zN
VNpHa67Mm5yoRZcswMCu2TAVVCRupE2lK0/k/voCJGQdLXY8Rttz5CzfdDL8moyeMaNREKJMyx4y
ev937E9UtONe50JDhFgWtyO6rzF3ukNHNbQy0+RyPSihGV8alOiuOeNwmLLtL6tqnwrWE/UFqrgt
CyWxvXG1pc+FPGn0ChYbl3je0tpH7irGihxnYIrUh5veMs5jVx6ytbgMTk4JA1XvJVy+qkGLCRAi
2Jz+u+6u8ZIdkzY92JEENt+zg66oCSzbiCkuYztYPmS4xDWy/CbOmvUwNEqGJjDf9eywUFcq35qI
KKkhpchZFeeKaLIz9uviPKC18evZfFCdLgXKXHzUCwUfU83fh2adArPmfIAB95m0xX2x6XjBI6T7
AXyJ194qJoqtWCY3oO7r80CX3RVLbVI5kdPpemjiiPYmBnpSL/l1fw7WLAj8sMErluEN4DS5i23n
IWQApjrqQK4otMUjqLZnKYKXekiY8TZ4lLkIcbI7RbAi4pYBS0TRhDyoal6cgaTlvw8ISqkFoa1G
2/qLDNLEj01oIg7C7mqJxAmEmwZxglvNdrje+vNE3NXiBAgJdgmNU+/6hBobLAJrE0XTPz/g+lOu
Lza05LWjzL5rVEWeRkPIk4AwhUJ8uwlBUjksBoE9iskHgxx9e/TPoZ0q6/fdssVKVZlFhnFBZ6U2
W6ey71Xcg9uEQrn8FIWI22dVoAsriIomGTRnYbh0FWDGBmH42PY/qLFszgdCY6BsOFMIGX3hwnFq
PWBG6DDpnMxIV04q8+exZnCdFkbPQkG5D41KejCop7O2YLJMJ9KI0J55WjgdDcHw1itZtTMZDFzd
1D7NWOUq796SPv9FkcWrZP+uVw1XGfK9oeqeExIdqNY6b1Nmhx66IijG1ESLfrglCPJnXhuhO1s5
YRZTTQeuDURXyGsp86Rn+QcC1nSZKGdQUBslLhJF5J+z2jSBzkeWt92nY9H6tvvAmfXn1Hk3Furj
iYmXsDeWF2ZuQWB0j9x1ouBVtU/EihPvJBHxtT3b7cJC+rhFXCTPCL5xpPe26bFLCuaqeMu7dBfq
UIxKfWCuZeAz4a10Xc2nYFJ1K9N7u4OUleNAabL4eSw+sDXYDG93+kKGmq0Wd4jr8T4U4UvYb9d7
FahGjritrI8aUZ6u07BmWGNPS63cba2yvrU3/FErufDD8WSLvD9v1dlt8a/r9RfqaHpg1kE26b2+
GKYvLGZUEiF+MEFMO1vc5cp8op1/D09jj8z2vSErHa3Pc0//lBOLK0a6pDs9t1aIW4qgXlzvnAEM
mHvHmSXSIiT15FTcrfywkSJjObd8Rn2C7auicIxRow1Uov4sxkYoTcBWodHUC9GwiPny565PWn/U
UZIxBnIFhwEyw9GDEkANd1UvENlIoaRamTQEcxbHGWJTXSTfaxoCVhHvqrK5zSuaOsq9IupTSLtE
OvlDE/r9gOOsD8tbqTnEDlvHeHZ+jhaZfGFKZ2Ek79ThixsCQM4jE9tDaNuZl3V64FTId2o0RYpD
Ai7eugLfzoQEdKB0YI97jcpflSoIR+vANMQN9UAcBbZ6mUK8BhOrUF0NaEbcUEU3EIznX4oYD0nH
t2q2n3O9wmnPYchGZ/Dgr62E4CVvQsv82YIkgvDnUgZ8mmHVscfJjs3spOdFkbNvSnyyK2aLM1e7
dr7euh4GPRLnxWY8LeL0o17xeiwWK7fMWGMyo4s3YYYVpjcId7MTxzTYY6ARDAG0Hhqu8UHd2x3+
HcLbNhLA1X0IY7E7yRYwOms0fIpdZ61+UrH4nkTvuNmMESCl0DhMRsNWjpF3ijL9W8wSxCVVmpGS
JZu+bTcpWfBl9hRNT+12EDFS2rheUq7Org2SiFAqJfUTXTQngiggCzhsZxOJSPkKsLge4E09dMUK
WLanguyiqKtgFOn16nXzD4nl2MsL9jLWZnUeR+SIobXs4zrcVAWVm1+N1Ncn5zucKWjut02Mth1I
b2GhVqhj7xVUnNFOEzkjMJSkKdcKBrMFFSv0GqvkGs60FiqXVPni6dNBeTW9sVwLlyHY8cbYnHAR
rKQ0T7Na0thlXou2Q8HO56R+6Nuyu1+VJ7vkLykVhlb3+qJNFHuIZelhZ+Ojjq3mxJ6tg1Gw3ZzT
GkpNG2gZ0lqgWm/iagYvko1fYG5/8fx7EUlPyBgQZyi5pQ/nGciiK4bC8pVtoUqIU8OsUeG6/nO/
1MyjOkX93iHaK3f//Pp0eyP092h4M7ZsQJIig2gkG+g9v0kl22PXW9eDIqqbikufZZIzn1itWIfZ
goqYr990o+vZwJav5qihWJWDRiWOWhPuBXp1lR665TC8q11CZXjceoasgiWYshMVQXJYLH3Fi23S
C5Ias9F2iFYuWCi1+5ISMcQODmZsBXaopIf++hd2cGUQTk8LBYFU4NdSqGZpabJLav2FRL5aC+Yc
j6RmVa1ftyrj9DDiltyW3GzB2HUkMgq6jhGVmzyYd2A/p955uirR/r9m73/R7Jlwb/8nzZ73PU++
qpYY63+r9n7/r//AfyD80GvTLNORho4sDozPf+A/wvjLUMHvWI6EpYqH6h/VniGQ5tkC6q7KXKcL
FUjff1R74i8TOKFBRdK2dQsC//+F/vPfINumyttCyCdxCuuqjmR/YwP9C3iIt7fCMgvBu5x0J9Aq
laFrNm5GtZ73UY2VpjLm8jgYie03CdJRBa0FshGMnUk4PI0hvKhCzT8BKNyMjNosLcrbRGI+jenq
i/KO4BblFBrLB8HY0ADbfDzSzT1AbX6ZbHu+K9NlvnN6W+7+9UX8jTn6dzSWieTxX7DX6x9mbKlY
EB1VEJlyEyv+6w8zyqXOnHgYbyPW6PvJQT7SG5+r0Zp0paPyBppq7GuoQnA2UFYfhs6+aadZu61j
41cfr/XZmce7StbzRWgb8YvANpYio7y0GdmBUzvcWwm4fMegz426eGRuDfNLaIc/MRMmBzIzHytr
0J6tomrhW3ak7aX1eMZ72O+lWn79P8LOYzlyJIuyX+Rm0GIbWgc1mdzAmJlV0Nohv36Ogz1d1TVj
3ZswMiQCATjc37v3XHyiw7lxPAPyntyKoh6OIY3Us9kNyTmVbbceXfS705SGW6rgwdmMBgziwtu0
hAG+UpSjWu9a0Tmi6C2ANE6eeHbmyjwU1tSvQ7gx/2OfOhyr/88+dVxSH8hhdSlt/QP8a8Vu5Dn+
JG/hDF+076J45/c050Lphi99qBFlPU8n8m7Z2FjE+6JKPmU5/PZUSAtZtQb5BjidA7pXfY9FQ5ay
o12MwbBO9s3Y2M9c/dMn4E54Ph3j1aebsmoC+wP3ZU/VzMEZXPXFORy1bWgBhVwNlL/B6w4v9K5B
+jnMSJi4MuFDw7MnzVRfuUZe3qwR4l2NJmXDSaezXPSyO2INGsvENm1qPBGryRj0F9NlX/rzgxc5
+duE5bAHSUXjvIquqV7ep747ga5N1/E0S1Ri9lMae/MhicjrMbBA2l19MWnaLVfLv256PwZVOCXx
+r8f4/p/EvLVMe5apuZylDucw+Y/8a8ujX6Uell7K+yfGIbKs0dkLbsOWVMTdQFqGjKYerpz17G3
4n0KKsQJoOkZ0Vli3EG4Zd86aWmXGNufGQmurxsm79rbf99OxQ/7i7tsa0RPuLpHYojBGMONOqz+
diraGpEnFbjJm0Yk3SlJ7Wvh5PbWjhDbYEr0/8fHLWEW//w8X4N7a3nMml3vH6c+Ve1prpuovG1a
oUd3QXy2BHYPndje6o1u3SaZMu8xZ/+55oRaYaHbOD4Zab4mV2FnaU/uE8688E2aWs7Ew2Q4c3/i
aGHKGIs3YsUoE1Jl25cB8ycAuiQ8zDmTPgPvUksg+/+A6S5j1X9+Ic41wzYs03IcdTX5zx3oumYc
hUUe32zL/GRdGZ1dIIArsnUbhquwXodOisjYtftti8jsYjISneECGrvEqZ/imGAwAmnxevEic2I0
bCs44eomtfw/6Nu4RzPmFJyIpN0MGhblcS7kuo2anUGL89LrfDtkrQOZk+ibg3ogTQEOAgtD/YRW
Rj9pcW3t2sbNbtCIiV0GxPzuA7tZM4+fiIm96UnnstDJvG6TSxDEM5TcviKpoyIHiw7gSOMkW+vS
17ZoHEcmvRWErbb7U7YYIkVDTykgiwZZUqxfPByh4CbSGcFn1p6DshhQNMnif9CA7f8EhqsD14NF
aejUIFDWu5Y6//524GpOx9TZDlDteWvC6GFbU+p49OzmY4gEA2/PpG1ovAGVzvSbKKXkDxPuGKaT
4atOXZ3mjeXcI5Fox3QQ/V4abvCEknZcxeq5fbseTTH97rr0hv35SPEo+UxKj2gEhMp3wBfTQ52h
oGvsjJEIdeqXpQfYOqonULE47poWpUo/u6xDp4ekoh44pzPIbssXx7DQnwdDabKNmkI1oUvrudaK
g7C1eldYo3WIC2crBJnz48yq1XIKlUFE8HfQ/OjTsbpT1mjeLPexMdrx3WttCR1z+98HBoOa0D/H
BpMujek6qI0gs8Mh/M9dTPUj1hpkYlf8k7jg9Ew/s7rTz1pLQWRFfuk+mx3vsDyw3Izkrgr4Azyn
EQKq6l+v0QO6OHAv/3bX355iu4ler5Y3/+vd+jZP1r07VZvv910eDpCOY2RVH/H9zNkRYg01wFLV
KpOmM1sphiY/UrjZ/e2FywPfH7lsIA6CYIde8+37PnRObMFfHz75KT9G4HbasY2oU///vtNfz/7X
++q/89DD77Nsw7838W8bqx743qblOd8f2lX5HVeB3hCwZ0sPC7R62vKEAI6J+N7zyyPLzbTs/uVP
i1M2rW8R1/g95bd5S1X+IszgHCt7JpkkyqzZK9smSGNzi94l2El0R+uBeexbb89/UslJd5N8ncTw
J0FlOvZX80Ka+Z/aKNE7TPGLxDOaKfNolI4/qxytbNKBnRioA+FipQirVa9B596S1sC93zohxJni
3YiZrkIPuYI5BBugh3sk9mcu+JhZla01KcQWix4iCmV5rRbza800gfjjm6GMsdNIIieX8xCuQEwz
UxLvR5kujtezDAQodQtRDkZbI2jKlaeNz0PBMNopO27sueVaw6CrjLr0xs1tHp8Qlq5bZeVlRXZz
4t81Dt9eWX1jPL/8bFj5cQHDw7sjDiPFMgFJq8miWhPKPm3cTuzzxUasDMUGzuJIWYxDp99x+n5a
4AVzsMn2hJiHAMS1vdiTlVE5wbHcL9ZlDxNz7njrStmaU+VvVkbnVlmewZ1/zIsJ2jyl5GyHaEDO
guCsVVZOOIt96OyKrVI0xsWuQyCKZfqRBtoqUnZrPRt/J3b1bFhNtykd4ykJm6tfw6+mrfk0K9N2
hXu7VjZuWjmiCF6wLAQb3K7rEr93ge/bRYLWKCM4pmME47Qi76b1CeJpjerXRN1MhkJkjitPeeOF
U+zpDOjnEgmyoaPZwHreVAeBE50qvHPiin1OlUkdxzt2dXzrtjKw9zjZ52T8FdfZU+4W4gp3dTsp
03uF+z3UhXac3LrdiJEDDBDBsA7kJe9KYkF6+ziSVboCJBc3oTzoic3lPQLPYk97B5bEsaOBzqhe
YGdFG05rITHQUER467qE2U3OUJy6r7oy9M9YQFZoxPJspDxntN3WnfHzeqY20pc0jo0iA+SKETAD
C3CBBmTjm2Unv50S4ghKQ4p2CaHKZXMB33rCmkLrANLFrgZFkIAkMN3oQukdFkv8JLnOr3rgBQUQ
g57KumIaxBahFfowGRAOD4HArJ/ZbyNFlvtQ4dqMOgTJbf/QLKwEVnoz8IRIURS60oGn0FS0QiAs
4DLqV7GiLrjgF3rFYfABMvSAGUwADRpNCRg+MBs6RW+QiuMwjdhrpMXQmszZ79nqMRgo7sMo17Pi
QFSKCFGDhuhykGHWoF1CyidVAz1CAyNhK54ERFx0RJGBi9ELTwNC5SJxf/YivDNgZXRL0repQz6A
9wmopmGepgBQNBLBE5YXaBaKa0F15BG17MiphRUs+ModITcmk41diGyS1TrN+glxkBNOt/7FTbK7
OeBtYEBEoVkE63mmttZ6HS2jMbl1rWUAi4LDkQDkqBFp7/RZh+pOiXJ0OZVHTKUz80tMvaSa6fMu
SfzXwQmTHaq0i661+VEa9Q+OITrlqLYOJnVUinLosOuBdu9c2z+Ex/4jaSTdVlVqKBIXUg9k+Ksx
vUBAb7b4f/QVqrRngxnqist2cVBir7UhaoT0vvfH0JK+whYWcJ/cM8uhn9BK16Xa07HtQEDxwLfH
YAUmJ3zvgaSwFENZp7gp1kyoTXIdka2ve0VWmUCsJIq1oinqiq34KxmrojmByJLR5e0Vo6XFVQQb
/AhrIuYHgOPiKKJLpdgugaK8zOBeRsV96QDAkNw8QAzBGwAZJpPvEUoefPEejQLYMTgFmo0PTmbC
DL7QZQI4M0mliDOKPRM5j3I2vK2pqDREm50bxanxAdZMWkbGdQZ626IQ7yqqTX8fFOMmr9Z0S+zn
GI18yHiIpYcGgaXIOAaIHFTBzEAVNYd10SFQHB3d/kQYfDEUXyctzBcbGpgb8AvPIHi8hcWjqDxg
qJ4NxekZJe0FQ7F7evOLE6zfZ138mjJwrifF+UkB/kTMqmdFAKoGWEDwHfa5QgUpStCkeEGNIgc1
CiGUak8AiOYfBa1pCsjIL/1ER7HifDQAiKATbCuARJ0iE7kgimrFKiJYk2AvxS8aFMnIAmk0KrYR
8TET6eLwjjTAR4MiIHWm+awrJlKs6EiV4iRNAJM6RU5CTldvYK27O/A8Z6n4ShQmHiAUPCeAl0oA
TBogpq5I/9C7NkJnNR7sec7XOtAmqMworxTHKbbQacUVfaVk7K41eqqNpbhPIfRTaRfvjiJCzRzk
qx5IlAMsqo3s+hgpuF+zY4Ch/mn9QgF3ID9B/zBs0eNmtIZzH/rihopaWy/PWG6Wf9O5CO+aE43n
AHkuJDNepl6vs2N+eVgfsVfO4knSDzhA/iN+NQ0JjpLan8t7tMN0RTvSvde1Fe2sHDXsgLyUNn5W
rGf1HoX32CMA/ukkabwpbT26jbJsL1lnovbyG/Gjz2kSqM12Z+Jg3cL3Hg0xlmReZPm+g5N7TqJC
w52UfdHvan4buX52oJF/CAsJKOqCkmgaf7gKLRo3RKXkn9DWdstT2fUZSJeQ8kjUT6zeBsRv89w8
NhaH7ve79bQU2+yX4YoBESjibFDxYKAj3EfQ4sxXNCEftvpctPTXnqSEDwKp2u2ohdFl6KR9DVMu
GZUF6WsOMzAcTv17dOnyTF3dPTPlOY+smrdTgB+/73X9UesCa7U8TbPeTauyfk4tejUzLpo7eUP6
yW5lvRu0Jn5zDe9teaaNxTXJI+O9C71xG7ujdYaFGt7wgwhUn7rfi0+AEJuyxtDlhTHwLsdMnv0G
nYQxIeZ1ATs8WrWhI0vnu1gEfDVa0f7EDIPrZPaie+eW/slBULPradWxgvdelh2kZ/UDl6v6PbPp
nXEeDOc6rZub7Q7JptSM5ovcoPXy1MqBhkV93n6q0iA7OCoKoeji+inDdvC9u31mu8QkBF/Cjn3U
gcK6+aaTnoXIxLYme+4t8KPn5d3CLnxC30vZoNa8bVPZ5TnnuLs1Zk4l3+msL5n5/9qRHv2GYi76
Jz2YW3QRpEzqg9SegrLvvz94gItWdR44oJD3sFvayp0+VRcQPBbqn3FCB5qXvwbrXcyZ8dUHkbbB
YqVdyqyUN4Pq4PcTCnFuTCv7mUB8IbapCS69ENFtYhvXwWQWv3AAZc2g/8wdHGiWNZTXyRrMa1/q
irXHR+TYyzjgNAdFbOZJAhUdt70OnUO0VTK5Pz1kusumNB3VVen6Vw/y/hWTUrvJydTCBWNml6A/
LM9iymevJZ91K0dhXpYnaH7ifU3iadkeJ2hxFkyxdoOpKy9+a5sbIobarx6l4fcGRShRyhJu4VTp
yUWrXX9TSNv7dPmxlmdQh2jWnpfXdwZP+xwR4L6V5SQ/ier5/ta2P+RrFp36PWM5Dd3IraDE9MEP
jIHfXxttYLxmB0UPoWfn51wNTWpx/8OJS57KjpklP4/hB8DLQtM74RA0tgpw8YPYud3yXQLAuCuj
dA5xImLWBvV86uPC33Iw4acdAY+q95HCVvwnJ320pwYFF9fcneOI5KMPsVSo3wi+KmFESTM+toYI
aTRC5LBRgr8zPSDqimekIXjHmFPica4r62jgaCemwll3hgtmBoWcPc7jV+ylPuqYKT5jRzGe8GMj
m03HL04ewogRON+9iNm+FlHScNULNCO7UJe0XzPDDA6aw8ImiNCk6+15eaFhJziaqGucuJ5nW5BW
7c7xitflwar0IgqolXMbbA+zIeqT73dN0vlpGLTuJWmIRiOPy9piAZ++SM0wGAu/JI27HSZXspcy
rX41KPAtm685ckCOk5vXIgzGu57FcEfVZvb9+EmcVPrctaZ5iksv2S73F1HFIlIOP6qpZHaC4Osw
jLbxNkNhXTYR6xOew3DSL4mMzQcy4+T3OzpY9JSyw3uME8c49xNj9fKWePxUEGr04Y2QaQvRzHvN
d9IPLbY2y1si/Js2Hu69s9Ca4FFOWJR8h0Wa8Fr/oSp0SQxSrT9UbWxeZjmI9fLdxyo6UuaZ38rC
Zn2mk+OWYGf9UWlM7Tu4v7Q5upVj4ekeq8Y4wVbJnzukUd9bhYAKOUQ53DXUI1dP0BdYHmij+ZaG
bvHaz051lH7KGnfs0i9EOcvWdrjNtnUb28CQSrADRkCN2CifvvdO2xXrJqxaxvLAvdkRXoLlXRu9
eyVyNnh29SE7gakcvn/ATJwNLvSfHlyXnWkWHDJj6bx6TczylB9Y6EJHsMkh1oVDcF8OO7rm1qeR
7DUj+jX2XLpDPUUDYkGrNLm2y8BzV2WVIcaFu3BsEueTxiliG9Our2VEWKVemNi7VfpulQLB8Vx8
t3Xfc1Xtnnx0eMfERS88QDtAN6XvB81CA+IDBmTm590TOT9NsrGuJd57jSA4qDcdcM/5pzNBSDJi
a96ag0NfvR2sDRKTaUP75dP1KtozOqzAfPDK19LzjzFqoxXBQeZp7D2cpqwBUYy6V9dkVR1aHa34
mMbbbPTPIrM+KWMcssSz3zojwthq9P2hc6Sxi1zO0dauUKkijTvNMq3PQe1W3zchWoyVSz1J/WjF
CaEY2oTlz1HJUTsEts1YR3svDvLTX/f/83nLk5cbU2nyv//trIgMx/m8vGx5g+X+uVfw6+XPv+5k
GPcJgbatVWcp9WyLDJTUTqQQFvqiXrSUC7x2uvJeJU4PkW37tHiDfkz9JWYFFAkJwtGTb3H0gR7f
Z0KcZ5vGQQCBOaE6wQWqTmmnMdeteub8BUJaHSsiPe+YnauJje0B+/LYRbvM+XKlNh2XPIyyAdA1
E7O07bus4yJAmI7X310LU8fyhF6JxZb8jPzfSRrpWaM4dTBH4zmFRWC3UXuS2h+lEHwhsPtQ/dXN
hPB5tn3g0uFg7DBQIyTOp21c9x9xG4K3wihm4A9pXfwzhBrfc9e8uLBZ98vu4SxrATLgpStTGMUO
Kt9VUvevy5ejOlqdsHLkWqVKjuV8ktbPVPKugpUK3Oj4Ve+J7mhb+aIl0bhuU16ASoJ9pWsaMC3g
a7Feit1y3/Jo0TJFd0wknt2UbpCHryMXR1JRuBsmCiHSlfWyYRFCs02prK1lpkTQACCBLDl7pmMv
LQbdFTDrhygPiIo2+puFhylXyWCuDy5ayXJI3m5P1WS2pzLkwgtbpF8HwCpOQRrBiDZb5Azq+Ph+
d7tBYbz8nyM6Xyej3aGqk0c9SA4tLcPDrHfFNmSoosWiQWaka71xiNfeJHGGeHV24S33SbvuZfPY
WUW31yIaqcQEjHujdS+OmJB8xakL57XJaIhUvtjNzfAWW/HOLWvvUIa+f2KxaEkb1LyGsgRnImqg
fqQI2cfO2vZGoruUUqZS4gs9MaatHpkOAv7g19C2vxM3yAkjblLaa+bN6otq35QOefcI7Y1xeFuE
44tAfMHeL3819CAo8YuhACSKB1mmznwoGvMNUq1zDTI0wJ37IMo6Os8GVNAiqbxjx0uv7QBWOWt9
a9fUgnU6zutt4sZolPS42wduc2g7h0A2IKbIZtNpb+u9vzV7vbsJAMpH9Clv0u7AJCdmdi5aq3qa
pzrdxFPoXG0i+naJKYDPdZG9pgnp7oCYm6ceU+0pGEFtTSNzizFgacylAUSwMPeoCYq719m7oqZA
jKuPtNo6hnP7ElpD8JASk7c1swzRN7rEJ4Gua8XnVKemo2abRkl80ic6HIldz6ts0PXDYsOILP+K
1t3dLYER30aQri6zfWum50RprJYbFJ0PfqsB2i2Ni6cGsChhuPvrJhV6sR5K5HKaK36FafxKNJJc
MwELTqLs3pxI4HIcaTZQEHHxZp80wSnv9p8g1/XdNBoPkZJ/ua3NEtxLDpHJQmdbM/PnvO7RU0UY
QHpDb/aDWV5ypS/766Z00AjM+C1WIi9/BlEOhbKcEFM53vf2D0oeNfYZjtSqj76F9Yu6npITeh/3
zS/7EdxcJU9SJve4yEggNCC8LncV//6rRzhHV8F+m5XXIRtHNK+hzmkIgKw9EbQptpo7fhDdHe2p
1jzkeqxxJobVJoPZTjm4Vfyc5TgHR6osX0LlOCkLggxnDbR+Op3tfLykWFFXmhEwOVLyfexV3ffN
8q/KtSLpSD0CrZTfmaiYQX2T5SY3hb0JikIVu6LgNKsb8qWybQ5IaaVrkbku5vJW9trLYpeIAjZh
ufGw93z/Ffz7L97MhEZMLz9NJOI1Jb9a/rLG4O//Lg9opBzliVMd/nIDmMockOL2CS0jwdGJaGy5
yWvGsYAZ2/e/y31eClsniUJrLVTuVWBiZY1QH68iz0UIbDqvXehAnZ9NSMrqpakSqUXmXK7Br4+I
5bGWzfjTlkBqYrky2MB5mG/oulEa9RjbDcRuFaqvygCkVL5Z/UyhxtIeA4kHIg8wcw06klU5MV6E
qgcrJFLWrFGNUq6Iyw2hCdQJtTj/3iWdkv7pi0dbHRXLN0nB9+0DluuaOBSm1+3GOP3SOjs52324
qSd9OPyVCdJxdqISx+jracED5TUImLOZbcNoGE+2ZY0nhC7gXP2hIOoWrVuS5OExxRvFEolBO3c5
1YxCg+u9/O93mMeDLjsaQ1JsNKpqays30TX6ZPA0xTYzA9TbytgiOwM/beaGxS4KupfFbLj4UZbh
YPnrH/eFDgeiL2s6rhwXncQxXaE2uCZzDmEzanCTlWlxoVfoY9sHnCsicDWzFo57N9ck3V0WY0Zp
vaRwYnckkHn30TF2HcvcL3owgDSIjKMwLWd+DTTkQy0gNWMU7UbIOnMTcr8ZHhx3Ti8mKh4Vk7aL
8XB++rkBwjxoXnK7Gc9eb6KwfY5sfyQac/ZvBRqD0hQ9jiwagmZEb8miJQ6uRm/3UxxO96GGC+9I
wDmB58DvQt9Vb1tjoE2T9VghkRFgXCj3eepEDzlcawTiRi43UR5SUk7UcgUeLoqX4dGgwrvFYK8h
dByGR8hyLKNwViPxnHbGLIqHnHSBCRPxQ+Bhxjd8WjfQc1cuxZcPODQIeWs1WiejQfZFn150dGIg
Rcxy5xgZCOIqnOnO4EHs89B/yfrkd6MF1XX5j1o8U8CSQQWCb7pufdt6HwtrPQlX/+ws4WxNS0d9
YeTxO0CK7XK/W/V0EWBiHB0zbd6avNmXZWI/+UP5o8HBAIrHpKZUS+dgTAhgjNl+qXAwvFv0+Y8V
Fkn8Y0X7XuqzvRnDgqaQepQEEkgMGUbQCotXm4dQ3DI9EkcN1iY2+al5xzl+Yjrv/0Rly+9hzlvA
H+le02REKWcX5wOgr1vqJO19uTHbKkY8McIVqqFKME/Uv6RoEA/k9gvW6o6FAROPFsPLQ0e7nbXH
Wy2F9wY2ND4U4KVopHRbUUbGQ6j+muIZr2c8lofGKjh1sHGfWgIAHqOsAZVt48ae5gkMx9RLdnWL
kzpLJhi/GjI3QJ8nd2YEyrqpOWqRbRzaIoN23mmrrqiqN79P6W3ELcU2i1QQmHjh1vOsfse8Qa40
rpU/+/DZT/tDWJna2+jFJyIDo3XihPWLa4zZsRj7Zo2Ci3qydiOBz2Yj8CEkOqQx2G4zsr9RXhEx
j1sHhfAKLByXQl+2j02NXXDUy+APMyWFAjmrywyy7Y5DU1dvDQ0O9NbZ3ZoTRF/YPh2/wDhrGC9x
ZMoXYMeZi+U3nmQC57Zr7wXfwnGn/CBNWVyWMz12PNib2Lwn6NYTr+FX41JXPGVF1l1No4Gbw3+6
i2hPaDWdGxeLvhni4Ajm6H4QY2a9u2O2b+Yy/wmoGOxOn4S3Pht/1GM1XWiLUvu2TXJ6Pdt4hNFo
PAIcuNgJdfRcs0BssepbGzUHmZ9k8gHt07pDWoEtohk2ceBMjyYhfMeeSPFVYKaboEQsUkw0tI2A
uWfQF+aHQbESJqdG0rwe/VSIFQFYgr529wPdlbMZ29YmdDEsX3yfsgWW889QlRIoVVYXGkQknOTg
0KrU1mh9TNMvL3O23hzNP3y/RxGVRfkm9MxuU2mkqwprks8yh7+Iayr+NYbxxqtc5w+RwPrfiR5y
D9Mzj7w6CX6JAhcCyHCXe1F+Qqu/0C1YF43vuh+ar7WtxTQQuRAYkWa82kH9r3+XR+lw0iS1mSqW
JPU+OyOD8zhZHxC4530NaWWHr8T6qJvxo290FHfG8Gdra/Otj+Dz9352nxADnL2EJB7TogJsQ566
U7XM104T0iuNJ+omlHc155ef075H4hG9WAGNALok0yHUPPdp1jXVhinrlWXOw0uxt+3Q+lOT/U8i
dQi3LCYCLcSY37NQKeL9QqxyQlT3OUQxmg3NDm1i8mrF4w8tLRMIEan3ZRCaXXtG/cfglLRmAuwp
c3mg+AOHrgUGT0gzw3KZUSK1UxVQE7anyXWcl0Dh/BNmBHvhzhB7XAHZbeyHe5zpP7I4nI/W3Mqr
NbuQqZPqrWJkzxPrtXec4TnnnC9MS95hMhd4Qzz9yEGEK8P2ym2jpTlsiU6C3XXsc9XL57LOXvTa
lNvEnD8hUEewrgzWNdhenlrR6psG2fkhnKv+ndd8pI0FGLPmxGhoFcO4n4mIIRd4M/kVSzRAfO9z
OQIqatcYVZwPkw5/XhzHGtKhWbd70m20XW0FHQXT6GBSSjpQZorXtjNYB2KnNXV9LbdCpvY2MqjL
mEHW3ukKs2DsIZxZaSC3ZWG4z80EWbotC+eUpQCALBv/lEyBKVI9momMs69JqkU/ohDcypyJn5Eu
6NElI2vXcCK2ihH5Vzv+trCxYDs3IbUIiyCIptdvbdK9jcIIVl6Z25ekaz+bRm+es7DCv6Pqm47X
2F/eD7yS4b6FrfQy6EQJ+zLXwTCIAkF+mzHzLczXeXa/kkrfiKiUKweK63YOjPCIw4+QnyRJ9u1M
Yc4ra3nsbROEUeOzOpNetqctwkVMC8kdHiV1hbh093S/yqvV+YAzLXFNEGlv6RdXT1VjNjvchICv
v39BCcAYy82Lk7fjxgMG/NXGyQ41MqbTIcqOXqn2imY+12lsHrU0q85VQB9XJ5TL7O3xKZpHcdMl
JlL1n+3ABeWaAgoUWnLpEK29orm1sd3Y/J3O5e/G1q1dzq9PPCqgvqx1vwYksfMqZSq2xphS36Sk
kVHX82s7IrzQvdj64fevBbluF2fwJgSVrbiampWfySJSUiLtjJ3m/9405d4V3R90Mh6GJEBYKEym
FiRhnUU5XbJIT15jMblngXxuFRGacAfD4N85KyfE3zo2STRbf4x2BiIhsuYDbarkGThZ07TeqcE6
fSIj7Lk1Q47CtqVC6hgg14v0Wth4K1osOOs5kNGOVPV5Z0Q19AO1mG7zTp6DzDgOQ+s/Z7pAABPH
Dx2uOYBI0EIZotzSu2UDy6pKfUP0TwLPGBOsetgmw2uOG/pK8cK7tdLNWVf09lsTRfvcJ76KeNTq
SNMYQngNPyoueK20ax9kRv6aasN7zKLqzRgB3AYD1qmgrn6ozuNXHNUFoKjB2U7txAwtp4HAt8mu
VoXPnbx2/ySGSe7xzf6iwnuXWWw8Aj/0dinlsU3VQuPoPEB6Nnx3IEvtqbDq9s3RqKWHOfEN6jTB
6QsFL67Hx3Syf2pV7qgl/PCIxD4/W0ztwZgpokfZ7mVPgTc1g9cQhy8X7Sz6FagZpRgPDmYIgsug
dXqPpgm6uun7/qenst8w4G6pF2XIg3Rwt73q3weChIW5exVBssUhFnOpA8JizyVkMMY/grDS5GK3
5rPl0mVxYjHfDQEseECEfQj9Mdhl9D5o4bdf+UATqGvyP6nR0FXT3RwmC7Mlw4mfaq+KNyQ4lgfb
64d1YTJgz46dnS2FicTO5h6FlpWH1iMAPhg65GKzGOZVbIzmwYqsTeWW2TtcRkos1OsLmXLNd6T/
U+NioUVh/ly55LW4rbaxese/x4Yp92Ra9OepjMNzrofOXoeIdTc6ellO/yMv65DmbZ6dR1fft77k
GhaHH3boDmxwgOpbbEq9aq9xYm4zDccJ9Iy+eDCAmAADTOk/6SyF+NpslPkaylmibwgfqyTVt2x6
tqWApT/hLdOeOIEbOHySzqhlsfCzmssiFce/1mxF3KbwmXv4Hn4U4GDT+j3XD2RRndGczVo25yrm
Kl820zFEgL9nxhGsdN/IiDDPAD7xyLnxxubMWvmGU+04BXJ4HZvsSu6zeWRuUmwKi8SwOYnMM9Ms
rm7tj0jiEB07uz5rqbhmkZHevJSENIEN+UrlC+xWpkWXNCOFJpftmWyco67l4iEIZx1mAqcyJnvn
vUnpURbdmwx3cRbnN+mZ2U3Us37EAktQAHflqY6clng7o8qmG8kmLyH8mpceHhbyUv+9jxvnMa7f
+3GPlbV6SogkIv+nNvb9WJK6ZaVbr6RO4sL0jUpOmGrGQNoU+1Aw1cntvUG74tN06Pgmpf2J36x+
SpRvuM1z56fi4JllGD6nk6sC87DRhPFn0vUwO2ynUFiD8V2iS0qKEYpfbmVHIaz2ObU5YGl/HDwI
Tw7W2JDSX27WqF2KZ/YGRalGRmeUMKtw+ik7tdw1P8cQImQyBsRWzNji4ji9TD3znLLxSG7CWfEl
kRX3GmBhO3UNWB3jjPGDPZHA13zHeEJkB3oKGkzu+M6cBSElTL7OMjcG8O1H1hBELBXwP53SaQ42
BQxVOwivy008QvWwC73f+KFcN5Z0X5ablNLuZDSrIc7H9wEj7q5OwmSvPPNhCKNPG4R2CsgVu7YB
l2MLsD2CPJnC84u0E4FHkHJzQM5Uqh6kGXwIW2D2a3umVgwFScfy1eu87FZ8GhPDXdJBfbUc4Nmt
cgxTAxPItvpsPxH3xS87pS9yplHjsxLoa7HiKqXfgkoAvhEWa/U4hxOWlqDA3IckRLotWdCQezCd
4q4l6KJqqrMhYOrHoYaGfLDMo0S0V0hdv04ty0xgwzVzE5HsEdnaHJOs28Yhe+wcS15hW11Ch4AO
oysRmeU0nAWiFtdFmy2rmsRTCt9+y4mW9ubJAsNydT16VBQx/SevlWs/Cz9b0/XfutIlGpjpCBrR
knSs0S52byzyC9wtWXFHYLLtXWO4RHtdK8N7SLjVqx3FBC1ow7U2VDcwb3WQr5Z7BEf4oTeRfkfH
ci5kXB/NzimAsOmn4v+wdybLjSNRlv2X2qMMcAAOYFEbgpMoaqIkRig2MMZAzPOMr6/jjOyuyMjs
TOte9yJpklIhkiDg8PfevediymQgU4ebeJ4qmhVJ/HWaD12yG10RvNXjPL4JEmVEk35njtU9aHbY
vlAB58z34KVOgUZ7IS9LzD5J/eCMDF71djTRZvWMIPTOgTfixPu0nJsVi0e27zqvYYPBgySCZtWZ
0z3OoPxopzAm2AOhigYatMpLm/HwqNtvUdc9hYWVXzzhEpApEKQ04WtlLpk/9Gn5Qd49AxzH/mEy
ZpeFRxKdabOLt71dXbjJIbdL44E2lf6QM2p5QI6H97LRjl1RbwraUh/OgLC27qL4vgyDTx094T0T
PNp9lO/0nJ9jcp/D2szfgk70LyZEejsvmNKzD831Rr/0gN9XmcbMuDd0xG1MTe9s16FlVOfmWXdN
jKKzRvs/ZXgtJHIBoBDZ65gbtOrd9nu8ZO9OhUwHwPVC+dpWW4ba0INHJskiOLbG4L7mTvUQpfmG
ppV9mKBbA+ol+stmpVvR9GD3pofmVtDVeZoGcH5t136SbWk93X4EO9bdwOCr9nZV0jPkrpnFZKBz
W039roIpPiCzPM7C/mbR0vLLXvuU18t0CGDeP8dWOD0bdhVuPSyATG56RERMkxPbRfc/6dmZiu8R
qxKkzbhP98xjnFWH8HLP9N2k8xHKI2F6Tw4SiM4FnjZi1zp19DNwNGrvDoH0SwtAD2sa3EvNBPvb
x/cInKuTtLmYCq1cC41AU+FlDEVmmpMFTdW9q4CDeBvFWsvKd7FkXHwLUG6cKRvLAkNOHPy7jON6
H4YY6EejRMsAkIepGGJEAqI3ZbCED0AJ/3iAJOgdwMXkOetUdclh59/fHjTQbyCCqoGWi0feSKfT
RijrV8T+xovTl+lej/F9V2Emc+iYcY0AAtTgMrnWy5wwO2i6l0Q9KHiiZqFAcmCudkxV1wZBnqOe
fhgF0sZ5NoaNnBfj0LFbodVtAgVmrUFz04crM08KgpZ6Y0O+rO03UyWeYpBJPm6/bj9otA3nURt3
7TwB4KSTioGncA/k/7hbI65fe+m4GP1n994jo2bdJksNBrvMV0valsdYK5bXNnkjDjRbh1DTd0M+
Nm9IQyjkWzAWWtd+zyUyE2uOlnU1TtWBBImECqvN96jUD16lVDDFpQ3y8GEGzYEYdO6fxpgLM9Df
zaHvHoIU6VVaC+1OM8LTvGjO41T28m3uuN5jjGI/6+ohmhefiTQ9ajRwXfPFq4flY5LUoHZgJtvb
twhEjrJc0IjTIljpZREdxGRYT5VJFJFlLJZf2NVncG7m8zh+H0ejf17aECtDiRqopwX7QC25TbFt
Y6ea4TlmXr12UZcQdh58Sqxp2Kajrt+JuH/mQmOSL/RhHfToRWUTODtDnapRWa2Y6SyHcajBMw1q
gK04UtPtYXqk61MfOkarJYZ4p9yjtz3IVOiPoBq7NTSMcw7R0EdobH5I8Dn5YsoXGKQuIqm7sjTl
dysM0RX3yXQanfrI7sDbA3BDblumyTvjQO8xVnJy12wOdsPe2gX4dyqIPawaenqpGR1y2lENVn4n
SNBCmlW/I1SWGb8ovsd1SMkTt48g38nVCqPhzqChcnAgL5iW8E7ophPfSCNrf/sWsdewdrDmPi+u
cZyqAs3aQHBx6nKtmJr+gJq53NAplT5oNP2h1AcAxKNgRU+4JRpm2L5O/UeuifgknLZ9hT6300Lx
UUhdf48lhyLUij++uv1MG4CsLLm5czoN+SSmq1cz8x5oowwfy0yLi0BjhE1Go2ghkAPDkiWDUE0Y
seTv6k44f6Ex+mqOzfQa18CNhyzFACARLPdj3jzZrYhBAS8muRaD/W65iDVnxZLhLTEYi5Py0nfu
O/D0l5hLfRfZC/1FvXvuF+wnjFko27tALr4dTe5X5ZIViYNCO4JNnOlonnSwr3d044I3q0U7LcD7
O1E2PZo6ZrMobpVzoMzuMNmCs9CN4JBuM9Maj0k2FGu364NLZydo4yv5eUhsoJed/D46dH6NPkP5
IhBg1ZmunWghg/NeivQD4eKnkOHkfbHwJ0aq8TvZIU8oPS18Yf1Ebg/BEAFqbNOjZFSQ1VP0envQ
yL5ahYvnHMjyq9eL4y3rsXLi4+0h7hlw1JF5uXVwI3SWhhYCdOz7H4Il8q4OnztWr32qTf0+of/K
PH1wN4FkzGxq2qZk0oa82sAFGdewNRcj36HEwm0V5Ax1BzLMaoQ7FHjE+rqd0+30RKP/ZGn2TjL7
2tu0ff20YYxXRx4lEJPJvfsVD5r30tHg8tvMhRpROu2GJQ0Wm01DGfaKrdrDtTWK/5+S9IMNIL31
ufrxX/9x+Z7HxZpdYRN/635lJ9DDs7AA/p9jkh4ubXv5FvXtj65r/+Zf/oFdkN5/0vB2DWYUjiSx
83+ykhyTQCRmVg5eQzLy+I1fqQsuTGHHBYdgC4yJ/K+27Lvov/7DMv5TmIx3dGgMEqeiLv9vqAu/
+ejJvjAcsA+wpGzLNaAU/Nn06Jkz1M1Kq/Z6A+rT0te03VZOVJlbcpUJbnHJj//lID3/9Ar/ikP4
u2cUuq7c4tLE0PrbM2aFVVj4J6r9uGmZWK8Wt3oX8jhamDFAafX/4kz/zfF9e4M8EUmgliPo+P1G
lQg7LViaKmVZzrZWRtw76P9ztaQXbkT/4vb+m6dyTVcA0uAJdZ7tz8dycDLDIxACGmKbXtMsvQZa
fI3NDbkeX//5GKoX/YsLW70pnskmIxRGO1T9344h6uQFm8JU4aUavQ1ogpoqUZKlx9D3X46fwTn/
l+fCu265Dp5Y2kfqXf/iPA4rPbdKIBRYhBrhQ2o6uzUIGFfeTwj4V7LWB2IP7wyiGmG/1VtncB5N
KEncef/FfP4bY+D2riUhBew/TUNa7m/H1xlyV+u8sdp76KX0NGALPZ/onJ4NbT5P1XRqLTKlANP9
88G+vcPfj7akW8fWUeAOtn87AhpDbNMx1J1dS+8SvbsTDjFE5Xiqu+nU9Bq2mPCYFMsZfjWUZi2+
NBYW/Bn3Cw1RE3O8fEtk+vb/8rIs0zY9/OASX/ifPxjZlL2AMEHqgNXiT85spvw8W2eO6Up3u++9
/tA3jMy6JMh8lMl+V2Yvs/J5Vf3w6trzal76Laawyz+/sL/9mGycFKZ0dJ3l5c+vC/8hmatljj+y
rxssLoKwo5551TxygVtcEUwfHdF9VIL51j8/tfGbh/vnKfLLc/+GJ3Bdzxo0ZLj7yTafRj1JcCfA
cQ8njfJ+Ok+6x6FIpv0o5dc4fi+aoPuXs+XvFgH5yyv47VMZU9hnQ8ErWOgJroQzneWUXBbiUoEh
p9d/fr9sjf56tD2Xt815SS6ZAL/x56NdBtit8rLK9+jbtk7t3MsyvQJOSImwGIytVee0CNgPxu99
F9hE72idn7njyW6AnjBrxys539MfvM7ZfO8FnDum5h2m0dtWrX6usBgwan8M9f5kmf2pTIDRlp8m
Fjh2jRdptPDnhwky6NYryIHG9yzzHOQdf0f9fk+zajWYPhbnXTmbr7ih/KqEEg3i5qbklZygacov
2R0CABNq4YIA1LENzhXbLwP8euqCYtx4sizyBBAQRmTOZgZQ3sgksl73igcnihlVWEbJzuoyttNz
XCOJChEHltMdsmkEWWDMl7R47hwYVnpEdFCe9ybA+PQur8P9HJhbSsVzV+t7qwU1nlwyR79nkEek
pbclhrlbManYCC+55nZ2LUVyVeeT8DiFDRSGq7hgaN5+c9VSrI6MnkI2i0S7rUbidSfxTXOYWelD
dJURjmrHeWjbNliNvC9jkvtxGt4yCDS23a5ReZ5vi0cnJ/LuOsb/DXbkac4vBs9JjFa9Eqx4o4dG
lznCiTqWD7u/jBpvzqU/KpJu1Q9dtAqQ/axGOOt+aTBpzPH2rsqp2Mw5CN2ABUwdfkaI1zFNN6LU
3uwu5EiW+ZXt59ZroitW+wegCaQNzJiEkki/Jy/4G/2TFawzXhkWTwSv+nmIh8fE+zG5lbmy3fFM
vX92BVh9YrnPSeUdanpzVdmPKl0EM6a7vEymywm7nD13OHkeVWGOEYaeIUIiaBIvbG65u1ThxbM5
BAUc1QIb+zDdW3p2UU8BBOQUjepEi/uter54rr+0YLo9LbuYjOpsdaTY/GDskI9Oqp8ZK6w1S7si
xLgYSX4ZHFJNzelc1zM4H2aIZfhilmJczY1xUjZuSweJWiNw8YOwf0Fmwx83W0I4PM5Pix7ABjct
U+ISmEN0b8msXoPROy+8Ir8gE7WuYs1v6+SSpCRbcHd8Qnn5w415OmHyYTUgjHZ1+lj+yI2N8Ww7
XeB3jJC5ro63V++kvL/JGE7qvpswdFvFF1EhEKvry5hzjczW0euczJ8AQ/kWJWgW6Wd1KuNe4VLW
GWn0BrVlkO8Tg88mZmexs2r0/MFwNhuV0NKUJKgn87uBX+5oTby2PosIbid+jQVLBg3GTj0g6LI0
Bd3C5Ol2OtZ2eE3UhbvknAf4pT+bInxxOqCuYCSIFFFLCZDm6yins4ehXJRoiYNV2I5nM+I+ZWis
xXVQA/Ja5m1YBslKetGlG5QPOy25OL0U5NRru7AnvC1bg7rVR9gUxolTqEL2OE0ZnOduPkOUL9fk
wenfaBMOsfOiLxNGRac/+X0aXZ2yYsyns/R1TbhxqvTdadKLBo6kjrsvaKyHmWtg4HQxSPZytQqh
kT7tZM8tyxvZAk+IeFdo62j6ql/w+l1Yj1xkznB21RvtNF7WJHnpUET5KzxLwH2IbBLzsXVrdC+z
ci2i81uVeMAwGFsovqd7PInaOvWCBx1S8MpDJov9Y297w2ZqHIFyIp62Y8a6rXmkTiLUe3DtnmHE
JM4yU1eXJKRMrZiy62eYV1zpUxPlfmNQtlcdI7YYUHJZMxwPHhY7tI+UrTTxXBd598AJb6EgF23h
o1AnSri+cxhOr9tK3SbLCTAiw56t1LU3rq14l0htO4P9YoTdPtSz1uI8LHCpVdZrBIt6pU0VgTBV
8g6DDD0gDe2Nl3HgMorhROO6yiKOlRznM4GKLqHqnJC3zYvsk6u6Heh5dmVQtNd0Dg1LXEcDezV3
+vc60F8xrfqDbryMgUekUbLNxoHIRRxf/s+PaO4+gdDeIWA93E7+Hqfr2j1AS3NXWswJVSTFxTDI
STAymI7tDAmkHgvf5rSOpqHclHP/o8dVurFL+Qpdfb4bg+SONNsCUd2irzKcYjSpgnZrhs173XNE
kBds3To/dp6GZaE2vsq+RUy8pDojxrRb01OsfZnUYg2mzUTqoe3gfhNDNWHhsYUG7T3noqwW4VcT
QZONSVtq5PKxNa5DK+jWOFZQPSVLSVBVtRYzjcrFINBKb2e4BS6duAJnT4Eal5HktM4dYLcxF2Ej
y4eiklCdB7bt7vyjxuEmetatmXvmKhh+SD0vNoz9S+S+/arKmGb17lRtEX/xIxZzGNo1lzD4h1QF
wKnPrsy4hshvuRbWuW36pwmx3LrLGwfnsbjACXLXKUR3LM71WjRu5kcZHztMrgv/8FFYLSQ2Z9xb
Ftnstz0RuNdvHslaG9fD4gG1FS2r2flVtmBCob+0goA8rKLRXDNG1XxgnZkfIAD2+x+Tnk/+SA+x
4E0lVnkqOnlmCNkxle9fl2J8EWott+XjottIelou0XA0PztF161uS5Dd57TFDMSMVcC1LPyYe1vV
gqZw3B/ZxGWL7fAdnoK+xppnr0yQEaTeeHgdRr7iU8nWnTsda8qDrVXlBwpN5m/Ej5EjNG6xHR5D
V9hrFAhvnaxiZtp4XGWCPxstLSGusyz3S3gkNQQSnMfGoOdaXhf1ZB/7gp5V8So6d3glvIy1HWiv
WNxvcz6+GI47fk1C149SeQjDmVQ+mr3Otu208S0pgSYOJMxTfMfrZIw/u+2g3zM7HMnvtUlZgVpv
lsm9gA5QB1X8ENYT0ZEyJnxFhCR6ZWTTmlH5LfZm/ER1ku7A1+ixcfZCFukZnzEySwQuFuIHHCvT
Ut/NxPiuPLAGSBZr3OcL6atTAdSYHGHibYE0y7hGloVPhSivuyYyH/RWvBaj1FfOl1tNbnHajwVR
s70DXTcwtmEOryQzj0WMiL2xxbM9NQwTyhJdKyJzW3P3FZZgHAHFJkIwyHzPPRsk2991abWu0UQT
WNM/68bAL6OizAG+I5ioCYTomV5Ig2yxbh42GOQZOtfddwJTHvuCgI1JdNvYjL3dVOX3tmfVXBTp
yQPAbedndwwRz6gtA9MJdq96q/lVQB81KuUGD5K7Ntjm2c63buL2ofejgeOJiNSsfGpMA26xVfgE
AhAjmyA2Z781TMgLNQ1qa8hKroUpG62QwgQZA5e+5Pqf4VQOOcrNqYx2jskTerXtrZYKMUWccgsY
0PcynnaB8Dqcl/PG9sgyXWbP3TkzaWZ63KsoG2IUgSBS89mMcBId/uTUbEdnro+R0SpKe88dadr2
QOh3rtc8pSPOQLusZuzL1troUmfTOrPNPnb4aGOutGVBv5MNkHBNN1sXbpzuPFHsMR/qa6iWzX4c
kk2rpz5N6cr3AEHuxt7el1oQEO5W0lXGSLGWlW6tGDMxkGbnZ2jB16FNOZ04qD5GOX6h63YIjeKN
LaOr2TgHrkEyStWdrjBLikwrZnzUGiQ8htbd0izpLqRPwHLm7XB2nACPid2SR+RzhCZ5gyaGM83d
TaQThmi4HzxJ2HAQvmdBnW/nof2a1VqwnZEWrXNB3EnWIebMPtcSoaUuGJkYDDDrDsWlpeFC6OQb
zql4S/Umt0E8PMi5ffdcMCNzPtT486Jy7cB+0QV7g6V39+4UskHE7YtzFneJwUmwqC2la4hhN/Qe
aZH0cQGunguBFtOd2aZrbJPt2GT9rrKLumH+7C4h/A+JEYzZ/5BGynrdDiQAIQywxQH3EfY6tSlI
nYUsrEW7L7Wa+7tgn0XmJTmNBAmPKYsgWKbdbduaRkDsK5TWRvsJLDV3WKqZZACW2eTj8+TJ1seB
tdOMiVeqTFkjdCr2eP7tmBDl9FYW5TNr0qfSDUnZ4DLpEspMV5A0iervLFw2b7jBTwZTRPEDLRUX
kl5fvGqndsplIM4FkBkLvYYvMertoLIhVdA+bNYOFkGUf0FYbBbT3qv/PMGbZq5+XXD3s4lPkH1m
wRNUEZikBT+qxtJd59h9VWhrU7DRyO10bdRuvNfWpts0x8jdWBSm2ypu4FdhQlQg0cVkd+H21Hd5
oJEtmXPhkjegGfUm0/gYE1Vs9arX0qujELnA8/vYeQ/a5OtS6mc7QQsfmulFkBDjj0tLxUmdRiRv
cqj5xDoFWYHqnO1EwcEts2dnmB4Xx34liPLRo3NYWShBEwTNbv1YBuoSs5czQ3vy4eMannpF9mhf
v9qqDBmnFHcBgwJSo7Kt4ZI8yWT8HsUVUCAr34Y1lIsgLj5mC6YR9aVjr4wUi6BaeUOX0tRUR1ZL
efi5peqKFwcVU1VQfMFimAE0BaC6uaGqshTp2BfR7TVMFm1sGT/P0LBvsQ96y32CU5b85mnV5HzW
6mWTol2tlMt/MKgWCJzaC1N/kugQ1hIZgS/jGR24dF7JbiT+lju1kQ8nM/dGCO3GPjTHkznO98gU
9nbvcODZ2VOgbfM4vhKGQ+JaP5zSmn1PnoUgxEtSdXsq03bAqijOt8+gj/NgYxbLPurVa1DrKsHD
1BaqPtaj+ZMl50sPf4uhYgyGLPBAtpKtsbpVyWa2oNnRHnWVDSx1mtUL16ExZJxc6kWItlx7qrQF
KPqgNlMcJ5YnVaxWyXLf2+8OSTIr5KGHQoijrLkmWnt+qbXi6DjzfZZ2TwDitoAvD9rMv0wLfkP9
adX/sMPh61i+W7Lxq35GM8Q5UpjRs0dLzySeo+zdL9VAREllTEdjYbNLJscFcSNpWSFbsuDTrf12
e/GGuudUkKXWIqdRkXCTMmJx7SRjNIaxnARozQaiIOk8q3oXgFjLCZ/G8jHI6aUYuIVy42UyYkkL
ZnowE+6Ymv2kDUj28/JdLRg4OT6jbQUqyMo3GUQzmw0nKYdHqyl03Kw9stFgE0yth7BzZdavt24y
sDdyAu0vmitpngnKS3wluI3lo+hChKLFD7CB9FEo6oeSLTtDNHaXpXe0kE50EgVDFyCIZOBLbisU
6Y5KmDOYfxGaMel9KIkm/3bVLqo7VuvZ96rrbMzAlBGuWSvZsbrQtu50KBBapxMFiFpoq09FPHxv
6gFJYr9Vn2q09ABZ7AtYq0tifEsKPPStAkllBcsMwB5TPOheOa+XmLetWhBDy9UTTuiXnbe0j77V
BsQHuioN+aHc1e/IF9ZA/HBMhuBlWsAY8TalpnrKLIpVB47MpZnpaHz2qnHZY88u2bVyI3kXXB21
pFExWuj9iIqK1rfZgMnIEKQUKtcgQHynGcu51trrVGWn2iu3C/kjXqTU1GzUV2GkpPHEUasBRmIQ
5AAy6pDoNL2G4vMsieKyMuoO1fCBRHFF64jTGaGRH7XaHaOeHbyBs6NO7dtD3KjmFMR+kHa1Hre4
b6O9zOTjNHEKAgfjeeN+I8fp2ZHZvLk1FqK3DAELVmG39euREw+1I4uOl7d+xQmuYqIFOhS1E+h7
w2BnRp89peuRZ83Pjofp5Zei6bHEiO1A70TaqrbmrBRTvms1uYshI/rTrX2Gis8zibxyg4cRbwCw
SSp+Dk4ieJu8RcThX2kebupm3OBJzRnbckfLjfxzNxgPt+uhCwD+KHJUGVNQzVCxZS6/28BXUEfN
PHPabcOJFFP3E6GLe5x7nOK3y6913sxgoDZUpXYQY0A1M5zeCWhKajaIZ5kPij9Q5T33+6EOrzJk
4SaQa9OPlEXSTe+asT8RHLibK2HiU1D7AwbLfjRM+DRVIUkX9lZphapVliE7mwtc+l2Xu2tX3R8Z
uDA057rONe66MU23wj6OGtVqErEayJDdWwHTaKhCmlMRH4idcUrWi2AhpXOXR6QPxtWe8lQDjEuy
B7fQXQ3owW9Ad63qOX5tZe3tSFY2ybdsUMesDQpk3SxfIsluskBHtQraRwGMzq5ZXvGuwBUgZLZl
icns7PvNBnGrPYtFbuIEQWLWcoiQqL833Xwck5G7VNBrYNxyyDC2c3GMnB3DY2haILfz661Lo2m8
6SaL13Ul2fvrpJXaMajwiFtbQWvydrNjqwi7Av9PbFMae7bwNknC9nR2vsMcb/k4OY55YHHSJO4P
DMj8yRztZYVP+NbJriq60Y3JsUs9CHoZe2S4aeSBE+aplpJZzQIqjxkSiaufrEle+wlZikvsRkkX
AVXpName85lbSAJcgzr5c7t0T5VG6R0g5F3Pmc2Cyu1NOUdWFHn3t5q5MDmrb/e2VLKN7vBHkek9
rlSzelGtKWFzYd6k42H5RJdhxbAazWjbEyHqbbWWDQm4HO5ZfX5pBhWeu40gwT7crmUioahRq+Xp
tpu7vVG2XvO6si3WZoo8OrO5pz50k7gbaWm7IRTxS2jUp9atvnoMGHdZTRyj/hEgMYb2RtxmmH1x
YjglZgS7bEiMnz0BaSl5YH1Hqgz6R876KT3VKXpViIRclXWxa4v5QwvYq6DaeFy8l9EJoTBHQXdv
ZtShnRTFoX9ouZcqiLAAMJxjbE9I55nudBeEStDM3wPT+QTrq9pSnu9sBYQDOQZ6z8s/V3VHChvy
GmKrsaWuZrvItnkx+FH9rco0wrTsp2AgjlSvPpYQafJM2Pou6FpC2MLqrkgdbcVyOaztObsfRSwe
JvJTX1H1vecp0Z6E1+/TjH6dBvQHQ0vl4fd3aN/5sa6BjCXky+9LrTm3yxZZ7AEzirsuF7M+GmaW
PAUlzlJ6D/0EeE8fasiu4Bi0bEDpJQZ3K3vX3FRhb/t1nREkbbBtSPrpqY1N/ShIBY+GaNlC1aep
RAzSPkzGt6Y35R1GIR9OWkF5dClGk6Rz99220q2dtyunrTQQ+hBGSFpM9ksFzBT2DxpKUjtHPGNH
MqzEzrKL52J0QzA6tn6SNcLHGw8gV3kgqXqwFwB7yYDyVBC/dXsIoAkd+o+ywEDOuSD/eLCVhwoR
KEWKR+wXJlkC3ufqJauVkE09SBV2aXPljGFY/gQSEOr5RE5dCI8aFZ6LojsycEI0Ef1iGbHSGLVS
x+qsdkHqEbVe6u22zbJvrU7qWZ/rqG0ZKGRJTNxvhLOoHI38cHuI0+DDa2ZvI8wahaob/fpw+1lS
sfNAp/w1RmI0Q7O942hahy4fLWXA+uPhf741o55ETbs5xGVd3FsW0Y/Sq+ikFokOufZ/PVQj0BPD
q5LNUAe0cOopbu+SomFjQLCONvR7k9gwrv56RH3psAqY8RHm12uudJGjh5/enKaNHpH++r9REH0E
IqJp1XVFw3/zP/8jCXiiLKWjgfrPONweaPeLn1/1aWoip1T/xxlVb1IXFldrXD97QPe4C+inFvXT
qUQjv00LWoNRIO8imC7HVMTvpmzqo9V1DYVjnO+1DCEvn9Kp7EI/n/TqVZfNkf89EUPVY3pNswTI
1kCoWFzEPoEQhKXCJHmxDU28xBHBQjKJ4g2BmMW6M+x2S0i1zaIzewTuYZPnhFLf0mivn0ee4/bd
NNrGhg6/th5Rj+76npcTjjPUETOvTrNlObTG6VPcfoZ3nO1HL58t7WlK9fJlqR9pis1bZ4k/LB0/
cIzdtVhJ0ADEtC+rxUqJ7lbHue01xLK3L+0i+k42h9jApjMpAUCX3L4a1Kfwy8902SIStj67I7Fl
ADShQAvnQ9Odbjt5kJYAO+PHscF1kuRwi3O4fTUN0SuNM/CVigeDj2c6AKS/JgzaNyljw8PtR7cH
PcVZcfuqajpYTVmVbVj0wB8wZxD0JMkG+sILfEkHznJRdhV3fOtxfvG6gChy9eBi2OV2BF4Ww+Xr
LHbl2LzayOShU8971zI3Ql3Fjro6u9nDvGUlRwAWIadfsHG1otvScT/as8FPRIh7DVPuppseHUWs
sU3a4WYDHCVmqVlHtdqfNpu5M8IDDk0oI3Gj0boDHYxI1Liz4pdb5NCQSlf3c0UfuaUPlUG5i7Hd
7UyrBlsapgEoE6SJK52aElG3eIyQ9jJKFPug21ZO6pIZ097zu5IN3UBml/pTEsDNFknmU5/gV0kz
YnHx+ZV0wXFcIcb/VtdJf5h3t/ClwYIqUqr8o1Ck7DFuX4IfITTcDZMNrYjJL/C/YoHXrcPtq9sD
IOE/vo1tUBs5yM7Q6MFDV/MuK2ooI9LiScboj69uP7PD9zEMlju6xx73uYn2eBSTq4DfHyNcQGif
0OBftUb7ZTY4rFAu7/N5eK6i+HMW1a1vTs06qtDYG2H3Di6aTx6K3zzrm5STmcbDGB6D2D2Inrhu
CYP1WHkomEMZ3lmUPAXG+XVc6V8D19olzj0uvX1UTuiYq/Nid8p+E/io9fcj+1IqX5EcUN/H+H3M
dzsZmc/FUHwXLYIQSg+j1TT6HtYXCJj0CYb2OxyLh67Jely6otpczUojrcDmmh1daHCzkBu4JPvR
SNeudKp1meJA95z2c2LnX1vpfqUwWdmGQyhqH36d6uCCc8zHdwPK2mZZx9lC13QbatGdegO6GHfs
y1wuiSmCH5Sy10tmNrc9JHN2yc5bF43Y0cHmDpi1WJAbxOhRUAMzgWGeRax2jfwSZ+ZHs/BHmiW6
upC9VyOp3XFEq9GwcySrYclMw30TXgg3m1zBAvtc/RKnRBJmITs4KGnCJ8PjM4S742IelhrvmS6Y
90qiL+yloJidOwGYMv7MKvSAq7hBaM54yqmrnej7Z1FXsJ+mft6Du8cYrlkbcwiwnMbc4Bbczczi
yAh6AY09btjNNsdF0gFnFHVNxICeWnV5LK1fF6VOdkd0jVQhkCVvgwO3CkEiO+rsNq8LPDTzmBLz
oHkx9OGudyifbh29xAuvqhU03QoqnQ6Lmxd+J8AbDUAoEns8NwCHVzZG9wS5hd7hjzNN36bQERp1
iwWsAk5Z85xiTDVleok9/dVks0jvkJrZzaElOQV8NfoCyolC0hptJtpCWZxdRO1qq72FM/Wf9TaW
kpj9SQrm6VQFyJo8poKgWX/TF7ULePm+pX1llvYeJIJJwwUOvwEVZ2JG4lQ5Ql2WK5CR3M5y+hOq
1eQxUOshpHhRYm9adt00KGLAfKoyuB3KkDaj5a4zk+AlQTnLlke1hdvHKSFjtydnddUH1NuVjWJk
vkrAhcwE2RPqzj4mbXY10u0pE2ls2/qDHKeLSoz2tVG1DjKQ/fNMkzhRUDTMzcO/RGcYStD1l4OC
htRwLDzh4nbQflEIOqEIZ5eWyL7JjXOPnKhJKVnVS4on98Fw7pcRq2uznqbeXf/zByL+5rkNHVGg
ZRGvgyhW5ab88tytNdg5rf5sX6mJdx7QMeKJjOhs02YgZeexFPNJohaZJ+PsOuLOG0cwSvGVsegJ
PgV5d5YOrlpnpNw9NJl3N1m0fP75Vcq/iMI83dAd4jFd3TOJTPtNElc0U0H+Sspp4/Iqo44C0W3b
ccUyTDE5q/ZaQZpsJYl9DT10VUjG6jG9KjEH3h7eWMF0pM/cbUlFjNbgYqpazs1QfzplcUma/JLR
KuSc2GJVRfCWRF/KNmZzi7OJUj7UVd2u2oEddN76M1hcIPEhReFNp0GZcGUQLNc4oQltopAXePB3
CTfcEE97ql6la0ag0gdGccobOyXWfpxB/uf2cJrz6EdcjE8fnsxOqmCjz3ORzXgiF2bwremTUE3G
WNZ3pBgokUe5MHpszPk1m6L9Px9rw/yLOJaDbRvCtKXj6PIvgtVqikvNpfWxj2Vq+8C6N2hUqX6V
3oQoJhPhjlJF5dUdPZoB1/Gcr5NMikdjsLZy0ktuB3SUXSdmZ5xVrbITjvt2wEyv7tzzSD9nyTMH
nhv0HBrew8kKGABXRnlcWi8H97xc80UbWNw6+EP1vL01myEPsq0B5JJHl/C/2TuT5biRLdv+S81R
hsbRPbOaBBA9g51IitIERokSegfg6PH1tRBKq1Ly3peyN3+DDEs2CgaDgPvxc/ZeuyXorTboVxP8
/LYOFGVKkywbWfsVZxQdjcrGKqm6TBqiVmYe8GcvAW2GCgJ1QEoA8Sbd/ZgwmMIeTLZDVby6Cydi
ZtpvpYmtdY3mrGdWHmw8X4vOpSpcv54UPFznrb32A0NMvaPnoBnkt2ey+w4Jbm3XlyWsen5EMaYQ
gOVbD1ktKC1ST5OOkZdebmU8gC6w3HU0ksY70kieKfToV9HxEbTmclPdaDS50DDwW9t+93jttWP0
vBUuzPBa+1GZXD5SxgRqRPYXY6Dci8i76LKcA5aOrqyNW4QsVbWR7bjXStMhm62pd4xLcMFmkAje
TCubTyOyqSAnUMLmi0wITnE1fhNjoijOdpEAqlO7R7C2I9ns7BP4Zw6W0r7GJff5+lKbY1wlPzSo
SVgth7vZwRxj9HDdh356sSIbsUYDEnDs1Ing3Oc/XK7/ZkcxbDIBdZwAtm+vHoDfF7C4R2MitDY/
WOuvvO4GLp+jhvPfNZysbsahNaG7xPB5E1Xr8G4dmFWrkk6sMipyf/+g3/1Xxbdv+WwSNvcRaBXz
Gmr225razc7oAKhKD4Udf6nL7J7y+bi2vgviQTV89NGqOKvG4WWVXpVe8RbpzWfLs//w3vybxd0i
jIl3x3IFksiP0vM+7UE+yyrFtw6Wauq5q/qNnrV1gLIFhJFvflcc1YbF/u4o5i8xkvN27W84q34M
PUXQzosMy8h70vv0CX7LvKUTFsHAmv6gxPX/RSbvC501B4W8bxiW+KjDpcAWjMHH5DDlWRRqTNFR
VoT60GaBF5nrMJtj/VI4xPrxZztL/ZyYAAFdIj62Jv+QBvXNnKfjtk+9cot+Av/W2o1Ky4KlV0A0
TWYL3zHCvKr3XzYtI0mM5yWHR1lpmxrL9XHMp+dyzqpQX1DFmle6UA4TWLN9iI371NQfTfVJywu1
vfbEYxKHqDWWg5lbIZ0+fzuMNNaKzzVIr0PRyH5b9ymUkWoIOpSVz05p7pzSv3WwLl78Ab7EzNxC
s8YwFrVzyoB4BVZTA2gzyBxJfe2zqtsiTJHvcgXrr3OBWFezDmvP8SoVlfTUPF97wrr3U2ePSMzk
fnBYkBcpP/kJ2qjYKuewtLQjpOR72cc/7Urv9451iLJCHarWo6FdTdmucWDpOQsJOX5dPxaz5HCa
s1qVczcdVJr+6Ma0+lV9/P8w2j9Yo6BjeFz//3dr1E3Vp236Jll5fnmtju//9R9//au/bFGe95+e
4ZAri7eJu8V2EMr/lUbri//UBXXkGoDJVn61TMkKGsR//Ydl/adukkDI+uSYpE36uIv+8kWZPCFN
ZGZiTCx03fp/S6Ml3fbvVa2x3sU4rwzbBRbk2h/dPOmsxr5KDXWU9kCCUdL6e0/NT82S7+j504oy
HW0rk9zfz3hQ7akcd2bh1UEzhHrSLDjZzd3sJgZsdfJyDHKbZHOZut5+UFH5bGRF6MuRvY8QHFSS
XRt2HfOIqGa/B4R8LAmv3oiOQUqFmdZUXwqk/Ih1zYHVi2gUQDF9AC/wrqXduHcptOB1oFKvXgsn
XUgoQhwve4NGq+YHk812oUXuDUxMeoG4hr26bBlPUZB7a5i5BJ/qK15EU75Bu2eyKdSTatpuo2J+
10onkmcQHoFUhrmPB1DuDfNjQ8JA6txBP/ZxfSgoBLYuqvqi1mCclW4H+Yjpd8kTqHo+Tc2MuIap
I5OtZjobWF6d6lT73nin5vagk/jLUA4kbDqMuOqn99b7khgKgZcL7VkgPgVMZVqsRkwzafg4wYjV
NowRbvsMxnelAYdbprguYo0o1N6h0xRz+s888XXObeuPhea/XCA4DkxBYD0OnLXc/PvOnc2eYgZd
U4dY/pNftKjjCbjSOwN5oIek1nbaml5H7wdL0d/pPS9MIGxhZf/rDf3tDrv/dd763Vf3wQjC9SoE
LjdLcAD3XOPjScikBTDF5Kwdr7O7tJZfLCMQLJFafw/45lnz5Y+U+K1//qnGh/pl/bG4FxEcGp7t
r/XC39+FBRkdXjSnOLZaStIF4aZc3CAHAtIgth3Mnv2sgWvNxiVGV9FQubWj3EcjeVfc48emWl7+
+RV9rBqur0j4rm443LSerq/ng9/Kl0w327GUbXG81kck7wmQnh3ZxmO3n64Ch562kyMADjpZfh4l
CC2tyKEzUzFPFES0gv0fA1rmwHEWY4/GYn99KkbHRJxH2ad/fsEfDyzXF2wLkq+F4QlMZh9LQO4A
BlQZL9hX7JrtfOgyj0y+CSYep8o0tEZO9fRXAnQNBO5FurMRvg4/z3xvnFnuLb/DT6xVD05JgZ82
6NisbTOZ86ZCBmCC2y2a7FtXUTc7nDNPMVP8cNLmb37fEhW8/v5m+k6EBx5zmwixJC3uBZxwr+m2
feE//eH3/eAAXX9fnxEsfRRL94UhPvy+BE4h1kQmfJTdeEQ8JTaKMgfF3nPiLeaN5XtbX8LhZ7CQ
kYiw6AHaQDCdCxLzmlHfriaZTw1DuXOdJtnoyt6lvUWVQdvKnPynAfZHkEW3ZGYNW6dmCfDrvg5l
ESEyI5HL7pv8xCEi4YSRuIy7+7emmhaQVWg/KnJ0QckGaSy2Yoj+dLv86+9u00HCsIdIjsePZWJh
oJ/EeZQdO+U/VX4/8tYvdyoqvmmQWPfNT4nkjua7tp3auQVWZqut2rptDOaIwJdwcs4dfIegxM/7
h4zZa/jxb30c/i62zn8U/BxDhLjeWL/dOKrxiRVSTnZsZuzAuUtgTPVaeQhJm9Z5qjXXollrg2dh
QTcHEIhOLbA+Ou3GKpCz01giM4G7vDe/tm7yTSwzYt7YeeDybMN+aJBqdzaghUX9tIXubaT5tPjz
yZZnz7Pvm9hQB0wCOjF/cI29orxvs0GEGha02kBcnWbp11T8MdL436xgNlZkg7odE6Xr6OsK99uv
DS1qpKVdZ8fFici0LDjvAEAOcEyCClzSB+xdoSApfewsDHJ8sMwKHUqTPGalKA8yBR/9z3eI8aH2
IH2Wl0EMLX1Gqg/9Y0eNzLQRDbGfHpMI4lOhL3c6A4C9Al0pC1cck87LD5zAz6bvIS931W3qAldt
S+NPr2S9F3+7Jq6vhGYKlwNdT2F/PIJlJTFXqLfTY5dGgS3eW5J+jmjs+h1pIiMyE8bBqa0dFxMW
FqJfctkwpJb1RJ+kcOCFuc8FlCVyKBZnZ5N6XTl/AQq+T/8n/lH9m43P+tgDXN8t22L057DxsaSs
7+Zvf0AU0i1uh4n1pLVvfUwvJ6XlofCrFw0R0VcLxEOsk8ZKIw3B+Dd3WJhojeBJbOhq1JTvedam
G69+z22f1HamP5jhEaF45b2pkc8QkVodEOtFNtpSDufM1J77Pmnwc5ntBZvAEHoqCzVIuH969z+2
svjNoK6zpRuOazr6xzty4FSZNnaXHnWB0qPpgGc3AzJIz4vDDmzyxkJU2+sNlaLFlKEqCJeMrLk8
2S1nQtMljQQxdp5pf3Bif4yjXi8LkxBq4AX40E0GWH9/y4fYGaolctPjmPlAS2YYs1lFarc2P9n6
mAVTlo8o05dHL7KM9Q2EgsnjDl80moWSOjR2cUFJO2zBax1tQEZVbblHYc4GU4sWYZwROMyX7/Sh
XD3lDjEZeNfA2JNVVaT9kzXpdEQBB71hNT7aFhHWxdy9T7moUQmD0BqFuRkru3wgnyHZgTFkMlEh
rSdacQ58Bpbofrv3aCgXslvxnZq5cScH/oYcfRu77t68hfxJZriy2FZdUhx8VGe9H6N9zpcs7MCO
otki1YGEce3hnxcA998sADYX8mrq9dnKnQ8NY6rVaFxcTTsIKg9E9Ck7eAmwd+GXLnrbubfK4SHy
nYjmwiB3TePR5i/pfzmGtupszX2raAP7+WQfXeB3dkIbZ/b0cB4qMooq+aNiKLpzRPw5Kvz2wL3s
QVJSdmhSYW5Gf0yPXoeOLMojQH96DbpUiS919ORGYcvB6aayERqrxX/N4sQhdBPADFOJ6DgPVnVa
WkHpYTKTIlQWIOa6NkznEbZ53Y8/x9btQnu0CRQWrggdHaz8SGi7yX38lrTz3UKjKVAexwWLSEs8
AfGhy/EipVpCYHukIPU2ZOJ6FUmtjjaEY+F/tWP0AKRY3PGKCbBSaBu1KjuBmjh5te3/weVtfNjH
uQE8nWtf5+BGmep8/APhOu6qlvboUSO2Ds8mrPVI6od6ooM/G/M+s+ECM8HbYLuikpnkk1PktGA9
NG+2QWfVNS+5VhUIHERLg7Pttv98Cf0LtWB9hezh1Bqmx+PH8wCzPi4irU1/lcHNOHwqozjeVjr7
OnOKzcgthkJ+2dUV58VCUfvETfUV6z4S09nCd13HB7G4pEMsnL/+8OpoF3zYVwjHgKfAqYGxiP9x
IjJ7rd2KKeMqU6bYp6nuB7Q9vxaZm++iVfpfTyhawRnOZ1mmzAUzqFFrxPF1w0tIsfnnF2T9OtD/
favzLEuHhmJziuKlfShLC0zW5tCY0QEVprmGAuWPGJAY23pHSNDaK1/aQdCTN3GaAsStf/iFWb9Z
1RcjI/Ogsiz1vUd/QHhhCb0SP3DsmDOugRH8TOQUu4T8NpJep+2YkJ1Mygg39cAtAWMRl3nxwjCh
Og0Jgn8G5/fKTTlKcUsf+Ttesql9r+oquzgrYartlnt6itzk8QBNn7dxN9u5F4i5svaOSr+pLElu
JhsscF4R3+xn6xDcR1aVuff4kRAR0Fs7DCqcW+F9R9xvDnIjSGoS1uQfGhmf+2Kw9pkPe90WWKcy
PX70ncU7Vjiug5IDBAIDYsbrLCKpoVqmfTK0P/lbo9nNBiB9s/duKRDcBXq800D8cufpcDIIRjzo
lg4JFBVTxRAUzpbInkzg1SpOLpYcHyNdRDt3BL/GeCoPHA7Om84AxOXUnb2NmJG/RG6x69tWHH2p
wnTvkLbgmbU6s5NiJRuXB2uyN8KlHWEvMyOqMbFPxdq1iOcshWNbfHENbTqnpOQxFEdMw7lJnpZB
fAF6aFPkpXhy3bDONecC3w7VhIcbumHbPaADYqsiyYn2cpTsKxU5r4u5z/EXKYCVx640f85Lbj72
RfbmLvNID2jW8LMJqIkIQno6W3t8DyJ8ZQW8LXFBXwj3PrZjF90Wi4eVWA5kZU0jf0lv2EEcMA9W
VNahQt64rV1/za6ewKiim7ivTfhVlpCHyCQ4jrONSc4IgPlF9pRkIqtDS4v0MKncl5gxajjX8rYd
J22XEmYaNDphk7rtfEGSDJ0ilgSIpT4GxdH7noiCSQu8AByMoBaMBilkmU3qieNyicAQvJhuzxAC
tQrVzMC1nMiqOzL0g9s1YI/WnFUBWOOhlyQYksp9R9PiIuw2DlO3PVtTXh78eXwWWNk3VFMxEF/I
ro3RIVgxCPU2CeYuaucs/JaW0Ng6oWrdvSlIf8yK5JJjD4dCluPjk+iJ8aYFse1wMK7LCc6yeDAt
kGmuZHCQ99OMsrQnlHpK7U0Buu80lc390q8/wnFv3KLSH/QGSuHAobEzEcqt1baS0S7ze8L6jBI3
FuNGhoWoNdzEPFakcsJKMraxBrm4Vgw2Pbc3t8q1pr0bISWi1/I5MiSOuTbK4fz56X1RdDZmCvYu
y3uphiZ9UJjdyNMtVkymPlx8YzYYOXFDJuYzQZq45luT4g7y+MakUoLbTgz5hLJ2VzntPo/i6Gbl
zzjgeACqNSc7nz4Ncnagst/UZCIe6P0ve2cSdwgo44tefh/00dksgrHWlMOEdNcXnbY+WZUudtIK
T2TrGtRenJF3uYUGjVyDBo+AqFmS9w1BMLfm/N0pybZqGuOSI4NCq1GheBZoprUM8bgu4S3WvRHv
02V4EiVC8SrLbobJEltdYx/3Ye0DfwwK4Hc3gzER2EpUnSkT/QGoWghvbXqpsJvtDbh4W4F09QUA
d76NsuU5N8wbCkftkJTgqCFtNmEep9HnpFtetAVns0uI3mXxSJhIVkWKmdr7clysFwaoCWiLZDgP
FsdbtsIUljcTYYxfrS1vHOj/gZvm4rM0AShaVibPswkApNJa/UsTAenNcueeBEyx58zO+wR4lVZH
e0C7024NwwQjP3nfq9EaQhkLjTej0wMaPo8qNvxPsHlpdMyZeTbs7GtddPGeMq2jjrzFqwNhknby
1CyvQrH0IJ8PC6RmBxX9KAfaBRwX3ylr212DoP+IA3S4SxfFW1j6DwOyWq6+CU1ThxbElvGh90ko
l7OAUC4Ptps8EQqj7vSq6kKRWpKDuFXv8/HiRnf8KYujMapvrj9BXNGN+lj0rEODNli3CDlfoR5t
SrtrTyNGxkspizN09v1SNA92wj1YKQsfnW9PrPVM+1XWkvQ1ThhT+72lxjdZiZdu1OUlz2oY+Qq0
cC2aU5pnaGfs+fb6rFPLoFNPvYiu16i2AGXJvja+ikmxVo020WSFvjdnhSdA6vVlac2jxXg87PDu
a6ZTAjHwT1fIqT5MYAkMMuxqYuqyTD00M+p0D9HlYkTGvoN9pEoHfADg26D0lYPlCiHXUjmPNdyP
u4RWuNt7JDOaojiNCwZLzEs6HIBKB7IKkEbTxy3GPWpvx4+CwinOWGxJzaDZijLbD3rZzJexUs+F
W1NAW8Nr0b91JV0bjip4P7z8dkok0/41PyQt9WAsbSeg+aR2rBe4IdEeU1JmUK/tG+k42c2YlIpY
SjIdI0vwNHnCrsYm2JSV9QlHbC6MM8loJJM36php1XaUpXfTEhaNNA0dFEYbrtgjmPJXsIfGTeLq
eEaTE6rSZmuU1bLDMwOr0K86zo99dyBf6Vx7T37C0cGfSb/SWgNzCNstc2yy1DMPw2wHgpWgEUQN
Za/OOhESDsJMBAE4BQiDtQ5Gizt2zNFG+Iv3nE/+u9sn8uKL5EQyOT2hrO7RuRNKkEczKqFW7TX8
wnoOfgQMpMMhpg8qJ57uCiH9vT9iohx+tp2e3efksBZCJVsM5tp2zpMmLPI5qN2BpN/WNjfltGQB
momjKBh9usxv1sFpsgOWRF6iPtZHP1MvXjp+HbXPU+mACr9Ka+YA2aH9KV+HHazjR+4CAnN8ykJc
RM/1iCIh1KTrHloL4gZ2eePGLAkoSj+lPU1GbjkiK1iSMVOX60iH7I+x3jt596anZOqxEwPyucOF
u2w49tFvUjv8IM1u9qRD95nhSOu8xONSkZ8a2TTLogcXHVteIlkkbAuLzRQxtJ3iXd/VtxZgYWzo
Kt4pQ2BetT9RT4cmjFEAAhrWqdLDz7yAl+yLb/M2kv23Olbkn9KFmVvrS+zWHNaJFvdE/qToiWx0
rX/tR7JMBraB41ggDBw6CFK2JQvG6dh/tYiyzczPSmfAXS7uPk+XFcqJe0fN0t9MeR8h5kztg2Xq
aeCitJ6WZDPAla0/j0MN8Z62RlgXbM0poSDj8mr2XbnN4z4NhVVhVM6FhVCz7LZjM7/XozXRvHXe
DVG/ZCNjXntqI/gqGYxCyokIi8GcVwCD9S/kMO2anHBTlEf7LEVgQmsVeVxSAWOabnQfkewyaq+i
QyCD3ZODvcGxx9tjYDuIYjp6EmlkkueYKyTEd/TAzwmnN8oKF0C2txsGQM2koX8zHOvswvLekIZF
2DcVySDp1WXOPiPuJmgbxvMq80/Sd86K+Xm6xKDpJ+0ul1t/IYJWIw/TdcsUb3bD296jVZrK6B66
CVzpLiMutRjDfDFwAdH637B73VnxfsLNN+Nzmzg19Yl7U6xdIL8239K+XpEsRdDl1Y3Siu+mnGEg
38yOkNyNyH8MnaBnKrfbLlYr3V7pgDK+5V7x6LjkP4DDd4b6uaPZAC6IDkcDeGkj5K3K8YvJUj/4
MQufTz+GzCJul7HJvucdaHti9palf066Kt3QRDRCK8o5mmj+0clR93xtq1I+lJ5/SFgKQrQZLH1r
G1AfcLurOvmEBDnBvmWrC+M/bokGYf68qK8UR2zZA3ZtJ/GhXOtsnYbc91ojT9fY0muKqSejOcB6
R6myJg5fv3D9luuHvx6QgZzgzq3b2vV/R6JiO8+Ga85TOeXIPnb9Rp/R4V/fc/14xra4rkLn60e/
vhH0t7/zJ/3m14e//aj1qcfcIyqvSYgwMJCA9dWY7eum5E/x92c2OxxQ29+fdm4JjSss+euVXF/n
b6/p1w/77VliH3zGkhXYIQmeCa4vA84Jqqw4Qz+9vpbrP//w+n57yg/f8+GN+/jW/Hqe9WnjXj6v
6abwKi4xyPRAdHp5tNt2uGMifBgylAGjO71BMj9Qq/YrZ0GgrE5wNiu3388DLf1FrwAWsaLtslYU
QWwM473lUeBn5fhaJhC98vQNePilUPQ/29pG2d/tlECpglLgZewmh0u997Z6B5wNxHO3BUnwGQvr
yk0uwkYfoyO8XsnWJrDLkZ+5kXlNypk13IPHU5RWGoE7UXLCnyZvKubuqMjJuC3LewsZKObKLTje
YccBJNl6SWRsHFP/2SZ+DIb4mxphh5k5Wc9SiWoT+WLaeUeSiChIpuVNpcVDPiXbeBwCwryg9hMz
3dDqAznAapoV06VAA38sDOzKatTPGZ4WNa8DiKhqUW/fdEmyqdNCP1TD4gbNXHCUgpS8d1y1TwSx
XFwrF30mSszOqi1CWDK1tfve7BugGkSWrGGgAI0ZjluH2NaILd8qTmxBXIkoaDTXZczFm9ZGGn7h
fqZSLe4L/VNKjztUi/vdG3Dhd5YfWC20N2c8Olw6G9d8J4QE1jXvBnr4nWHXzTZzUTtnUXdBNGHB
dtTS/SR7hUg0pe4ZAFCV2m05Nf6d5h2bcrzQ13gDy7JHyhPGRPxsSvSQUH5gUrrdc2aR5JsgpEwV
757lz19qw7+3GSPtVYb4rSu13TBC0qFUVNuoz1IatPlDbUXEUMS+e5ii+V4ULKiiiJFZVegv1e0o
baIBI9LklfXZHHA3OQOFSOPmFa+WProFOFxxor7zQKTEza2rR+mNmC1ICVz1oFe8Zh+VpIvGJM5M
ywzHwfWPJgvoDj1ZFFiz/pyb5Rx4i5YSjFER/tMwwlmdG3kBRpreA/5Yby9VHSwO6YdeT8sjYY45
+zJ0ZeZsyp49cNYAk3u6BgFprRcdzcEyOBOFRZpWhPk6TlE7p+940+Wu1K33aM6SPdw242B0jneb
WHlgDLxiNCZLaLopevK+vudXay8lYwSpMqTRmU5Dw/3Rks8YahFmDAjwBrp8uz+AV0L5uZU17jgo
ZrwzTXM0UkIsfC4sr4mzTy5JZXp7xcYDOpjKHG15tQUp/nUYmvGs3G/Z8kktS3FoFo/OvdVeZi+o
h1Rtl7hjOzWXN1tQScp0vCtk9JTH4p3xkVAArhN3Pua2RqJKx4ssi+gwuB4ec5Gu8QOrBTey10xe
vyaiunqdesmlb6Xeis6L6Bo1dwhm+7VztGHOnN9ERrVNFOMA3XbZiBVcB3BFZ1NUxjZbvnk6ICVJ
pl2JeEGZudzphfvZbOH8TQWNJOZzT22bP6yzgbkfJ3ZtJ91ZafuUY2iyiZqyErjzs3avFjQtSYnE
17VkDS8MERous26bxsOdwjlPHlqJZ0GvjUPT2F8lfomdB/t+Y9hIgN0UrQhI8n5r1d0rPPpz5xrT
vreWd5ilgPbmT2Y97pF5R9grp8khAdtvMZQZP7kAx2CcCmqITLwQqbqLqPNxpAo8CKh9d75l9vAT
5kOESx9THv0a3OWSgJMdx+QElzZGfWkWEA2/UWNMXUxUSCFOi1NoQdr5ONw4v8SmevRlVqHFnF8K
2yp3efri67ggTFmfWj3CTp8Zl8qd9sNinsBu0EIVw9Ge0ycN5lHAMDEO3SbSGOSIcq/ebRSPTuVR
hBLPFsqM+G6ttNxtXw5PGW0LqwE+oHkPXqdzoUViAjkktuljC3VwVzR4/Kq5eCjz8jLbpr5lUgCL
672zLHPbdt1NGTeffWiXmyxGC9CP5VO96NE+KzOwg+PaAI86Zzst+I1drSB8faGewcenBM0Eg8wv
/BvIvdrqHrVafNH021TPXuq6ZTRhjW8RuomNWSDdn3tEi94Sv2S5+GFi+9+1a+tpWVBFSkqKtjDd
R4vENtcK9GlstnbjWjctd0CitG9txvowuq+akhxYlFldhg7uim2/uEZ/0puvs66TnwCzkcWPHCvS
7nUcl3uI3qdltT1RhjdwFxmaJZHq95r0XpJ4Ss+NXn5xKPSaTjd3Zo9st41ol42T84T55GBEFvlC
3KH5go3JIYSjSisRJECWA5ywt3YFK1fHx+wUXcGBPnpLRKJvILQNh76oLmlvf+1p4O78Lmfu4e5p
ir4ORpeecdb+ICSITFewckvFITGN/KCts4b6m74weXtg13wbzoqJDhsxXn1YxaVyNSIBg9mNfSt3
A/7fiLzfJYKgRJlPDBrtvDTH8U8q5QbYAJzFpntEQSzZXYuntt9pjoZintWTo2oKdWtQxyIzjbNK
1iNeC9Ciq7onoEgLoUs5NJDaHjAYDfo+FVT8bFUkGPkTSKQZqwXK0U0mUcjrQ3GAjvoTpOoRmYq7
pxRhWR4ZaS+t4hDRkW2i003crB2qUUTlzq/YOAHLnKcMPG88IEIfUHiXGxbO1bgcyhwRnk34e0Qj
M8AmDVkxne5NMT8hjKUpbKXjrtLp5rF8j84QaA08Lje2TlqbFFjTSeAlFmVLnp69yQlqH9abVPej
YstPnAmS3TNoTem3Ydvy4kOeJSVvLEl4vaFR05BUutWN2N6WNh0QmhVqlZ5LZnQ3TfxDpoUIF+V6
28yEXUdP6DHrV7esAZHLnT5BmZHv9MWLJtED9BX1iVSV9HOcx59JtILLmbUUR0Zz1ibm57I+RotN
DaSKvR35yx3ZWJB1NPfMTfRuV7HHXAQr7Cz1adNY5q02lsmWvFWWhsF8Jaxl52FGKcWB0w6NOuK0
CJNcqaT1berb2W3jgpXL4mFDNT/uWleXR+i2Oy87dMQunkIObk7olbp79s3sAmHHP8z6/DhFe1Rz
BDMotXcyNXCcSdgkvpopPiyQcvXM22P00Is05kGdP4TK6uugqMVL44+Pc9W+NAlz7CZxPvf1ZO5I
+OtFhFTb7C56QkkCuPCCdO8MguZeaxXvwOgC5U3uHG7/gEn7bWavuEy7iUJv7Xe27eeoxw5YzW4o
JmEErCR62HAe4xoxpqCblq3dIlZzDTmcsNBWU/fEnAClueYjnRYZAbL3nSpXuSZ6p6bz442YV8IC
L6ev3cOiqRt0gWI7TAMll7+spXhzG+l1crHJLeoNgv/Min4kI3cD23Pnf7oa+OVqbaV1S1MaKh+x
sKvb+Ncn+4HZukIVRAIMg6UCJ2CpaTVbbE2+n8mMqo81bdO2GZCmESdBt1Qy7EUFixPSG8FYibu9
xrVfH9xYm5DdUTpl3fjrgQioKkxci7jRXu+Jb+GhNavVS2sRIk3QadX3ryj84EJI1zyN4LUAnRB3
2o1teh6d5y5NmBNoxfIFZe42t3r3YKxu6HpS6M+s6ibSdIU9jAdN9//6P7Yrh6OD8ILr53KQklOT
nXIzU6cucWllrv9HaCATVGOMu31l2EfRzs0ppi11Gq+/4f9+bPWlG86xx7i1dK3+jOMRblndWXR+
uup0TZKXKeeHjTUCCdt0XvwZN1a0pSU0Z3V0vP5M4E8tX/ufH5+uAa5l5B+y0hlPtKxhdzHcVbt+
0T6BFRhP7RemzOqUrF+/ftM0IXWbTA1ZwUqhQeEP2RXdBvQOaQdOzfkjdvHXF6t93JOJZFekG6EG
3IRaYuNPSmUgm0wAZuZiBNXWBbOkrOAKGGp6izzkbVmclltiLKtTKZDsbxZgDWkdpUcfUvKedtDh
1xfX8zt/SAaF07fFs2pmYHZenZrOwmnblfwmTLofpvX8eX3I2CrwEIBhMZXWMLgigqjMshCl722G
U3bb1V0WUsUZmyGu1GlaH3JCrgp6FF53UNkSXpEH6Uy1PWqe+SXHD3YEYXhAx22fSJ95g/ylbS1y
c2N4OWAR8+50faCfHRqYTQ/92AD/KCKScqvury9e/49k2O6kPLLtnM5PUGIz9Ey0mU187a2Bentp
i5pRDngjY+3gmElNcflcOdZMK637wh73hRXwuxw3KJ9QzwwFWXGuiVYgdzfaoP+MKz69DOND4Z3z
SH8RBfHE9DXo8uovC+fajWWa911hfC5buHEDaA+s+4FfOo8gCnfzMpESafZHauIfhMKF8dfY7l8b
KNzI+XhqW8o7Vxsf0F++tPg30Ok8Tw4ViDu86YPPzzaaLtSab7CM35BePkwKgK1fA9hCrHQsPXnG
XsKaNNIyN02rPFsd4nVKs4WBFqO+kpKRVak6Ve58kycLh7r1U//70NKPYujQJ0cJj/D6eTzOzV7L
OLOvX/vwrWmxXnzXp7x+We87d6smWIj/87y//hnYe3bP9ZPXjwlm83Z6Q85QXjIVkiUJZDORY4wa
fjb2eBEFUpfGT19hA6fY6eagrGcy3agANm7pd6dB6aGnncss8s6qJ3jLIRVqikowArZ80FrvLlLO
BoWFuWkbqwNWYrywzIIYGqJHYa2TMFvbxbnPGVZndbP4EsYWE5J1w9i4q91P3HKG/rMfqu6unoJU
TiOUYnUxWDxuHPckRgLNvDwJZ3/IHq2S0O9mpriR5GedcJPiwy6nWzvhtlJr7y4uJHOMuvvWoO/c
V2g9G7M80EgwD1rVPHHsd6npmv9m7zyW41a2dP0qHT3HDiQ8Im70oArlaUWKlDRBiDLw3uPp75dJ
nV3auqej4857QARcgVUAMnPlWr/Bd9yiu+v1vQE+GaG7ct05g3gSaTMfrQEHNDtkLPaIMRaG64Pp
3Jmtf5wRF3iY1/zQdHp/jkPjhFObG9hIih5Sbz7GTFkIFUFax4DLD2Qimev34qfrzrRRawm6jEpS
aqafanwGW1iBO5cxf5ledeGNZ7zMvook7/eG43zrcu/WdTqskfIHp4++oz+jX/RYC6LopmYo/zhl
xkHPOvuUYq2I7As2aBgA2954Yjr7sWg9g9owhTpRLN+hE700hhntG43kfle5d7SOj4kf5/saQNbW
6+O3tJs+0dPz86qTZRrMI+L42fLnB9eW2nwalbF53RYZbayHXTlWDQ6W7jocwHr90L4zx8L2CkcQ
4UTTDuSpG8CZeIZpgjKOhSOc1ucQmSL3Z11NIX7ct2HZgVdrzTM1zMKHZN614d7O1ieLiUphG+Ig
ilfTsb65kClpttQ9qKlh9wgKuqcSOyPQuzXxRQFEVWP7SwEJXl19gHn6QJqXCJeJuRnvJs04YsZ+
U85rtbc1lG80C/aunjyg9fLFNeOHKRofYF0hB8JkcrJiPwjDCFtUvyFtjeuxpu80S84yd03mXFDL
vkdPpQWD0u0NG6qsa8zPkaAAXLbxdw2VDzIL2qVsOhBJw+1czJ+tjFA1NqeHrHIfW4c8RW9/0Kfx
Nc7HT2WMtS7KSSn5ejutfeQZii/QdNFlHuuNqdEkrKm6qcryK08earMVPTpYOxNn4VxWxif0BG/o
5NFwdr4jj3kzONMPzPR+DJTj6ZyR8gPJ1tmI9OGGhzRfuxU9hqVQAm7cYnkrOu9nDcS8BkTgty2G
db14MLvv4F/eRuF8MZ77AbofMGJcjZrq26Ij/jLHmCKgsOqGNl6Fc3oHqe1ztso0gEG9ohtfFt+A
bZygk4tGCM2zJzthuhug7Z95J5NdqqNzQLB9t0T6S+85cZACDiYHj3O9vA5YkZaAHmlmnOIuKJo+
IQt+oKKK8LanFVs77PQNOB2J/3OJ83Q40SXKgS1kgdxYb0zXpEDPF886vQ50CwXppq8P5VpS5m8u
8dB/7nO9pOz/mnj4RAwMqQjgkegbUWJvZ8Su23rTowAZz2ZzgNRMCrQhPwFwXJSTH0wCIzhYfRvA
Bdj0ZocRCSAHnQRKUNV9jLDQvNzXki5kNR9bErwOOvX9Qt7Klf2VYXebKIxPegylj3oUaTXr26QD
wUEwLlg8EQdGNBD36sOz16UfJoj1DVnXGZfUdECHqdRI+8LgoafiBUwFwSs/7Ki13pFWKsHBp3Tq
HgdT+xr63gfu8EIUwrg+PiwR3U5R77TFCYYY8Yqhvx+y8FxFiBgbZL0mzMKL6YXkkunqP0E8l4NP
dcDNPlTV8jT262s91YRiIj+PSXHT5hQ/NB7PaAN8FCSvBLZkTN5y8xF/JdR48OQGpt9J9nG8jSd8
SRIdNI09busy6Q7IHQ/bsANG8jUCRLfxx/DLihbgTvA9clplrD3YIWqdOibPDbXKwXwjLXFZbWhJ
Vlh/67FrtsjpIB+LK/Pyox6AoLVOSN3KtQ9a373EifORigUJtIHscZJPP/oKhPEovEcdxeOh+Rxi
B7FlhnWHofVtKtZvXuK/IOm486gSgoTbhb0t3eLLFw21P9QF62/SjHMk7mPQafEW9pD37kjq46TB
1NTqPlFIQs0n9eoj/AToXeOY7AGQEjnMy8kwxu8hwp4gedaH1sEOFvIrVmUQxry5/KmTEmVgHR+j
NqRRgiRY0gY9u/h57b5pCVSjIcNA3Oj7ixjxoKVqT+6oeCpaAWGsAdBWxfkAf4Hwtxi/LpGb3GKT
+hqhwLFxOt2/j8ikbqgjvwkKAkcYT8kOUcviFNOXIJSC76wOHEiD4RasGvczDVGeQ30uP66GeVOt
5Fh1VLaDMdbvfImd1+vwHHn2nTc71lOzPJljBkqvAlohQOLZYZ9So3B2/EowPzK1NLjOt5CA5tKs
SE2hRqbtMHA5rEPUHE0mYTv0p/E4NNHBC2sw6xVs862u64LSc/cTiYBj7gN5SrKC/tUw6sAFxLhZ
W2BV5VD056T3rD2U3GZrC/859PL6CSI+6RMLKXBCTRS2hoHkM8bxl9JeHhtqeTc+Dtk36Lobewgl
MSAxu7oRhV9jrWrc4rD+NjrzeoMSQn9Slt4+3p6DXHhV0u9mweOFs+eccV52z8hdXqqZ9Lher+Ul
MZkcZpnMKoGUPLf54O8l/XLJC3Ekd3avg6KVGRwUr5w8wPg8PGS2u5yTzgQLRDo/cibsjgYGUIGg
ITCEjrwYw8idWogFxJ7mAy23wFLixXLvTxAR1aIF7bkRvX8T5iE4EWeGUZgW8XEE7ms0qOvPDIZI
vg/txqrmZTsPnf5EnDo+uac61tcnz0ZUDdN74+IMlYH8KpWvsZja517MxR4qBBFimhoHL+WVi3pb
w3XmYzRU7oPacCJEToWs31cauoqWjWupQfMKLAMod9Z16128xoyryIwfah35Ur/n9iB6aN3EY/mj
s1DHN43WucEi5GMs2uToUJ1DIadbEToG+OOG5p3vzkDmBsStnQwuRE4WeGu5k7VbJ6M/GAZTPdRz
nQ22KBZhpUZhvei52khReK2o8C86+Zbev5u9Ax6zyxNXkc5Dx4VB/T5LGxFYo6iA4CEp5EwO1zyE
SSJuooUhrjMygIyGVvOQMeeiRsJ0IV5PmOnqx3CEVO7DK4oJJ/JUpJdhxmSudfDbbD6gnxqTBBT7
WHIrIc9RwFi127m1h8CLidudAdQd0Jg+oJmhD9yHR21OV17SZgEsuusbRqak48OmHu3RBCwPtUMS
HnVLhBc6dFunEeQFwAGIk9Y5TABTdiZiuytyhbn1UI24gpD0I4LSOihLL57OvEMReQepRK+jWzGt
zPomc4CcxwC6sxAaQ5Z1OcE7oGaq/YwmfKXjdM4Pa9/e16uFdEhR7me3/ZyN2nffmiywpMjNRhLe
UiH+0BXcDPA6TF3D7JKXEI8JBIuNN9PLrMMbEuZ3WKE+IaKYUfNEUbbqIi+QCoZmxdBZwmZJ0Ouw
2yjZeQXivvlo/cScvj32ZPOAOCG/loYX+bdKp5jUnbaoWzWvMSAxyppxO+UXtAye6yVZ7r0JB4+R
McBEkmleYmQDqg9Vp21mgerXbGYgvBYshBJCFYvaWZAkdNdWZRkBAKittpTobfaDFYxe9JanHYBa
cyE1sFTrbZp8y0vbPzHZJ4HqdB0d1VIfrBIYZhLCPtMc+zYrG2bESP3vI58kWJudSbx2YLVSlKGk
drcd6tTInFejh9LVR9OnJiQEiYfhWEZM2NYpvfHTrtiNhXVRfiwM3aghEzY5oq+O+MZFRDR9fDRn
ZtZpoUOGLKK90Uzh2XRyWqae9x9MYRxT6ztSktjUFyCuZ0qrlzCNHwZ71E4hNekeEdQt0AQISrFA
JW1Gy9OTov35WOwKcoTyPdd3iKyhqyg1/pYeaeqSQWOZvVM81O0JqcJTalsUe8b1MRf5Q9wUzrH0
OxyzXZHcYAKNDP/sIg2qf9Tn+jPNSD/FCGdjCNb6J1dE2FOQyTOM6sWgCoW3Uf9Wpul0HuzkA6hi
STWZb5bUusWY3GMWTIzRlah0ZbhHOdh2LdQ8ZofkLAbVXKvHIDqlQrKuX5qxRZWitm86He6AVTOj
MgbaOFXkEA5leub9Ssjl1Q8IWW3nZoD146L66uEwP6xAaaLHsh4tuOP2xUN7yAa0TFXCfs1BRCB0
hFNQO0LmLq03sQptX2YeOXQqErtkrgM0yN4ULV7dsQIx4V2W3McwksIOUuj6sbaPOnZsm9pzLx23
NijbqgsqizAxF2g7ZkRXIMyhfYIQIQ9MksJDrrDz7cdxWIiapMyKYvnpU29fHF7wbWjPw8a17fVo
g+i/q60P6qy2b0Fo+jBakSgA7F0Sh4xxBwIqbnweepgwmQaIYHgHd3L8AxwMIoPUuxOmlI9vrE1j
lekt+mOboXEAjmSewH8vXG7fFZp1mBqKkKlH2lu0FM9M9CmYrfGRwsslExnRJjyaKnuLp0g/CodM
cLeKXWYnb6UFghU8S/xOsheIHU0TAPiyAL8UDsSXiVLQ6MtDvKNrQKdIagjA+oaaCUZPszDRyb80
dRdhX+JAilrwmQypbnollLnI/ZyTidsyxXxOLS6JB/e4jZrwlGMtEACKOmOlITYdvNfBATCb5M9W
M/OvMReSCZOjVY8Pg0nIlXd8PA4pfeM9tuv8cNioM92MGa3qUzO7wXbKCj+nY/gc9UgwxxSQwK4x
3ZXy+JOv/TTH0d8WDf5U40p5JoM+3UIKAWS1XcEXaY3xnc5UEteyB1GTiDMm5NyEJ2fN7Qj0DHXc
JB1vEttETJqOKNPbuyomnNZriLkGnXxM4RgcI40A9fvJ6iWY/EPv0Vb4Rl6nPc85JPI6XT73AxMx
p6bcoyU8ZavWd/GSEhVpwMu6LpB3hSpkuuGBU4uYtQS/v3lLZvOAKXZgFtgMDCJ+U4PJ2rinPCpP
S/owGvY3FByB0uIYsVV5u9YEDMSpM4HkXI6f4pXnJipNg5tZwoIGfZLw6FDbvreEWR6cei4uqZ8K
VFKWfTf0876ImeF6BrE8CmPaRyfu5/MkMEvT9TsNIgGlCQrtBYXSk5uVSCoT/Dr51Dzg6c2MYbE+
D9FkPWArRa3TaKH35TvNNMaHrJdlnTWgwIbZwDSnx3JwPndRm1/UAiXbLzFSiedFq2289ejYJkZO
LWqQvHdsyNITGrMk58ZAMBfB+9t9jeUukCPG7TLryTFcoYLTlX6g3j4eViRvELNx9nQn9sUcwgt4
FMKiuQtqZvrHxmu+YFFm4E8jHuOBF7VftN3kME7KV0uXYg7xYH3SXOqJaS/vJBm2s73ATLPC82qR
B+U338z+iXqPf5BT/2Xu3Q0YJ/3Ue0e3yf0DeX5nAxyB2l2jB/mkt6clg/GkkLdiwB9TGAgjDDxH
4oNxg3XMbpITNqM1UBygBtNXVP9ojtGp0pNP6QgYNHMhNBBGPtpZfefOEZSyNWgh+HSFC+C0TXir
Ju2uIqAB5UDslDvZk9XbJUicHzDskKk3wWALJu0bF/gQ361etljI7JrJeelrD83ogqgpAuBTds1L
C6p128wIxau+iCxLha6C6WMMwogc5ppNk39bSzkpHVxSAEly3zf0AS6lCcr3xLh4oM8Jc1yzPBUu
hX+Sa+POLe4L2a9N4dIcdQQiCBiBjCDWdKAQTNjn0yEP3fgqNMjWIdGZhSwMqWuqxij293l7hvgC
4HZkXFX3yXE+aRPwNEvAlzcgDakvXK8zVjkEXPoUfVyJBwMiWIZ7JFAEGksJdfR9zCsANkX8WJZ4
DmidgVZZELIG8BLeFBK7zuQyYdWRWKDVJroNPbFMSR3QbRmCDicD8dP3yBWT8hnBiVI2dU+ItqPr
Xsfn1o3fJPG/7/K3ouRtAksL3lto0tgNyrk3PkWif1l4raApIaTy6xXUW+reKXxv1CefBX5t9FvZ
Qi+JnH7Z3GX+whDpnRIRf4JB3wW0GkqyS0lkwklV7x4WJMehbLX+lhTbDx3yOkkz9CNbOv7wrlgX
emZnuiV7vWxd1GC2CeBPOwJnAkSgwy7O5w7AdhHFB6bz9AIQBF0BZk72XCOSxeAigO3Tn3dL/kYq
O0F7hKgPjggZSyN987vlVmXVYZLgNcBkHqRERSYuXfDkdG5cma6kg1/RzZJKF1nxULvDbdLx37Xi
rRfo3cchv6ZGfW4tLcr9K7qjXRzYZNBRtOM5vveOw3TWRDbt/Sl9y6lbbRsTvkwugsQYzUuegqGw
J3+bz7R2b8GExonvGgpRm4L07es4xg2EkSra5y4mRgWcQ33CJqkyhx8JeZ1jM9v6g1fpP+b5KfIr
4wv5CkDP5breJJaTHlEvRkwaonqgkaeqdD0/I9t2SmxjuDXn8VSMzAHxdTduR8KcIl+BWldLePAd
KW0dIo5SguAE3s/rXCN3sGncXKpTI6PVdg0l3vLNliIeY057lG9IK4Zvvb98NFA/Q0/gbqqQBAlb
lGchvKM/bp1IfzPXGQSVPdLN6BemG1tv6KQIFJUT44yBAD6w9GW5ZtKkaHFW5H1ZhwUNZ3jOjpW9
yv6QdgLwwN2hIPwWu+FzlTWP5Wp96pf4e547x3gq6dVSe9iQ3NiCmxl5pO5TQ4RtTiQKzUQm93Mi
Xks2ombmH3UV+b3VlmzIor6PalSvAf1ssprgA94tBocLOTidHtnP2yTI3aMatkOmuLpxgTeHkHxk
Y4lDzWNIL+PFaL23WvdOmeVDEDROsUhgaPX1N0T0eWd5ufTBfp49SuVWsYXPXPrFssFjb+Ms4IDX
kmHYG3m1LWopDIPpmwOZehOt/lG2XSNFlL/g68ya9zz3dHetnuJrg78h2qd0VTKomM1wbzWwlb3q
PqxpDDoGAm1HxtuOrLsKKN5GffN2hKWdOss9grVPw2hpVORhwBFP1Kt/Z0hu8LIyEJguDM4eo44x
hm41u8CQiggAH/6OA27sSpBKtZso9TeQJW41cNTkGnnQEYSEYUjTrV3TP4UA5SFvvDhyNw1j3oyt
GUAyoZuAaBsUqH9Uwt8uGEXhJcXtsFxMECI9/JlYa4khq3WnL8CuCGMRrB2BDQEfakM0SokvT95y
a0nNcvW/5LkdPR0ySZsqqlEPlVOf2tWNrWHSpIbkFnaUzNoz+sQl5lGe2YOnIj1SalRPHHrdeuDt
8OA35U7LUywYzIYifzPQvWszDyqZ1MtKk/KYu2QYw0iC7Rx+9upjgrdg3id9uWI51y+09Tar7G92
zawlxKdvg/nIxo1xg8g1HF4Ihl5GP8SEhokezWCT4zyyVTRdKdrKmyQzh5gnhxl3vmNaXuTECq7n
By4CSBR7IGdok/nUSI1roG4Ow3kr0xcYC2tMC+T4yVsi7RDXA3QNbbc2MNEyGBxl86Xiye2QvvzY
QbIRifaYdIgoJbg2MhsZmD6iwBWiVXsQTcIP7bonaxpeejnjylv30o/mApuC8drTKZ3H00MKyTvI
1+RtMmj9reUcBn9l9pYR5TYwOiAjtccIuD94yxV4CQZ0O/VivptAVSMW2tpP1YnDqyPpIECzz9Vx
7MuFUJJHNpvmk9fU6Z27WD/y4g05s/kTJVF9cW9g1AHKz8H3jlN5QkloOTeiRS48tPzAdtN6C8Qh
u0/JQ2xzXBN2PG10jNAfjUTlPVHe2ZZTbARcYg9pGKgQTDxBU0J5PN9N/vwxG5Y48NsMQM7SUe7X
+2RLMnEKgPfs9EmEt9pK12W4y7Nngo+iF0BZZ1528Qztauy6B8F3vKQuoLbFblGRn5p9u9x3ZMBW
MExeGr74pWhPNRQdMDkOhiYwCNcaUQ3EI0SSZJg9r/ODExEEwXGotrjhrvu56R/QPoLbsmT5B2EC
wKnowuHTjGD7jCG97ZjIIwRbBKWmlw8zk8YPKzjOAVjJu6TP/woU/g8Cha5jokP23+sTwsep2q/f
q9/lCd8/80udEDlANAhND/VR0xFUcRH6/qVOKHT/L5hZumt66NWYiHP853/8Uie0xF+6MBmULBPN
Cup3qB78Uic0nb/Q80GdwCErQEpG9//zv/7PPyRuuj+2/6H15v+hDKN7Uj4LcVR0CkzbQvfwnwIs
ehHXekja85K3eMUhGQvQqMshAP+99r6PArosuiVQeCa1rs76f47NYc/kYcHu9bfj8npqUy0qYTRn
w8PXFnm0B6gXVOW7KX+MR6wpSgItwD4x1LSu62YUApgTqJ2JROyoRY3HIn5u6iR8GDN8FOQxdVYu
P3899bfLXc+5HlZrswastx2mzxTKCHX+/jd//NfJSuGvXg+rtT/Oef9mnebqm8Kfk+B6DhWgV/Cv
/k7L+1PttuMB/Gx7xnq+PesoejPzRG6EqEjuVQuwCP/YZsj5dWQFDSs0OzqpT6uT8xFrGfGs1q8n
Xi92PfP9dPlvf/sH/+7wH/sg9Xv7LnNuY7z8BkevT9crqTWQHuSbGiyNkhp+opk1APDlqlqkf6+p
TWMOOQzw49dhUE2Qyf0OuTR5/69P8Y+HqjZL9fy9yFiDBaYNLk01dfkWouV5ka9aalFDqma40Gkc
8daqlxQGRAzlErdldaLap9beP6deacOmOCF6cafe00XtU4cLIS4w1jOwuvyTfHK87ZCATP3ts2rV
IFnhYCu5V1vvjUN+I7X5flG5SdlhFtrdZOHxYSUGag5qVS2SSUA2z78qLCQ+vtSYFWBSOR5dDZAs
1wMkp0HzTEj5gWTJkfdRqz0QpypqopOA2B70XjmTCzJpVHIxdKQbdZ5+IMIhwV4XdUC5P/n7DD0L
MRJt9UNrzNU5rFHWTP0MvN1122ypzOZO+dmYUfpQC8fmvqg1M9frs5ALtZmvy+u61B4VXc7AugRu
cGkdpa1Ahh+iztJL4vHgt+5Rx7HinWoWuYphJ1l476tm8jhjgbXpUPwMsioHCB+nSCahVs6qJwr4
cuQAT3bBKOrbkNv1W/XDIHfwL9Sqh3sHIOOioEzrhykQWBeOjuZSzU9TKkIW/jK769d3ReoGBsaO
MK54i2t5O3oQgGe1qRaWPKDWsqK59ToskhCgqklT1xK8iH1PjmIP96goLKTel+5R3YV04B1Qa+q/
6UyVj7PlblOJj1ykHU+6AsCJy6XZzZOLaobCXUYJ4oage/sMQZES+YnMcM8eOTwSriTtlxQ1F4jT
fCWLujIWQilvaEWKA9V0vpR6JhbUCXznjaPapZ7Q9VmF+7UeaXzhSief5cVL3ZXMXtVmLr8zitCY
TEJNB3gOMToJo1Mk377QtV/8uUG93VpPaVORLtOG7qyOqTVLGDtI8PnxD0SsP9eQy7QGOGkTa2gf
mMN3T+FfFSDVzJg5YLgFNPYdq7qmQFKyem+PVo3/hwngUa1SJWHEkju9rkh4maIbrF6qsyiB5mV9
BG5JwWEVQhTSagUNjVfa9qNPuhZ3ZAlZqLXrpidpQRamJWrXMESfvXGmkl4NvBKu5nZnlAXDvRmt
t4MAz6l2xVFvHBLM2OfMe61hjO+0v+G/lB0AuV+3STKSSZmpXF5/4fvPVJBcRwJ/614YJ724UQDg
669Um+r31lbdnK1xpOTehockF6A+rZHsovzl6ue6+KTwU9VS7aiaWiqiUW2St2iYXfpzaAO7395X
9XZUTPYD0yE5b3Zy8H9vwbIZ+4N2KGJTHK67LKu4a6Bh7BWINjUZ4q+LaMXwHP3RdaueCvy3CSkw
IGASmDtJsLIlh221mepgKDZq26bQibsORH6Ik4z4ijiqFroHJF1rmnGfIx+9dUbTD2qIsIEr33ln
Rg+9gI4nURjw7OtyPqt9Ybl8cas+hcBi41ovF4hprSRFdREgjWAF5kq2akDE4h3mq9ZAJfKSliA/
Tq37JKaFyX/pIZ4AguJcF8UsgcBAz9BM6M4jjqTQJOZiF+mC8VuBu9UL/r5tNajGgxekecNoduqW
pqYefysfpFqsi8dObOG9DQkhexutLlZRCgptyqfaY5tAlTilWF8ljHj/wnqrtetm3zrMw/Rp2Hkw
slxm/2e1IBX3Coh3lGSa8qzLrlMtoPcVmPr8a5/arNaSRIZaVeeow9dNtc9Etw1FDeeitixGaOk0
yWXeV9Xe367zvoquBnhm+j0Hcz3yGQ1ugkUHfAusPPo09knvHivDGUk4IOxmCbBcowaEqsJrYIMm
RRYYaFefSbjTNaiQSZSkViy5s1Or6jidyj1KWeim5eBmSzmeTHKQaRWHWq2qnWpRy8NqTSNqZtCQ
lO7rZ9Tm+GhS5ny/iDqk9qoLLY4cszKSDiSyHQQc1HYiL3K9Uhym1IcSGzQ2AQo0Inm4UvGMWkUO
n8FY7kzlmtrMFKv8uv1vD1PX4f+oM9WHctVirtdUH79uvh/+47+l18+gX1mhcFK/fwP1ud++5fuJ
79dwpQ1zFHrYjWQM+tUsB71uYtBT2+hJjUGEoeX7PnVgkEfVmlqsHqOTOlmtXT+rNoe1ic9A1tWG
FbkMrGpVt5113aqTNUsOt2r1fe/1Otd/xYhIwScHEquOqv93/fdq7Xryb1e8XuuPr/jHR67nzQk9
Babw+Ecw6kryglqsf6/9sYnMJlIvMyAjdcCQw1gjo43rwrLhIYT28l3twoKC4d2Xodn1lD821YH/
dh/iqmRQAOxt1Hmmihf+uNb7f/m3x4fRhvntUH98/8Z//1D13dW+TnVSavV6jjrcmri6//ZTr+fY
MMhOYwMvazKPU9Js1R1UC3XzcH/jkbtiKvZa5jzVNdDzEcFgDE1lkAfU7zaGCrPvZJRmy0DIVSGf
2r4u3ne2JUrQftMYDEwyLrweN+Un3y+pLqK21eH3nWpbh5e0E+W6mTxX28SeNm1rMOFMZFv/3OcA
UHQN5camxUHPg022s2zqqbumdt2tZYITGNWwN1vr9CQoIgLq646jpadUZwEE6zKAtmTYNqhYclWR
dhzz+70W0eBFoNodDr519qX/n1oDyWG/r1nJCIPS8o6xJBR1Mn7yVVSVlk69hcHbQjXBDXurXQQ8
4nOhQjwctJszQvuEXIkcvyO5UDsdrdO2oyG1OF3xwYj9do/b5oyzTeyd9blfDuMA0QVXLvsMD6s+
JeQ5lcFi2uHTqtaKEaPRlJih1Uv93MvF5IbruWtNqkGV/WZJFtYop0TXhdrnECEEpiAtOXkIB2gr
Pm5VZ2oMFKiKYaILxKpJP62t5+0KNRx7ciRWC6q146mqXnW6YJ6xvBO2jKvUjVFraqEO5HUEq2QM
S5KlUJveF0YeH7sVZTrVN/aqZ15l+mGS/XOqVtVeNFHuFiv198pb0XeEz1wj4fdG2CL+ebKQvbX6
mDqi1iia1CYPA/+K/rdF8c9NdVTtSxoKexpSW0EpfR1DfxnPTmqVPN94wg6JfdcDam2Wt8qfffwo
ZTSvnq9auy5G+Q6oZ672qc1eyKTPdft9bR0eYzB2++x9tiAvqA6oD6vPwUi46x0Lb3o55A5ydAWG
gDzi35uaGiJjNdnr5PFGyIH3eioimdYGFTuf1LIcXdVJuZmg89nv4pGpKo54YXecoV6d8e4bz77h
QoirwGGAaqRyzQQD+JzrVsFo1sONWgzNtHX7gZo6uoUMCoKgQy2GgjwU5QeqxvpQv3fgzbgwuFz7
sALUwq4eqRNDYV3OaOUFk1lNZ5Me/Czk4ro5rFYMYPTvw2pNnaPOVpt1qOfv2vD/m6z9H5K10Cek
OO1/n619/dH1//GSgEssk384yvz65K+crev+5ZKQFR6pV4cCqkzM/srZesZfjo2XC1rKWHZwwm85
W/0vx5TufKRTHZP0LFLM/8rZun+hvi1TvY6PlC4F2P+fnK2B3sAforeeCbHJs2ysrLBAMP8UU48W
a8op7sZYdNjpHvvtH8WIDasxJfdIIreXycR1Na8rxvcBxbjBK06LdpNNYriDsIfoy2kaKEmWCCui
fE1nkYHItgpItROmCI77NUnD+0HSOismTrgbRBKQUIeHHGsSWGfhbeJc8IRDCFQ/GybtE+N3XGPB
X++gN71OXx3Lrnfr0LjBsB69oZ4CF2eXCaWmbUuxd687eET1SOCjCNJ6kLMsSyuCcdH6jVFOX90o
Lm4sb9rDzowo18yXMcrXm2lFf9PNfISzmvtCKkYKv9nmwkNpC85iboiTH3fxoQwpXFaiCax0xNzV
eBpiSpJmNox7Zse3uW6uD7NTUXlD1Qp9NOqKXZ+26LNgcUGF19/NJq7BNim0g+UBN6kiKEk5HsAI
VMxP2QDPDzuNdpyRm0KbZWsMX9sFtJ6V9Mt96uuUlw03AhoEcByGnbPUty1ShkylXLA2DcxLAZIY
9lzfBBHzWJ5Tsp8wAAA5UsM2rSGnrMv8bI7eh8LrqG1DEpvtvgggsdyS79qIY1GDoO3H6QaS2rMw
BL7G3YsTT4/oB27Hydk3Dto6LRXptgmq5HVFYiJB26/RtctU+/cOAFl0Pz7qbv3Vwgd0rBfQJma7
77OlDbTeO8mjJgAxSQ8GntJ9mRDyhQDFRKwv/HGjC+uuR1sHaG3f7eu8Qo11FmQkmd5osThmvXOG
x5xvwFlhpmeD+tXHW2PUPyVVhyftAunNmIF2x8CaSjICm8TQQsrNdY/iOEK06biCWSNxF4QC3Hdq
dXsK14R6nTHuUE6tQGAUSM82rn0Zkrz5hABy25fInbgtL1xUBY2n90Et1gm59mKL0H50yAtUo7z5
G0KKz7pR1HtB0BFMUXZrtBQAQt38UKO8kIX2o5H792gkRttm+mJF4BVakX5q6rhFhAWCSLJORw2N
IQZHd2Mns0dJue12WuejOCQcELxZTAETJYEc8zNUQg6ZboAdKpmkjjXs1QlLaQQ/AlhuKDxBPDsM
UbhDu+fVyPPiFIVVuhti9Jpsl2Y2I45H3gmR2PAmbLVHMHsNGijtPTy32xAYuYBeCx7VtBGfQMau
QHFBJPFT1ln6FliQ9F4TG0LQO9RcmlsXYuHY9wD7ny2j/pC0H7zC0A6VRW4R6sT3tIcTVlZoKnjN
XWnPCJFMtEU0ZA9D3uawtuoBUEFLNAad8dNkP4S5g+LjnGjBuHbmrg/dIxIINJtPafoBexjGzKkO
Rhe1CFPYd24LqjVB5KZdXksx/1g0wtZ4tO8aZz4RBht7gEFM+b1lH8UTannT/ACeCkW9CiHP0TNA
BgNdS6fhKHK/ATMXPSLptff18BEJsZD4cNeCnufFuwOKZNMBOObWqA0EGdGiBs5pg82K12Lb0YVh
VqMf9e6rv6wElN3XeYYK5uqSYq9/hUPDA4qINwUm9S4GK+4Y05WlXXTUPLzn7AjRbkOH2lpY1iFv
11ODq+BNPo3LRjfDD2hWhR9jOOxN/lTETbXrk/LrguRJUKGEe+5K7Hlb3CNrAJ3Cn8x7hIoB1psu
Wn3heJ7j6cX1TZxCrZfQIYfgkHUaJ5BaWew9jtjYZPWIzNDIj4EcGwV+VEG4j2N7N9X9DSLZP5z0
J2jbl3wFGVEsPsL5mfFjGsrNVOjTZnEkGd/Wn92i6HZT9y1KzOnOtKuMEigo4hEVKtNwBDi3NwQm
8SRePKrmJh0WggNm6rWBV9MzIUeJN9JISjGXpMmDcJHvItFTyCQ1T7fFn4eJbOAAcN7gKAYIpdFv
MrDyZWZeZlAalxiUSxtbH4taBzXjQc1DeWUhhXgO0R30qtzYmVpfE7Jp5KAFZX0j4h6D8WqK6GOj
HzuvuZ/G6TDXNVILaYnjA6Nk2IbGY+HrW4wdSlpBgZIBWdFA2DvbBkiu+dCkIVBG0Le4N3MN97TQ
N45A7GMpnxBVXba5H6UYevtf8H8Zj8VPP+8/4QoGHBMR246C0Ukc5zUE7pot97l+Z+WOQw9H99LX
QxBbBtOi3oTCoJOs0qP2/7J3JsutY1mW/ZW0GBfS0DeDmAAECZBiK1LS0wRGNQ993+Prc1Hhme7m
WRb1AzWh60nmokgC9557zt5rbxSkvE5g1RH6hHBX4zQ4YVByE03h2olf2Aug8aQiuWzIZQ9DpPhD
w7Y24sBS0tY8lcA6c3gVumoUbxNSx50eCTV7ZOz3HSJdmHflU6xX+9YrFF04qoRcJ5E+HAy1Z4dE
CKiK1nPcCsq2HIT0JPQiD9mY+wIjkahqsXIbrtT1z3CBbsyPr2jIyYBOX6OywK5hjq+WxGUpTfV6
RPXml0Y90RpQNjk8aypjy6/j6qGS8FlXgZMK7TZeakwf0XBOzV1FWoRSEztjjUSelQtqBwRvyCcW
DlKDdV4UYT4HKJO2OJq/+jngbApLZM2t9l418EVQ2fptyPVv1QNuei5Mao7RiwO5c5ZZ4aBnyyW+
Ga7fozZq6E3SCiKnFa3KESmkWn2Xmtqv66n8rvtZx9qE4lpiztJwCl3H2iity9Hctun8oCBGv/JJ
uTYQbNaDql5CCpD4oQPEqgkZFVeI1ZemI+aiH8zdU9vkOcE1eNAaYeZIkTJ/1Ie9MbzF8kNfjIYp
x5av56FH6l9+FBvTjYiIea8Raa1jcMmeONSMMpfoNhBti4FUfof2j9qfEL0xcSyrnV6nMShdYyyv
Umq8auTQ84sdfVuOYoChT4rcuitkD7pPv15CPtBSkpgWxHdNWPCfi+FnGYHCxEqzIah8p9djyw3E
OyZi1ob8YN2GosfkZ+pPsq7Kaysc6VtDerFDTX7JM+ouXc/uEKo7O+tgj9UhwVh1CYdYGC6EZr7Q
oVlWZR3hJeyClbHU/hxaHQrYRyvPGG61pYT2kjyWYXIu9mWi8FuMpdrTS4S1i3Cu+hCJSzooGNk0
Q+9WUzwl22Xu/DyOzrFUabu00u4/UDipWc6xgGZGCxn5hG9zZbEi1u96I1wBwNDhB6hpq0w+7GDC
dAW+Zd+qKQ6xDD9MjOCwVhLtHJjS7zynS6/qtHMl8goayicH4E7iV1AcMzOZSBt+TR8XaiMna4PP
2adayUhoJMSxYK2D+0OWYFsjSWrHighBoEVxOszrep64vrBvPeIHFgh3KWbwaSQnm9MnU70PQUD+
OoBocwRZ/GhD+V2VS90HhXtEShbvsEaqAHNJ4haOhcgSXYzLw1pcXIK6PkpGW9rAYC7JciCx5hyo
aY4qinDlKFMru7BQVEhLA1m9zK/GyIilVc8LVnwaCa2DsUOhIS9eSnT/h47ax4go0S2TfWzECK3J
j8U9UevN8jg19BcNiZQzlc3ZULQnE0RRkC40ioap9+jNsL0EiDAJJoY9oC0K2e2DQKB21UO7Wppf
uYotLKqo7dqhd5ShBFJUtaeeLG0bbyoq4zLyK1WprykMZLsYkn4vZQMZlYpgcnfzfhuYiwGpnUJr
AvQz9LfJQGE2F01hx+bEUBPS2W54ZAeqioK3SQn9bpnGVQDbb5sJv1ljEmryPn+nV2TU0hZw9Usj
tmuBDJGnRZUPQwjxQeU1k3WCDVPCRzUPWAcmrI92C87ZNllXDcmiNhNoFrUzYbKdYKTHJADDQZ1U
Y3eBAFjQg/AeTFwgA2Hk6nmtOkMwvqixsVmMYj8ziYa9no9vQZV8DibVaJJOxzYavnulVeAyE19E
m+9E+1F90vABEPq8GuPUtJVAl/zw8SOuvzJQW18f449WGXYik8x1yg2wijL5I8qehFzjqYQSY/RY
v87aDGcuvbSJSDSygOG0n+Sndq8KGkGjxb6QVP6mtlVXWgIvGLYP464IZTaOWSqR97yFP6kzwcZR
ncTbtq/unKLO+jC/jEKzFoUCdiQp4Fn93gkkJ4aQvBDJW5d8CAF4MeIDbhaJ0H+WMGMqddEr66JN
4f2RTTVZDbBRxI8yhOsmhJPX+1YjOaQgrkOON4Y67uUUHEog9StroG+b0ZHMDD/GemLLg77R1GgF
t8HTg+jDkm7TsmCyAb+MYrkCVSDp1k3FVWa3Lp2xazBbn1Sfv4yBNUQN6JBWv2QJ0Hi6apBp4GT0
8GhyNihOS8fyZwSnJZR3RVS9xOBaKjhRi9meVAt8WJcZFw13QBYtLUelImEin9b2hA6TATSJK7Qo
s6cky88Vjp9BV7YS4EhCpmV8XcJ01PQI8EhzShb5DafZI1rJ0YZuW9DwgnLqZlq5E4vwgOwZy/T0
sDEgOuLd5HLU6/UUymfmmi9K3XiZKqE7TrUPRI5BWe5DEXt3lsZXS1X2SdUcZ0M4ydDeWv1XX5Wu
APo5NAPHaIVV1aBjrKr46a2Ji2QtKeI1IqCoT1iVJT9gSsfirR57XXrP4uIqtvIes9ahZ6CMVch8
4K6n9J3Ecuq9Wvvoc+uJ+hfWQzQRj672nxOaoZkSJ4XRXEkZYbI4q0g8NSGX1ZR2elIcDLl38zb6
JB3gnMEMkIKEY59snDSThIVquMYx1pucpsHjoyngSWlgX9GlWhGH95zjqFw/J2WYrqSRgeZkWFjn
aNkLOSR1QH6gbSOlchDqvZpLPzoJa/vIjvR4z4XRvDalurHC6BpU+2Gs7gaMv4JUzGAgKKTUjNUy
W6deHl/CgXSLlqCcIAHDBMde1W6UFS90LzLKKE7PQhScUn1Yh2iNbXVQtedLpUfNrhCknkCWtLL7
PD1hZY59ZaSeouOyhwQgYh9rN2K5tH6HoHZAzDSM0AOU8pEowseUibofDqBM9LbioAw3A8LAhr2/
p9ELUDcUjxMZFjYbF1a1Kt/ro/Acl2DmorjxhEA9FV3brDgBQqjLuslN52BXhNPTkhqsuxYQ8rL+
JquMSg5xusI9tExGdmxr49Vi9OIxakYIPYJr6FuE54nVE/K4HDKgZKkQeHJfcXwVo3tDWUcwL9iR
ktxxyXxSwmpD54oyLlQgCyX92jjo5r5BVE6tKnOYj/bUjh/GoHwIo98CTObMx24BEAumH46ueVZ6
ODpQo6YMYG5VflTxYPo5RkCHBh9xGmQqR1Z7qsI6cjqhfNV1SEZYR22QJh+NMM5XMUY6HzC7D7Aj
gZ244lvYs/WdCM3AVi4aG8CsV30Qjr0yvsgtLRhMyriKK2stxPLR0DL2xXJ5l9K6thUlUtedOXO3
9R7XJbIIuJtQd6CdF+k+Fk3zEIcSvC05WptV5DZLHG0JVF8PQVohLSC9EmfVVZOADUSV/K6UCKbb
6lMd0A8AyMKlkGm+IhpuIkMEK9PyXsJrAAeIVNt4gppZHsQw7q5FnPpkP7pR1HS7jI7nShMj+Ie4
lyLyCAaUzUYL/wfC+gqn5Y6xmLWZQlTZmTR+5UkLotAQYD0sjddWJspDWp1uno5PyjhI7mTIO2Rz
3GTTcxIB5rfywME7+y7hd7A7CpsR3vSoCrOvSVVJtE63m5HKu10fvIUqppQGNfuYims8yC2USAX4
cDMewBgx6tFoTsZLyT1VUyKqgCV7A8NmpQ1vepdyYBifswxDZNg0vR2XCcu4xbFkzAxlRwSuvkYF
cO4zGR1cKqduJHPyyzVjMylk88lywPFu0Tw2VcMmXJKOwABHhlrcxs8N48noMj/VNG+e9G0TwSuq
c8NVcZzQSKG/kUvzcJn6rxJLympsS5if3Ui7StnXvWr6UiiiIcdqXco9hUE+PUEQNPFitYcxaU7G
VG4kerH2OA2TWwvrVKo/Ia4M3MLJ1zLphpNyonMoRT9h/nzneEfXhIUQ0Gsa2FMq8bkhcE+ESbNC
SHnqxPCsxMIhMAcua8vIoafV1HgjQS49KSqSicSSjNJTlamfBPUkK6gRT3EZ7okzWady87hHFZDd
BqRMIsIEJ0wFn2jVYClcDPr8YqKppzk7ZCL9yyLpzlmpXEkLpjswC++FICur3GC2NxgEBtY4SkJR
2AcwVAOhglSi16jTKNzgTGy0fBAd0KdB9wJcgIZsqLuVleQuLFRHlZXWKXJaowVIn751I4aqX4Io
3/QHpkgHwevk2rBs6KiCeMi9wODgIcSgb41mQjIItaIKgQsb+OjdwqD6ZTRJxCgWE9mvgyfCc+2u
qT8bQZVxcGDx4sx0trJZxqXEQ9hWMinOmbbWpfakQGfyoBE7QppQXJRQ0sao/eOrJmwWdxyR64Ge
FBCB0USPOeysNJPm589DHmX6FkoIeJK55gL8+WZnxYR+KNzrWD7wzodxv1boWPk/qqmwlw50ZLR1
WaOKqQoxWtGbkf+lRPxRHSphiEzqR484k/IO4zG0AMyaDZPmQfasGnIy/WQUZMvgjXk+b360Q8pD
XPDz1dhR1ZizTzIW670e+X15zh+WELdNm10A+pQx2uPZo8d4DP/YSsfNl61oysPH/h8d5M9Xf9NG
/nyPMnQ1EdTjtRof4pDXJXgvPFJjswCnjWj80IeWt4Uu//GA5QEEvaW/Kg9J0vQYEv48mA9dUv2Y
Dv75z5+vfr7389O4YzcqZO2pjkXmhy3Ra0MZJ0Te82pBdTLvrYYA40avIozjNf089NxCmLPF+5/f
kjVzS81bbWq5p8H25w+qGZnjn/+EF0ZsVcdC/+cPRqKQVkpNaVdWLHYhuSEcLMvtnw9W80BQ/vz7
Mb+swTM7icUtYRIrbucyqjqsuEiOwm7VhUChzLx+NkgZ25ch1fEgsLeOtLPrPNjlRiH6phpDhxkW
V+olaSUO+SPSoHGyHkdVlPqlhJEt71sMWRxdEksQWIVSYcO+cM4LyoARuMMlCwj9raiYEnZWe5IB
V1P1xE9GQs5Ivoico+WU3N1B/15kofNgD/ucELSnfo43TWfmLqyfQJieSdDqnJxal56kTiKneR25
J1eSQI9xjvMbAtVxo87AxLpE2iWq8hkjDoLXTT8inZPrg5PyJJDqUkkwVVmwt3OIMmJhnMep88HH
CvoTksp2Jy6RK5UzJE/SOVssWOw+CnheGkVOZYTbRbFA00196SxkD9CUASVJTrhXiHO/LYPhVy3k
wC1a2U3oDiGjged95tSoOJFWYYkPeg5PhNuwYhJ/3sKJ7HkoKenk8IOTcHaqBDDCOomnjHCIaVLH
VVNUqHPKYyseQlX2aoWDizJv8H6e9Vx7SaVusNNG+c4F/bnhiJ3V1S7L5sx/wEoGgSgFNUv24MZv
aW3NyHztPDV9cDYNoxRc9OEwXdvZ2CbpdZDRnYTKeAx69WI1lT9ayUGM51VVly+05jn9F3j+UTLc
ZpXldykXZ+iHd0jFp8fTVibKgS7Hd6uDA47i5KsgcAVbUcVYbn4LatHNAzTqSHieCW18VQXmOQMt
WoCgb0XPMlsuzdfYKG8dr1BDZG93KFuVXm5/RTMd7VJ+brqnso/hXoeSYatzCyos2TsqzQcC9/SF
uX13N4bwZAmU6qXGXxmB6KS66IZDEpqc41Q7F7VrFVANLdweWZVhRq3EW93BhJcXzoxx/4X3kWKL
Uy/9cDZO2a9EVdi1HebKKXA1MUcLn5nAlpAMyI3LQsmWX4MSHOP8O1XVjPnJgJtrxvpXNnAYSOrh
jEGGTLPYijRfiQP7hCK37NqKjpTUj8XDjdod4biNtjWC4CihrnVC1NB/2Gg9TXtTAOCopPC9agho
p4KeZqktOSk12iHD7e4i34Byu/ASCuZ8j7eOsZFyr9PZHRTh/ZCXnFllND220WtvAk60sNOfIXRu
mFmqe5mBXDJ0BDjJdMADifZvUO8bXYntx+fRlDFm7qixbKFs99JsvkIVvbN+4s4slV9D2ZicbHnN
NYCAbJg/U5A4tpC5MPnDTTdmIz9urjh1aSfMOlWOcgyLCrD9WBO6TJfYjhPtSaJ15+lGKW6zLvmY
C5PJSHuO9fa3QaQWvHqypfJyoEuINCq2yIVMGUuIfIorBYlsESnvS2Xy8VgmDmyLIOf6EvTK15gP
DS4YOrAlfLKqQ+Kt8sXjR3FMgGiatl8yHMLSVF/0mJsUBi23Y/nSGNIRDcwI0XIY3UYVNln9wpEL
wzKTfKR/4CrVsUngBYdOm3LAhFB7Zb6ucpHSCrZQiawWRaD3WLtKAtEApiKFdByv6l8iMsSVloNd
IQvqTTCbnWagKhK0gxqTEUNTIYmW13aofVkdj50UgiHVeWby0J007n0BCoM36NE1ibR6berNo2Zl
lGcK6iYkTJQrqGbhTB6VPGcvS97MrU6bRAZ2SVZoPbwJETTRwPTUeZcSvNY0+ntNPYY9UmFjxUFY
mZfa0j9McnYFLpsCm7lcLueqPhkAuGeVpuAUcC0+foDS+mFUDt4eF3wTLW4fo1RXQ19Rhe3Uoi2G
VXFOU3D1c3JH++ZZernmT1tWvU5nzhrF0yNm6VE5kHA7T7eorMA8pMIlT7OnavgQSFfG/Nz5iyb6
M2xnR29CnNAScHDNdJW2dxZ0d65cmWidDQCgiuDBITvQtTrrBrnUWXcmfNQuCn1VZgr9BZ53hsBk
iykx0HqHDdooLxGoIET0bO4L9TeMUa5O3QiwpWOcYZC97tXsZkSTxQw2BK1QzN8C8S+lScz8RIfF
xomCt1kme6a/tAb30iAaGDAb0uWK4KJL6UqZx2aTq3eLrq6ta9pnxbo1IiJrm/qW1An0rGinFcJB
AegRR6yKk3WCH0nrn7ZR2EWsYKpyb7N5K8zGe2eav83sQywRkTFJuxYoIVp402JhSBBOmcE3osfi
Cs6BSCt7Ej3sOu80dTk6mgmHym5TsNAKRX1PwvyCtOLYoBKHI794qNcyeMjGggF3fsKptRUt9aqJ
6mtV8p4BKn4QSf14Nsg1SoN3SaUh9dA3VQgrKoYy4A8iZmmpyywWPb7uMhy8wxsh/COrbskwAZ+8
iFr3KYbUOHLqdGO7gY/yxEa7ybrhKLIZSBEDHHX2q5KmsbTQpQRfnTs1OZ5ZQ5BfMjMhq8DWNSKE
g7mU92Ycu7OovtWL+JhlBbsy6HDTz25vELsbakxWRO3BFfmV9MNrm0LZlaGCKFGD+yuJz2NXfJkm
/aRU7d/MrHbbrv2oZ/U9r4uXIqMs6ONbrQ+/VIPs7KGYztQaxZrDJNDcOp6cbEzvUaesLWYVNs1T
xF3Nh8bnGZgTwDLG+xMZLyYBHZ45P4eJ0J2TUnyqppUs1rXD5E85ZoGUOew0xYpDHJxYbqUSbpTB
J1r1BAwUI+GOmPiAUsbVG+39FTIlkfFXx5RSSu9djT4gYKNgSKas9a7eiznTY5U3BnFBQvAdkUOj
HP5qBX0tzvWu6B5meZOdEkHJjj7sSRMINzEin8CT+zikKm/11ZylOy20zJHGAVAhCgdUhp+P+zvA
Jua0nQ6MJa+cXMY+NKn6VRUNf4gGVh+dmdyozE+awdzNbIDQ6rIxs5T2HrYs7dj2KadRWfgsa36L
JrwUrJpiW/e2nlO3aI36ilDAUwudJE5dmv2IBvJP7V9aX5XFFtWFQmNbgvTYmo/FEFCo1CyZSCux
1HyCDa5pOEsfLYmqizCuFgtYQVIAPRx0R240HPOh5Kf8f56AeDAmNqno12GZapyyTmKaxLueuYlC
4n25LMxnyCTJy+BqxfqbGDElCINpP6fBSycOO70lqEuq213QR3BZiup7rlEYy/JyLpJlQ6IrsLA8
3ZWcjWgxMBjp4AYYCjax3rgrbbyA0tFWpGiDzmwTaIiTV+SSqzLvh5tEoEZEUwSghTJuSkF7rZd4
9OsWpzok2Y7E2NdaJvKBInKDnF4E5Z6eKYFQLMzGGzIcrwHA5lBuNQ6SSF6RwsS7n13i+Go36w8z
rdahryeWDP19oncB6J91hQ9XXRdCdKnrkIzOgAjPMVnrZXgso/ZNXhLJHSdlIcXG1cHw0Bc1wg08
pwe0ud9aAOu3zHIcvCNfjIZ2Vcupomy1gxQMGO3N6cal0LCZnGRtHH1EQGfBSG5gdQu62Gy1ccFG
VhM5DV64XCEWq1cUaxJVM6+cJQp69gDoii4QiAduFe4V6GIpRR6oJHQJVr8ek6L2qtBfljEm7ADD
Sv1gmpPpSL2ojjQN9JM1IxMptXif0cXaMIEWN4OUXrRK+ajCNHkSNd9KDw0n7nMvLbspChWfAVon
gtIIu5zKhg0rT4YU0IWJv74C4ViJ+A6qBOUUvb2qz6kjsd42MANIqrJHubh0JQkng6w7TPRfOrz7
YObeoNTqnQGhq4U8LMrxJY+XS6HQtGuYYM5tSDZ5ejZLYLo0SAyBJllJL1/vs3GdLcJv4q4YMMUg
90ANWQ6xfD5pWr9liPurLJg3aiLeVOE9S/VvUV2csZCLnVKgo1GG+GmRwoX0IlmjfFeIuwa3vGQv
xGXvgsKqmGegLljaVW5mBQk34Cb6KvRQWB8GaSI2a4Z5APV0HQA7celO40HCyEuwA4jVfi5WkcIe
wqdGbZP4LWxzWqQRavIAOxHUqgnReVkYG3N6oVdDx5BclrXZDR/QynEMVsHzOBlvkjy90Ju4kYzJ
BldbpLXm+mEqwG2085fU0J/NekqahhlOmIHzyXtIxBZJ5JXYb1KTbBnyMbQVeyiXadaeEh1cWFQ2
hJ+l8D4Kza8tOvehmdwXUjvlPn8jgJSLv39vI2tddA1T+gp4b2COe8bjEL+YI4h1qJ+Z1IKV+tZh
RzlpwAyk7ydGbBw/yYxBCm4cTeDVHIwHiZAKQ/L0RT7CYqHQovGpKeuojTfDKKd2NUkf41x04Bml
VR4mHntfuCmlG7J9Uq5lij1MlsQKEpyBlRA3XARETxnOEEKeB+OrTfKVZZnAVAMa2l3/pidOUDX5
I++P2uYRgYGAybawxGyCAPy22HPMlVuSHYCNMvwGSq27nbXQWW9Fj1OfQBPQHTmINRNZWfktjh/B
ZtBvKxV2iyUuE4l/IPyK33UB3sXqsaiZsf6hwvex0zzR3SGWLpEqguEdCVsixfWt/zBLOfLSmtkS
/cYeYoGNU5feT8eRq6jWUPtvaTreTK3eR7Ieb0xTt7sF9odW3+KgrTdWvjzrsgDok/uXgi9L3E6u
1FU/Re0aYK/sopnZyFCXyQ7xJKUbHaZdz0sYPCg4R62hzy4F8V035dgf5OHYChCxmukRfT2RRhzF
EzhlVdtYxWBcBG12dOLCE0EZ3Yj2CuJKcoxKEoLjSUW8mHmMdgKohOPgaYInI/Y+pyF/mYx/f6MM
THTDylXE6etHi/z/Zdv/D9k28wnL+Hmr/oWxWN27+398Fx1S2cM9//7nPw7f43949xxdRdx8/5W0
8cf/+d+ybQTYkmRKOoJtGczFH5JtQ/5PjSmgYmkyMA9k00jE/xuzof0nXAFJg36hcM7TFOAcf0i2
VYTelgZzR4Gxof0QOP6G1fh3mA0NXkdVZnNYFv7XP/+hqYgQ+E26qZoiox1R/xtlQxX0idBfY/Gs
sCXmWN9TkriwsIVb/ZR5hk5jel0b24AmV73qr91d/Qyv3YtacjvATN4E8xoPsyG8dtWuDzZoS9Hs
gITU8AKRp5uscoEQMDu6EWFaF34VXLINWuF1cVeo9xSXPTsPVtFN+qp3FE0+6JzE/stncvrXi/kr
SkT6X6L0x2tE5m49uCT8B/179Xm/xEXY/vMf0v9BXjdLcm4unrgYLzQkL/CpN7WpnJJR/eyb/rcg
MB6v0viXxiry759ctR7v4N/fYZVPytCoT6mK/vbsZR5MdRIqiM1v1rgTf5eX5gh6VHzv1vlvOGEI
nPvfxrN6IflSRWPopM/C2txbz6bhLMcaq/dZavbSE2iSe35Y/PSc9qv2ENMqOhPTBWb0MN9N1Z6p
a58NVIDJCpf3Z/kSPSkncVOZ36Gm665gLS/pN0hq/aT+aldjadPeW/h/9owoFsOm12D37/Utvw0E
YCsAC2xmSpx/WYWlypFg5NYOCQztU/40rsUvsFqKBwbSZBjCaZwj46p5rg8EBQIA3phbRi7v5Y01
N/pMrryc9fRa/F42wmWJ1/E+8HQk3ZRK99D0xqf++EDrrZPv2QMEz9DapUBh4vxb3uEeeIR7JYIP
3qP9oPjhzCOs8o+Wo4+6EvzmHVlkLrvNzcwBg1EWu2ze4bUsbesWcAhMzvOJfFmSfEmrMa/lOf0O
VZs6SdiXV22zXAB1Fa/5eGVOXCYr3g4ypd+Ku74eU5o4tvYbraOx13V/kLZp6BaJE4beYNJ34g1Z
0TMiy4IjDR1KQs4UhbEVainJLcSzKq45ZJHz8T7u9I/yFBy78iA/jwocMJh4Xhw6ENSsS7whPXY7
HsLtsHjhSWdK4CBFJctQcao72lzThmMbncuV8jtxITT3SAhsgkTGjy5xqSyQnif6SnOCN7l1q/IU
X7tob+5g0RlYrnSHjcstdstGXUekrzmMXRnya7+kr2BfMb3ZL2+c4q1VfgwA4EZ7ea+EvLVtBeHP
WQjD0OyAbO+N8TQRfJ9s5p35ShR4ATYdCNt3cyaqYjowxFeP4i8U8Nol9IGqIc5XYspEByGWdQUZ
aUC940BhPNW4Kbzk3vuNkx/li4So4hZ+6Ie+3XXMqV6Dm3lecAVwdnCGbtWT2OTrh/w4+qDLcuXJ
OAOxojVYecXHuC4qJ/FqL3uzVqwnpHD3TrK3TtbLUtsliujKmVwmANwddvY9HFTezZ2cXAEL18fS
148tajek5T3nX9tItyNp7XxoKlS5weagifDf7e66h3cCKYuLcBsukOCUa+usERVtI9QDXAABY/Q5
VJFA/knz4PEC9XXhcmRNIOvxRlIabojl84LKUw3wac0BFWbvR3sipCSVNVDpcK0w6nWR95CdOIRY
9W3pK7sh6/OIVEFttCHU3ptOOJn1zUxMvJ/cuvd55c1edENLj0QCV0p4NDraO7Z2De7tb4StHHlh
MQ7+/FptJ1e1bOtM+26abGFDRq8Y2xODdQf8u3lU+pt1Hvbdr2hLWK/xa76Ir+IqRyJsixfpyCDm
36+Pf6M8qaYpyexCRLVKEtuchm3pr2uznC2mNupy7T1mS4W1bOTceDXxx/37p/lfi/DjaTQ8dkS1
Um3pjy3ir1sAOtdeDKTa06Tx+ngKa55Qe4KJbWnoznlHJFnNFv8/Fq7/y74jY836+9pvQrkUTU1F
5mwSfc02/tenVcJa1SfkAx5k11eFvBdXm4rEqya6m4VOS13SgEFbGUTQlyREOymZd4b2NGr01uGY
qXPcm69lEAzegplqlWXlsu41fC+xgji9n44TfQqnNoFy40PVOO3FqktnyET7KVXrZSlHO63bQzex
ZGRLtrJKdScqWXIsFqV+UmFGrOgTbFN9HdRt+yJXPcF4RlzTbYQomBVYkRRzuQDqJ++1YqMPZ09W
UDGa5a3TjP451NBVWVmxq5OKaMkU03GjhpVvdS0pEkW8IQiQXrhY/UIF54faMXs4oTPtE4CyUzO0
WTc6Kg0sSKCtGSt3WzFPJciXi2/0wOb0lOmWWnAS0wMSTJoGTs9DmDEyMCEc8hQXvAQ+9o7l4CEH
AkPYSDS4xBySaGS9yhX6wsbCrkNKxO++6eBCj0j8YfU/p3qg7uMBu3ixPPCQMgaMUhMgEs2eVjdE
K8WpI85Q4WPUzuRuKfyR5m/5GkkBa2oBQZdLDspABnhPgypDY2FRNyrgyDUetbUgI0JWSDfad62x
h1TLMVAc2fgM9Tg/hnC6oH5A+lMPRJyqMOuZJhiZNwyyYIud1vopYPVpTE5KKXxaqFm2hbZcNfke
8vcyaMi/kH8Fnlbp7Gec9hi+7CNBywnF0gGexPpLH2sLfR42ioDGTEYkN/5uarRG5eis68/kyjyL
Pw1y6SCakSfM2kmavupJuyyVQHAZgNhJr16qKbtHx16Mcred2ssUFc9JEF7luP0i7gxdPxfwotJQ
1drXx9f0PqQRyP4SC8laY/wL6UZC4INeJ0hVD7MdHNXe1ZaH74XABFUmE5pwQ1xSSXiIKu0WywuI
T7F3VItP2pS3cOCFjZCpgteUDezqEcJgyuG/6ceXArOCaI6lM1WhuRZw7HCpi0J2nSr5ixTGLcdd
YkctGmXo+QTAinBi+4aNQj+JYFRgFKERPwx8AjNSq4x3JyNVZa5WFYOwfnyuVDjMNL1Nht9Vj9hg
xssH+vHxmUGpW0/Zt5WFRK0gFY601Ug8R8NkiT6cB3jrR9wDBJfk76JkEpzWTNB7XHx0vCbDThq/
b+gljECmJbS+gmM0jwjixS607yS6LyTRDpiEpuFmtuMTNmrfNMS1StQZIy27pUXeUqINE97H3Gj0
HRoMdRMj3J8jAu/oJRqyi3+ZTaPpFRJAexN8rXFA9JxwmPS1TqWNinZpNSOB9WW9mAnZ7L02DZBl
a9LU75jJXQQyFDdqGSJ+TZOGhnEkIUiB3lKx8mERN4END3LozcOA3xhPfhqQGQ8MAc6LCA8GWS+y
TZQsjwc6uPI2ixtqNtnqIvSA5inoBuI2BQ2WvtQyM5mVisRcMd1N6phuDf2e4PFArfH4Vmy+FgMN
t5Ip1+7nO1pkpf/6apA/uSMSMj5I+aQPKwLJVwc3bFCTRV3G8jlZWbCNevm7DmVhLctD7J6g89LM
Py6XdnQoFykBCO5ctfvybOU2nZP/Yu88mhuH0iz7i9ABb7aEo6coUobaIKRMCd57/Po5UHXNVPUs
OnrfG0U6KSWa9z5z77kGXP1N8JBflq38SKD2O80pO00n6ROGbHtoUxR9jvW0oMlr7fRBWgxIz+PE
NucHA5yL4C8/KmfzsSmv6NvEhzBRLUWf7ZFUolMvboJz+ZUfKNkZU8Doeuc50t/NQ3uLtqoTE4xi
cM5fjMpnO8dJj84DLBDiH3QXo+o0rW2cxSegOBLl6SoK3lPOoohHgQOfW7qS4ocZSd00DwktvUGK
EWw36A6OQcrFRvsyn8y/5q7+jodHtDhp4qgdGDw+cfipFVd7HY8EzrOORvlepFQ9doqg72z5xmt5
p5APn8zN9IoW0RcvsW80ILYdZmDWVfnJPpbEB/z8tXwkaPr8ehWerZggFBcpV57udIduK9W0Kh5s
44nosX2GEwR8vAl5FXm15uvSYUxZBAMx2E6mp1BdjezqDpK60wjD4t3WHazAFk+sjjlLNdawsMBQ
wdQkaLBAWuvzlXr/pGEJ4Me71pxNh9wd3dj0AA6jIdDZDxV2UyDcdNiRMUkJ37LOrxyN4pR8Vwbq
FKEYZ5t3ufIVySvAtc02Izcy6ZmUaRd5bxKftDdPa/YcwG6WfabHJF53RkZkGyTO8+x3zGkVHPw2
vpWp92QkvRGEEPZam67bkLp1LXm0qC6/QZkozaH5wuXL08NQa3LFdIOxN7tY+p79GF2IXjyPw26y
HsKZI8w6a9pefwiVO2x5WeTCbhW1hJs8vBln9S+5RiKLBBH1474BONtJ9kLNaN6Nc8FqOzmb8UH/
q7nCdXkNLvRP7aPJ6dqfu/vUOPzf4Qel73txrHbDX3oyTBnqt+LFZ/2Uf6JpEfEWvI0vbK1i3bbO
vG1Sl5gZ5Mzw8cuXymtuROwW3cZ88A5QvnKaNTLTmLgzQ0VnxAv8BVMKev5z+qJRqqLPlw46lK3K
DZzmbcDrO24rvv8936/YnxBy8p6khAJV3SH+39yb1Eb7ZNR+/QKUeA7ZF61fehgwpJGbbKPBNM0j
E9o4BUWMdXxj0EieUyzVR6l2ibXZm3SgJn0Nz5TH16hThyeocMTgtU9fkaeSeaqnftYfhC+1cOPn
UNr2LNUsv6YQO1uXGfEw+qTpNO3Y0rc4tD1eudAiEJb5zaFPvWnf7dNTEjpUNtlfPOrJu2gds2NQ
bOltdTBcFNvFrvxiIxfQzW3wqhJPYrzzuiI+E08AGmPENIwAOTP6r8RVt+yD2mO0halokHX/nvns
vSgGaMAIoXqNmZJeOj/I0Yw7gNBbct0je00xNO0R2wQ9AxvVI9k+Q+EsJ9ZIvNg5mhc3+2jwsjPX
1OzoSkcOywmdD66/jXU3oQO9lVQ4k49Zbtfa0rvkyb7+QizqwXrgUVy4PnbZKfaUl4K5gmscD2wr
l9uYu9NTDQTgKbvSzzw6L9nF8PRPKccY7nSHvbHxdx2yb/Mz0rj34V31zQ9+hiudrllso/3gsxAN
K37qjGBE1wKm4kyXkNl3Y4uGV5SeeA6eEeF0rFg3tICjQ1vePbcX4VEftBvilu7dvFrl5iPasYNg
kEKZcA3QOBD1w6k93JLZM33WnsGOvMMv2c1fuUK7J+KmpOPklefw3PxZlM1s0F2lsW1dIMuDjFVf
qi/44CdOWPWunNn9HcKtinhTwSvosjFGnz+L2yw9Vh2yoCf9qp6MW/mK7okCky0tvlCyRhNt2/yl
NcDZe2h20jtcv+VCS3fmhmEUQo8Yf3UsKpGRhcD/Nu0as0qanZ3nDtl7PO7Q399ZxsZM0d3mXVLc
1WV0Mc9ah9/PMwR/CLaRsJ0AoVTkDXr8LGV6Fadjqe6IWqdJHZgo9F5xYqzCiizBe9HRkLb1F1WF
hXe/O6rX6C5sFAwTnnmVfetGViVAmxKdHavwFO6AHbtooJsdqOtVDH+MtzEVgXWuzw0bfRVPNcP/
jfkzNI6y42UXvi1/8vPvMae64T7/YLoykuLxgRuRsshy56fcL/fpNYz3ivQVEfRoXsPxFH8gvye/
a2lgMm6S7mDiAs/0E4d/PxNUjnT03hNsFAo/+D18kyj25Inzx8I2mmEf3Q83yNl/pDfBcugIxlP2
YAKhvEsXBiADuTmXbLd49RV4fYJY+xp+cC9xGCjKpzV4/Wm4lM9xu9H+dB7BOfmbSHSj5axZpDwA
4ybhKuN8DGkFcY5IbvYyVS+hSRVupywAuFvwMUuexGn3SD46NNYXLCbzdXoPgpsQMw2zu53CKzZB
19I4uNT6TfAREu5EPL3kVl/1S/lRBkf1tYqfkyezOljaVtsmD43CU/Diz6kEXkjestOg5tgnl0XB
kOAOb9K28lS/x8PJosqut6Lf7WhPCaZInahBcOr136bmdAWKKZAQG7zP/cO8ics5uBVbww0e/XdX
bSqqgDu4ChBaCrh+XD1n1HovhmgHT+VVtcPn6pgvdvqpp5v6R/H6D5Do4c+8zz9l5ZqzZKWpg1p1
Gg4jAjaKcMjrm/gKqP9pEH2N0JE9WowPtXfqF051JeeYZOO/Jxzk0NyAmXGLKFvzFTV3iBDowkDp
U/HEb34jaf4YEkXkRIxYJz9INgmLaYI/7jLTy4P2DNZBi3AhXvNvFs7m4ObfGkry9LpYZE55AgFQ
xOGc2bUOT4O+C7gWZ/FDZdySqV/DItKciBs1fF90ZOrAyzoVEJRX8taLaWxHlZNuxFjUN05GCVTH
DY26a7BebTGhJL4kb9QTyKLsvSjs4NQoP23zp4mc5omfid2VQYLJLkQWuCkuDUXClSU4C2wyTiGJ
dW7TuFZqrxIUatyN+h3wNBZ7DQ0ML33SoTe8jqP7cBz+Gn/GD/I2UkQLX/U3XaNFTBhb+59W9yYu
mpGeec8sWXsjNoE7SyxsyTf2ywn31zH3c6pLh+3veE4pM5rKLVQEA56EuwI8/6Y+x+4iggDz1L/i
jhIx9lc52UE91VsGfhwvtRues0exS/yIeNWvnpUmY817fShblC4bboqL6ddn0zyI/vQ9fJtnXpUC
nv77copOxR/rHl66U45t88vaxa/NEbQA8/P6dZq9ufiRlqcZL2Nm03qRPVUQtsf6/I9h+hVrCotW
BpEDL3QB/FJMvO8AqtlWp1k8LPLqSZhqDY0uXWykGeJhDDPpgNGBv5DE7jTkHQrldgbEv0aLg2aT
Dr8ffv/d769+Pw3j6hphn+IOKHvpAHVCYvu4/usS7/A+mJ+ysEP5nkTXFrpnqE2os01xE0ecM12N
ndEUG9k1ZB6vivgKH/O45CQTApPIhAmXXMJo4o2dEz2SV1LsaEZ6JcD7AOqY783qmNyquehhLNW2
iyFam6CoVXwmFRKXIc2ZH8kcHsjmYjmhohKAmwez6LaGSeBmIzKMsjR+5CDCH5x0DymFMFH3LTg4
1CpxTsxHLTNhFy0K7o7FllMHeI6JRrvhPSH4LzA/5Ujl4gIgSx6OY2ToKwnAkh2Qvw1r3oahuRzk
nhJP0Wsce1qtksSQGBLMDVTig4I9udYgCdbEfWPQLrvnmurIVOA6WIm5aSY4Kdmk0q6140Htuder
dGGQYo4HzBFXYUV4DyL5CFGrPHQCgshxrPZJn0a7YjW2qELyjP9kjwfwYHA5BVF9GBTRIc62o36k
Qh7LANN18KECM9h3MuK7Etk9Bg/K8EXzstQbwxIiqFHu0vBAf/3UVTA2ZHVhJC7nyNTinE5kpqjI
O3UHTx7GhhHZCW6KaMC2b4THoJreyaqQd8OIzzfv9Kcg+cz6pgGZJn2DjqQtG8zJHeYk8cUg5v4V
/ATZ4EM1aVaCdLWNmBWsCQI2XSGYnpcQ+Xyhvef9e4v7xZ7E7lGsHCVpJOgtuNfaj0Q6MZaM7HUg
5Yb3ezoxU7NYqxsHqZ2QdAsI9URQ70E+S249qQi7TIHWd3kDvDNsuwk1LxF7P0sAFnLN/zDDzInG
IdoGzPLqfnmpDbQWfSK0di1gFCallg1DOL6t2hlqTrpTWMCyFZAcPsHPxKjukr/mqRKgpjhBX9RG
8lasGE/HigXUggyltMCK28iHfnkba+FtKKKzzh06WKhim6F86zqasd/PzRPtRyQZRyL2sCIBrGWe
FhsTLX9mXjJdrDfNLN47JH3FlG772tV7W1Ap7wlJpri2XjmVI4xMId+B8UcK2rdSG/dRTkNMOnVs
K2X3UtRCxuUD28EYra9mAssQfKk6pXE89AejpGCucjYImM0t9UH42nvTM3FMcRS3XTza6TgfywE5
WEXLIEesUBKCGYkLzHypycPdc4TLmORqOrqUqKYS+ZiEnHQj18bVmo1XIRlpmwyAPob4wKL/lUwr
f6QIfNJ9aD26nRYDN5R7kHsEqW3UBIkhnORE4UjJyC5xozYr0dcvbpcrcJdmuduaca0TARPr+0Hi
AjDCez8RUGYo/kBfmnTYoiRBvAK081pcIbYQ34Mo+cTvXDB9MlLX7LqdnGGhUtqKe1Fe9c0DcwuC
tIpdWzPRg6+xnqwuSitr05ChIyrs28K+uphWcY3H5kWqwd0MBiDjuZU2kdQ9WyOykVocXwCVI3yW
dToZY9Y3KK1jYofxwSJtkkUj3FboNkJd8CqpvOLc5ARr5GLbqJS06P3w+Kb9G95E6pGMXQxneH60
6lfFpEXDAv0wMD7xSAXzmRBWG6X/HZDFcdFbB1Js6pmF6JclvfQEXsfVBLgZSTrLl4o9oCCWg6cj
3dtg77NTi6xuNcV1aOINhP/zWWd0rmWUv2D8wNjIc6VYSrOm6JE0kNbnijFD1wXfkQ4FYuiRxJJl
1MJsJAw+SdxqZrEmqhNoJijigDYmCtmqe4j6IZQqIpmCbYVWFKt/+21NLO7JYETrSIFfnMoZPVqY
hyf7uTS1XV7XN9Eyz1PVIAXS2bR14rjLm+Zvle2tWfwMQzwrTOUF4PfAAIQ2Y9hkZI9UIGKB7W+j
RaesHGTGo8jfQ1qc+fFJqNRsazWFfYugsMACDEVAPnY9U5GGwEO2ruNzjKR4g+7xKiKZ1DIt3yo1
a9+JsHcEWrewSXIv62cu1rTaEgC963RErkkjHspGwI4kZs/T0D0GwDO4HRfKExlzpE5NlBfDtRSE
z2no3TnCEzAUB6QTl3GyQp6NnuythFYSax0GiMmDDozeHv8qWlC52QKx8SODnhh4GFb7NDOc0spf
yOnmjyrGas04HLIohEY2OW1J3FerSX49Zjg0xpHp7yD7LafZRjdTxh2DcpYW+RX7gu7HKli2Jdtr
WrF8klF5QAFHyK0oXXOTGjTrqpdxymii9e42KUxwg9G49mum5Izzk7mor6gtZqse9eHErjVUaasG
MuzboPLSWnGCuNoqiuDHFYM+JbN+CWc7JasOgxnfBH7+V+DCaLfT99RII27iiGrx1z+mpGzbRnGn
DuJBtAjhlhWktkOicE41KgAGdNn4b1clbIAYPRb6EkoqfceCIUvEI+4FxTBcUmjAQ2Iajj4CFghl
y4kWyDQKe51/BN/HMq2hPn+qKZboccozHJzpbhGhxJUmSUcdFHABt0jUp9BCSt3R0XqNKDbAns92
usg4CQg9tfVg8ZSIvmx1i9pBIjzNapfvtEpNnMYsaNnhQNWlUfjJKP+M9cAYFxfCeB8EUXNNHS3x
nNA6tP2plaOYzW7kLmqxnc3u1ubIwYWu2QWgNzMjZgbRaNcRU4VTLYjSJ4v8Qb6HODCOlU5kYoV4
NGFplWXxrZ5b3jGt9iZPFXn0af5IA/FlbCIMSDoGnNh6M8SQQd8weZoyBlhO2nw3hPq7CvSewDDB
0SR07WpeGFAHECWuakuiaN5xK2ogbJgJmOvMWpOz50UQDlG13IiZUql0VU11pYq3ca6OdxOQGMJC
6S/OuuakJq3PHB9JJPh2vNvdc9ji2Te+dDkWHaheezw0P4AHcHnrqy+XR6hUVbefmK9JAhVbrMIR
09sZETbvaqP+Y9Q1N5vOSyLC2uZ0U6s7qQcaAh7yUIBHkaWXQOzD4wAoAIQc49E1dDdL4hsSvd5j
QdMT/IkqqGaVnQ5IIBYvzgLLmdhozCNzjbAzTrJCZcDBRmbLNAMwugZBW9rdvCygDYbLoHiCKbOX
j3rFX5pC3bf5qO5/f/VffjtlJcruksa1Tr9iNkOupNTafjSjf/3w+2dmM1tuLIYf4Rre8fsB+1W0
HliSm1dUbYEkY7YplX2rF3+0EgqLhZfdGUQBKHIddnstGpjwRSFNqUQjmxBc4mBKIqqZQHY1o3ML
KxTLsP92KlMnLevXIS4O3N8P/VxdhVwxPIjR+r5NZiAxslYaexkE4T8+FAX6k+5hSZNB/OM/P8TI
C9RFq3dJC9E4Wz/k8sS3U/edZ2jicz6aTMUUrXgSg1H2h15Lj1mdqv7vtvt/RYL/jUjQNFdx3v/V
Bfx/GkHnO/scP/9dHviPz/mnOlAjhwsNnqTrmriGbSEQ+6dCUPsPwzTo2/4Be121g/8pEFSs/zBx
h2kI21R6UUXik/5TIKiY/6GqiClEvp5sKrKo/E+YrqqB4vHf9GsWaHrUi6oIdnblyv4X6USaDFEi
YYLbDinHs0kjtUjDahUz9yPZgeCotZb59kxVQ54kYHABsimQ9GKbZ2ttLAfdJmxrmhkpD23aApat
hNWVUl86c2owiyV2ZuOJBndT1XbhgeoeMRgOvSodZIRqcndoc8zDICv7lnGDEH6YOmyBTmPG3ep6
zzIQ8CfoPTq4OvoULd30W0M/j9qc7+JKZh2B8TrVnSJaHSuLGbrxXH6nZY4gql05tfyINu2UOxTt
uzppxFfyY7HOb/qMKU9jOoHa+xO5d2xwiFiyIuN1VsTQTaPgbCqN4BIrkboNdaiLNryyl4BtSaEx
cNe0W5lkB5B6oF56Jq9DEC0HfQ59UkX9CqXFqZG0wJ1Ni4E7eP5eXLaG2NUeV/+THIYfmHmlmxlT
OqbmMUjyZr9m2SJLuPdlgISHSx0MKqsCdBo1MCj2hFNNY7aE4mNhP869sOIFtBtS8colBSG9BaHx
iFnHZCe0/7h0O8BhjSp9LwVqscSozhLAWttiM0G53zpyPrO0auOPvnTjUMCcnGKXKXN4TnPcEW0+
urnVVR6Mc0ysHV5d8SclY9FWKmTgTdLdqrBSGHry3Hui3L3mMj0jCdUgP5bwEHH1MIn5qwElRQ3J
kEGK5GszyOQ+4xG3LCoXYtxhsDJe9C5RKp+bdBwdMUx/KJLJS90vgwiTRSrzUx8jKMUrFASM6Q2s
inbbzAetInXXSuq/UqnhwKkJK051vcKzkj9F/Ee6MjGAMbpTV9YKxiH5WjClnRXjGAxgvQKr2ERT
cRtiEhjjQDRhuXb2NLIMzNICMQx3a2qGV9nMj+WcHzXQLRXpvnW6nwCLs4APWDclPCnpHH5YerCb
K/1cCVS+KeHxyjWd049a4yQ3yvK2mtoMs8hesQ/Z02bJu8mulChiKSDCwTGEbb+msMYUYlVwCfv6
QharGxjotdKAnxyrDW7AjjDSnh02CWFePkCVE2qm/D2lCKaIrRKyJMwnQKE9EJOhCxnc8h5nvjlt
y3FUPb02tn2FrccSRhZZIn7BHKeeNJGnTroRSqCaG6oS512chHddMicWe2xbIjH/ScxnVvoE15o1
wdTSJcBw1oXsv/rG0E+zeaMbHi96w0hR1H2GYjddmLtnJg+eha+KRMroVakylC/xjyQ7QZ4Xu2zU
toG5sCjQuvrS6tY2mW/gdVo3I04Wo41576MTUb6Nm6WBXU5N7HcZE1bRAu7S5slRD1KIT0hGNknO
XJNqhuk8KoU25ahJmyHeVV9NpgVP2lmhTt4zWzgbHDpetZ5tQkx5UgboPQPpbR6n0gtFKIIrNVnG
KDoYSc6agWK327cFOZ5G0yDiKitHFUawpXp9rQlmOCoL2zuZId2m7mbWNgqylCKuVD8vMU9L2OuX
IXs2a0vd5ljwxHRuvSDFcmn03eKpkXixBqBpgcXoho1rAES3jGrWdAhy2i4CptDlP5CNJL9bwgKi
tvTHiPdCjkpjvAVtsh1mhakuZTTFliU9QZVDEzaP52G+ykpy6AraeRhBOkigwDED8U8SszLIZe11
kYtbHLJLI7ic5K4+0A+6ytgomQZpV+izO5h5yEyDgTfB0/2hkpfcG/kG8BE2h7iXm4M8kubUCcvf
IZ2YxRMxP0+vCdppzgYChgfN9BVsXdu5j6/G1E6+JZWEaAQm98aqa0GBF+6qPnSM/LVZD3551aYA
9KhgLjOTzUWx2y5lfFDJm8Ikk6BD7+r0qGWYDMM52mWQp8p01PzeHOEQ4ECkS4kXVHFFwyCZsjJX
2h/ZaGEQBkRPtnMtHOKs1fxwkJ+EQtMOxYBZMhXY0EdZnR+irMctk/DfCbqRbOEdnoFIFFuhKcnC
ZrJsSrnm8FDAcWanFdVWejQK5c1iLEd7Z1iHeajp4iz9xA5BY7U043Miy9aJOyBEv99Fs34rv7+q
l5/IQK73+5u8G6ctL7R/fJdFlE4HknZjHyUvCEbQJnO9irh/f0mO8s7sXjWrXPahrtxLUZEdoY+2
s6TLeGLl67RGPDCDh2Kt7HXIS/vfX1HUs7YU6Mu7RBMJNBl+co1AtXJmzy4n70PGnwZ6hqedLXgj
IxgSZ/UpLFRmoNZyyroVWwPYZSdhTOx7A/oLMcX1hFjgfwvQX6/Jf1OAyook/bculf13037P/25R
+f20fxahyn9YogwdVQU1qVmK8S82FQ2bCn9uosMj5eL/1aBkwZIca5DPugprDUVV/7UGtfhqosjf
iKokkgPwPzCpSPKvDeVfTRQUoaKhmRC8TNlQ6fH/XUgrc9nkBFzh25smm95aOC0d8AXImszUm2a0
25BRY9Eo0GtyNtKNHjgCCjiaQ9TjaVDfIbs+92EtOkmXpMcC8Kkdj0w204YR1wToxk6yMvHaqZI2
Zq9/qPkUHIJYPDflpHnSvCj7QNN3ktimePh0FEDvyZg3B6stwY7kKqiXWHwK4UWuqJDcU3vS1xV5
VeXEynyrPwMp+WrMMkG5DvFLRXVS5Mt4LJv0VWbHYY+CVR9wrAcO81XYZokggMEEw4DB/cnkcj2b
Q3Y3K5Zx2tD6LEHaXYh3URDFVyxGghuBhLCjaf6JydceVt5wzxAJrbGNzHTfqcihaiIW/XDKL0Ns
BXfwMH+EMfmoFav0S9EcnuoEeSOkoF2XMRMQpM3Szyjv1kBt7KKJfWpIpC25KE4JdDSnFRs0f225
AC9FvDsTRrBr1OKeLJLh1SvdVWPOGag1J2yY5H4Tji9z3+Qck74ZjAV0Pb5ypXPshDnChzmmrikh
dxCp9h5WSC8YQN0bSExYCe5lncwbRJLHnPnDnuNHKKLYJ6nOy3tupDom1L0qF/y8Q3DX4BJsIJws
Hh5mBEJr5HnEcT9YiIkKHkCnGdAmkCEwMBSCYwtCciMq+O1meD0jaTX9mnKvSgxTy2TcdMaUe0bF
F82C9JAp+qOzekohxS7HrnwuxZjHKx8Uys0BqHPIACQXUZmunzHqhuAmgaDDOMTpYCX8WT6VawfT
PnXdvBVlHobGwjbVgle0BzV0luZVFCaeDCYjHd+jopSmM1EWLP3yCtWT4MQlc80ETcEyG82twwY4
xsEJ+ol+NNPuOI7EF+CaHZ1ZQ9KqSGyLcDvu5XRyBYTZ/jzwsOranawjWD2N7iUzRXqc7mlF2OEP
VFXLyNui4sUWS8pxaGEhKME2XWoTQ8a+jJZXeeIl1qiZz2t38nDSBjbG4m4x912edBhT650S0VJM
lumHuCk9OhQ0poyODRaXckkHYPQEyY+KcJmh8RfLpcSydshW9IHRZWdFg72lYfUZJwa2qUUbWY8x
r/Vh/NL19yqRhlsvvGkSriee0GWv9pDTa51FWZOYRybsmZsu0XvPnG2vjMvC+idEVc/iwc3xs0eJ
XL7WRuoZYav7E67k7VTyFOg1Vt1Sam6U192ROghEZGd60D2bK3Q+O2+kwdfz7oo7U/YDORgwI7XU
73nHnZeBvY100WkaofIDBFSWMtlSnKZ+GZSKD4LOHitePFDlhmGyBZm49iaHMYXTOxrY8mYK9uo5
b2JohLpTldZWQdCMseFD6rRro3CAxE12Y2YWHvlWDDt8Yqvd25VZtDeTVsiYKd2NkjAyk2eTdUD/
rZdM2hKTtcmo8S86edS8VNCx8CGOAjt8z0I6yXgCYRxkEX1XbHEatmiCpAFLn1oBosI1NhUjjO88
+1LTzvIBlyIUCoEgt0iIA439KT2n6SQNyCQefADdLcyDppgEpp/2AEt0q/6EJlrgYOTpNa0FiKG0
XwxUKVpsZce5Wz1PRsTKxRiAKEooQZRqcYdGVQjgMF/BDvHKNKXlmhbuOArfqZi+hGRTAvQadkqO
yjFqW9HF7B3W5bdZFtsqKLSDTAiaGcVfwpSD8oiyLRtxeae3IKfkMv1qWgFTeuiNQ6w4oiEQItJJ
xCdUvG8aOb2UHWkqKpBzdNY5av/e9NJ4Ipwcip++/qMpRDA3FcUWOzYj2zqz/FTDpkxp7GhjoroU
3xxJH7LCTDtkermZZubZ2CHu5mp0WHkWFqtvki1cboaBAw2jUmPU/SmVrDPItXAzrlRltawCry+M
mBsH1npWgqcc4/A7Eapt368naPw3jIYTO7AB1rk4OIJUuq05YwETcgbrOu7qdlJ9eK2MJ8Oes0oo
UB2W4TkVUZ3r1LmeHps/dDfyUcfmD1Jbf7SVqB9rqZU9gkogMiuBeMYYQRVLMEOTK3CV9Ew6BjFh
FL0yZB7gDuALM9KeIhO2YVNdMT5UF2MQ4mORhX7U5gpbTULUrMW4Tr047Eb+8miG9T6XmvTatBXq
eK4QoRRqvAhCcB3w5lpKwtQI7IVXxObfiYgAhhLBae6iya97+WeRwUCtoxfQeyzR5bhuT3XLTntJ
OY863pP40BmoxzEQNbM/tOX0ABwwe+mirS+CbR7BcZmQ5uSMdWx1vaR6FEBW0p5xnOM0Cfh3c80B
JwSIRUr9HOkgAhgiIOOOvn6fvWT9WlM+3KbmcxARDA0pe0FzYNCwiHXq9c0k8Q6NnwGOrXrqU0+m
tk8hxk8bRy9t3UTe70X3+/ZbsP8NVSc7zRi4U4nxRGOKFQliTgIJfrJhwgC4hglP0iOTAX7pmXU2
AmQxVgMTVjDs0WIWNIdEzTScLWIowvWESbTE07kvmDlJevDHVFEq4adhzT2aOFNH+iBWEluLxxJ5
biJu2eg+d4Lp6Ep/MybDV/VMtrsxRituaZ+LDFqPmHCn6GhZZ3Nkz7ICZkwVXWqXDgMIZYElTAG0
wGylH25hJpnzOelnARtQf84TaTuv0FfGSuDM8+ahKB0vCo7XNKiOrQQ3STUbYNyz9JUH6VupkmUC
nvn37lKiotvL6L1hScS2NsLQmdgBGdK6qxNlX9SmYI9HF51Thzp9thB2x0jjkkcbi/A4E5SQXR/B
nm7PmLUi3EhlsP/1HCwlC19IRm+VwJRmFEptE5uatpvMS4P64lRKGs22vBejyG452ag/2KlxGriR
BSE6q3YMMnR1RZ3TE3LvxXaywl0rsjKPINt4Pns6UlFHa49bDvxKjBgjK+Py0rSEc5BWbj2zq/pj
LupNr4LhSWJu2bSMWvLiVhI2AQEnbhGrxSMZSoiee+1IasU+5x58xuuFvpDzGgFlpvhhB/Q0ATwV
G/FTpdaAmNOFYzS0TbWpHFlHKdmYinVkx/g3CYrlBnV7nlrx1k/7BD74/fcD46+XeZqT82i0w12d
sJlyuQ7bIKwzVydPyAuZg/pVg88yjtDR63yljoyTKzECtlZi+8GmJHHwxTwQdaHsggpk3VyKXNBa
cOf6K89qEIheOES1iyjCuIuhbOxS1ciwBqRov5bO2EEnxcRcLw990iyiL2fCLvtReqYe3lgrSk3U
ZnSzaeqJhdTi5lj/aMUNFaNYHGZ2ZFrUqfc05H3R1iXAaDDiTjvWsM7Y85O83qOBjLrpRRJ440pZ
sFqa+BGiSf2jzQSWRiNProxxtar/tJVFvz/J8OkBeaBQ1mOU8PK+obfHAIQinJwRjMX6hGR4ZK7W
h9j2hpp5MdxMo1xcgedtc6zNyHyWpAXonT68ZBlqnVIh6YXkDA9R2nUG4m/07BOFRdhX4OPsIpTC
bavps72M3R3sgG2tlj59ig0icHc6OBt37BkdLX0VYM6IX7NwblAmoxDMhTracq/FHsY6CXOc9DaK
aAnh8PsouxBB9CViJUDsgrKuZiG5kifeLHhQw2baJD0yFetQ5LU/cVntJKt4wVFR+xGXVlhFW63X
0cryCEnUCNsCbcqZpuJasBjNJQPRlTWITs8dhzADrQMKzKTqDS+KTdVLVDbWsHvv+YT2bFzRegtz
WlC9odeQG7avZekr44zAENPhVVYAymW6euh533QFg0nccpVXIPNhcl9LGolTS/JOpBnFYNn/H/bO
azd2JMuivzI/wAZtkHxNb5RG3rwQsrRBF/RfP4vqLlRPoWfQ/T4oQJVXSp9Mxolz9l4bH3vZoEuM
dW0x0Nsfh7aBMzqmC33ovpI3BS7mlgIEMTQHs5fWN471IBxgny5avFUzlyUw+W9q030AHFRdqinf
OpHzQSFOX3LydT7q9pD6/YdKS+uWM82xnhnEqdlbS+Ghq/WNsL5hxzQYQqfYMa1dp8FdknhGfDf9
kRFWt0HwFSCf7V5PzK3pjHuPgmThgX4DuOl9O4Lvhs6OUarBXCk6Sp6GMEX2t0Osy91g8tVFBBVH
hJXaL6FjY/CO1RZKfLGCrr63dYUrRmC9cvLkHmfXi1fyicg0Ba0icRF4s4OhC0+wcKkPu+w+KLob
rQ4YxbAxiQd13+VBvVJj8xWy3E69C4wXrBsuVqxMFZvQtGQOOg0lZrUoSndx576NJaLvDmvqnln3
tHZsrO9aQ15CJvul16TQiwQ7Bj3z9BuT+oFXF6IGMpP2Jp5Ib+41d6+8TQaf/a6iJGEFxCFBGOvS
D+OfMiw2pppgzcdBuahQPJXRl+vS/WsyhhNwtYcdfJ5u5/KMsSFRcgVp1KOfyvXFcsjYkpGSuWYI
664ha8ml3waPaYibtUvr/TChEI7T3j/WBCf4bQTNh0XioZu8LYlC2Wr2PM8Q6BWRdoixw/JGGLK5
9IX96plMQ+LIPNtIinYpxCtQd9jtVXNigI5TTDCgsG0TyTe47Es/iQuOzJgDpXinMPhMXZT1EBki
X+ygdTMwmsqj7qqHMEVeRuX2CzZHhEU/EEidwVfe1p6c3NG2PV8udK6cLmIzYrGXWJ8tEXRLcm+Z
6xicJBVKTS3Ez5aXcbo1UpyZgrxBWrBM5yfTPKkppqdafwia0kc7ak9W5R3iBEt5boronJst3ixb
Vns/5vzQVoTUtH07rGghkW8aUEd7lbYrTIq7tDnh/j2RcJbsOSIDjlDjFGguqlFD7FuDCLscPBzk
OZxcIal/hk2uKaXVd07Mw6QN6Z4TMMg1vrGrqKP+6hsCF9qkyxZEaj041adXI6QKppZ5ZAXha6In
qpU8OT3Pt4USCKFaiP3sXuwJXVg4ATDIDf8w+BignN4yN2nEUk7jm5U5sK1jbpPoYrbGsqqz1wKg
9ygIT6iLYkMEiundMTETO1t3ybmr8fCV0cBQBNcK0zqYD5NqUIdTXk9hfRgI5qiQsY7qmKWcyinA
DJ12YBgtzHoVdz1IZUSDbqbQQfrocXMywxaFMk5oBozbsxoH1IH1EyvXTzdHUCFJuK2sOQ8EmAGC
gGIVhITFWT29qAHbjCp80u9AJy413b6XNSJy16YSn2DOLc3hGY6uvm2bYWsYdMoILKRgmL5tk253
LOK3gLo713J/Szny3jWIth3ouCuIg8Gb00F48XLU9lbGHsJRHmeNyf7s2HO3SVuvSRQjGSP6oKVi
wHIbtFULIWvpIaxdw6gjDYeqkP3eupCh3HTtZXaXNzX4sWxIdgal0IqYRegPhnOdBhwHCYLKZVQl
TzG4v4ULjp7X3+B8SZGfFO4b2uf6Nb3kNoTGoEBOnwkkEZP2GTW0nlT4ZljcgU95j9+uIH8DQ4JP
/qYLYWvVIXPFdMsZ2hTsCcJkwsmHQiehZbWexSL54DAli3gFRBaRBal05E2atg6z5GOK2CObOm2X
sUiOJOj5MygMrZg5o/jK4GF0JpvZqXz+3bwlFYYzzToHLGbbKRwxD+GtBEm8/d1EeCrgXqkYo+qx
qfVhMxSuv2accIim296kRaMVrbZU2N9HMHRSIc0LkwqHoVvUW7thijCX/GUycRRVwZFdmbNxvA/4
j1SFc58M2qW1kLRlgHeX5GWQhxiy9K9V1RPUKUW3V439kWgde/peP9gRG+PcLCQT672b3WuG81KP
mEd0l31wXuGjBb4azu3IsauxUuk4FScp7v0m1VZpj3wwzCpjF9rVwwjU79gyhg1GQOxZNHuHlIRA
yWgzY8t06oox34ZB+NlnbXQIVHZvt2MGviO5bQTkGOSYN7Viqtmw217TEcE1TfTGkqnxeCet+Lkl
uIAW+njOVHlUZGEeC4G/ayTKYtMa7SEgnWIZSax+djncxxMgMo4Rlfj5TTjm6JsN5/j/k4p/Z1Lh
GxZ9+/9DKhOrpo4/m/8qfv6L8MZWfvzPMOS/3/6PiYVgYkFgMeQqAa0YvMefshlSjQ0IWehirD9i
kv/QzXh/830bOJ1vGZ5nuwLeyJ+6GU8nYp4/Csc1Tf70H8ws5of/i2yGkYUN0cQE3yWs+ZX/M/pj
NPLUiEYguXN8I4JoGf4A627DkAWWXTXJPzrahcRDW2J8z0FJik4mkFR9+jJZh5Qe4FymeJbJru+v
fbkjB6apXgybEjm+/tPb/K9IJd6/erYWknnL4u0xfeMvGLDCQQ1BrBXPdtAPRuThJpUlaARCYQP7
hZ3yjepwsdKRd9ydJvU7F99zOZ3HGSauNR8m5sUOuvwkdXIqGW9kJDEXHns7sR8BWc9K2Rg9XYsq
w7+41reiDkwHLGfBhbuZcaZpECzBeV/nuxsF4ZPz77hGWvcbuyo+5+t0NFabOYaYhyscf9fPnm8G
8/NDNSGLrXXjoTeefzVfZb7LqjS28zPwyn4z31WPsVh57VonsoZ7/+NJVXgA5uc0P8HfJ8zZoUA5
Kogrma8Tc3chWM+gFxCtuS4q/8CHq0O1MV+GFblQLOFBg6lZphsV0qL19Mt8nUiKNV7BKuKm/Bl9
OXsibjJfNeR3iUm4Xb7ymguy8T1MyGWFr6mq2/V8azv2d7oM3oRiWz3fR1zkqwoofYBEpeK2FWqq
cNyS4LHqpX+a785Mjm2ndrbVbeZrUBXeVlybPgH+aB62b/QfE7sPWWlLy77A4LTJK+AWac4d8Bi/
z4sHr9iW/PFS58dTUAtcH3UBjra8o54gJtWKfv8/7JC9qKRdmlW7/n0B3I+NBzPQ4u389syvfX7w
+TXgwFmDctzMl+e3MJgv8zdApQufhT590GcZtJU/2fpAMRSBu80wpJqhvpV0r1vKotAcFoLLXXFN
CIPBeqfHHA7YBGc1tkNQJP+cr6yMgUXF243saIGCsBUggibBs5nAX2ppAfD7ABRax+wtmd5IpNrO
96vgaoHWRUIe/N6FyWW/wRbY0gjmWQk0Un/c1GO/Bkt8kfaQtZhEBlye/1bNd7su7VlmQpgEKdyL
2GjudfgGkpvPz2C+WZ/hH3g1LNqxIth11bjpfEQaSVe80xJb+FBSbGJ3JL6JpmQrFOK1j1bvdKIR
8KR3gwY5OCTziU75W6ok3ka8HKN1DWT21JciWcUOanYPGYNykQu4Jxg5y2leNDHBu5F5aoe4XeVe
a2A33DIWBUDheQ9pDk6MDqoWBxUiB1TSo95/5oynZMS4TIR8YTQjumZ4i2Gxz0D5tdUTv8O4pBRq
TeoU7yCKfJmEy/9fQ/+dNdQwdZ05+/++iG6/C3JH3v951P+P2/xj4fT0v81iTt+m5WnYnm1xrv+H
3tRz/ibgriNTdP9KpLRYMf5YKPW/WY5rC3CK3i+C8j9aJ13zr2wun+wc/kOwarCnRRT/P1dKAsFy
Lyi8bMeS810kFdiBlmWw+vEdgX7ObBCBp4+xrG4Q+W3HKGL/GEGAzibjNCoq/ygD7uIpZC9Dqi+z
gBxpuJnAg7UEengwazJZgw0FuE31xq3XamevZ7AVFpbOyMz6wRJGBW+735OoDrrQ/GNCo3uTMYtb
Fol9JjA2XSlmdQtjMHCU4qwhyKI6W2mC/kxmYGqcRq4nNUZrq/XO0nzpwbA0ToaPJ+H7LQrnWmpY
CNqUnpGw1IlBDIwujVKdWzJmSjhN94G1zzqJGSI1v9hfAIgA0aPSXaSzra/RPeaF/WbUVKWiAKeU
kCM2Jvq7nUUknNMjVyo/SF+SSd0D901aD3iEd+kaRbwrpw9yutbeiC6fzpWBO8WuQFtE953sbquA
Nc7zQY3UsffpS31lOgMy3G4W+iumAiQkArlInLskZarklI9t0/VE8B0L8kL2dk/zTeHUmuRo0e22
JQrb3qYN0/Yre4puNTF+25l2k7DecS7apvTuCIvZxrTcmY0hr0Srt7daMj7RvY/ZbSr0vcP4uJLG
tOK9upIw+ATPK8FAWx1EC5/fCIsO7gvOp15vyiU74mVb4yt2gUcvpAVBsRnAEprel+xiJKPaj8kJ
vpnZYEivzGjrTA5UrWCX5flzjhU/LMQ2bB3aK6DJtKa8ANpdsTBc6XM8B9K+Kf18GTdBuBIpBtjE
UxA/BlIg4vZ20kALJ9K76xv7lbDqpV0XTMZuzKb9Kn+xh+1zGyQ3ozmhU3G9nVBoFy0fqoSybxAJ
2uuqHMCN11ttjL+bDPaEi1U1StM70yq/gs7f2na87pC3LKxx2hWFPDQ5rQ1MlCGeUzM89uQSwNvz
V00WEUHUqX1XhSH7Z3XvBAZr1vhpOd9jG5iEy+v+2sIXboS2vk4hK9MsagA0GQ0wQ7ukaOMrwyAD
fAKqGNI+UJHmjrmhv4xQuRjvkgjDVqyCCHZRsrfTsb3PEIM0abVzDU/e9tWxwYdwbOLhYSBlcqcl
NK8JJlyOxCbsHT94mRoc7N7omItBbTKsE+gjNPtIXw5YoUVXXJMrh1HDanITegShzTIex1jTyF7U
tZbtNR9mFUTuFqWrv8adgVs+UA+Ud9E+iqpxlbf9G4t0EObrtKm8ZQKE3o1EcVKpTi5c6O/H0XhM
MF+h/hWb2koOFTtIEMzxTVFw7NKSnbZGN72S0SZRHdQ3eWOPRDsNiGr6cdnY9qVIPXBHPV10f459
C5AnAFuLNq2rbvFh6TvjSyPted/AakYOP4hFG7MnLaJg7Y+pIC1hftHlcPXypEdp1HUQS6pdKKtg
pyFld7LI3/aGoa30Vs0RZX042wbLZW5Y04MV8db40Uc8BxmXQ3U/jF56Ebo+0h7MDrXrlLcugn3+
ZgHWSmBkNY62oGVTbYT7kmq+cXbIgM9EsrH82LmpnfBTMazbkqD61NexQBDMGxu1KG6I0Kau6dnl
WzYDLWhk3kZaaDowcy3arkInw2wfd3f5mrWus7E1uz1m5WqogYBOw6c9yfjBGdLVZNTkEPQdE3Oj
0Xf2IKo18i8Xpa5702u0I8SEgRhAPk7T9Ki5R1SS5KZO0NzAHVSGoKrq/BO+VJdbAwIKkqze0d1c
pp0ecbIUT41tuSvJiaarIK4oE/AOOvm7gmAGehMDO4BMERgjshUm9qOq4AZoZVQhTDZ2KswfLRUF
m9EnS0AMxbEY1d6O4jcWUGQbU3AXs6UxDXe41bEFRCR7UbsN9U2Psgv++ZwwNeXyqclzQlmHE8EX
/cXAaAAUJPiUicbj4+Ly8jo6GdGHlgBT6hRADuHUztIzjEdTJU+y1qyNygmL4OBfqxiCu6/32Vrq
eGY5DEzR5fu+Lpe+5Rg7J+7mJmhurpXj+RtzbI/eEGabNgiajVbphI9Hr5inzOuYEFFNfMest8aT
5XuSynB4jdy2OBtu+NSNzaH3GcuFdUF6VwLr3TG8eNWY2p0zoXOpQ/1iEIwU9XG79IXqX2xa7We7
du+6wiERr+GpGlFgLCy3j1aGV0/7OYjisdD0q1fJ4TikHpryoZLQoklhT6Zo1cTd8BKVxokFTe3M
2gIaV17zAg3PmNrGTqsCRRgB74hJUzWd0LJ5ODYuUbE32UBwJk39bR4URLs6763ZxnvCBNat1dSv
zjwgi3JDJzSHzy8f6RyFKroE4Xg2UZqtG6eDquyAYBs98Ty59uNoPpAbMys84NXkps+AI0Uq4tXP
6ZR9AinwDxGOwLnPBZwTUCWZmubksb+VDgEyYPLB/jO8Ey9kxfpYwhmU+jpZYgfRMJSILMLURltL
b0JlY4ocpyPR41ZPNj1Z4ux5Mv/ikQ64svwhQQhdyYPHYpzJNj17iX2K2AwcOFWj3o3Gs05+Gf1U
suR1vtDLcWxeMYKkbJz1nOAtWG26N1q8sdD7cIs5jFhcdupTBGswRWDR0sVeO2UOAljU0aFN2HCl
zX5MHPM01P1WgB4IOKpIm2cN7LQsPoss21Vdva/w75cFywn5HOI4xFDfxCteAQhxRfmq+wSAmPOP
Ua/ePdqoZHqCGilXnZmWa4cvbSmx6DAbB0hVaxhbkKkvR69sNjWyymXhm8NyKiUKYyN5SzXQkRNm
dtaljIEdSs1lyZBsbaVRDbEWznVAm7PX6WPzGqLnsH5qox8FJNeH0an7qtsiqXkIXdO/gxHkR8Th
DWh4MHdTSJiREa7rdMI4OmYkCoowvdhyOwrX28OioJAbLFBJlCK6rs5tl4DgGAftYMriZJDMsaxd
tO5p4b5HITthI5o/4xQ/bpXcI9g6BiH2A9sU7PJDDk1XLw3EQ9k35ZCPRQJMh54ivEhr3gzyT1g0
J/MZG3u3bix6wpamtZum4avC7LyusXg0pUOaUXwgaaX7QdSyMlxURnn0gnzVQKDGVrTsJmqsQmCX
DzqN6otQV+rKYBfb1Nlm0JebFkjqKs3VJ6bFcIdrpyRx1dn0ctzFvYtq1IGG1J89jLxHPZDe7XzI
lGnm3A7dXV9pcl1Nab3SRGOuGfJX6yAYDz4HGwRBgAK+iTtpxNfQWoxEGf5xzIbhaXAp9UnI2rJD
JavQAEg1puT9RZ67Kcc8v9Z5sko9dau7jbri1S4uDV2nyWidnZysB89qH1IRI0AcmSxMBnFHduQi
ic8gRjk+413iohEEuLW1bHhuW4ad6DNbQbyrW37geYEsKbBiIl/xUaqa+tqO0nWZmyaAvTdEQC6t
HhMKPmFNy0gNL2FR3ozSfHUszgRNHxFN2aVIUxq59HTIMtrIIt21k7H0gtxelyVLwaDLA+6YSyER
FXTEbHXYquBDpFum0JewIRbLoCHu1K219PP9QOmiyQRTiH+HtehdFGpPMneCLjU4aWX+rUt7V1VP
leF/zJRQN2+3+JX2ae99BH3xjUwBYdOr77UIKsfd1LHdeCKGC1XYexc7ey1stgMJM7Hjn6hNL8yB
9gEwWxzCl2Hod3Wkr0IXFBCt+pNFEdEyzPGALdU4Ucao3zYxsXgaqZNTvWk0wAVienIGFLYFYCq6
EvkMhoGkMtF9cu4sFTCldt0Pp4WrFDY3gyrvuSIAjQ5njVneelI8sNLSF4m/OwrvRTaq54CcqRrJ
xTJqg2Na9VuzYZzU9CnQwdY4gWV1qqf5SmaZkt/h74axODRJf1fZwY0nnXiV28Y9o7GjMglgQRmM
XqdipbX8YzaK22JkYNm7Py2CkTCMHYbTm7KM8PEQM9Lp7aZkBFJNNjme5X1ThM99fRv6oDcr+dCE
VyfRNxqJJRPutcqyv4V9VRb6t/kBK0vtjI59h0+WD393urFeJHb2hB56Nz8umQ6L1FCn3mWN10YA
N/Z9zXxz2c0xyhp0CW8Q7kLvSwmFLwDRF6xlL/CnVPr8BTkJX5IA3a/EGB/dOAZ8BygzCnPCvuLd
iEaMrcc+JBwYbkZBm8cm/pEh0GTGJ8kA7RMyZux5cJJS/4nh+xrPz+ug1Etfq5lIORjVOyLmR23Z
qvTOxfeMU63cjM7wqfnjfvLe8JA+BxHRBaV8oBl2l6fqTdnDWaO6juV0Q/jZ1h6iXamKD2vUrwiN
T6KmYIFD7gmEN6Y73ueD9yDG3NpqofnihulJjNYuMdo9kjnZELBGiUNBv/bmDE60kcvScNdOjrKq
y3bRpaxZXCENo3FAkKLVpDFq+Z4dGalsGvFMCZiBRVyi/nAS+Eb1VTPlVQUcKaVJeaiDh2lcMEdq
8C/y4FBTukXL12meaIcIyXHDO7220O6gWfCFNK8ICw8CMlDIKaIt0lM0TuuSkRne7zsc6LwZzXAP
SODBm+SNq+KDSNtN0pgbp3XOPcI0eyovejVeEIpIRJvarvGqc+XCKWEbJghzFJpzQ2vguUNYoAkk
771DnqZtHaSKX9tUvwU7546GXCEsIQLPvhManJ+0O3ISghqvvnXLPqLkPPkEEyXTcOaV3tis0oPD
WMGQb6NrnbXROzt29Z0OD7UhYTCisVc4dKbHRsdU0FPoEZQLtv2LSHpU58bVF+Gj5qp97MLKk/6h
ACszdpC0hmqTSIbOOmtqJuW1HrxdaIGpyFNvGdjjK67a31NmntkbQCLEw+l3woveQZOKQO4Sp/0s
wnhNlu29LNRx7IsP3UJHh0Sw7tSDZ26jNLv4HiMTINs2KIJGyj3ZwrcF7WI2jI881x/cs7eiDd5A
+/je8OY21RN6kP2EcqVoxEOdia8mApiIOPGxk/ajbqgvv9E+wmY85NBliwBbk+/fJEYBxeIzNOVW
Txo2DBwsoZO8kq773gCi7SP7LBsLR1X0gjotR4y4sPR6i+x8P1ThCVnusQTlhC+UZvfk8LUfpbot
kM5g7Psxe75ybqU/5wP9qdSZK2AUKa7x0jTeo0ydtdL880AxkZfOS4/KgXMaFNru3KbWusxeWy15
z/lMAj+9b4tonfj6zWgXqHH8fNvSl9d09uhOe88Jg+a4Zqy0EphlmR/IeLkKEKdSRltlQfhrxm3C
xsKitQy55D5JCOazjW1ojifoAKdIDGunvQ64XvOJpwj6Fl2mgpTMaXHndmjx0ooegqaOmv3mnmk0
XmiAm0uaYx2rDwClMX6KK8iLZdZisWmjr9oMN1VnX2KY0mzbYbxmA1o/qiXoODsDlfQCfPhdxdlV
StXAU2Uoog1fMkueyqhOtqHnwy1MEJIG/S00b85uqfZQs2wuAlmexto8kAIHOMN9mkqO6rGUW1IM
NwymEfKLc+Pfgo65TR0IJ6rMXxW8RTep2bRN14n+vMloqR/1u96n6WRVm1jUz/5QIKeoKxpfOTtT
lBpWVkOjHzEZa32/C7UdHbmJHTEnDroTekKLcCj7Zqs16s0oxC1xKFNunPM4u0hwJULTt0bTEyio
XSSc9tFQayNlawRz2Ekf7b54zEV5HN3uprWS1QiuMlH5iz9OD4k07hlQe4tqPJWTNhPdTUheVcLE
P2FLVDhrpGsrORd6VTBtC7aBttg1nExEEiDqJLyvz1azUd50byrZvEQWlvaaPZh951j9tXbzl0he
tDg/JjYrLrs/3R8OY5/uar9G0f1iZC1lsn1UHCOWLmC0BQdC/170LnkANFKTGMs5ohtA3dMEneL5
a1+op4byvI4VSrHwRAFMpYX8UTmrvBOQmcjfm+8r14kFpUuRo4VdNrF2awqszsVXHbbrxPo98AHr
7Sic+FQy9E2O/a2zow2D9keZLtnk1iqdirXpj8+p0d92vLqWhcLIQfh1a0+vvsNUoIA2Mbg603Nd
5SfCBdfZRPyO1V0FoQeLSmOgIRiqkBy9dIfhZv688Nm+dqJ78s3mTarsjHpiW4LqwgxP4P2dWeL8
9XR6asD1T/n4ldnhT4ybtdGz9wCbCyE7pK36Vku2Hlthe0riVaDgPlMjLo3EWjFKQTo/U9Dslore
wtOtufd5H9waZnPwEiB9yUDUnYY3vKnvgcY4zWgsMo0hJxEJiE2Z29l5tiP5W9HJXqgQ5SB64olg
FNqTNakl/CIspmpDQyVeVk57CoxeX/s5yFQ26PeJ/aac/sLOlYIpK6jYxtuMAAYfbbFKOV1100vd
WQX+9HKLmmONlveia5igsE4shgaytSW/UjUehvY7hB/FCRwG0syzyjSTQzbb9oTQ0uyhb4pRNFtp
SInqgL4CwnpjgfYbxVfor2xhnlu7ny10xbVQ3angWD5khBg06QCFJu68g+2AUsAdfaLrTFVXjOu+
Qgc30d0uCmqshPrIIss2a8CVR425U/7UrVst0G8mzp/CoDJycrVhcOlfGxtSg+9zqkPVJhnjIltO
yzBY+A4hbgQLhpzVxj07AAKOOuR47JzBahpK3Q+FCc3QC6O1o8JdKwJm+FH4wI4AARDIsErNYP+O
lnmYWSCFIhMZZRSfIL6h3qvsh0T4VzJJzG1vW1fR2xdVF2i4LO2p8gHjqTB8QOF2tYP8KXAw6ThN
qlbW0CIibyp7l5RkUZIIgkHGNKibc5+cZtyHrh8h2CNIMO0VzOrMX4F8ezaRn23ifNjXrFv4i18c
zaL8YasXU8stgjrU1nZ1R1ArvK4yaVZmS951SP6kDPVsidScfYAJUlOWNTNXz99W+OZoZY4b2uzN
eRGUhEX5UbWvg856LLJPhgzvdX+28QXjz3usS7zjGDZ2uctHKIO1bmra0uaMNsKMix1x47toHNFF
68vQZzOez/ohrBIMKMN+HxbJe1QyhR9lu3cMsGaNW9p7IgydZYKcz8qwpYWavm6CYrxJxtbl0wCa
4SuvpzmIQK2nPA1jQhM0xTSegL1lO3AoWakNrl10NjWUS8gmoguzE/LoFOl91mbfCZFMZUauiC94
erVoWNTENaqHH+l5LHfPsijYARBln1mPWmI/FZEJm9nR7tV8JNc1Y5HGi1kTDVLTcDCZ69ZrFkMo
aG7gvMDiQ3wTB1s99cQssTzJNlqxU40G+PRZfSUV42EwyPMawaxca6Sebplfytxbo/ZHkNERF4Dn
4HU0vC+YIsKTO4GQalFoAVJwez8V2Xc7Z1UAdGsNn3fQAfeQDvlT2TvhgtjBfWvaR1TQHyxxJ70f
Mavp7HDtukf0oGZ3wxy3+2lsfdO+gpz8IMwRtbZWrWgsc1iECfnA6o79NTaXJntq3bl1WBrTwo/8
FbkoX1nJPCyzwLCVGuGfFAnOLvNwYkp3pUca3h7YyHwEki+w9M39wNDB1pCrovnv7O41QDMTxQSW
AQ+zhbMXIaypWNCP04w9S7YDjjo+9/MAm4HhzmwKyoThi20Vo6s2Azqcr9ICdRzqdnR4af5q+N3e
m/pVrxt3fRJ/6T2o2rEiQtn6MOvxlASkdAT58KkDW029/smK2ZQgBaY79Kj3rD5+/akVz1ZnR/uA
lVc15D7YfJNpScPyp2G34WiMID7zYheGx+6iSpODw6qYBJZASah9uKEO66m8c4gdoAmC+W84M+R6
FnQLIUMP31FU38Z0/XrvjhnKqtKDja4RrTdOWBOH7IHYlIsR4LmEJlu02dFpsMmg7tjTYe7YJcYV
i7jM12bYLEvAUmMxMAoR9Z7m9JdocHMO4YFd0sqNkbr5PbH3wjxVXQYJkPOtHcBBS/vtAPAn1Hvu
zNgPov/ORPrqBM0LBvBLoyFUiWR2D5Q1FcnXmH+HCQ2NnLrRhtUhXOfoSuOk+WJtWrDCLXxQcGXO
teH7vJBxBybo3ZgVFSgTgI+hRCj1JFuCJbtXMSmjbvluDWy1yAGljsk46MD/cXCewr4bsWKqI8lL
Mye3/Nbi+oCfcFNPs7g6uo0bl9whcuAgFEwOQR1YHCAU9BQj4DMHTV4Juidet26eQmCcRoJa/DGU
wyVxiVn164gUVVLI26H4zvJqbwz5tctJpzMaprKzNLcxkE/6WBa1NIYfKRSYFmSQh98ffo3h9s9/
avM///K7v/zzLzf7vcXf7wC1fjpajJ6kRykq7uOkMDb6xFtYV2STBAb4Bh8M0SFnVsCImWBfUGYg
v738YM4/fi/9+ePf+N3A8ARTJ20Rt4/TWaNfHMZoAgKFpQpoZl4eQNgVf//x+0/fdZu9Oz3WqNib
YxKaxSHTC+7AG8D6O5E0Scsps2kZexb7kvnp2gPJjHheuFhKl+j534tTM2NjvIEc3JiTsi8Hefj9
gRTlj0tw9woRiB3gw2arl9Xec8Ascxrhaf79Yjo/yu+/yxHZdU/Lwi2JiKCEQ3w9A3xbo//Hj9/f
/f7z9w+uFyIh//PPar4iOJiM0CFU7LiU4ev+/rlEozR0DRNN2FdM0MpDY5ssbDoAyRB+64FxaoXD
ikt//vj9HaYbbe+3H1gtroHWf2XoZvaihswaeCkuSNpxrhV/TIxvzpabwthsYGRhUs1X9i71QWNL
mm8ZovfOU/SqzP47bbyeXSo/vBl3oorqWBrjuPJ9DIsTp0k4cMFKDsRopakBVNzLYQGU46G2x51R
w4MUY0ccBkQV13GHZc73Z3DIzgpZBNktL4AhPOvdmB06NgHIk4uzK8dkaapuJNXbT7e4q7Us/dHd
6mANnn3w2348ewMpiwkhPqYdNMeIgBdi4j/qJIIqlgcpe2vU6iRCY1xpz41d+ZxRxZEpAx66GlC/
0+3daqYhKYOHMXFvwIri45cy2YRMLqlJXZYqT1Nn+EsrIZWk82Hqe63Xb63eUOfOIUMT6O5hKsQe
NE2xpw5fPKL7z076jK7Eskj+k2Wdxybk228N6OsEkPzyx5VpvOYm7Vk66Urm9qmOY7HlwL7GzeDt
XcMKblLMRkEJklMb3gyfNopXmt/KbOQpL6jfJ4YvWDgbl/8TmBXQLSBcykjxZncRfsbeV+/9ACCq
t4r8oqkpv0zxT9Hiu+zqqVt5dBcTKEzrRvCpOPAXlxY++3Wayvwcua4869oD06XhBFGrXsEHYKRC
uy2fjGHTGcDH2J+7p+y/2Tuz3ca1Lcv+SiHfeUFu9gXUi0RKlCjJltyGXwiH7WDf9/z6GnScqnPu
Qd6LzPdEAIKsiLBlitxce605x6QjfaZHegjj4ibC2qSVVc8nwwPL+EulRYA+vMW3RRxBIZYQ/n8F
8mz1E9B0xCBUs5WgD5BDnWS7GeXzRZkYCBf2fEIpV1yYPQGKFZQ3imzCqDctsGlGyKfST+RcVnnD
ncjOLoDdXrnfyR5tukcKEFdeP0QmSihNGKjkzOT4VxEsHCJaDNX9fu33X3//jQ5L24Gmy4Hxl9gr
Kiyj+UjEnm199sZyKvOa2jUpH7TVnKY1FzSNx0QKnqCHIGF8x2b5JffJ4wwZN81JRlNrH8LAY9zh
X+g05blUiYaR7OrNFCPtm4WubL3cxgW+c56pyBflk95RKSpI0EsGMB4O27rOjpUan9qCOi+pd320
+unVpiFfBXSxTJhGaQ4vWilA6XWtk8migq4KdDaK8BmQ+L0xJftWh9mEhTvSCKtBU6cpw6PNvUqa
rCsub+ZJ43yPC7uioXVke4vrGP6G1enPYzCerTn9ATOEMpWNp2y090qOdEZpjpnHaJuyZLLdQCfM
bkxAX+lqdZeb544x6oCLzSZwoknjhyom8RIE9mYwwfarBcYOmt8fY00RZubyW19V+9zM8SCU6mou
9y0r5cNe1F9AJ4k3ULR8p4fTDTpVBuW4pNMXtluD2kGBcT6E5tbW450kyskf08UCLj689oZ605bb
EnHaRE1430siOyU2mo2MEDGxppYPpS/FuHsr6SLDRGMh1OiuQE6pB+klqJi8iqhgtpuWXqMv70Gw
8taG5kZGozsmN12/sOI/2h3KxcQsnuYmd6RZPdW1kru9blwtJTpUXfKhKffjEM00yZlZlFb3VqD4
gH1IxIDJ1q+fvgqIDAeSBKV7aYpMp+oZqclC+BA3VESRHgHgqaOzz0MDQtDGImtOPnIYsnk/6eIk
A+ZPW3HoGYRNhYIZnxyXscQsp2DS2ahsctQYP4JaLkgz5IWc8PFchr5JFefELfCyDOiqS4NCbNW8
/jJD7adpBjqqWHqXvUpPMrEfZrwOXqSLHPqCrvh1+D5EinjpEcaqenvMTTM8xD3hA3MqvSjSBagN
c1wUKFpTf2LPYJkejmUV/VIU1n1c0xSI2b1NcTbAycKtjlZMihWMN8ABSzbQUpRuQf1TxbbLcS0l
W1X2Z52RnTDj0jUaPFPNRCcintv3xOro1FcF5w2MwNBmQh5+WrBVfbMokKqx+YEcr5YEXLL1FrNF
FvVCxCuYtBtYgCcUUz8HLflK+k8ImfpuIBkdc1fose5q9zkHK9dp6hUCuR47fuYB05NVxZi4IajT
O+u63busF/2upr3ckRGAn98GM9tNd0o0IWA2GD7WcD+cNFX1k/4eSeqy09lR8nHfVaGi/wh05auO
ljsjzgUAtMZyk6ndFkzoN01ky9BTZK7tjl4hSmH8gmDysXYx0ewB9nYBia9qZSMD0kgICdrJAeMP
CC2srxlbT1cSDbffgPlMY86uLbUfQHb3oZQtj9KSHFiRomOoFBe9BPkVysoDUX/ZVuTFtEXbM2zN
vvawNVO/ZcXXJKXjBqgs22FWNlq6xjnRkeiQFyNb2kULK5RvhHhi22o0Zmdov/TIck3RvPWzDE2g
aq60ZcGQWMpdzFAKDvgNzh7MTyYVri2HN2bWHp0h6xKSEcoZXcmHBFQxxMM+9+yKwsXS0V6XWZlD
uRmPqtr/MurlOR/Bd+e5cdQNceqDOXnO+rtIaz/DaXis0R5QqGESHfFDNBhw+yS4p8ti7eqwpvvc
zUTn5tp+oDYmEkX52UgTDk5l3S3UxhcJLCQG4fl0J9HtSJT7lDs0mUMvQeFP5Y+gJllHNQEoFJoF
dACNY57RnsCkvImNWt4RWZ7ym8F7tBsYnUrgS+FX0ZrI66xUdRiMCT/mvrtLJ+ZNOAWtc2TJ1nnO
JAxlUInkJSALJo9TT9ZNLA+dKnmy2fZOaMGywWk6Hs2CXk3Fh2i2Z4Ew6ZiEw4XuS7bXe3Q68tgE
bg3BOOt76ai1gbFpNaRcw1JlxQ6TcOOYHe8+leIE6UFIjnT5Mkngxn+/sr68gMgGIvwI+4sIShnD
Y4A4zDeamltVWLUTOIr65feXaE72jaaM3hzAgWSTzXBxLf7mkIlFGvnfz7DkIDTQE3f+RsBmNhLO
76dLQ8M5B2riqIXyXCyEi3y//v1gDkG5S4r+la86Tx4jNBpy5reEg/jR+gy7t2OQSXCY6adyCRYH
uVoKv2rb0omlxgYPivV70xkG8DnTqFzRzyQj6syFzWl5m5Gls2zVSPob0HyFmbh8QKeK395v1oda
CsZdpEsv3y+lkUU+ZZ4VeCJ0LT2MbR4fagnTB0B3zwrbnTBF638/DCPUHwjfIH7s3hNGKzkQCVm9
ikQ+jhkWjIw2iJNNglbVAFtgRmzPJ44eUEKGVfAPkiQfHbCMlZ8NPbbGkBKjZwnkvM5/YgGXuHUR
SRFbF9ggDBdzUCEa7gAHwE3rI3fEIQ8VFWwDp48uo8SLwykm7BPgoTCTD7atnA+oSH08xta2mBhc
JI1FFPlEw8QwGU9pc+XTWyCtR+5RdFRijyOopJSwUxJQKrl26C7YdB77miDG0dqXXXjqEqqjPg8b
v9BbsVUAQLC6YMeGuc6LZkJimdzTBI/tgp07ES9WgZfPnCM/tTR6O98/MKbjBny7nNTSH9aDEE4M
DPo2Pteh3R8aqOTf7x0j7+R/P+ti7q19QhFF6M4dYNj42gxcaUrzgQ1kOdjMfDMRN/tyMA9diTFS
rgmA0ci3rivqGWnp77qcNxDL06tgBO/UVnOqipbQLXkAq9QPb7VBB6yt9RRFCuXcLIx3DvRuGfvs
zFi7cixrV6ITCiUdpZRFN8mYQkcJQoK+xnFCKkGySiPHO+2q3YKRWm+2630cGW/q0D4nOUJoCVR4
XiG5HJaCs7alYW4mya//sUP8l+wQqqFj4fvXdggP+HYc/5Mb4vd/+cMNoejaP0gMwKanIgfFevCH
FUIx5H8IzdAUDfS1jpMQyPcfHkIh/iGwxQocC6bGQMKy/781QsFeKNu6JQtVNhX+RvnveCPwG2N9
+BN7qNmWaumAc/AYy7gVtW/b3l9iy2XDpmmrh+JBrhLJy+as9ySg9lBCsYDH1G1ZsUDhHQtf6Xrt
ycLHzUS3mY9pXtn7QVme25ZBcBYUI8Mq0qbkRSN9UkbUn0I2lZFMU3EoeODtlt11RyVcdQB3esbc
BWFYt9GSihMZSI9IKXZyx/RXQ3M9s/k+ykE2IvlStp0NS9gE8+0SryeBPKDsCccWtOhkvFlsbliB
gFJnNvp2yxpVj9CRik3jaHpqERSuje4VRzd6DtkoOwe4UbqjSLrWrKPQxJBQ9COduw7YzbnrYUi0
xlNdRI6w24e6nDzNCCp3kTrdD5miQ6TzFpJuPHttCeDYRvdc+oqWZNTmOtmQcRBiCDFTJzDxM0fa
OncZxo+W9QyZtkbtXPX0Esd+P0rGz06fX1i9m8sYmlehNRV2inVNnUumTml+nfUuQ3ZiAjRPbAJ/
uli/AcZxtNrsXlor+EVHYyCmxCZEXCWpQdZwi8SoFjE2YIVO0bnaPftfpYU8R6pGMow9Ao3wDH5y
OCQmLXZYJseynH6V5Zjejb30KgGabEux3HJ9mrGUtOFDQdBZZzI6JSKjOg9NyGS/yrRDUsi/EC6M
fhyB8u1s49LAC3eCKSGbSwa1Wy8LVZYZbqsugvJWmjXFMzPCv1xz/4nB1ABH//cT2TAsk4tDJl9G
sbia/uqGzZmws/1ujYeiZksvB72ng/N0oykjEVMf8AMoVUdUAkbsLHmjMCd1F9SklWl0zCPR3g02
klGJ6T4ajXI/poNyNbHIOPA91HtmHYYdPiolRAlAcOHRrIZrnMpwy6JkhhBN/IZCFP3YK5dMSatD
pQHHkbr8ODHrCMfa3CNQLhnKmTEiy2o5DTbO96RwZVT1lzJv9yBHJ9fIsP4ZHaOtKn03h6V9Ic9p
D7zsech6/YZ02R2W8Y0iPHSGllPVDg1UVOxiEmW+tZoFa6NHUI3MTSBMQVVfqMhWqHjsh39/wIXM
KvjPRxzExLoIWRaGMU3X/uborSzDCtm+FA9mnfbsPDrz2DFBYmerwn7ByRjomF6i8C47TWmFiGiW
7qdqeOtkCY9+XE1OPWOCrPrmQ++J2zWzofBUkFynGZbzJhXnWImTXWKhvQelwny5ZgAAZXlx22pU
jsk06ltCnrZSn6j3SlIe+qhFdTf9XNnAx6waXtpUstgUx/d1hCxWjunpLBZkZ4KToRvET6IqFZ+j
VJwkoe6tPjSPGahXNayne90KntHEiz2DfLRWFRG1aTFSmMQL1FKz+sHm6xQXsB0iVNF7zTq11UIv
q2wgxKKoBv5c/YhBFa6D1yOJAbknL+pnYfSnsRGKZ7K4zSjW9/mg1MQpJuXzHI4nLVAdPQfz32lS
hzyqBAw3VbsoqcytmmA80EI4SPOMsXRlO8VRSeJWHmnHhC0g96FLJq+mm1m3HbVjCEm1CIVrqwwl
7pNqwGia2K/mKoxa4lMa0VistKe8LeMHXRsOdI3wt7WYKeGY76MyunUWCb7kMYgtINfVAhPKzM/6
PZYqBlIFdhW5bZwkky5D1DLHp2PrV4byhEr3julkjRkdFPc81SQ6tfG4syMLNE8MKpaMg5yzGcHv
0mAojkFUVBU5jlmqXVYCdzOPvhQRltwNXNLLUM1+zWZLrej5U5k72BP6g4blLSCWbztklGe1KVnH
QkVPQLwLyUi6poOn7L1qIKB1nkNcP3q+50L/7DBYbRpBoEovmALTDv8ogDquiRLiSKWYdZ185rza
WnRkhVjSEx19J0rkCt9zcBBsGs7jOANAh34fYIJiGL+kd9N8VaNcuw962PlFoAP8RFnQz3q1N2yz
QlnJAwgMOF59fZz5zegLE0dV5CjxbL1DPx/MzjJab6qIUaX1DTiwyvC4CCjcixySut7uJbS/sMVW
upCswspMwvSotvp2FKG6JyCwdeYFpl6Yhqdo5O4orOqe2eEH5rXR+/fLgLKWKX9ZBnRZtoSNLBGh
HpliQtjqPy+8IhyCIGQgecMeo2/AsROdVmAjts3EdgZ9OSwQB68pAJ+Zet9pzJ6wiH4bSWZ84GJp
XZlBA6r+Rd8sBZcXYVvPIQ2YrcLtnRij6ZOcCf0hzo/IHypof6dWB1en10erkIy91NAoZjDXHeE6
bfNI7S61Vb0Csk2depn6w4iWGgnoDAutm8XJDrPYNcx9dCd3zFqBPtFSEsoJi12Ch3vFvwgFoYJa
fBmB2vtR2INaFQpzS6B4PnQiIHSimCEJnOoIhWLZZMwKV2znOMUJwfDCAXWJ6+/nhDXcy2Ut9xsy
N3swNFDY2W5n5joAZe3HigFFUNXnEw3eHp8myRdEl1APVQhEOxIZ4Z7hlC6NDJamZJIbPnX5rsMV
StNU0v16lp+HPHobqvingdlsL+jnkrAS+tAt6WeGCn3HGckNqRsROupdQb/TNTVdbG2WrmPTLtuk
StiecQH7hi3gpgxY+uOgG1cbuXaGTAnDcAa6kNszdRkbYT8OV5f4lCAQnrKEBSDdtw2fqABsCVg6
PXcTdBaUJmSyg2o4VSh31B4+Wz3fYsmOdprJXkdWpfYmwAiRFYRAm1harcxPSsGWsK7yUzRNibXx
pqH/vZH5mP53+IViJ5vDsvhfRZ/fl3HRtf/nP4z1hPyz5F1PWMJsLFO2DEPoGIzXOJq/lLwjrW0p
XJrghscOPckQ2n5gVLa/dKL1ZE08V/CjJWmZboP+AdJmPkNTUmgmb9V4qd/lQN1LRUb/TAbAOqCN
cmJRChQWYjrlI61sabmBs0+wKBnSPm2sq6Rn8w/AuR3WLDm6MYXE5WnLMeicVV+EnR7J9rCt9DUN
w2oGB4DDdK5L1jHVbGAax1OGJ78HqGiMAVKW5acRj4rf6eniTi3SpVY9D9O1YBxymgJUAkaBOkVC
enTTg6yhgOYDMxow3uQTLwiZvFFdkEBqoXHSR7fjqrlPmIAiVc3MvQmkrY57affvlwrtbwiQ9cBr
675GMYSsmkL/20pRLGnbKFFo3jIDhvaUKNOlrlg5XxHwBPcFeva9rEXI1S2cIYDTbSkCZBn3p0pX
gBmtmap5eSnorrj1al+F52yAXq+e5UDWse+F0rbRBvuCsfY3cKiErHMpGrh7zAl8hargEJQhZEeW
i60oWxNEWMZ+QB/omMxq+qigNgCt/KMpopLIF1CbBb6vk4FyE5tl+0DGSOsschbuqJAPEq2y478/
Roq9Ulv+dnZqJnBqRQgTscvfDxLA97hZtFEnl1Lhbpmk4i5Wru0i98cG/Nien/lqCKAKxgD0T+6X
ia0KLqF6UDSU7SxzEsi+fdr2HXXvNOJNRQFjaHVIUxbEGZp8xSFAgu4Q4QmyTbAdcWhgRoqCAIcq
Ho64dM9mnbygVte8sj1F+XCSMWzs2ipCCiMYIFhQFTsjt/d2a/5kSqd7rIjLo4n0J4gHPK+N8Ber
jU8DdDqlAuvQyBizKqpFR1j5hF0vAZekscCRaCozdWmRstBoK+1SO9YwFQluwaiD6Kg/zHjpNlZ6
ScI4eoUEpXtF/DJIfXOKe203k7l7NqFpOP0caY+yMlcM0BfDz1tg4xQR9z2BFGE8kIybs7cS2Glg
eyM/ndD/yEA1WkXa2jgQNwzoX42Ry3Jkn0M2TAFW2lrDfEvUd2O+ZiQXBiHLB6HIALBsQ/IkCqZ7
RRtjV4Jw7khdlp9HGJoChgAEF+OEZKa/xQtuji7A59TVxmUp8fQlsRydGFK99mrLstFOWxVEtEDn
9m6l5El1FmMuPbC8nHpwpAxnrKV+Di30SODSHSg2p8hp+Sk9Pa7vu48WFfdEatanUiYmu5LuslGx
7ppaopMcZUhJhbMUGXxhHfarjFKH4BzGhaVyxEVV6rSpRWIC+owMwHVN+KymOeGAWHyu+FqOzeqq
iGf5hdG/8jRONro4oJ1Qt8lI1jDVESHaugNmyR30XgS+lnnfVU+5yJM7ZHwXMraindBtJg4tK0+Y
72MxqH4LMjKvmXmOQGi2aTZ+mUqPYKs0wl1F24t+WZ4+YtOMYimCWApwsWpxznx/Sf90b+bJh1rm
5WGeqOC4pNjyQr9GPYgrKOWwM6Q/USllm2nsHlR1znfRjJfC7EKkQVMonzm41u+gkH95i2Ex+/tV
bKsaW1EFQu93s+Zvu1EUpznelgG1o0FhMOU24b56bx5buikXbkq3xWDpR5Sl3Zmp9CAiZmuibis3
G6d6Pwc1QUiJQTWxzqdUvfHVROvdOLiX8uKqiaR4XIWMoluuskgiL8ZzSqMhEk82Og20LwZ88AFj
JgjExy4ByyK33LO/11m16YASZe14IB+HTyLsxzsrDT4Ha7jB7iUAnVifko/5MpBvsxFK0uwCmidb
7pkWDk7SnMRgTdhgyWWhM9Ojp1GyXTsSJGpKwGUCpYLIFhlo8ySS2bLR3DWYQnxpsaxLUJcoWXN8
efbYWwyIe9UHR8D8wbZh+oFr/WFWywEX+fJoKPXgZqFMOPgkdGCR16HodBoxZfSkLnXtpTE/M5Om
5DEPHgx7/deAmc5TYGUHW2uzQx8zZ6oDVjbZDK+DksvnYNV45bJ6SgJ07KPV0PHQ1ZfWUGC0zSI9
GchADkOk5USLy4lr9+bHGp10C3tiQdsoZvCnMmaqSq+w1dFX1jImTFDuZzi5GV1O9UanVLp1yrLF
hqvuWxs5cKxz14qL/qCmbOQmZaGKj6V6l2XDvqDIA4yXBxdRlzYuC0PfkvLB0DxqEAt0ErKVKaWf
MUrPJJQNbhFU8r6ZFdY3OBVuT8FRloLkIPEoyySN6+WAzjNAFhuUie72RuTEKnrNBZcXYkU73Nl6
oh6/H/B9cerUoMatqk+9zCYlCmvpS5QgVFhDdJy5GW3WBmS0ZWazf22D05AY85Vj4eht+jHqxMeV
Rpfu9VINjzH97zuUFCi5OwglY51/KNodd9zgXSrbGUAVVyQBltkBK6a62kP8QMvTS2zFR5Bt2RN6
2580a5RzvX7V1TZo0+WG9kFFpm3gmS46QGGQXiDIP+etJO5auYVEFKnmFu1VtrMYYG8CObf4GO30
ZgkTL3fJ1ltLfwUNsQ61ZVyTZ6SC4TFqEbFPHhOI8hpLn3FHNkLHJIfYJfr2oYl9bB50y1Hk0nrS
lizHqAzMVyLKZY/6mTxU23iWkMuhmOZemYYquC18mGrE/Xdq83kjViJBNq+o1alIDqFePMGNxVMJ
D/VYyY+DShRqWarxD2vIvbo5M8Ap0ZHrAMfK7lNRE8ufc6bMZofEbEnjXahEMX7sLr6OIaow0hB3
Ia4sltdqfk4DTj2Koyjqltd6QsIFaaFwcl3BVMUqfmIalTKN/FFNubkyn0xvhdkPWlXer6TXjTRM
2X2lNQ99x+A6s2tpBwgtOy89SAk7oDU5xBM1mYQWP+yTlyIW+uqhgylh2fk+h3lN0vEQbXShRK+w
l+vtOA7mfaJX9BuaT3oU4hKFFaGsMXj4Io0IzjMzY68NWosxQ9nFYWc9egy0VIx/9kFCYnSytOgp
CTrJrUIvS7rGq+cRJ0ir576Bs9zp2TttekkLvFyy2p3SMNLFfTTcFJi+sl66MhGETkaeC/HlTXA/
6TRNtaHIDnk4EOCjqcFRS3PS73T8vqaCkLdoYzQ5E4SWrh4fwhIdl7DgoarDfMxzdErfZfOsv3dZ
Bd84CzBOQD+bZzsB9zmLC447tAD7qk8+sgQA12/KcA2eX4L/CXMe9g+EU9bG4FQm4XIZB8aMdlVD
cdU0ilkCM71FUX+YhenhB/hhKouA1DZPB1uhSEi7xICIZY4XJanfFhrFrqwSkDgQhs38wOag2fdc
LNjW5X68ZBXiASDov7IaFHKK6eBFm4u7cLUNaFXNuqalDVN2Y2fbz6i4i1cALwuoF13eTFHfega1
+/9Ean39l6ZKVPhsf/71VOnw+R6V/zRU+v0//t9QSVH+AfuRP4qmygZTpD/nSorJ9AgspEZfxloH
Tn9MlTT7H0AJbHnlVkKoFMqfUyVNAVqp2wZnxVqwMIz670yVmEP981hJR2kgqzLvi/kS8y3172la
CD/rXjcD46LMyQDzj/Ap7py4ABbBrTPOUNNlEd6j74cq7ki3DyPspmZ7zJS4xeS/Pv1+SFrM9m0C
l6anBXf8flikqAXcxcP3lyW9iGxTZNEuG0XsEZeKNHR96NFjHWNV/PHl79ekAhZJwKw55ZrGOpjV
x3h9+H4m2okXtcYiKx2QNHqppjpWicn97PtpUAu80QPTJq18WWoD9qLUQCdYBQamDnSphJSlwX6x
u/oy2SPN+yiHZwQpdNuauLp+J9gyTBh3nZWfo5aMgWnCrmOjNFW7nhF8YcgbkBOHdk5/2txvWbbq
4Rhh3sIrFw1HaaDnWIv2XtJ5CYZyT36eiaAkrKvbHNK/kUzeU5hYT/1sH0xh0GSQy4Mq6FwTLs9t
W7eq47TYOXCw9WnbtDwVqIOPqjLRnJeg9q9CY4n0iOP3szguzQOUlzoLl+P3g7LU0V4e47tpaEsv
bmbvO9U6hUm4av7rMIjBwlOTVcawg7Vtde9JnPoRGzAWY5Me6ki86FgdwpD9nWZOBy0EGZ3HtQPv
4NiRa3pkel8clVHVtqhuLMyRqEz+fAj1tPzLl/O8FEenGJPrZCn9Ll3F4d8PgLir38/MVU3+/Zqw
hOGxAwV5jq79z1Bu81vmvj5IC53MiahXdLFZj6WU99MlUB3DdC+YlT4Qwa0ADN2amF3CZFtf1ZMC
5h0D5ZPQH8x0O302soNrEx5D2WFA3FHzD9JOwea1yXbBPtpK27wCUPW+zsmkh1pAJ+tvPKPBbqvb
/HnAgg5tHwqbfNcN42YkrNOgnUcMB+XRpnhNfykOBp+XEsK5S62nwp9IqXucEuleu9ypE57Oz1Lf
0XUHNo/6sidhGGa4o3THaNiM29qnSdDKSC02SC+8eTgsP+UnYPOUjxoO9xv2NZM7/yYCWp+bviEf
mKJhqCSbXGocOuOmdkIwjvJZK1zjK7mn2QSTQQBzwogbYd7bFA/Fg5rsjGejx0y4HjZMPTraSg2H
FDnwxELuE/a1tIUi28NFlSGhxy07bWqSJcJLZf+sPhkWcPjuhsf4SslFgzl0u1P3AMyKIwElBzZc
v9eIioeTJM7z6hDfxH55rfCC3ni9+gGay31PD8mm8qVLPuGl2VQ/cFkyZMkQww6YCBxATom2hVi2
bBEakv1ubKZhP8f3EEBWcutXb2zG5gOspomgEClzeijr7fJBZG/aYcDccHQ7seG/5YTgvDOFsDES
Z257mSJUT9uJFqs4YtDub+rkF/fiSX0he1rRWUM27LGT0GmvhBZho60eguNyGBpXLlwV+VW4I8Ul
vVWWBz0D+06MMx74v+xmD8YJnWP3Uvw0n4pn283uCJQjNNnsfbv5Yccb08PqTeKU3ZMcvafKY5NN
zEA7fJi0giFc7ONzNm/l+7l2yDOE0mM9qifplRQJfhlOW+1d+5oesRlBeztWhw5n03ag6yGcQTjZ
Z9kSxbJJgn3yQcIGyZtx4uRnobJSeNozRDC0zjBVr2n5MJzq5+levDEPa14xGgEy52QbTlaFuHuD
ZC8DZEBuEb46lxNKz3YCex9MVdOnr2cZ2/Ct8d34IOO+f2QLF/NJbCfYREy9kI273VVjyvfLPgIA
genKbsA1t+nR+GV/IE/z2y/tUz3q7/GnfWXdmVvXeAgBqVCukmT6FAAzGDZk2smlX923GJi7rfKC
Wrne2kdk5Hi4wNNpd4XHJvFuLhBRbdlUzcumfRfveUlMrGdxPuS0L9zos253I41453M44z8dzvjl
jRftBGAS89ZwJh/YFbkDpo+9M0LKV/IJEjc7Ex0JoAO+ndM81mwIUACyZmBZ96xfBHnNz/LiFqhs
u9dW/cHaEcwMsjeT8cmuNTNveuTypEEGfBDv87ItGYpuuPVkfLup5M26zQ+FSZqXfHbh3iA4boOr
9aZEDse8fccKvlN+ll82SyhwEG82dgiRBpaoZpu8zk/6KQwxIm3GfehqhxH5K+ydrf4U/yBKA6jx
ntVyfBuS3XKo7pMOWMmmCfZ8lhEpL8FFlg/VY3BUgn3Redm99AFWh893lJh+H7n2iseJOG6uxJjm
xGY69c/BcsBGLq/KdMeWdha/R7mBfduC5Jh8HSBwymYcM/EmoJv1mHBS4jqHlE8vDUYdQRZuVG5U
PDyJlwauceXyvubn5GdErsZHeFuR/nemxgKifjFoYyNFGmSwmV7L4SmpCUfb2w9YEUmY49sE1Rbw
0iydTOmtnYlUnnZs/JoP5aF7Dc42cuX5Pp03Q+iEzyMs4fJZN9CWN17ZbFKNzsq+U55pUsrytZ3u
TPkXHKse23xENggnsxto8BTdPPuCy02yGuBAonNfK4ijUEUQvT0sD8HwJtqvFXzD1QuEUJg7pjQD
cRytjaaggqh/z/fQaHHJkwslhMXCZHjGCL1j8L0hmam1+WSQ7bxF+AVAa0K9hH34KzvwBxf1Lphc
fjHWf3lPbXaMPkJ0sJtHBmPXMHtNtTOoUN4uYXzn8bANXsmMx4rArc+XaWoQZI3YJPwYjBOS4TQ/
FMjK+x1MDZF7NENF6QL1LRsavy48yGHc8/ZwKNIeiPODUp5TZBagi2hvHkioQMS4ocuNZ3NH0pPk
aO3VTCeAZ376wz6qx+Rm+LOnXdS75S54so6c0QDQfenVZBTPEpPiE4XDSiIP5rZN04IgcCJlV6gX
molOlrgKSOSYWJEHgUFcP7JVDm6ZOz6WO9zrOwBO2QF0ToybFOpEd0knIHxnrCOzj9dx94xglE9Q
/1SiDy3aBcKbVhPipiwdrdlaDeUXHceQfV/sG/T1N3Hro/WsAURBeSA2CLSBBEMFnJmXJPtacXFG
CCjJyeNS7nr9rAzeoDlWdjaCLf9eVKQ1XMHRwSNP2SZydt1YiJ7Wb4U0+S4CgkN1u7EP0G5rp3mS
7rV6rxgYHbDZ0B2EZ7FJvuL0KpItT0HdFfOepgpSY3qnI6DE3kkZrSIMrREGu4nq2+mzOXpCYChm
tr6JP7SX6mz/yElPufIqUNHAj/wJ7i2VxtZ6qSuHt3QTKDE382naWz+1F+hop+w2M51el9Pul2Q6
zQVCJsKEPZk8w1449l51i7fuKu2H6+KG95Jy7A/t3eirP2rvagBn+mrepgu+JOuu4nssbuRrXkFT
xol6QpXOuZO+yhjOHxvCIqBk+Rwj5P0z4B2mQA8DSe2gKihXbfYKBxzOQ/qMvKeDN7jtBdMRZ8SF
sJd/2j/klx5Uzug2T7B5h2u+y0D0Psw+tRLvghiqjT7vmWqiiMuOiDmNbXLV/Ow6v4wvzRPHnx8W
k1IOmnaDuisn1tHdlof2cXxE1ssZWzmkRnWw57JLcTSflaflK5pcNfby4ozD8cg2YKzQ0W1k4YYf
/X31ru2allsrnV/OIUdGJEMnG5/orT+ED9Kj+cmJ0+yVJ7l7QdSgPyvqHmcCQw42EYb8YpGORlHC
O3lf7ZXP0Cnxqtad1ww3pNJ6ude3/5eu89ptnUuW8BMRYA63TMrZkmzdEE6bWczx6c8nzwBzdYDB
hsdBv0RyrdVdVV2FEtdQfOhn0sww/N2C+xJbSz4ONjDPR3JqsVcP/IbEuWUn+kUHfX+Oda8jrBR7
YPLY4ad1X/nMMINXbOnTa6pD8cM5TeQr4Ltyg2qKFsUPE5mLdt+1K6w+5eBKV1Ud2qv4lbuz9W4S
H+enTx8jAYbRmmaHmVIw+zl5Vs2xP9fnWt5J5GSelWJhpav0Ix5sht/MTXWcyOax/OqSfvPhybob
EHY5WA9C+1nxujrCszLZ02Djx98be1kkxXkNxd8ccCXiVwtmVKTl86y2q8xg1gJjD+bL7eQxNU6w
Tw/BnXfUwUjNMXloh75YgK5hAEXbZP3TKM9fXn1OqZ4Yaq7ji1EiA1h2PxWY+vAOFYumH0oLyGut
SYdhxTXP8XvZDjOC+/jVz/w1NRG2nXatzKpLa4aj10umrwz4EpfdirFcc/33jxE9rfXLi8o060eg
ZP0awJMBxK7771d/3/v7J1T5qSWSa2ebuCtkgJW4QeqO0pL3WTfyYI8MpFHx0zJDtpR0fa+vBmn8
71e5IFAPJ6+fZOTQLtKs34xw2FjavX5x1BSyfP7fv1ZLDGA1faCW1JZGgsFbKrxXddh78pNqUWv+
tHf0mt3rPyibtJ4MgewJeGkWuYSNUo9ZojpPbhOQstm9/lFKGvy///v31fRK9JKPEB8oPNvijljg
N5YZV3DEHa1awzbpxCHY7kKrFzmMV+9iIdCRzI3qjxX9fHUrwy8ujJt6qair3libpf380gnrRuJg
J/D6e5GOQrXFD40Tw8HkBtq/SRAi2TSVu15kdtUREmwcFryoqu+7XW8bjnzRL8pukpB5b4hMY3oB
2b1sePnv8z4dBa+lJrVQw1Lze+WdIbNgS+bdrvuQP2iU5g1XYJ+gNbcFp13iun+aIrfz1Y9uVz3o
PsPBY6Yhml3A1NzEkccun3Z/r7Dl+2AK9ig99Ev7Rbhk+AunzsVWP4qFMfgywYA6sRBIaTyG3+Rf
suiONKtldta+TFc7YQ6BMUUanbU9Cvnx6+k/VxQg8CTltt1CeMysxn8ChjLv6XL6jXzpkVD/fRgn
Riy4dNhu7JMfimM6vkF3go/mt3hUIeYYToLvnrGQNlw8jMLoe/izEAwE+Q9Uw62+YKPNeBbJT2jZ
ta3yJXMOnpoFd4R4hGqHbQV8ixv53O6ytSfsZu3nUju16xBVlq3sJwnIyEObi9kFHi3iz4AzBWF3
BNEe2mQ5IuR9Odbgq2sVHiou/oiXgmVwm/fALwMHK0/GWclCIEaG7E978MMtT2ZJCOJXEr16q/4e
cTkHLrXgfY8OmdeLeBu8GQ4mBSt9NYt2ugswh/IaP14ryxqene5+QZIJt+CHV60UQkad5xKPUOLk
vjCpES5t5OX8/ZJvnIUzkY3pTi0RgXDOn+mjlQ14irSR2GAuWDuqdi/hpuYWgwd9reI4ZRtnEWdx
/LQYzP8pl9m9Duj0qa0wE0dSiaeZV13x55NcdR1uVC9ENOIiEx0W1RmlWBkTpwAYY/MtHSHkAhtO
Nl1rJ64QYI7L7poctMI17tWaoUzMYQ7FI7owZqIU7vSDQvEU9J6ROOG1JWsF8QHX3Ou/AJ5Rekb3
aaDF1GNP/sFWHA0GzDudPp8DngsxbnCRV/VyvHM3qoXll4cAYOhDJvTiivA139HFdK9icBk/1NK3
aAhS9uLCF5SVdKZIP5W5h5n3S5JduORmVcRyQRKCcUEzLFUJ3AuRtz9iwaSewf9fB2juAJwJ0uk1
sXR5mZ59Gjvagtz8N6qOIuw0nCzo4b8pAmlT9UW5eoFmREm/ZvA8jU4FSymQA7ACzGRu4j+cjvst
/SRhp8Nj3gb9J3PkEaQs50XDm1jolYOLCU0Rfpfdp/aVL40cDy97BqVMfEP2AtTWuBDeffE2rkoM
zdAqUMwsx4icNxdTZtKC4c178LD780OJiJRbdMzciS7GqOOXxNj3Bi3FC3dpnObxeooe5i9oAqLB
Cw9Gmtosw5dml7icE+iA8E4Trn3xkERYptuj4FQPZXa1r2Y65UxJJz4RHcl798sWF32UOBylbpFR
s236Y7OHeDEwJb2X8jIhWnjP+wKkWOkngmxAu5Lj8EBpAKShhw541qTd8cIUSDmpPPE3q72GlEa/
46INO/wHZ47xkIRBx/zXgINlPq5Z+QPVHMrXfCEA/4TxethZNNWG23wFDA3wqO+Uzs5vs4su9WC0
qObs+Z4/CLTV9nnqDZ0rSU6WnbL0jaDG5z0sHEZJ+3oRDrtmfMEtr7GwZD8GBAsDEoXbQPCZidDI
TrHhVpnPtpkoYKNnv4yr7Xzvj8WaINrLBDkEi2PPJ+At5htI0HTqn/TEIgmVi6FxjO5mhalGP58W
ebS2GOTRbTIXrnhonzAjgfLDL+eanxjHrXblcAP94iQKtGNkUTJ4HDn1l+EZe5A0RrHurN0WWcSu
POjH6QhdrOMHza60bSgYmLVY47qH0MN+vdwJ9zDuYzWsputrp8Cg+sKdZ8kJd6azzNPLzYkd1mQx
fnFqNNMiQQyooObo2Hk3xTXdDUfjgXjRcsgAEH9Hddmx5PBL/+o0N1V8MVpO0TovfRNENPZHwy4o
JXCdQhtiQCtRN64K4ffvenNjVE889WwC5ocrikgSF7ldEJwOW70oD03pa5ITM5uOONiAP15HxTIv
kFt6Ek0ostZqwtZhAZRl/nLUovqNp4WQvevJhhOKXZQHi0FmQ6LltNu34Sz/ttzmC8tN152czMje
B8NLBBS9fkCI7uDxH1RVPI1t1AcCC0W22eyjPeYNYADMQXYsa/v5GeUkbNHmonDO36fHsGOlsWHj
rZRgqY2IT9plyRUVGj5c2apeMbg5QSPyOBUrOlWulYBjlewPhjcvWbWCEyQLFe/P10avIA9AF2Os
8WlthiXrgsjmDBeojfLQRs944sntIYqoMLw2F9Xom/mh42n8iT3aZJ/RMjylU0LipTejwYRjOeHC
QWA6MVXkC6zKy+szs7NUHpgnjyO0Poy/ly+1L5zzAUG54UG/I+U7NI5pjCyZR4HukmMbfpax64CA
KgdPkkz2jMDhgWmIjbD8NjsR/EEkiN3rO25AXXkx/XKA+tC39my/9uDpN5jgiBpK3mSWz7obfqXm
YplkQdFl7sUrhyLgIPGK/U9xasJVsUj8WDtyU5S7eg1P4VX90WgD9v2mx2HljocPAw82Z8CeLcFi
VO47OYYIiZy+WOF5zBpVOWBLGzfCymaUVbwWLEwE5DwS9+GX2ouYgXaZAnoLtnUGhZ521a9UegCU
89fIpaCcO7VvGsMhN4x4BhebiuDUsJHYWAHgAcs9ZbjFH87NVV/nn+lZ9PRHhbdnhIWRjVoGYL8b
VtIdGeM/q16GsyP5JIj7ynMljN9Bv3z6APKfbL9ksuRXDkmMgMULKzDoXmu3+aUeZwhf/MF4H+tJ
4ZMTPV1j/rQ2d+W7hDXqP9JWptqfzauuMf1jYA+9ALhJuYVOv1Lq5RPpuvrCV0WQyw5oJ9/T+j8M
A+KNYk/GQK90q84droMX3nIWAPXdwLlHCscSx7McNYmt/5OByyIHxZWIXdzrS+BMJvHl9biV/7Hp
IoSLZ0c4hBsesvby/FFRp9jP2h15EGzMrE8t6Ti/2HJxt3RCm4CDkvUMBzL8Ii1ZJ8fqTKa0V3/z
JgmMaNotmGmJMy8xvOtgpVK5LTCCkeneH+at2qveuIkXmY9usZltRebpBNvp/nEqW5mDX9WVykvb
pPQl62wrHbT5OGHhxE9t2aM2P7NF1cpSlnwSsgjlHLVXlfEUNvW0jUpaH7/FIZ40ciq7L+uLtYkT
Zn9HyiL/yK3L9bNxVr4Fa2xtePiv431KXCxDXXwhfh7xudrXl+bKnpgAowDjvGm5p7rySv2Yv6w7
sp/pmoZO/uBY0tQDrvXR9M05Q/UfbJVHULmRvjG/KU4ExKc46yer6IxJffxmXvCqMS+pzFvG5M3V
t/IbxkXZvV92v0QJo/LepTvCIt612i5WGTqH7XOjGh7uFnR8qClRkrc1tIstr0rP2oVHZmjJ5PYI
GHlSgGteciPdwGPpbGNPWVr+82htxuV4Ht6lhbnFELWkV8K+5lU4YOZNEZ/Ykc/dIN1Mpo7yKC4i
rAu/GGboL2yRzWvbsLMvqcbQF+MEO2Q+7QU9m7i80IwB8FFMll5d4faNq4MTbycfMwBYgTcxdump
RVQ0JmpkpgZ9E6C3c/D0mBCUeam1QOFTIPe5dJ393JgkejyxZrZTrBB7lBeufJgdc4nqblKuJftq
CiQF6LDuqJDlJTmw1IcEK31L63rdPoa3vvG1wZXfSV5xuekUzMSyI354Hmj6qEvPWOZJD4a3V8WV
hm8DL7CirzCur2mHXbbHxzkTHeC+mTXCJvkhAriy54dLNFs8O8JnsBzex39EMnErhF31Loq+8Whv
WPNZwzI7Va3TPZnxt7WbuRG/wK+03lPvwrqWFtF5vA21p7U+CEbxk1Ag8a4A9SPCUZplq6yR9+Og
KMfwAGCc3HCvJAgm8kL8OmHzmOIcHXnbEhzUgao8tMgRtyW1x+VpbRWPAbVL9R4CLMFEUYtjCZGD
yYCWnNX00fOJ4tXwHg+MCfnWRLgpsKErbwHUv5czMpRLe+a2VYHNJA74m01Wsym5E0g52wjzkrbw
0zrGP+UG98F8ZB4uNJg2aRkflXknZW7DY+GQF1eZ16ZblI2PBUVEF5whhFyWEHwEwaUuc1ZLvF3R
d2VPbEUcgMXv0pac8J35TaJZZgBq+XX9y8GNYETOEnklAYWGzSqghZ/P0wGDVf2FTRVH83uol/wy
bQGJskbmpTs2beyaIDXCn8nHqMKHYjxWe8QxTKp5sl+ucxYPlTLnSLjTvNIvPrub9tVuk97O0Qx+
iiDKGFVMjhDZxWTn/9qPtqM/IHyEw1rYNBsCjbAe+ae8kbrxZi3xnqDhnx7RzwAHHztz/OJIOUKi
JRowlhpjWecADNd0oDrgOudgXYvHed7zilG3Ht+DlwWtDTEpcd9gADomhNYti2N2hniHUhTfQ9KG
s54kYUJb7Ph1Zl2lL4xfnuZSshaQlwSfIUsecKwxF3PzjlS+miHfHOiimocHXddCftURRG4pSEEd
XrU6qxTlaJDh6t6Vfg17ShZOMbqNgN0Sxueu+Zm4RnHQ0X+jdl0NawoCeEMaP7cvbOH7+YEG7Sm4
bJdP66Rpizi7acv6Iln+ZFLA2Ml3hCU5Z5abLhWqLyes7Ux0U1jh7ADRMViA07CgSxoXVHkIW3cJ
Y262uAsfMhsZ1b0nY3az5PYR4p2eyIOapdc7mE07P2FgDA6KETqzs1tcM3fRIdF2DV5geKLYpBAO
cLwL9uw9H5fKOHmn+MnL7ZM4grlYUqNZn8Y1V5znLf0JdY9nPd+mjuWZHyABBqHitF7ATPlp3Ib7
GCO/G1J9E4tXJkfe6OEhFq2PGrEZgElyr1BBAkIVfAJP+B2+zQ9OOVlzXydSv7QoNh6YCXN+c8Sh
OGR37S/Yn/7mJ+KIx5XxXeh25aWRP8lELmzx/NEX2ju+t9hacMSylFIfzn+csGn12tp9TkwDI7qF
rFpAIUZvblX7sMrwZhjkSHb7zQmqODguXgvTQ+RNmVbs8tQVb/idHAT2IxmGaqa2qQZsZb1EIFDA
LejDWGrM5Al2dI395sL8hCh5eEyQEB49MqLUjuW1KJYGCnoVhNuTEjA7soJWUnKchpuVeEFB7cxO
YasJ7YLffaXgPAsdeMeFHuRZV71mN+2eK80Wlqk95FD4uDK4/RV8dordlzHMxThiTB/syi3n4/gG
8e1pH7hyl2TDoxG/ytgFJeC3DBJECGPI2vBaarFLeJsviGs75REjwuQNQkdAaS1N8PLcM1onQaAL
6SOSyqWvwsifselFmBI99L3uNev0lbvp1O8xooPkWr3ea/w5Zg7hrfxPWU7YyUxHiHNeY+h83XCB
LKk3yOP01C0k6nwTXRLkDvM7IR/Zu3QUVvmheive8EWyargD4fXjH4ijhH4Uk+4VxAOW/Mv0IqqH
ZD0c9BYBsJP9BnfxPtH7Univqo/nIlnLLkcSbOgnoHf7gAco1wVJDKSzb+rH0ws8YdVe4wsfRyU4
2IPtUFbRCotQILfX596Fh3HHZoA6GFDpxdThoMlDQ3GXvdVvLM3xjYeMylyufO2ivDP9IRzGzpZW
FtPJ8rYvPkQgjJsOGNMuBiYtnn42ws06RutCe5e/T2VTp54JJgRnxhnNtafeyZfNtOwmtCpwL/4U
eJr5WQ0uGURFuk5wySt3EoZyxqorcQLxOnUxj3AauMV5eeDrKU8/0ymY0dhVz6yvk2EMkN6zklqG
8C9hL+04WXA2gALj6jGipePjGrgY+6cGvLStfNS/8SX/Gpns/IUYPvHyPDGvm7CefxuGKeiT7s2m
/q1FnhCOdNvYJteSZOCzKb4+nIJ0G4IJZKuyYQIxcSHlQHjj5vAR5x9C3oa7vGFKfasfEAs54sY4
wiByiYyfNHA3ASgEjxx0IcL5ZKNv+s/pO5VYgXbyD7Zj1e7r0W4rmzynYbiF3X6iuqMmS73nKXxn
2LQA1zV2xgLfoYtIaatCdy7mzlU6l2ojh7mjFyWi9Su+Jwrc4IJQe/QQJMBjTbsmWZIXl7/MTRk6
0Sm95IhQfGHF3iDi9b8IAoZjsTZZYv8meQO+4C5aVvlNPYa/jPjRQXybmdM6iCOu2a8AdlsASrjy
nf9e7/PZQax2zV1cKleIRcEtLsKHfh4/wmQprWRtwdDWd0OF8oPV8A3YTrsK4QrXvwUM49WYFmwY
zaVe88GyR3iRgOvENXI0jaAcpsQP4d7cDUuYhpLw9tdkg4MJ/1FaDN/psYWCE46dSCy2XV6VDxWq
JzpBB5dX8wvdtQb0s+neoE9mkuqwm1+YsT298RrtqT6JX+omPRSindBVQnP+qVLG2/yoMUu2BcHm
6WAfCy9QzZqtBR4aOPldglqMHjx04UUEanbMA6RPObn59vOTpjoFX1iOi5QS7NcY7PZanivVwfIG
vTtUpkoje0mu8wWFAOEfHft3QXbNCldeRN/Vl8XfWNt/GRfU2mYLJrrZNlEwwJBe8sCFXIa+RT3l
Zb/TRfejU7N5Fcgjxy5yABshyRW4ctPu84O+F8iDhgMrWVab2K/P5claaUcmbI/jQv0iSVHBh9pJ
NvJSO5qW177HdxZutCYm55TtBxeOEdMdkcnbOxnLCrDQyZVWzwVjWbLPCNFkLFHjAbIAy5+Z5UIt
z4fo7u2j3+t8WkjcnxdgSzrrFq5ydqONQLgD15lmPbKfV3WZnfXQ22r/KgykAK+XagFSt+I+30a6
lNAjUajTbEQeyN14fJHfgDlAJRrr+aTIK/1AhZlWb9Za3ORsniH2Xluey3KdXYvYNT71L77XETf3
ywbBgyJ9JIhqKOzv9U52Jeq1mHrIreTj0HoJPM2ENyaqOjx+bT6hGi4UGtvKAXTGpJ9HRHyrT6g/
BUg3GmqiGpJPivdSeespkWZPkhfkHlqaLX5XW14JyaypOC/v9NtwwZea14kJiW1gPdVNELkE0r3l
bzhxAbs87YKxHHqMfE1hvhPW6Vu3Qkul/3H9NI1neRtN7rCiUC/Z+HiLnJc0JdHSvENkY4n+3Ekf
oLq/XDxjG96e25dQLHTJPwmmlXWoPqMVS2sGTX1HGUJzTbxQZ2dbgcMeEZ1XWocAXSyquFv9TrAK
zlT4I7Frj+8VHC/Y1Dq8oesQtvoJUIDZ7eDBOfeWpmvzhLzshNj11H5Ud9GtqaIzv/xkvyaQIHF6
hcdHOXB+cM7oa7RDqPt6dnbS0QjQrXYhLdGJGts4ShOTSE5BcVyfprfmoh2HTb3I0lWsOkZtjzcW
6Hk8MEcobKy3LFzpexEZCecy6Mf8Ta44EbnrYJMQGYGEzUf5CMpCzTtFJAAspoXlshO814Y73mC8
6xstNM70SHvB+23ris2/SfHlMZ24fiexHlMZg6oWvJjvWljg2ZCq0z9m36z35I12oeVGhouMnsmr
jvU+oeKgq6kcTDwLmTrZy3/aTxrVuF8ke+sRXGoKbTyP61Wbu5G4xNWeajIYNs9yn4hL/Vv/Tkkm
5lJxEbeG4WrpEjI9fqel6t6xnRwnT4e2Eg8GpCNR5McBB7tlcUmWz73Cwuwc41M4cs7lyiEPPyqU
LAoPl0o7NdDlbNthaT3PcXbCdieIcEFApOT0vxXs350KAld6iowCFIsm3m+v4feYenIAyuGwfCJW
kOnlxXIovUpyxnTREX5IKAydnooXuV1LaGaXPGV1AbYM6wp2BdOELSqyqF2xaRdO9uC1SHaa+D5b
S+/p+tr4yCWvXAxf8XNFaCmy7I2mOxG+tr3HpDlHIhvyTEYp8zu5x5yjhQUY4z6Xadn+jgsc91hB
/YtZ0N6ae4pQNVxGxRYzNzLyIhXv/CUBgZhRIKZi52P2pkDKZ9CyOdL3tI7wAHPi+VXA0tuAWoZO
Q6QNZxV+LCfm9Shxx/ZgrExI036JJXA+bpXEhpT2QzYcpk2nczi7yriukELoa7nzqUd4wznFYIBw
FCchcm6TfoVbpMShAhVBZS2/Ln8le+mBqONc2DAS3hbnOD3I+S4vlwQWS8yZko0q3IRhNfTH50T6
h5PDQBbQEuux3ynZ16SvVRPJ2G0yQWuey5lKCINhkN0O5RUj1oiIPYmiW/bM2Gev5HbMCYq9rUWE
I9I6xl9xpetdnaEoy87e1bN1RKTUkRjdMhDGsBDj9TZ10bP0peIzVFeMwGojSo4bG3Osr/qr/tUf
/2j9P6r/fyz/3//FiAIJTE4S3v9+EJnhCxypUcWhDcARmIwH5nyGhSZHq7/vTYGuMkNlHEmctlaY
2nh5By6WNKyEUgCT0+egXcfh0IGk8JVRoqsfJklbVfXWFFQ6xb9v/f1QJnnVbVqA7b/vSfOTH5OE
1P3nz6was+yqshatiro+T2RcLsb4Rxpeivu/79WvH1Qpgvu/f6aGAYS/r/73g7/f+8+fmGr3ih+L
+9btVcitv1/KM1Nhx3u90N+vEjdIonEip2vyGupD2K9GPHYaFQMnEpmXCm9W0mNzUQ9N4Qdhu5hQ
AslJ25InpU+u/vTia9pNuzqcTmPQtBhIcteKXNEO+jM+ZFn0aSn5WVGFT1nsW1/NVMAAyI04nVax
kHg167ULDuNzVLCOIY6hzN4DgZlwwpVHP0NVl4b9uJjbJvTzpKDFAz+wCIDSMsSxE+42DJBKNDSm
QZPcoRbNlGQvxOl73hfDqo+pT5k74ejTOTf1Loa2arpxmevw2vHwWYiFvFEDxFHMa0+m6nFX8Kfi
Gmli7zcM6/IMgowOx7yVpY2lwT0wN8FEGky8qfglzsATAShmPT2YDWnsbKbg6Hr6gABhmhBSGGUx
hGWMylNDa9HgOeBNHeLGZuAgTHEZmwZxXGVF9N4nMjHgHDGMkzD0CoNWljh0YiMSJ8S2ZXQRGmOl
CL8r5JcWIblajNRrVoEdn32/C3X5txERNevgWESB+fMMW15Gg+jIs/GT5Non8SWMv8YalAwmNZqB
LmE0Ub7UgDeMvhFrALHXK5LkYmjChieIJfavwvCkXz0QPslyZtb4+WOOz8QbAF/H+IyDWtugGat7
2oCE7MBRnQdXY0gePAtDzzi6xXX/PAcFeRfEzp6w4SbRTcHDxIiK5+KZzwBxTZavG+1rnJbaU1iT
XM4mUZBKxCX3GqLMbCnOZi/Ou/dAjMpVmf8TE3QP+CnTM40Z4qpUW1tQAT2jD7EE4lDjcrtPWnyU
29dekz0/44qZC2mflBUShcJEsjC3T7JmjQdu5e1CDvQvK5p3k5wBSZkS+mOR5Lc4gOTjE4Uq0KZM
DhmW6wTkZUWwxI+WopeltjKUziv6kbHQaUbTTcKIkMMoKnpxq3gSPWmQgCEJa5BlJJIpm1liZv/q
Iao3eB1gxwwiYsYMVydP1kcwRCIqDeZVxYzaFcB38Mp/ah7+JDgWL54ZZ1tKJjI2ParXvmLrK6Hf
zua0NmaFVZJQDahJQ64yZ0EJfla10EO1qguYk+psBnL2qRF47Ml18m7EMoVcgOLZKC9iSkvQC09g
5R5OVQQ1DBOOtkSxLp1KnKhSpppbs5UlZa4R84GefzgGPEhu0ANFyCHQe0mAnkSkpf/8Nwhpt8Xd
DEsEWXGt10CoGOfxy9pIW3eUNEkQjotgLlKnQnpbyCpqQ6bQxzYTFwwjaxyoRZ8VGLbqG50L0Fdg
hzlOz3jNAoKHGMktGdfdtHOdbLuYQiVvqPqeZcqo62fcjGuJsW7kiCYwiBouVc3EFwQWIk4Hgtx6
CNI4fI+YhbYLI5PsQk4XeGx1Tkzk7kLu1KffEFsAAgb132PA813PakwDnN7reb6p6XEsYaZaGMQx
pXeWOp7g6OXGJwBhFdCesSW4eTqJJ0PN20Mh08Kk47doiB/jyL1mUnbyhCn1EGd/NQWtPa5FmJ7L
k3IwVQBHQb3hIcFZ/ScAmmTaZhHJbf5EiavV5zEX1I8UsFFWYCrxipPDqPczVVgPFBEyRtO20Zjt
Ou3jBwbqicco3YZwUwNtJE5LWg89OoYMJwRoROKpOllSa5tdkm0KBZI4qagcWkkhJ7Yqap8p1YNM
Eqask51BLDBtT628Ioles8QghswD4xyGNZPfzTVDOEZ0eEqhvBfl7r2Wu2tBLkvRkYnWjiJtvAE+
EZF5vc9LGlANyn7WMJgVU7B2ujljKEtel/1NFoKzEITQFJWQrlEj4o67ifDrcxMLitzaBmyRhfku
poCUQU78mc6cgpRM7RJjZ0/Qs6s1voYW9O7RmlHAdD/l8KB/ZXr+O7W6tcD4pMcPPv1X5F6kG7Kb
BghLZDmPXIbgJHI/EZxbUkE+ukq/1OHiJsuhvpjD7hSXTYRjvnVTi1csVQZOwTJDJ9fgLqmasxvy
lKPzc5qQKR/45uGZ6KvM9PsQtSF2aLinx8NN7M7T0NyaAgs1zCwDI+KhinAEUqbAJpVN4znJbrGl
RH6EffoaAzSUx3idwOKg8CBQFmVhy1LEjrP1rY5i+gnv0etChxBadAiqAMuOwsDH1OyAUzYSZ00t
PIsg9E6KyHlvMmyv8wm7FIByE68MVZ7JQpqRNcxQDfwoQG6fwfAak+bnacOYCC8y0uF0iYsR3+FJ
cjind9O/TACwY6EQV2PuqSW2uNn1KFeEUrL1Gmi5nImzESagLzkAB+la7Z6JgAa5uZ1bYfbUCu1E
MTQtuiXMnss+wam3XAdamHkF1s8ksDDgl4QtHakWdHYfMH0e0IWlWPJDoNHCIDsZECyEJoCYMuGM
ZtQnRSoFL9JEk2KZxj5RQT0and6v54S1DXinyLAm5hAzKEwBRTa6kWrqe7vSm3IR4o6Nh4IGTgZi
XKwtZv2dZwe7HxsqVucF96ZmXCbFuQAnXi1ZxvDs0pjhkIVMnsnpu2SCLQs8314L7lQkU0yTKFyt
rDHdwMzhOEnAq1o1v8jP5CZUJAyObMhh1wyg8DQj4lN2u5DRl2eTML3EYZLXBs6FmnzL1f2k1BoH
ebkUOuDLSUyZ22oJLazhXEvTuuumNrxPnfkdZPkFC/J5n3d9sxnCFakNSC/1eNhoMp4O2GMghclB
oWrL3FrP/FMLGEDvRUj8IjmOZGKvlbm7vtx2eFgpa6juygFfSmZBmwmiMSEmyMmpvVBxzUzgwD7l
uvpOQsrCwpvMSYyAxjcGw1LELEOLJv0oqXYr6kpyx1LEUIcMD6LX3Z7+xdV6gqlLSV08U5QLUXOe
DWOFI7orxeaV8qxamBWRUjkmzq4S4nbcDKRktq2XxSMgFp4YJbb+ej0zNgZ1UOaybwmScOh4/26r
hTU5LaRyCNHHNJrRUofjn90pydWT2orLcAJNymUcpyqj9/oa9Y/YQGyrYrYYxyZZBfGME/pwrLIi
XjyVaBHFoFdShJa/SCqGkeKOkcVXCyTUmUcmndT0HNOxtQ8HaVoZHehLnRRuKvSWL5Zw9FmUuCS7
6GRvO3oIu6rpjDOK0j9taL9NseXXwiNC6GlDfccFK69BPpuraot9iHqZZZ3pW8ku8UXazBQni/kW
JbHqMweOE620LmOoHDXgqZVmbTtEGlRKJZDVh1IIl33iuMHox0au6HOOZZgzdjsxUIqDhWG2E8ra
nED42UB1NexGi1NigPlpKl1yrAkt5NDdFEVJVlmWH0uqWrlm7BJZfSVxqwmpUTAyrb0nM7+vTA9j
NRnVRh3V8FwmqRsSiNzUCBUxCNN9tWofhlUO29zCyNKiXbG0ctGPj6e2k0vSTRgY9gTDhACacFGM
jXskaZc2IzWz471ymRK0hHmQUkCmb1NofpE4ry2VSbH85tmeSXYMt7nKVvYkq0RLBTKLuKAaOCkp
5atIKz8ItAqo6Zr3XI5hNcRiHwcVbkc03AMr1811bLbblqtAyh5NScZgk3IRc9HFIOuAd8VkS4sq
NEXfLHrHaqmcque8HbToxxhyErXDryAF2QnSSfMoxvxnW04kLEn7PCI7RSCxVvFVqURwXAKqdXS9
bP5WdRIt+JQ2LppF+dL1JlW3soxKcIgbJiWUmdm5B8QIqT0b5kQqbbqpY87IohmToJI0kmdp1aYS
c69ozA/MfwhxzfCgk8COSDQe6HYB3yaMWGuGC97EAQQjbj7yMWmcSBlQTQ6psdCQ5qcbvZdpoeV+
oyucH21E/JDxzPlqQjknhgqhADHqNE2pvThGqVHHhKX03yKh847QPvmkp7ZiEnpgsCySptDTNUZE
hx4Viz6FiR8QTPl/jJ3XcuTIlmV/ZT5g/A7gAByAWdt9YOgIapUkX2BUCa0cGl8/C1F1O6tybk+3
WRWSwQiSISD8nLP32hezlT6QnAMoo2NSy6dRrsgH3gDzbDZmzryIKvoYjR6gU8qOA1kQtwBF6Hc1
29SYjgLZxEg6Im3JnuV5QfuUePANFy1oA8OBI9m/b6pLnQF96paOG0pBDh4kThUozWg4WCUR0IFm
qDxF7R09hSeRmbg3crG3Aj5AYWp6IGP3lnYFyDXb27CaF6umNS6DiVmt4eRoIGk3TkilHXWnqIaO
pnM3GIzDkuk5Cbu9nya0DiIYSXkI4tfhYJckeQw/HFPQzw9MRLX+4pptnrF4jyewyvHFjV0UPiCf
GR6q3aGHdaKdpca7vjepvDWLmcBKaIXW3rWl6L2GIryag2WxbLJzsi5Fj9NcsZ/naw8uZDD5H57u
NN2o5GSK/pbktCteOLk+YEuJGm5wsvc1QcvJW2qlAB2hI687suyI+UUj6Kb3MLTqTW+1KEsm3l9j
+dwBn64sIitk4Gc/DAXEKhKksrWLWzEnTQue+ML3ErsMFO0wGsxdRgJJOj5KGyzNykl1djUufb6G
zB0dfZCXedRTm57gWLF3eDZjHR3i9UHQ6lFWhJPFyHrGcztY7iFK7kuIT0w22k8CuH9amuZA3VL0
+EzVR7tdGy4O/2Lg3a1ozmxhXRGJETPuFiXFharxbk3TCE2GjoOfaguVLmpEVavhKirdbeU7w9LK
QAUg0cTFMug2Ch4XZiRZHDqNvK6z54Jq214NANNWZM95uw6Ji14AOCXxyLrXPydOvY4fTZd5RzJd
AoYHCSPio8F3grUdBMN1k0b7vp+vZkOmp8JD9jfO1cnv2mZd6QDlYBBvnCS4g85Ca3SWJ2sZ7ziE
7V3YefOsMpcRnLFWw485JPERLMhzb1ukevcNIcsBQiA+z2hvCxjUMOaYBwLOsYoOuxTilHyCkT3k
Yms5uBqmZysjA5EABIJeKoRVMD0vQvb6YS4N4oRASFIF/0CYURlafs71A+RPc7Oc9V0+UGymqya+
liSYYR0gSR1ZRyURGFZTvW9SRoKmCB4MjT8EPCsT2U1mZj8yZW17YqobnBXCik8sC+/omMxILYZd
YcifnCi/IqBfK7eguiu6weQIyMk5tsWFbi3GazJbOYVXblTsU9B6/iMJGRyEih3VZVg4UMPfSE42
WLTczzmOw4se2XsHLGor1fCKh6rlQ9Tgpx1ebISeuq6KcSvqhDmHaKO7SX144T0Gh4qeFPy/zt+4
g3wzWoYpwzI9ml7cgcolU82bNCjrqm0T2C9BicMUExZzSVQeWRe9twZNoQRyQFImwEMHllUJQ8qm
rl845GgwBUQ2WYb9qq1uuDAtBNuGKiQid+PDUsPDrJlptIoUvRIhQEPKqU+aSjakXxEpm7czQn1Z
MiorlzrWoYQzWcNVQ3gpsE14Ay2QMTMvgzn2HhzNQGRgeDXR/AoJhbqGCLguyfxZNz1KzbQai4fZ
Mj68yow+qG2+nIBD2lSPhe/Q1bSaL65vr7mi9+K0Iausm7Lu9J52pjOG4zas41cbQCBG8W7gghrb
WHoBl+86Tg2XOfqWqcC930oIZXm9c0IWMS7EBm0NWy5djCZsaM9D5q0Ks/8IZAJ9Dp14GbA6mQId
4L3uycnMzO3ocXorJvM9C/ynYmYSa2XnkxXDp2C8BqH66pnNsJvJ7rusR/Js2kyYaxUbJXKc+r0f
bHI+OMpLDbJ5IrDp5PtArRLWLeWsi21vBlec6JITQGT7IqwKmhue+Vj5NbVhPorHOMIW53QvXLzi
u3RsiVP0/AeP1OlNMINxbOrmySuKtZpqez2WNebU0nqwW85/hWnrdRZWO1cYYodEVVaYn+DY5Vzn
6PGMnPuK0dCwR6B95do+6rJQe7chwytzu10gWIR6+DmtoOAslBu4EVglGXGJW55Sr484o3itDbMU
wLwIK1jmCWFLrC2OYWl/xrnwb+Kkup0NrJ2DtMYtcXxwgT38LnnBQt5WG5U4oK6NbT+1zCz9gszI
jwHZSc6Jf0VFWCPtJb7QbZg6BD+soth4s4VEv2eeESXvGvb/rUc7mqphulC9++yjvcsx++F4sSfQ
guJnYROKoDxF5SZu3E5/hTTeNqVGKjFU1rzz0WGQ0Buu6oBl99K1L4283IYu6YUDeKr9ECxZkCNR
TS4zUieYWMjVLA5cgaA4EGASJ8kZw6R/Bc9QomQdiV3putcwFM9J6TrrTFElR1XxIqc530snPQUB
UPRpwIBodYvGsm3XOeRqrpqcSEuTZrPV3GrhAWQIc/ocYeRsm7eOVB7dwAuT84ClQyGG0E3XcLES
RCuZOHmMYm7WDhzmi3amHTFyhVslpp/tEwn/vZa8q2I0PhXgf6vJnVefYOPES6q3RI3vRiuupVaX
XGtvBz7Z5ypwjuD6oBiSHnVMGo7BfEkCLl5GquJ9oKHJCNQMxSUh8Z8QC5mBD5z8W0xZXEjGC+oR
rs+q/sxCMslj00NdDH63OP77L6NJ30HpxU7lOMQc+E6Z3JwfHtauNzGoXoqIfpjWFP4F/tDlQcvm
1828VpARzrf/+PL84//2/l8/Pvea5/XrtusxYRx2phh+8icjHBIksp7DX89fnTfnwFe9pLb+unn+
6vy9872/Hvzb9367eX5cAHOm6j9NYrMmYvs259zYIK14NdPyEv/48vzd8+3ZGrlLQL3cSr98oD4p
/wiNZe/Cc/vrtpiDf922F6ctLpr4xc1n0vxmILUE/ciVTSvzmKXtzKsU7cEOUL5VpNcFowUzZ8lJ
zHtikCIjco4zOa9r6PhIVpabbT3/eUe6PMRVpAayU+1//cD5YeebgqbQTg3R6fyt2LHt4yih4SJ9
SG1czPgmzo8733PelLnmj1N03iexhX2bfDtuLn/3fHcLjPtQys/Jlo5YJX6PtxWwMqZnF50Tb8TK
XJhFbs0wH2Y1YN6K6a+dtA9twoCm15NeKTCTx/NGji2CiKjUM+rGGYUI7BmAk1+jQGtReA7dz8Qk
oIwLuK2ZmEVNw7iQOPgU5Nge8mZxTBZcFJA/dpfl5nmT5wPK7c4lak4ThViaPe6G8z19WJjzJqiK
74wE1c2vn8uaiAvq1KljAOh5l55/w/l3V6FY+COiP/Fy4t2vv/fHXzn/2j8ec75rbJmkmANo+V+/
PP3PZ3Z+9PmOv/zu//LuX7+h8pJm53fN4ddj//I3y9jbx6k+kZ/TryBncfrzUPoqB2BtFPoPg41s
UZq47NypvUxpPQOVgqHRewXDMBHTunxPbbPeu3WwgJKjAynCxQFYsL4U3cBUKWWOT0J5H/WbhCAb
EaJbqUuAXoBW1oEv3ntt/FR2lB/7mkG8zljqa1YuVJwOVTa8AqEUPTFmljKg8vQLa4QDA4mIRKFd
wOwD5iz99lbTePMfWYCV1+nAKc2vwdOahrEJW7RzVdjXWJUY1veFRvYJhXJlj6ANGkgeRf7dh7HY
6AoNFGsBoOJgo2nRrTHMoy5S5SN5EfSKIgRhJkqKni7ZmkU3824gmagf7fBQj+aDdIsblrfNaswM
hAhxss+4BO97ZWqS+CDxmNRlYP2RU3m4ucruNjNLLmZx0F2PJoOljgmmaTGm60ZmAFnoH/tyhJma
YtlKBEpiZ65mDi2E0C5KZegfEzJJrxL6tmS2GCQ3UTBnq3z2kdCY7ZcTpt5mTmp3LX3I1dHQIT4N
kKJDLg89/B+G6/8gBQSShh2vwWRjIOpQ9IBxVrN47zpwqrpoPgx3m2ZZy6DRYaKfprcNoShoAioU
1BFu3eAcoRkHJ9t5cx3rXaYd1tmGZpo9mXtHoRyPSoQB5U2fIjd0s/oHJgMgwB60E92G4UXt0Sc1
09jhEgjRvid/B3liOR5ql9ohZAYLl5wsuEFcMyfQfftYG6yLTSrTtoBkQhjpimHw9ZCalwOhV+jH
umTTeuWVaK16OzjBjZD2R1EvfVueDghOnGeZFBci6QAHFvhi0qD46WbxKQsGbONhLa6igh4alzPI
QrHgPcnkdQhrxDJ6EhuJ29nUSGDI3JSrIjVfjNb6VqnYk3qzMvjRK9oBHDDRfJsL9dArPd7Se5RE
bG5SBwWYclx/70KlqWmGHIVtTJim0vRgelRBhS9ObvCQ2r1zBzL3pyPx8MfZE2nUKMhUgWrXfu0b
4ib8dv4R7UVoUibMMtnb6aLqVe0nw8Cl8BvExqup9doSC5/VZZsq4axm5ebMcIU1q1Uw0kYA2xSu
sWaMJTdl6n6GvY6eS9pbQeBX62iIt/UAvi2gr7sNctK50vhAM/NJLmnPNe+Q8C1Bq7N0nsyyvcxy
Hw2cx0nUzgdMdbaz763I27dVcAU5WB9tu+A8UpK1PmIvx4M1Nv1rnek3o+IZ5JV7RY/vrirN2yYa
Kf14v3ux6R2WglY3fZmpEsRk4xKQDS08AZrei9BhpTEi8MQJXqIYSfVcGJB1iJFekdi5aqPgqpwB
U5NqT3hsID4p11BUGIeChM2LsDvZKOwGfD2NBqzE6XxrDTD5KpGHaGrz+iNXtA0aOIlrS4Hgs9G3
mbT2EL+kzdaF2/+QtxqVYYJQhvcW+XIbiWvW9GD8TES3U3Fq3Ti8dTuuySFjIdsm5mW0zDcv8Q3U
MAX6S5k+TXbc7ZqUMtyMXIdoneCzpYXWmQ5QDIm8a+x4XnWX3MZtBUSQFPEtUxOO7rHvkcVMF35P
Z4qMZHdDsOTWmYl5rdx2eOzKgbHl8Fg36KjTPvqWVmetapoF29ZB8zua0mQNzy9lSozGpSMirR18
f6WX8N0mb6GeJHIj+hueIlryhlQ23dH6sMem3hWQKhnjk+49TuWpCIcWgB5qUoQcu1kQfDkkPUMH
vGkpSmMFvvcgLfBCjohuSEkgpYS4YqBeQ78NCPA9tKFxQ4pLumNY9dTNRLeQuzU0xJZIj97HVJm4
C43QPg5e95nAS6XRVnyNCWDCQUcFqzTjWRh1w7tOVrNw4GXW7XQyHA9fW+du+6SjhV9aNHgsd4GB
Flgt6vFhbCVqcDumWyzWM2k/pxZxDUjo/GoRmbHnumVPflI15xud55f0SW+EcZafx6SxJqSHTrWr
dx3AfzCGc3qcNB+0P8PfD2MQNSQx0UYYX90UDUg2jjcpffvjUDFYyUH/yzGxsAwTAm2M5G0jeHXH
8TVTDNMNlVx1s0BWPGG0UBIHk6Gx5DgI4ad+uux0kh3r7TTkd1llck4t/HeQ3DTzWwy+Sj+nnhGj
makeFEOtYga4XCuuzLlwv9RyqCrJCCfNL/XAAUTPjtXePH4ERn09GFMFOodXn+B3Nw0M2V6OAbmO
HuEFOyZSXb8+oMvJa4QIQX7k1xEWq0DcMWYesZDxvfMdswchr3btx7Jpw5MfOS9xBt8w0cRcdAvD
Zlg25pBipQiLp0hE0THKtX+c7PElEmAqmsKajiarPeQlbLRwwo2TIydI0EGd0rowD7U/r+XSPQwa
uRvLvjgaLsVBTR3pNaW5MxbK53kj//Or880/nuLyA00cM5jbnL/Rt5Ll3Lg8c28wH0WagfpxB2Pt
4SxHF/kjH9slu7bYsXzE4zdMaXv0pMeXDNLLi1IV1tr0BfgRjc8SMmKuX60Q6b/po/M8L+nPG9tj
V5DL5nwzEh4ddAq2td3q7pgGb6HdEd96flJWA8B8007NXbTs4anN9aAFnn8BGB4k2VJE1BJwSbls
zl/99j2SErhuKuxFWiY0J5fySYiKJW1odagvU0LNu46Crlg+y1+bZlk4d7ETrgwmziu7Zti5Nxc+
6xmUSvYUNUuBVaNpISUsm8R1Fkve8mW8oFnnmm6Mn1l7JfoUXb3bVyhe4LPm+r4nZeKgXJhF3rKZ
M4S8oq2z1WAMC68KZOyxq/Cc6dK5itySE4SS8jh1pXU8f6UNIY/VoAhRlLRiw4WsVJOmxlrM+YOz
dH4OZ+KSotQlIQUJVxSTNVObx7bxzCM69j5SBAfWsExkiug3rCIs8JlpT4fIumcsUh4L06t3UeKB
Zmte54F1HrVevmJsUPMRlsY6CAWGHbexjpU0rWNjkabccQ0ljwf1gUue1sUCUIZ46btEQS9UsSyA
pQAfXVVM66bGJoO9p5ZhjnlbBUG8M3OX3cmn5N20sfg5LHXMedMtX5lDgJh+tmgM/QuW6xYxwVsZ
DRHI9sWp6E2B+44LGmyvykeIm8QonNnQXz2U7WzuRuajx3nZnN//802LlmKW08zh7Q7B6C2fASu3
Pzf+CEHFQyuwmn3CRdyMgkhGFqLSYVd2KF5qFrz+ghP+tQOeb04JlvJymoN113gkdAyvVYWjrp8X
rWQyJ802MsYPC3M85333MIzV6X/ndt9EdivGawmScPYPNHdAcIZceelZg6BMdwScpxsykPbG2/wV
UUAktAlJOlpDddz4j/WHeCxPjKYyc82cx1/WgpCXExbEK/xMZDs/pR9Axr7GGyYWwVP0mKP12LkI
pkkZ+0l+xXJQjjvankwQK6gPjAKmC8smdOcCryW0F1QC7UuxYMcAkGw5qc8PUKX18MNKgUDtYDtG
/d64n2/az9LYtYz09IWNGALAETPAV8nhaxLkuG5f+FOKWRzyL31h3GNFY0iYA/lDeKMux1eJnBl3
KhFP7IG0n/alOOGcaln+4o20dzhCpE0o9SdiGFA1FbjRR/P1DnzVJr5d8lkvcBkjtHgUdErFFtd5
wtLtzrucPsNbeYk6DWzBBntsi1SH0etXxeUsW6kH9eVcywfxZh2DB/rxrPUazFgWBN6LILpcpnrl
Xr4mP6ab4GvEhvRjgITd7sJLMz7Y+Pe71cBJW1FIbu16LZhiISe/BEE7VxTdF+UL+wEG+JnpBMtL
bLnJB37LimC9jWlvIfzbUJQy9Bb4esE7dOKijhlhrZDHgYkablmJcd5AEu/fXaK22I0fIeEc9/iZ
8PVOaOUvJyyjXs3VcG/Xe999ENnuL9T22/83bUx6v8eNeQaRY47nuESOQWV3lhjNv8SNVSQIJJll
4tMk7kGgWdmkP8Wp3Kcf3TG8B3aaIVzYGsFt7K6nfEdf0b30rubPztixsEWkly1oFyIOzK0OWDcd
RLbgUpNwF3mHoLgF3TlUoFTXltgJXzJkZ+Gwk2j+XgCaIA18nn9iedvm2/wVCMcVFtB99dzfEab1
WD23tBxWhLV9J0fAtS/Zu43DZddfZ0cu/ggxDfZYjPV7YjAYSezcO85miA326GawU6Ofxrdv4Wya
dnJY2etpC7a4WyMtnW3sUe2zewWNeaSdfal6slS237r/Uo/5JVTe6CfOBBwN7k8sUKTGqxNl2hpe
2mvygRrS+KJxjf51eGCy8FjzqeO1AVnMPRzWJoHZ6PrRkh3wywaXzh37bMv88R61Wf0DjYV3XW6v
cUpg1aU5nPH+HdFEvboxq+x99oFYfyvurGfvItj6m/CbSDWM3dYufswWXKN88axNfNkdjH20s6+x
hdpvZBLin9pgvW/voAGieM5/lIBFsL0gbdqgd8YbyYHqYgf4SDar+ECCFO1JDrHpZkEAPFrG6hsu
WexuWB6s21W83sO0hPnJCDsaVuWpW5wXJ4wKUNU35j3TSjNiqXNJjxzI+EJvYLdFx3c9rVlmrEW9
h8hw4CWGW+vW/MrzQ70f36nBeapcwXfOsX6dTv4rheWOpduWxfleYBlax5fO7vrVeUNKiER0c0x2
3ua/2fN/TzI77/hKGqatXOX7cskI+MuOD8++QdIlh2vp9deYlqL1cpJh93py/Re5SEyJl18Xb/hm
kDbhNHrCktQs4O9FrPzfPJnfUyqXJ2PaNpJng2Am9/ej0EnIJNR+P1zHkmYh/7fGISo2E28RhDYs
NlxA1hjtEugYDMJuqvYmZIKLz/IJA0l8c346/+dvCVHNP/+D259ltSzto/a3m/98LHP++4/lZ/7z
MX//iX9exZ+6bMqf7f/3Ubvv8vo9/25+f9DffjN//c9nt35v3/92A1J03OKH+tbT/XfTZe35WcBH
XB75P73zf33/j2IvUEiwm/zXsRcnfk33mU5/S77444f+TL7wiKpwfVM6vqtI+/mVp+75/3Bc6SoT
sbmyCYdhF/gz+cLy/2HaNLiIv7CUotD+lXxhqX/YvudbvkNOhTJMdox/vfw/z+5/fG68Hf/mbG/9
lvtle+zu5LU7vmURiirlckz8ZZ+3lIVaeA7CIxLFpMiANaQ1iuJOjeJAfijpU+HRcWd9zKh98gqA
wOwV0d4YCR8Cfi2GEVQyJjZfJ8HWcJf4LL/EId0iUFNUtLCNcvzoqMAoGr11lCYPKbnkmwEV0NpQ
C9HZwFNOoXUY6uFbS9Tz3fz+l4/k37xKSdHA6/hLSiGvk3cKVaUhlbRN9Cp/f51jQ6poKj11QEKC
8RkqyRin+T6oG30MKAiWCQy8JRLSAXYb+hiafC9EpU9/n+lXOmf7wjSei8A6ohGudpV2ckT/yzpU
+4C3gg09BEpB33xSrdusaIw+FAKb7RKue96QeawQNY4Ga4MA8xJOBaKOYwGml5jDVcvwYZOrnuHg
NKcECWdExM2i28dzXm8md2QlFcgB9CJl5xjb76kF106nk4+QQj969JOIH2HjU84c6R+1S1zTedO0
g0FAfekeZnH369v+Un/NeVjQ52bW60tAX4jxj+cNzahwFZigM84pI+dNH3cQ/4LgboxLWmoO0kkM
OqSAlIH1Krah4Xz3JU2XyQ4ZxOkWuOVUv5RGDPMiIjsl6njPCh/IWKiMZW0RhrtC+dcx1gz4JJ3n
HK0OlUnoZDMRXPm0aUsIeGN6nIeItWSOYzbrg2NV0s2zlVVtKJLwmiw3USD7f9mcvycqgHs2Tt0q
L6JdzMxzXB7VsPs1uKb2coxQI5BbT04YK+BUTggvTB4MYm4KcYu6q6DzbSIBeud4/mrC03LEXyfq
HuoSYDnlkDASsmbGDoVNcfYwRy6JJwHC3GPD4bAeBMNcD23JyrYwHARtvfSazY2BWPQYmVYD7Me8
M1q+hZZmm2dhd+krrJ4y6uG3LJtKGXg5wjLG9O/Ep65sxm1aoW9cvnXehGSDn/p8FuSkWXezEQl4
M10njudN5f00yxzCUIG1KbTfKlC4h3K4VA47VW2M7jqelzlbNbNAHRwiV6hLpAbib/ndpq+BG5T6
MqMORtYl3zz1anTg1sYIdffEmPooUFWg56SWLC3xXApqcSrZ5NBivMCAJAl/YEmExOGo+9O58Atd
aMRl7wEMavxnVG450unEODYLaiif1aFJ2uiEylptLT9+DBMaRhmuq9V42+VmfNRxepV1ODlq1IiE
Gnt7ifIJCBzFXlLQIs9GABuGz5+OlSBjEXHDjrDLy8wQetWJ2loJPcHTDt46m67BHHjTBapM/JxL
As85d2c0KBpNIk6QYJd352CZykcehqSWUITyBz/vHvi45HFWmI61042Y5hD45Z7aMQwi4dznEEXK
YF4YJSRA8BI4G+wtaTsrMm/p+eDTllX7rOP2Xc10Z8ZuP840EgIPvF7n9qduiDKUvPVDWE39yYHS
R+7ZFkfUU43Wdl1VAP2a1l4KdrotOLyQWgJRyapXa4gs4PVwumsCuIMw0iRYY6hc+hzsxSQvWyZn
PLMunotWgZNJM6I7ws9yUu4RoSzB8v49J47pkDLCWfkZAJLziZILZr23836DALWGWJHfNS7hHLmB
ksq2O0hJxaPOEMM1EUqetpx6RtwVkb4jwHjHBLBpVdmNaOiGlZ60Dn5IdstoHce0OJHJ95MUcDCs
tGoIhiMXpf9OEHENMwJMTyaXjTlEW5H5LxF698IkV8gIs2erHMpDRD9kJoly7XkuhmuHZrUXs9qX
iXpvG5bU5/5LVAMATur0cQghEtbWUyEzGgcenK2uvi47DKm5F3xP7oMdFm8BIhES3Nbn3RwB0BE7
XbNTXv5WGAZi4iVbKPTtHh+ESykQNuzCWr0INfMsJRNE12737bTI+5uMhkFEG4mCQEpF/kgjnxnS
6D3niXvXem5McvX6jKmNX2LxZIe47zHxELvrkOI9MWTGTVYVpEu2knpKGMXB190+iVJj7QeGi4C9
c67RaWAXxkKXFOiEpmxN13g9OKmzjytG9Z0DCF1YalX4swQeIlESaobyHbtXYd1noz2uC2VckUv+
aqNeIT2oiatvNUXXtof6KGwStdYjnAIT9bNCr8bYikFl21UYcgB2VPyENbXutWmJCDY8ccVBOtP+
1hSDJSpZS5Jw542ui9iYzAADoeeYlNtYpMHdHIJQMkIgJgifbyo3PFkGXCeZ+tuEfAjnHIYU1cW+
kcVeT4QuV9M+yaF/mX5wkwUA78u4/iHNCOWxz7B0iRnVMcuXqAdKqiN4LiEmcTGKapOLpMWOhIgv
FWqfhNUeRfEEPn3hM0SduS+D+WrUSO7SOtVYCteN1UMMrhD+zgK+qDNnjFORB4d+hc3erwfAhTaq
QOx/5SSe3Bh//FwIcaeY9WV+oq7LXB5pzq88ka2F+iSInn8r4jMbjHmO4vFMZ0Lii+KJCXW16dKx
2GQOAAfX57zlQiMZ6uI1NliZDfcjB/OFKqEuRF5wS9u6flBVdmW73abNMiYgnq03miHXcirbWi3R
rFLlT0XHn0t/UAKx2lMDVY10FJ4CfTuX9DKA00Rzj8QrhU3dxusEdwrHeXdnGDrbia6i6uvfnNZ5
xstFD8umueOQDkyLIxXw7xbeNj6FEvJVg+lgQ39uXqH2pzxtFaNDZpm2gfWsnpr0smbF9iMrb5zo
PsB5cjOE3mtdNHrdzHm3QQyVlgNwf/cl88Ev2wWa/a6x7J2clg6k574kklilYFFXRrkyb/Ely9s8
GnZ2uUzUcm9XVcyOhiRZW739M1skQlNM7iVS+MRnRcaahoCpcmFGmg7lnEv2KubCcA0pPG3tU1dQ
77bBrvUc8xB2pD0UiHPn2C7fy8bCydky34sV2rQRZRWwwqDehRlVIQI1aBpBdaTv2F66aOVF9WjL
XO4VafHmWF95kjcmTmqfYu5Ahx6jjQ+OxQiHt8m4sgdvevbK/OCNHX3ATqy1athPkdn3qnJPBFwf
0V59oaZc5c1cvNgOiQcVtk9ll1ctTV8gkeirEU2WRy+1pg12OPUOTLLGYAEfALfjsZBNgzu+HqFS
T5eVG6Q7ln9YpFGA5w4bUen8Cj523XYvpc4/PJ9UF4+1e9J88aE/lFZ/lzow33x8FjYEOfwWeBZl
Yqx63wb7bT4153UeSJyM1uU44SUiZPJj7pFxm2m0KxxrW9cwWEP7zp1BIBauSaAEdB+Mqoy4R/8m
hBVQztam78aEggGqgVtg3qLz/z1WG7MOFWgjj0xNJKfCG648lept2WqSUaG+ooF+G6E2yCh9mTJA
BG7yrtqG0Z1tHXrRblueMvEhhI2FeXNrluhF5RAuyhLErEZlLGrFQ9FBZy1jcHdCAwelXZyupS5/
tNPXhAHrIizU9VT7GjoXLa2kw0ggx+dxdF+KCk63xBPrt/1Hq4TL3DXXe398rgqy6xF2YgUJdjEa
XoJ1EYRBwXP1oe04gmMLZhzDnjWh20tbiBSyAQ8prE0z5nBqt84ksUKbI3Pwpr3uCRsN+ZS3hYcl
MkWtF9b+pgvsauU4zcmas+e6rq7dpesbokpmAIjRjbmgvSgAxkIWJ5Msq8gHV9y9D4184nqzY6yq
1srpflayB7I3sr/Gw+LJm/WBNedPt8vAD+bFyRpy2BLKv/LL8CTSu5ll9n3Dcqy0tFoX8Xxvyvg+
0RhOlEHzlQ7vTK5rBwkkDlgG9RKdOQvT0KnuI7RYIjOesM0YMDeKg4G6hE8j+VFDdi0VViAVevOB
KHnETAGxhm2utx16ggvkrVOEAaU3ySIgvvguSK8XKkKYJpeqQgJqpvdaWUQdZRaVnBNfBZM3gSVW
t7K10QANNefh2lowe8zbZoyEdXgYk6Lez4qW4OCSYDGTGbirq268SB3wIoGJucEd6ONG8UGmNbLN
DEBI4Fk14gugoTHREar3oVGFCW+1wUIy9GCtZeWd5QzDQZu3Q8p6XPOaHW252L/dazzDgCMATotK
fs3LpDpcqiqH6LqRSLVAxdHObZjIhJTcI+Rsa8aSV0XNi1tCPUvY98vgos5ZxDANv9eEA26NknNh
a8zZxs/8N9uq5BVk03km6iIvGUBmcArH+lnmaFx6R4ywWOGzUt+Q8SS+O7HHtgS7vYAw0GFLLCpg
f+R0jFR24j4KkPyO9eTR2dX5dnZB52ltP6b18pZyLlQeqpegYtw/wqYtiH9K0xzWVaFuSmT0zCBY
E3eNvvY6skfGDsOCjOV7WPRYKE15U8ycvbzUPNXCeUKDf2VorIThcOcmlbtSGWcJAtSRq6SfiYk4
to+dV8eGlGxEecrCalqFS2BHwXoXMlnszAVGt2IfWoiaKvCnma1K/DG0iUO7v+bkOIesHEPTW+NY
us4YiE6CLCwx/uym+HXAxr04LZ59TQ9kahgFD58V8boHMe1JXCdMEx3PRYo8FVBfzPxmWBYl9P0u
0iH77Jro0s/9zxJKjNVRIpZZSbRyh/J8IOhLYFdFa3LDGO7kdgkxUz+HrJkehWDNYaB6iJuDFbas
uLF/7XRWfjqBM2xSRUiHQoHYGsR+NHRPcSrXW3NWOzVCCfc4v0+dxD8aMH3RHa4gHXgkbicxiZsx
zHUDV3ZAYi/cIGtceSlLeDdHe4WGMiZnMN21LSR0eAM4T3x9J1T4VFixh0ay3DQpLP2i+rZU9y2p
RewcGrqxtd3prR/hgDUJXoZiWMzgD7HGxCPSa5lAEsQgWkDq8UmMUlCfGQQNFpewkfGIH4iXrJn3
jU3hkAGWsXX9wC9m2UQK8abxiFBqYBSkYN/MUQPh9VjktSVgyZY26qlsX+NsKEhO/r/snUlz40iW
rf9KW+7RhtmBRW3EmaJIzRGhDUyhAYNjcIwO4Ne/D8yyl9nV/V5b73tRskqFQkGCgPv1e8/5DhP4
ybA3PMYlR11q6PjkSyFAQE906u343HOWYyCnAPSCLFbJvHS7wfWYDg4GnDorl9XdGDhc+vmEQCPW
GGKpsL1QQUjzg4wcS2YA86yezbhE1F7Ym8QC29Mn6NjzaD4v/ysOeZiSHTiSbJAAC0DJ8osOIrfr
SK9+UtBvKUimfj4gZv1ZGQss3qhu8wBKEf35XEEeI/dVUjHwOFAWoIrO036tCsHjv1xIqewfwWlQ
MxdDIO5wck7gdtSuTIndxQN12tF6RAJlv7kzw+xIMhLQlTqG2qz5FeF3nsgnZAtMkL8MegH16BGp
4CwkJNe798wQ4hRDbyRhM67dwjxQ2y969F3gRS+h40+bMQyeS4rIldOQYZBU0YOBl88ZI4YnHIsA
puRIZYLPyEjN1fwYkmXUZ9YxmhhR1Bqol5mRDgWkJLpJidRegW9hYrg37SUTi8Yjm+NHaqWkgdjk
jbgCIkkrwWTP7BPxCAwj8rlukTZ52CrCNVv4knpyJ/puTLNNNSIWqX1vO/cOGQcZYezYIeGKtuFG
OYwjQ1/9TpsgWkdU8NHyRMZDW2xCxbwj6pkvRQntE5sNKXtVsfuaD5bcjUDY0K99aN2yx3Zv6ZJz
o8S+6oa7xkOZAgHUIXrUePKscPE7FBhCL8qHEl4ws4mGkB8jt6yPICNGNOz0NkLC/SYl9et2lpP+
prRIjPrRy4CRBd4IpqLGtRBhH61lEKIZdjiH4JEhdtHhAlLlv4wWyhB3Sapgo2TXg9vp89k1sQPl
l0UUIx7cLk4CeQ0wLKgmmBLRN3XVcC7D6RE9QbzPZSSPOGDXtUGgUdPu27A62S7VfI67F0fv/OIg
RIra9NIFrgkwK/lSrrtDtIPVYfIevbx+dRP3gYm74/WvFTTx1gT4jAMBDd8KG/8ttr2nzuFpAVqC
Z9p+LBpACAL1chGFKBPEbYjiGvUG+IlFbhr9ijjdGH1Kq4pcRVIK0qT7shqS1rXJbNwp4E31ezcY
LuOYSJaXr7opf1SCs8Q8cuIauo+5MgDHWMwfOZXfd32rNkPYPTel/RJZT4bvQnStjO+2m+6CGIZi
avTErapxJOSgYOdtxg85q72YBWkh6BhRUryPBtZ60RrMEQvn9wL90CnW1r6Nf9Z+eph6RqfN2DPU
GdL7tifJA3D9ILEyMdxSVvyeOCRScOJMK2IzSvfbMIqnannPhu5efExYRc9Cji4Kv7S14IN8lugM
pJMNwKMugzsm2taY6O3gdp+WC+GHq3hW5t2ImOvgZOogKVNXJbc3ctnQ2gpzJGHF8Le5SvV2bGic
0d/nBJKPMN+mGY3elNJCzIL5OFFJ1noJlYHEQRQ2Xf3OOMRG+JRyVnBqk106ezUia97nlBzw9i0O
HRF8i2LqD2MzB4z0Ff1iaV7iEgyfQKqAbWrtdQRYw6EhczZekWBts9Pj0BqLhj/HWrjNZ+tXBVPg
ZlCy3kmFplTgEkxtSTfdJKTQJ4yAEpsW5qw/ig7l5NADZq1ABivN2dwvgoYWAaPX1uRMd9Zu/Uoa
hUKnYHWWvTVT9zXwqGiMAb31qPJzLcOSWJ2Z5InR2Eyo227SoSSPiKPENhgwiKU1gPFZ/mizhkl2
+1hHubP2iyR/GkEGjqO/yVvM9Uv3aV9X1VvVFS9hU1VYfKtPl1p3ZTzkfnJnKXhIU9kQ9dgN4wlx
6GeHpH3lYkHbVdNIPoojxV1EkU+tNb+PRTgegO24Z3fmRqiD6b6YFxOYjrGK29mdAk7ZNTFatok9
hBW06IJLkkiOGD3hLMIxxa5SpBvlDslH0WxN+8WDM3bndMb5NlvOTdILH36DyficBM1eqp2VfztJ
hRm5K13ssjQqO0pL3rdD05bc3V6NGfU07eZwRgikQQCbfcR0Pfe3loExuxggJhthxAlkfNaJoOFg
IY6nO76JmH9sWOMwr5f8PaXBHpURHDl/UOsxC8F1B95TCBTlNo0dYP7ZUaFSv6VKZvkCALFrRfM7
LcZPRVvmKEosIyq/z0sLrNQ8KHKyTG8nfMTKUSZ+Nx7AfxFEr2XgnEXc/x7p/dzWFSFXzMUYxGvy
Nlp4hZE99Cz3AO+Cps3uamok3x5ZBav2PZPQUQYbkQ0Hx/nUBsVXNpEsgNezurEDTgRuhLjbUPlD
a1jgFOC8ubSvtzKz8h1vZd+NuXrUDQ/36DuHdKj12TSS16gk5y9Q43uX1fUJ9yl1b0yegTt6xVpA
HXEw0F4SPR2mcWlWYro2mVV3C7rNRuKeN1RxTjaAfpycS1oLWFd2BsLREsRiLZ70Igk3riahIMvc
6XGqLsaQYOgyFUiZ0tzglT2wTdRrb5k8u96hbL6b2NAnPrxPXWdql1UzwwzEIKlFuqw5pLci+Okw
E0EJTIkvjHq+61vvBXtedQnVuXRsFDA9dXixM03GCQXuwI2uGDUFSUvA+9DwhF7qIO+OUR6xfnv+
idZsu3UCNAmtWX+KHtDglD2qKSFm2P9psntIt/8pjdHb1ZpPVHAGDbuxI5Thq+7AZyjAPxyXIdoE
38PMgBJ7GSLztKYAhjxsSn2MDUK1J5z4qEP6R7eK72kd6R1L4Y1ndMFTORiLJDl4jsIyWdlVpR9a
nRJIShgaZ6R1OLHFa1m96jSh4cUjibz0vZQQN5dp4TrVo7dJzfBnijPD6sruEo0kGeRw/XtnAgCF
E/WmzOyHWeMu5VQ3MASzXTT86Q/FlGAbTz/iWd52MU3UWYlfveU8tqB2EiTs1HZQSnXvOXdUED0W
TJoRYlqlZf2QOabmDFQs+8Swh9c1HQZ9Eh19zNzLwLMFGmt81B6FlAlCbiihwkruIJ/sPS8ONoFq
a7J0ZrnJBc4sq5j3lfS2qqtj9Hn6rLEeFkF99o6GSy5XFtXoCTFT3thCnNSdZCzx2LqCdCRa4P5y
mkzkSD6Nwk6DAGlVJO2Xa/A6kwyP7ABe3jfdu8aiGwp15wMTDRJnaChOhDg7rH+62iFlnczpvvC3
lSE91sQWm3jv33saATf1HRJaK/MZ5EGfyyRVeUKyaQAwD9rgjVjQrGb0HVVEb2Pq2Fu9O9Gvk+do
Lj44XCW7DNkz8pD3UWG5tBW8BbeC8xSn2UE0eKkGHNAZ4Q2qBrrtGK44e9F9UzjuyazLRyk54MmJ
KBkevUsQ9m8xUT5DO2HINAI8JMM7ppYESyMk8DBj2mlXcutwtYaCtOqpxEpjdCYCuKa6SI7Nm7qN
dkHim2sH3C04g+mgPNSUw0D1h9vpWXhvMpnPaeHCjXMMRMgeuFC2EluW9RaWEGpM0/P3MT7XFerb
rTHG+tDNipQmVT31RvqqepioLpAEGov5egBynRW0Z7J+6dvPaIixjLlbGTGu90dQp78qWtU/ksHl
b+O+bcwh3KR9EZ8LU+nbDgB91mCUTjQsaYV9JZLVqbB0u54BhRySGr6OnepHLWP/IJ+7XM6AvhL0
Ak5xG3GTbDszAS9oGfbDlIUbfwpfJBme+zHFAAsCwVyk5DvbNpncmOkHZcO87gJQHLZwHmS9mBBp
N9+kFhWIGiqOcKJ4lIamuMdlBRagB0peY7FvKlIQXCT0ZWc8dnknuC4Cs4PMgX4OMP5zsOhN/jAX
rn+ZU4VrZiatvGA3CNP57HIgZNHuV4MrxNEV9keJABxHCiiYCDzXD9ldmv47ojZ/gL8Qnlu4UqUD
q3NG9DBJEpN6u+d2e6jE+OQM8Aa6iLacjp320pvWbzgH+SaVxgVXQw95vD8ZFtvzkHfJXa3k3q9L
HF+6fm2g7Flxbu90aV3KXO4aW5xydMRpH37J5F0LeShMniblEjEbAzcSlbuPNTVgb+EjnxYJPSst
xX9WiJ2VeJvElSG8/ywgcKvNbwPT2vY/sll9l01PidyRXdQ4v3DRYrb2iyOpQf3UVHdZIrA+O/1O
zCCRGuAxiWry27mw1tgHSB7wBIeiiNJbTzdcqYAHAJUgCpqVMZs+MRsBHWnElLnWj1XE8tONZFF7
Y4uyGJ1E6sS/xZShuhose62yGU8ZckMNl2eLc/vk+cQbZGNxwgpGigkHB8YbIJmm2Djkqh9uLXxx
PcyWUz/+xCnWHkxqo1VHsPfoJ+ZJFvjbioK+nqr6eK3coLvVA9lGtRZ8UpPxRssY+0YxP/haTutB
z7+pNmA6NO9IiBfvyTIVKv1jbEJs4NxNQs/o7iS8hzXesuLBWeobH2mc2TbYQ3QmzljfV9HEhpcN
Tn4ZI7BGxtDtapegU3/PbO0ja7pqIxoYpVkEUzrl+GFFc7wKA/soWpeq2kWvW4XNVpX5YwrYc8aR
dukNmhRYAolKquffjCvvIEtkX7MwD5zx2MzAgSa8Cwqc9nGakpOpAHh4nvidtYgA+oBkULOKz/hQ
2PtmMJuxY22yJUePVtEduwZ6v7m7+H7Dx4f+jyULkxP/JvFBfgvljCaBd1PYfXVvJ7RORIonPK+D
dD9Eas/UnaGxTVe7HCPA4zy5hlX+CrPy4lVFtW7thuFLdspHSz4J8zgDRThdvxAiXJw8EXGyIJYi
UdwLLRoOitiWqSTQDjekQ1CCLkVxz2E+BdXD5CiARUUinJ2LYSuU/5ZWgtltMjv3oYlEOmOuiGqA
SURbm7fd6P2Mu/I2zJNhnSXxpfSy4kdBWHzTMXwv/XRAQuyhI1kmnRbzKnvw7RdMFM50aRgRHkNM
UjdTGCwiY2B8NE3K295Hq5zWz3jCxKZV4Bnp1BV9eDRaml6BZ+9qz3dWeqiQW2qSLfMBAw/x8ffS
xgQ3LpSGarz4QV7tZGts59BZ3BzTwTaGrzpleFLRx9REKm8cQJQ3vorRT/petVHWHG2SiQKloUPk
WvoWXQqIgrLYxfaQnXH/PkqzoGs9DwZlMq42s3NpfvldtVfjgCJ5mRwSzNUqSbyCbx9CsJHn6xdT
IBMlimnwHLTSCmBC5STmTo0ss/TkSH4Ks+ZHQkXlTwOmoIguTp1AKiyD6NybrXM/5j1cklEfpUPL
1RkSzqcRot5ALKBIJzw5BUeBsmzuscYuxfKxgsv0c+yYgEzxHlCFvbXQE0wx5qcsf41rzzvZcJV2
TNqxXpv5e+C59abIFRTaIMalOoUYwnT2I5mLHRK0eVMP9mkcWZgqVR/gK7hoNzDTkcI413qftmzu
thOBxZ+HZJcDpy5aFd3HI5V3rIF8WuEwP4LxwGU3O6e4l+IJLMVHcBP2NsQDdOc5RjWzVKQzMFY9
ZV1w7H0+H4d0sNQviqObivuFBd3YQb0JQYysjDo39t6ovh2ZfoqabJna9FvMcY278VLcXX3h8gjM
ldrhZKAb5v3Gy4jQpsBGXiI/Mw2BIhspShlD8Jb+rzJN6S51IbFOMxEPDB4zIByUxayM+UtttfqM
+MuGeGx78YVJCCe6Mjhw9meXYeFnDLtpZnxgbCQ0C6tpWwkSX4VI9rWBNaDltEDSAAO1FErpqo+D
rT36226O73sGZLTvptbYtTXywBKvHbvYuYHozGmzvY1nki5pFt705pCsm4QeiuoaAuks4MqBvTMm
kW/tfuSVEp9jF9OBMSDDasoDoIbptqkeYz7JbZim7t4se2ttTOUvP3h2LEZD5iBPVe4xrynpbtBX
D7MDVGXS7XKb0zY9oLCbHjnyR4cuYxpjhQgcGrLiFMytR7S6nJXaA90WYhwzzTWzvaOuQlrxjCM4
I/fUtyZA3SQPb7L8oQI/o+sRKxhyvl3owm92NHBKHNKVBb+6wCgx4+ZZ5RlWWivvfvmSXFKTMNao
T41LDWqPZFXW3RlxMvQWf1O5KnkefBA8gZof8DCSfOdEqDArbBa9RyYQXurbok8j+DolRO0s3aWd
+xlOnO3zsNwPGidZ6TZHxGrEGZbWq7SyfMsBfjqGy5fr/3PNfjp2ftKgcjSHljQyBqbW2K7l4oS6
frmqMZAmkP6QmyND6ASNUeNkuGBsVEpHThwMfNKKgjXhPIU6rFwMUXSjmQvxR9c/v35ZCMvbzghe
eOmMfK+WrnAsaX1a7X2yGLyu34ppR9cDAqtskbalLsKhXMCBz+E+NawZNOJlt6Xq3LARrlmUW6x2
fEFTiAAk80zOYQ4nvsUlRIe7//PLa97xpoNFfVYa2bNo+g5ilz//+a0QUNGf0u7/1VI/T+rrH3+8
fxZpyegJfsFH93dZtG26gfibcHdRa/9Thb3Iwf/xx917M+Xv5ed/8Zf+qaUW3r8DMBCmzykQaXRo
4k3RX233jz8MEaKLNtkGPM8UAcOSv4upBWI2SwR4XfwQ2fQf/9ZWdLj+8Ycj/n0Rg1kC47orTGE6
/xMxtcW7+Q8i49A0/cBEZBya2AfQdP9HkXFp9sy2E8mhY+71uh8Yr/UuAk9GWBLjDjpCEBIyB5NT
1yFN7lFHOCYFM53aitkQPsOkYBSPCcphN/3bpfwvNNDWvxgKuDiYRVmhPJu3Gbj+vyiguzxMOmP2
J+wUPTZQRpCY9BgKIbqZOvZH5mmvk8vcuRgWw15yo+iB3fz/X8TyKfzrFQpCPg3k7r77n+Xmndea
gFyScT91dYqjbGJooWglT8CAViJ6VlQLReyco8b/+p1B8tt4A20344cpeYlgDm7c0HqqRIuqr6MN
H6RITMz8Le/eXDygKxYwEL+Apf47O4bn/eeXjtzeDgMHLTkXM1wU5n9Tyvf9FKTDJLq95wg4IP2P
geH2xnacfR7FwGRHVFxBQQssIRYgNhuYkzUH6hmxFu+yM/J7vTCer9d6luirTDBtts92yr+3R0QA
EVgXL4NlPo92giA95Ew3RL+4SA4at+5WlPwzyAseunDQnGuBbo+13MUmqOeitwmxWMrqNCgJa9lb
VAc3BaZ7iGcZqSgV52HFQXsbqEfbdWz4BmTr+TORaUmm0ZeTzhEiRnPMJc2N7kxJNCvRAZFJDg7z
V6L4hgkWOWk2zURURuyViAbVExSqexoKiiWXn8kLahkbEHcumXlAc9jLhjePZCeA4Kbe0CzdUFXX
azEUu6wgc7GblySAUB/9PkEpgV+dAw4/3cDP8LN7FcLS6OYeGI0RAyFVy8zXjQjwkfGtEs7GMsxw
nbR+sHHyn7S90n2CPpBBK5rYwY5Rk1bZQRcDw5cAIuWiBYq1+7MKKAbq5QaP8OVjh6KEAAcBUzFT
bzqF5lLIW+Grj9x0mbxl8DwnI0bo713461QqiK0ILlnS3JDajzPYV98BdJJmr0hgmdsQFIgGnKeq
ck6CiIsFRX1f+wm2wJapZJD5O3r4tJYZJxJ5b7VrWBMXF9JXXbfTrtOKAaQOVp5ipCQ7lMitsr98
gY2+MyJ+L9Lpidnmn08p04pvAycQWrB7KCNvcYABzcUzGwj9o/WzN69MzqpkPBHKN9o1K6dm3Ems
yHPvIFqrEzLrBElTDRlUU2zuJ37JDRxLTr7EGbTZeDM62Y/Rk2/XPyksPqZBMyfy3Kep5jMPiY3C
v61WrZyJcwnAYSdDAwUF912p2xeX+TwwY/fViOWm9uEuD+Wwl24JCVVy+q65dkLxWNdz8i1UfBqz
/MV2GS8bxL4mPTJ/P0CuWC3QHHzOs01IpuguuYae1AgWD1oGRCIm9TmyuBFLTZvQAs7cuQwK8tJk
5lUSDw4qsB9UsL6+gzjFtQfK+8nVIw3XkDs1I3mDIjG9l8vnPqMY1DjN3UafnEw/67nIV0vgh475
6CrpI9wrd5ZiWWqMVj4CfE6icak8xKHUGvaID0kXCCL1vYJAA9JCCPhWXnQHpokrHLjIEGS96Yls
4MQv4g1DkxFHbIFouqkw1Or5VzaAmbBNdOhjMtCFCgNm//w8dI1prnfIgxWUu2DEuDJdBiRemWd5
R1s7v22LfK56miTqrOqlgeLJyvEV96R1KkTAh0zrV5iTcB8Nz1olaEMcs1KbLIIsUTncvWlI96JM
i5eu0DnUIP5iUTIlQkm/rtuQjzTAMXRdxivTa2/awpZb042Ix9IVNgZaOenArcTHLBImedfFr8Yb
sTIi+wLAzjWDjx6YG7ob8poROCWNRfBgvvXC/rW3WNmCDGzW9bNRPfdHFeZv04xAmNTXCkZH3drq
RvU8JDrlrJ3Hy0mPIy9iI+sOg93vpmCLkPm0gK+hFE0o0bMFz5tdBqEJvOjYfl3Jo339RPqOhVnr
ZDOPxpc3JkimWCOmkqXd5VWPORb0dB9YijTGmHdXRiTS2gNpvTm/PdEL9wOFRMlnVNnZd6Wutylt
UL/jomBcgU5P1Hj1gqPl052IT9HyzXJQ+l7/IaoUnujx6PWOvSHwgKRqM31tg/riZGwv19uEvcHe
xDp+nG1UxeXMozG0+IbD90wnx6qOf15vkVmzmuUwZlu0D0VOzzSd421goVYV6WOieYUkAb2FOVh6
BHHftskGpFo2jz4bxxvLhpDCOPvieYRCoaLCMoMVksN2Dre44PWuZRVeIglZzgXVQFd9HS57hVFM
UKzsj9gxgcmkSYFMU907EfZvIoegJdMJuQlM1Apzh7xSuz9aztHsChHqWu4vpHjcaTGW4wjioLFY
Hh3SM6u5/d2l6EhCu4Hm2j9d7yInZFlx4/ndSeSlaYKNQCCHNIqPk0OzcwBKz2l1Lk6TbUHGrJEA
LBrroAfAVjXc203GSmb41ZudE8aOnnrbDJyP+ejChWZYLEv0gmxDYWXdmLgSyhr15fXPVKE4B9Uf
Jbz+VZ3lOF8XSBXt7qBgKQb9AmiCa2p0yy8a0OmU6SuQC5PNmMFsLy+FU74ptlWiAwACDdHzYPKp
eIVBDjDDYvYGlmSc2jTRl40jHGqkqjOK65h9J6tJPDDmi+UyQU+z7NON+JlB1S8t1xbdIS1u5rWb
2uM/Ozs+VWx9PoxOwnZgBiHFWqWhQMPA6o0eTa5hEX5lSbsFcaPxwTPjXFDRbuS9DLx7xjHF27UO
MEbu+9Fkm+Qz4Vxqs96X5ymuCMQTeok1+NHRQrihScgD38pvrEq/lCvuC8+gc9WdJhBNGeNzMrjk
dzk+M06rV2MdvRmEHhCsqJbSmdDVERSGy5oc+jug+jQEFAuZPReHkqzqhKplvVwzx4zfh3SZW/NG
UPXLGihADnF4M5sdzmrkgdVqTMMe0SpXd9Zc09S2QZ4QBqNaLu6fJYiVoipAn7RQYvk+t0WHVGBS
Pszc7KKcaOfbDuHWPOaxrp+Gbsa2dERQiVvKPTuSMKoljsnFyouUxaO6D7HJ+Mm6bTtYFgtfpcfQ
UqFqjDx51ziohY1PDiUDTyePSh91cpcH9q1ykVb17vgjztETqGVZtRLeG4quZWCh3sKY1a6G6LWy
z35b0SpLZtYzrkUL6hANWMTiY0VAzQXixIL6yvF4CdkIlxxo3vWRBXIOft2juS55lmHcLeFL02cc
mD3ycRbSjqMI6lUm151nfIUusnJJcpWc62A9REupC7oLDoVt5eMmdnF96fxbBGytXsj9U+FrpNj4
5ryx9VRII4cteCrtn12zF2BKscTHD22CTJ5KedrNSx0/ui3hbPmzMvIZCwlvsqxIseunQ2uzKhse
UgRpVttucvc01SiLEhbQYaLLnsn4UsEaQm7DDVO2xUfb94/0lSnSwJWuHcF1zbwfBuXG4Mxnu//V
Lgt7llm3yOMFLKh+2vX6VfaI4urhGycJJa2LDtQZ+1seQSildnfpKPRuojz5hiK0QGol8lWBllnr
DUkuNLfytywr75XxOx/JUga+eyFgY9lHq/suJu1QwHBzfYn6MaeBXLEPGU1H3hrab2xOUMR693ZK
xQo9rbmNyQ66aRcpWltRIsrq7Xr7hQNSGeCQBQ59f67f6eFteCjvkPBwGy31XDUW99cyKLV/5dqK
VtfFOLOC52sNcl3Es5bN1crMh8jp+GsSqDsOrjc7jjbLR9n3LSKVgh3O4hFxyuBZFen9WLZvmeJU
Y+8GMZ7H5MXBLEzLDmJFzO5cmED2olZ+XGtf4Xf2JjLYwx34HgM1ONMnOBKKhIcgzb+R1vN0U3Bj
l/gFTIZNe6CE9M3omPbpd2rJN4jvrJc+eeEERWhaYJWLgrO5x7K8rVDgrko0+mt6cor8o84Fsyrf
5mX5nyVgwNovV+xHVBsBCRDC+oW8jqNFA4C5ZWq6KFPdyX/KQ/lQAkCjBMjfGKbQom5WDq1pF1u/
qYPnPg2fx5Icwr7zb7vJe7vujmjzuP/9/lzo9EgCFkdZP2Vq6t27bv6WIlYl02n+pEBZi6WKz4vo
2Y55y8t7H5kBh/Fwj9+L/QQ8zCom2SKosm+qRI4h7HueK9ED8YasZQsImaHS+aAIQAzS+ptxKf7j
1Hu3yy+oRku8u39bYn6RO2XIr+u9L3xN8y9alKbLT+Tp2qVWJvaUKqbs2ycmzneiXPYXCUG4TH8u
9YLnhs8E9aGYSamHocYRrsu1CfR8lxpIh71x+F11b0jcyQdfjjgzwcr9xFADLe628ZJ71NJ7w82X
TA8Cd/vyzW55rdCa8OAqsWt5Graq/TBJFZpSor6N7Hs5IgG1Xha0Jz2z2l3v42Ufrl3auBMvq+gp
22VxP+jgpK0HlFgw+zNKpMnuvyg131wfd1E7ONvCy787Z0CWM0xYiJZzriabDwU+M2acqqkxPupE
ugfdnZRZpItQCoU9H4Rb0VyHI0ncY/3LSb2XzgzekzA8i7y6z32er4rmOGyO/LP0lggn7tzthTku
gcHDczr7ikVJDzuw1cuVMZdTSloRSxHpFRluttdtxhmdBNhN9walMxYsxsVLUbn0AKyW43rlISVy
AbNdD51VjCAmCSnzKAiRqb1KQIECq07vqGEdGJQWth+9EE02orFAXtFKNskZBwvjM9yx4AGr2p5Q
slinXoWEZkd05SF+hnscEkyKw+8hWkjwwIQy6aHM+W0jc95FA09NT1TTOJiI8vvyxGZ9igMqMSy6
BxvZ85LbxMOOEoBYX0YmlTW9mw0f0nKfC4FTZMgEyYdgfoKie+JhhKQUEk/cockCq0WC3bqqcFKY
ZUFW5DiLCgh+jjNAANCSTtYc9X2ZJ5W5GYrAgjnjn/2FYPXXF7UwwsxyhNKFEIVJDYboNUsD39Qx
Lkjh7au0TGD1DC/YiNXx+iIim2Jl3yx/9/rNPmIuWQkMNcyJCTMd0ks9YDw2lz7xQCF2FMT4QBcT
/VpiMKV2WyC31y+mZWMhRKDy17f+/JHgStW1F6LV9Y+MK3TXtFNOwKiOcFz9/ddcf+SvH/7rlw0L
IGtcvly/d/3P6//763vh9Tf/9c2/fub/+b1/+a1pUdKpolPzz7dXXN/kgD4Ietz//bevL68VuPe7
TmZ//sH1TyNkGEmGIMMqjKa9vf5y2WH++vtFCT+rMB2JL8EHbSF+SBzfkEw0yHfaWI2zZF4ukGkH
9iPG6KXlf/3vWPgPvQpqJgFYcZgPo3DI8d10BJeayVvfiW7LtSQAqgcRP7bRuMqT3D/2wq2IkAo6
/8jr9o7Xb16/1HWekM+UGTde7BhHumAor3Cobtp2FMcYgevx+v9YTsUxVbCZxg4gLIOITkXutppi
+2g0yj4iWLMRqw8P9hQOW8PnhNk2Nen2lI8RB45DjKC9hWqwKkSx8S08OFaOJlCb2Y7nljdochQp
DKwEkY+/LSQSN4H055fE96Yu+DARui8kCoSf/bTJJufYNLgz4ywAyY6Y1iIsZ+P5hb9xs/QOwfQr
fmBvNleBiYuvtvGjRMhp7chQ24XZ1iVnryVAKynJh+NCHnlWHR76lAICXwb9xOdMDg/oZcSN1ZZn
Azo/AuHwDKADdN9LbAIJyTtj5UQ92X+a7MmWgfLeCYztZCRovfQpbZeAT+F/tJG8V2Qn3ViB1SPV
mDnSEACGThfJC0K6G5Ajl9FMH5w+vp8NRAcGOu25t5+QHCypaWnMRheUW8cJvuzJ/QhK/N5GbQj6
TsVniB7mpq27j7rAhoI1aCR0hgpR7aq0u0cnc26VRRVMSnGcTBxXfBZehmlr1bvBgTHBXdmhi2th
V5WOHte6/wTYNzy2AJc3jhshjCvEpk54yT43RJAj4I+s/DB6mmE9zrQmR9E4FqJmqaYCnAD5Fw0B
pJ2y5L7Iwl3nt+WNB5Ge3o4ocQomj2Pho1nrpQvNk4TGKUeVh2pzQX1n5UoTbdHBlwqLCdbQwAY9
OIo5AdHXARwnpvwZ8DGXnm8xnYfCsAAdTO1aA7eFqpqtXABiXhD/qpmQbdx2IAsCgWU1OCj+cuy0
TJxNurdkkAxvltvgsqGLq8MnDD+oZ6iPbT1Y9G31SXVOsOlUQKQfjjflBAWxaRwyVdR98go4r1hR
uJOOuvWQXZeDz2mEiStHq2RhfO5cMznKEOlHnDQENYdQp1J5mOO0e84AMpzljNitW5cRJvdSVu/0
4xirusFmMDvvEIJ+dgYAhgjxPzga7mOFRYWtcSepxKAhm/gZpeIYQw8xa/in6nRDO5Xgu9iC/R4E
54HeNTdQghTfrLmE6dY2B5jOMEl15W69tquZlEKw9ZYE9Ni9mABny5aQK6u1gMA4+tXvknvaCC9+
FOx6h8XCT+r7yg/vCks8k1VZ4a2OqFfTC04UHFmt+ZuDKy0V8pp6o/phJRg5ET3eYxanl8UMMXfV
sKrSIQDdW//Odba3NCHe80ScHS3Us+jCbCU1Mq+uASwdjwdOKr9pDf1O5uxuYFRt5KC30vLsnwkQ
7bfYip2zpVM2YwUeNDoxYmadSTHijcZDW8h3q1c0ZNuY2xY5om+dyzEekMfTrop9jeYGJhqpR8O+
qcUPRMT5xfaC7dKdK30cyXVVfxVhAVOSyggAwQkb26kq5hGATVpDOkRVNUf+feOoZl/3znayk+dO
FXchaMarw+ymDq2LHoY7kIk9TMwRc7FsFvQAD+r/Iey8dhtnsi38RAUwF3mrLEu2ZVuON0S722LO
mU9/vmLPAOfMD8y5aLSDLFEiWbX32iuk/opozaPbBNvZLwm8H2YYOiXBaz3uVmALWNliXJFo2jlP
4/DegOISjyI6tllyIcgCJrnQifNkRn16Qtttv5C7iH+/gxNv6F+01gNsClJMACfnzbbsVwKMXZ/u
hQCWLSr2dWsMb9PkXajkNl4PKyeybWXFv5+j5hfSfzuLr1Vh7VnqrhEG7ej6ocL675Lh3lraxnuL
Q3tY2QcUNHdejw0oHAizF1CsKUiSIiBHzqxeSvjI0CRWPlHtpJswPGXCQY+YMesLcdY1yv5qIV6e
DXnRfFqchE0MXc8TpMvfptUTWlU8TBkzg25aaVTx1ZitSbHbJHq0hiq9HypqFQs3YWLHVkFVGNCJ
vDND729LYRkChBFonUmJ2BD/wZTsYW6M+7Io8YjXv/LMeGS2hSCiPfp99u0xIYRKexU6jhvnHl+h
c1uYW9H4myHw2aUzEjyQ+TWfup9uRykuUVkTFWveh5hqwHGlpSugAfYbqze+Q4My2KjqA3rutyEw
ntT0X0Vm2maAC6VjV/CQKMsx2H7AjvmUxHDsShQ7PcnmfOZZXWCAZHzoY3nR0+AMbfTRcMAPoH7B
Iy6IrCY0K0qzJ6ml5zqgVmvZYpFqxQkqfR0NEOTYZmXF86ZJ5bNJz0XeHzb287iKQjyv6hq/ZfOU
gUfklvWmTo16qkgOh4qVzQUZM+r72P2wIOXQsSP4qPtP33V+j5W8NvDMkPsh835NOR3dWH5O3EPD
PG9d/dX2w28bzT6u4hs/tZl4oRzXU3kMZgf7I5zE9W6jJ+hcMHO9B4NfWZa+c4HAu7HFwvJrnHq8
24FOUf5tkzCA/B/8Ak95hq4fpPSMGia7IJ7EKOJ0SUpYOHvPImNCwbLU7tO0olU9zWg/NgMf/JSy
skXyCZHCr3wO7tri4gLqpE19tOPqC1/5GTBJ/GpYydoYZMlyMe+adeQTTO7vTWHv6/t2NM7kKrMH
ohRAJp08j/b0Ayb2Tqmyqcrydx2d3JjLMGe7wqPFPU6Fnmyt7DRm2WFMR3DR5jTPlb9z9ATrsMR9
mgA4JPI7Ouzh0NUWNgtJXGHJIC/WlGuoJ3G7L/BN8GUVg47YJ+JBD8qjS3AzDxaELxcVJ3KdkT1p
choy2iP/qxqrnxLmqNOiDK31wNlo+rbKhH0aJ+1AVhirQa5EjKKEQDx+N0n1TQqtgqq5CLWEEasN
qFzCXsbdEJTbxfEvLOR5bIZb2JfZPteNdYOwEkIRiofEDj4HwbU2zDqDVcoDHB22g4AuhHKFLNuu
VS4eYYMfPvwyGb+aE/1RlRn7bLRoLxCDbsRIS5XV6Rtkd3lydJDjWDyDcD85wjTXccpG74xgtEbC
mSf8VI/154kiSSEvyQb+A4Ay7WAo18UEszsWGma5ibVn9fut6/6bHYho35b9Z5eb2DBmGrROEgML
BqjhyCmNLkUxf2oQcMiAYE/HeuhsDRkxi+zYKPpEUbz3BtfIAB2yI9N9lSD62OURQnkHuI3N9Z78
aK75ofucwhBVPmk9sqgI7IT4ACtTEApg8Zmk1avop3sED6+Zhh7ckCNas5rsiaE7xQYRfI6xziaD
tGBwE6lh2TMU0ZZpWbSy5v4GOyddbWxmXavCDa+V7V2GzH1FcOCYybc1U19T6znYCa+mjF44yaKn
eKz2g28dLKP87LtHvSX0Sv+uZiav/JvgRVCvr7vBYAI37By7fyHqnUzqEh8SqKzMeEHFsCjBHwMC
GlJKbUi26s9c9m7jX7+LkClalPd1CoweM3dys3XDBaLxEg5Pr54twmemKvV9H/6qe7H5958aYclq
BFlEPcRjdjWSTc3LFbZ3UE/RobhMkLJOuLxgELeiklffGma+MaPXeb6o5w2Q2xv8rx7s8xpd6OK3
oyeshBzVaOZvc0LIeHKFqV4Ta1GCnXk5Sjg2pDJ0kPcjSsAvdPla/Y5/pVejQo72JuLo5ecUqXoF
/T8GsNC+h0NdoEUxw+X/kvEuXQV0HDjgXIwo8D3+Xj2k1OVOfa1uRxxYMCpC89o3BxMqV3MyrEfW
obUOYte32k0dWN5OCSNKYN5oeCpj9AxIYVv+Qo/h7xnrPvOAcHJunH0J8VA9Qr1eGZZ3YZEj4nY2
doN9wZz5X2bkHdSLlySBl+oNMLg2k/HILHmETK+eTh2Xelmh3g7W8ct75zkqex/Qbam/Dl3tsWaS
rStPAR5aD/5afTzq7amP8N9v1eOojJFqDtysIjvMMangGKwVo7Vl/d5VKJEyftYwAZtktlFfq8cU
zPs151ujbbEK0Awe2iR/Hx4F2l6LfDi6eON4Pmr+Fk4mRXvLGJ/QE34E/3FNnOpBPQRq+mbu6FA0
iNZ6+ls9lYYaMYOO5wC6T3X9PRT5RT2leoxXPKTzo3qEOqa8+CEc/V8HRQrISh0wOpqjeile4h41
DCs18o1GX15OPZ2DtR5PY9YJSdzTszcfhhDTYsJNnBwdSP2hFQyxoOteRgNgscZCqzWZ6uVxTExi
XW16g0kH0X43SbFtclfFA4rOWTjlPgw0wXaP0lFREMo2vrHdXgWiFFA/eIVhhlec4Z20TDsQOIGx
MiYesOu5lsCitZxL0Q3b+xhJxh46wq30UJWMTLNnbAp3eYIxCRqyg40Cifd6rgL0feHAZmM80S18
Z/2YMXCXjwsNwqq4UPvsgU0SsEwNRazqauHOxxhCNoSnTQWNfJMf8/kQGlmIWUP+gkn/1Z+xpzda
nb5pGIAb0rum6J/Uv8yriL1QNDFFBUM2ejHiZt71O11iPj2ziayHMLwp9vQukr+F11br2p7eW7/u
mdQAUWsRyPdMxYZ1g7E1a/mKJ8inmSO2chAYpTQMA6Tmvvya7PYlCaiHZhuQnVwGZne4IBQWPGah
HeWY2yiV2bDqWFcrCiilU1J7uoF2XeBuF6NS7hK0zHgTkSkh1LxSVxMYADuC6C3mMZF5mIQVYdZf
hIggWf0wkcA2ekJpje1AnBb3QUph66iRmdbCoGjy5DcCyWZbBHSPxsDx5z+FWzCsNdNP+BNbTbRU
TAz3j0OtH7SMAZIRadA/CTVuy/e81PPzYCXxxifWtTat3awzaGmREK6tTnspUzBthmlffoGN2oxa
mpw9vH2Igj5UJr3OMpykdj6gomMAEgJ0G/D6Vq1v7me/ZRKbsg17gCrTMBFyW5DHOfYnrUytY1lr
p9oDjCDxCRK/GmbaRnFeIHwiKwoOc2FeFVDF8CAY4P/1u2hcQk/BsnU1hh50eG9p8RL4FKnLhe7K
cMTdyNnWumdvrdHvdhmdzIRP2D5vGPqRc9xQYTF37tQlXwrp0I/bMVEXZ2eyzeNEfNCqwzRpwPyR
eYh7yO1pQMARbBir2I+avPMK8Tb74+/InfVt5MW75aWrEf6FQ6b9djTQPva44h016ms7r9bQGSCR
jGbx8IdWUPWVEh4jNys0N0UHy/P7GKugTRO4pyziuhg0B0G5W5PTDnDapfau96hb5ujRL4ppH038
JTFRa1ujooIRdjUVM2NgjY6jXTsKfWEy7HO7upLEiZ0sVjwrY/LvTAv3+aE/osAhefnd9gs0NqAb
DmrzXa6HOWG+v6k4UXnGk7GH03Bqm3nlj8aHpjOcCIf0TB9ICBPRJ7tuyC+InH8z70ZGBykQMVR5
hwHURTm26E58c9N7z6M0Iv7HQtgH6qzuBb/j2hYZvtDYi65LhzWA1B/FhqYs09qzpx/1AJyQ7Hre
CV7bjqL0/R2nqoHiwpLKCo6HIo/csugLSRy6cO8ZqWK5bQfKIySeMRSyYwZsE3qhtkrU9Nhy8CFh
BHWK0+iuczGPYVy0DA3qlLkc5cdXQsEEqZ+JgfpOs4qLPdvPGQxChj0MbriBu9J4aDvzzY5p4HKx
1xg5Jn1x7h2E0vq40zDhA/lDwOtLJgIFEeAk2Sf+ZdQ6AFy33+AjCnpgUpWpFxmYROe+/o7O8KtJ
7ZckhAekWF5sHVSPDMvmFhJ8xA2cOVxmqZuS1KT9qPnZQsyZ0XjR0ac4X8KbACu+D3DKUqdHWmGC
Jc+Z3gMUSfW5YwD+ZvbuqYqTL0PPLmbJtZB74acYiP5tGGobXSx36SC5n8dt2HbaxvbZ8NvZ685N
Sweqje9h0HyGCgaye5g8UYj3kas4MpBQrjqpuqucd1iPJY5pIZRzZEFs2QHESi+I/kAQMxmq6ng7
AZEJdAKYuMCJcOrhMHQIc60q9c6ZcHelbZytpH+eGX0DHXKBOD1vIlInyUL6zTpab4uqaDAvMF/K
xqvuGLLhB4EwzdFhehSxnR49x3o0C5t8TeN32TXfWswMGZtZIqQ11EM9p8DDNIXQax2/xWXMWGWo
EXwDN9CuR16fUP8GCbb4vat4WmrM1NV0D1ZHgh4zKUwSEX03b9iw7WObT66WzLRle8tj9/qXPDWg
dC5vYniKiiNxqCdy1+DFqpFfGjn3xEjdaYrW2SimZxJKstx0cJOSuDQEcJBGsNlUEztHDdlHhjfb
aYpuaijouOVbYwwvie4B1tBv9CS5rwGCo3VUOk9cN8+5SjsXFoWrmp11sETKwvvA++RjGFmAipjZ
Z0Vu+sbWcfHs0/j/SUswVRjC//aV9jTd0R0aE5Odx4R3/n9ZwbXBjQYHtj34JRyKqVuGokx+XTfO
N+ygLzPk0EPWACNaAt3y7K0X7kLc8SHlgqm7okdpLQvfyMauuEoVufSboi4uQjEZZUBZ5HvyuHxn
+6O63NMvPhNy5gNnb4Stcz+ZdDhaeRenHf1bzzjSUwO8Cr9mGtDnOeBz++9MbvufdPK/b9uUts57
9/4jJQIaV5GVMdE2tGmHlIVjnPV7T0IexXuKaq2+T8obrhUuyh0bmbarmyh6FedCSUodOjlYAZQr
Bfw7THlYgmECbJks3ShCflWNKsBm79uteggn7q6z+fSWXRSAjTRPcepTtjUjzF762udGgIKMkdBN
lU2huk4TxQcaTc7HX669Ijjk5Neu/Gq6UGV9DjUrtlrhiN+hJQr7I8a20SEJTyUyuvmxFqn1/3xo
Jrbt/7haeKOG6bi2x3D3Pz40V7qJ7IWJVInA0dVc+teZGaVUJdEyyx3rl9ZgLLaQKRd6BFOXY2EB
x6mthYblLAti6nJbvPa5eAgqY7eQYxZa0zyzeEhnKmjj0lNCJhBOkVxCeEg9AZN+/mWzWeYrdhUM
iZUpGtBmMESHOamf8BxhUw2PNenEIaC0ugP/+zUj/3nNmDaLBioMFybjPyQIQVclhhcFzUHTGoze
sT71CaOUZL6C5QbMt3plkcVaoRno1xs3Oi0kPexqWRmRNO1jxSZHKPtoE7RuVnLL4ocnH0td1h9R
4qX0chQMYzU9jTANCrWpBFb2hVko25JHwnqa8YI6cAscCNYfcfIz/AZDrDoX6pAdh1DmaCvSUgtW
2dBsB1ncjYELkyoeYXik40Fq+SGep4WHFGMgc2c35dFxK7iFam9DMujt7cg6YkvuYtnRl2s9ZQxk
Ah9FtOB7r4b9mXxpPtyjYHpNoCbMsnHQA7C7Mq7CeUWFyy6FMoYdG3jcAGDWsYKJtfnvZ8TQ5D8X
MGkaiFZMzcWVS2r/IQuxO4Ed8zTUh7jA9LSnWN23bjxuDAvOTj48OLNjrtpWspVW3Z3jVGSv9OGN
PbnsIDYbbfA6KU5dqXhWeZWfQi+7d+3AWYuCPxJR/l4bNP8586u/i1KjHy0Hr66+irdCN35pw/yH
iMEvuGe7oYmuhpfe3ISFIxMvAB9sqKQCLKyypCaspCnkfWx1X3NWltup8jkfzmeleJyWDzaEh0mE
yBWzQile/RYj4Ax7g0dPjtt2bk+iakn6RTLs1rl9yvXBPtnQXZPEzA41Y5KQp8aKYcTBvSdS1yaV
zR/Ies+qxwas7mCOKT7XFAiYGTcabHK4s5uSuDs71cj9ZlMcjeJLcfBl5QB2suApZthCZzNbGOi2
+Uet+HVKjaSKNGK2b6mH/M1lbbItqsCFSbX83qCQw4r8SeuDW46sTsTmCsfWP0tBGWTlxRFMMLFa
CFaLzkIRt2ppX2e/Pqu+GMHch4zro1f4r6yUX6o1pYsmiF5hQ2Hafgye/eFjUEIKPJTe3kc6goUp
MOS5mqm4PJzuaI2ROc8FNooe+SDWGpdXyjQ7uVn9+IS35MnQQocmEQ59hJ/YMHs4ogZvQZ0eFqZq
G/4qgu4bO2yeK6SH8AhVyJFE2Fk20m6SkZlwpcwhEzsNHxaR0IlGVX6uHXlNBAxexepSFWeTNoYi
g6RrSOVnNw2PLiJ1X/vLb+tU35H33HTaYkldV4cIDqkLiCCxc0EyUnxZIWOnBLckK+dwjYYwQGZP
cO+t8trp8PmrpoeLwwFQyW5xrtV2TWc+uX7x4atVSM68uNZWb1FlfCw3eFiX4cbOx6cw7mEAKLG1
URmXMh79OzIQdOYqiq5Nhptbv7vBcLFN5UlO37Oyh3hv05O7oqaUyyj/dHJEtrrUnseqeC6j4jIp
3UTLKLmlPfYaNn/NT4dNZPlXAXi+8XWigU3cRpe2uxUAJ70OFDBT3uuK/lgI/jAejwivz13wC6Rf
EPvIZRuGJ12v2T2YGSGsPZUODP+4NSMy4KHFzQSGBnn+gc/BtnIRsiUDg2sm469dUui4Im9tWxTr
YUiiS2wMx2lyh0NheAA9ys1rmHviQIgmw8U5eS7ynv1E8+w9HnQXm97yKFRUKHZMDADd4UwmwLed
TMYLOYCJmfRnEaIFmxGxtPLVDSuWo5oEEdmCOEXwPTHz3NSybIG3cgDZNrJ2edjgNmWY+NK3nrtJ
EFZ0Xbp3WmEz/u+yTeGNCiVt6VQtBnetIvZA0swPsrG3CzGoRdYzYWLDmdjieubfwSq7wz+22iUi
v5vnSDmfa+ZqFPO9AWq+D5HchmaOsWQ7kQLgzcTvWsS4zcZFdDqehxZW3xl+mdhy4d8Sf5QT3rR0
rwHxvs1tNPipLcAYCpW0ByXNvJOS4L3lK8aGekL8pDC0p1l3jB30tUOpYaEUOubV8Yr5zmvfhipy
wJegogxTZROvob5UsWcdAd6EcYzwFStxMmR9gvIwHip/FqdIxvKunm/LN436yfIVijqGoLUFzTaf
4i37uA0B0L2fIa8fLEt6J7+byV3Kzfeo8pLzGOBJZs54gemZzWhq0k5BU9xj4gidZZgfAikxfY5T
HeVIB908rbJTKjDpI4mU6DSimU9hb1wg0dn75SiXozAlcd252dwKbLdWfpHXkB8iRiruhDMBbei6
GEx7n7n93gim8OikJLu1VXLGMMpb2xEvp5GLgT9/eyhTgHOd4SH2DPB4GxiCJzd7qzD2MJG2HxNZ
O6dSFSG+XsCnG5txj9jsycJm9zDY7l7qQCoJdSeDlvHNi7XdHCkDSeOPOcTJNu6M+oQLTH0aQ/13
BTl9l41FdwrLsVvBkAl2WBQQJ9brR4mf78kBJTwNhiXXccDYkLX4xQ/ctyTqI2XhD50Fp7Q+c9Zd
Tg9pmjGGRk92Oz3kDbdL6OkX4p9dF8QE/qBoCOZ8CXIiSdzobuYAOjT5AEO+vofk1O8bPb0Luqnd
a5lDl1xVc3NnC4kg2jfxQ2OIso4n/ZLDcMKnzo+PceHDPUa5AEaoY2NBW5ggMrlzWanZeGK5WZ4j
gMp7GJBl4LfTRnR54UMEQ3xjKI0KzVi0yinN8ka/WxjASYMSpcDNIiWWhFDkAFgdp4BFwlW0rfIf
728BKnjFqzsvq1autBnQq/+kofNqZfPrUl1k/VRsmJPtB4NxXtA2H30A29Fl3AeTO/1yJ5apGV9h
TekZ7AKgPbZaUJ7tQo0mtDbahwiqJrvYDXXyPQXBaaFnEwHhrCWFNOM6MkwMRGuDIx7gR+2Wo1wI
0woimv3sMoYbSI13eqg/6BauRQxVSFTzGH8116VOqie2jyHI9mEM3Sr1Me4XpBoosjO+Vo0KQnlS
2+fCIUf8Aqu/Zu3nXRDuHj/PPuhv1iRfg6IGa9DOKdPr61yROQEfVrHPCW26uQibGCWOmwZJQIQI
0i9mkghAzQecLdj1KaUdnqkcoOYURPLhhgrSgRQnYQ5XVuukIr8JXHGFmJ5xL9Rnkp/w3O4qWit+
sohkcOrSVl8Ltx83hjYijE6mYARZMuz1brjObdQf8wwbmMgM73EEwzy52S2arYUgPNbICGqNXrSH
Z7+VFcoyiJQ3swzglDTgnJlJf1uReoKJfnantyhfsZVDg+oZh1FUD7XmXQN7ZlZpXOhu0YY4wxVb
hDPBMre5SrlXGUF14pqMIA4ODtC7GqthF4ZKizkFuRkXYnsP+eQgNLEPSwMtFdu4a+QjbInHIWvM
Xd/A4mplfUwXNE3pAT1xrP36oqXgNxgHI4lwQFeJ7yBcfE7Nl1QBmqVS14gYPEarvNMQdhQt5tk2
4E3R6fcNyhf+jwawyknm/opBKAZ7VUKAOiiaMRKnRLimJlBRBf5PT9w9TttcEXNogkVSRq5io3yg
iB5WC9gy+vQnsk/fpdfiVFYTfG8fA+Yr6IqTYaPFmCrFHHRzzDroKhbuK4zhqYscBAOm8vPCtPSr
EWLXpOJ9eYHAxopRsZXNfGxXsd1clWjHYn1gta3eVe254Ae+RSVS2cFG1ed4d7wkjK4RyVD7ZoA2
cUxbH4riHNXkYrqDfE4n86ES7X0kYUETsZ1smtq7akEEqZb5rYrCWnlaiXAmfrCxToYgDy7Z2dfB
TsN1ML5rOpiOIfk42oHTE9iRAQ+BB+qgz2ttkn8At+DzD0oEhnc5Z8j5cXtMqHsn8s6tkqJGSork
ayaHZjGnW1pEwVOQhXDv9sEfEdwXaM5Bq18107+VYlZu8qSxIt/ZjLKgJh/my5BzrP4UY7kWSmIo
+uIxZd7K6oPUZcSiSwTfes5nqKpUNmwsy+TXPFRfh2LyPvEovOkGYgF137Z6+OSQPNy35Q+Ouph6
A4BkIL/oerVjMtV/epBTUx3jSP1bYvy9iT1sCwuBEWmc031kc0HgVV0eMxPzxtaxNBqNwyC4dTxi
6zdCDCS1mogbu8ra22SuoWKJbwsi4sJ0CAQ+0BIgcGMxdF9+LMIJ72H9xU3cX+7oPYBBbVW9FPbd
VutdDLoUVLVIh4rgK7ctFJJd0gPqnRLVsP9dywJO9FDEX96Y/HKD8CcPnQo0ukRJ3eUbX/rYruu7
CSdscnl9lsMG3cTENBTHYsRaexy3aHCU5q4RUBr7Su6UaEX146olsSfaa2oyXgQP0wr+zFRMtApK
Xx+bv6JkQjCoFB5Lf1SG7NpBWCKewThP9t51EU4tCgxdXVQVES25ATUJOfUCwC24taGqZtkgSmkH
1DcYKsArJYV1oPDLFM5sDXmyNrlRE4DIQzfqyOyT8O8AYNHnaOgcVz7sL7xNoNKqrsMy3HXU7Abt
WDs2dS+Vfa8LC+3zE/ln3dzuswLnKR3uyTFqdMhYjssUhyjvaApztpbXDh+msLdPsRUcdcuwcfLD
Byd2HPoxiP+IdMVDPzvPLcb82GuDRYq2B/U2f09qlU3oQYcW80hRQzynX0NP5hDKBZRhjbtShS1o
kSO3FpaHLWdxUcRq0cROlHsEIEHX1wm1w2UHUIRubzkEK2bFHfzq0woJKFM3txjxdB5zdldWJHJ5
rHVlodqXALRaQ3GQDNa28qeLPukQMFBddLOXH82SgFTlOR0g1sBUlZ55CA6WjUuf226Qeor8cRlw
Lk2uQehAacpzJxLm7KDvdVZ8mi35c8X80AzcqIvq1pfMK+1q7Hbmd+eNV08oz3MLgVo05tYx1gZ0
i86fAhnErs3kucwh0E4SIL/E7P1Y+N9WEYI9aAZKX7x0lE3H1InpHh+nNLBJNx56hCUK8bEDC81f
4+ZnsOk7if8uTPTkRj7YrcCXlOzkhJsOV/M0vcSELycuVVOhJIaLZnlRnoRzdWRFu3pW9bmM3KaJ
vc5tp8/Z08+xNj8R7xavoMIDjHmJYinkm8qLyVJWkJjHJReE3bf058cR3vZQyGtbjW9WShZ84lwH
H/vxwt67qn/tgCpgjaHZUr4OfiCKbaZUXmrc7FSIZTn4pZ8UGn4Ng8D0KiwSIJ+ogHBe4YnLfrfs
fHFZY1/N9JhpJqY5/9I3Jea0s6rm5OYG1KXk1Qp4K0VMZlQHh05FRKryrmpZnpdbLlMTmWWooQZF
Xf8tHQIzCsi7+3R6Sy1695aLy4wvka39yTvuSyHCXe9wSsjc/goUcuxKuK6aB+1Dbcn4Rn+LGINZ
RRP4O5LW62EFJcpRmqhuFmdf2FhfsWYv5xCqBbP6GNC5Zphfl/Wxk8wmGnll0MTOomqkgtAM5lrI
5eBfH8cR6yo1jBea+Omt/qP1hyfgMAYOeIBucKV2uD1KAIzlahB1VG6X+2LBEAQDFkY+PCH45H7S
5LOqmSFtJptlcrEMsFr7l++2L4uWiNhEQikgNdokjG9G7MsAEue3cBRQGvxwl1MPgz1yrJZy+U1T
chQnxaNIuJ1IGYGnhOviXxCzpSpYQNVxPgfqgiw7emdVS3cmfgr0oEdR5xe8BblHWHj1lMWXyCgk
VALGA2xvCqHxYKodz4XyiZQ7vah6zCzGTYZ1jdIL4g2hsC9VaemUnsunHIfW+0Dd6Y4APovES3+V
s0N6TqIxl2wEuxhpG1Q7ut+dJiu4qVlfFMJPmauHso/3y3ORWzjv5pJJalxXVxr/Wy6QRI9C3rmc
+fUiLM7UOs6qD2y3T5tov2BAI6yTBW8eAx3CqU4zzxmEf0baANUeE9xyF6M9rIZ23qkRJlQzZl4u
pyWrL8ibPxqa27nyXpE+sCCAZcCoN+6TNPxY7qFK14cdYZ0IVrCtDwryxFoUJsqjRkninLHg8neD
yyKkdZUAX6l5pfiTAlKgYvL2aEsoM9Sd6fbpF8ARkTb9X3eDjoG2Po3bhEJpjA31YbwtI445w5Sg
dF6m8LX7sUmzWo0We48vH9DlfOW01AS0cls0DHmrHAdvmX9F2XCJvAm5ZUB2Fs2NJXcVTmLrRT8p
XJYVgyiTVUaa86TMBDKZ5Lty3OMumxUWfYO6WCc8N9etQqdU2cKMLNpMTbtbVIWqnouUFQJW2JdW
KRAX2ohtEnmqHLtLsoi20KdQa4qDKUmXRBW0zSMf2DjmqlU3FmOfO3u0noyAeZkmpmFHXMVmKK0D
wZe3hTAAxZ6ZKXnig4lp7VddC6I0adSiuaNACZwvtDAH9ZGx0n1oHmZ1wKSR0tZaTXYJJdWxGn6r
VS8uuy1s/5zmKDBXw5j+URjk0FFDLgpu9o+3QOVTlAXXtZsgDdbQ+qg6vQT67dCJzr59xPeWmCj1
FsIe918vn1dVQdaYHb4sE4xcXZuj618XX4sEmTV7JOzfNjgUeAIkRE6tE9v48ibapZT7KirA091g
fh4Fg7OKpBB+j7cAbUhpoFcNGuFABkbTYqE2V2E9RNZUz1PqVHS8NH8dp8UjjXMkNqAXCIm5LJZi
BSXUJc9ddLThTX2i6tVCs6YjU4qOxtD+YtLKYZDpWbmyMU7NQZBnO093C8yv0Zjqm7zO/nQpjqBU
TnNCiUZtu0vjCFVxzrXDWOVN04FhfDSiWAEPK2N+rzoEuBKgw1GFhG1YOv4d82lZMxqlS49jCE0J
+skVOpaTX487YHEC2FwaPYbpf2XxVDZjh+ds44Ll6jgs1Q4waTHi4k61kSCpoNvFBF85XwATMd5R
Coesbn80Bh4CG5O1CmqssxvUUcBdXx47nSxZ1YFZSnBrk3AAlwyfQqy9YGP0v5043qvLfVkTyQDm
5bp4t8xDHA3VfyoZKVGCLWWmFrpQ+e3fboEEQlk+Whhbum7u3zHTJM1POBuFgS+WBW5k7+ijHhar
Al2J4sMJlLfAhXHMqCGX+yc0JQIOYF6SPDJTGTHi7uhdLck8lAjah3FI/HUT1bD45OtUNSU07tcF
TFhwDNFMAUwg42Uxx6jTCbZtgsO60gP1Ccuo64X00Ka8C1U2VciVM7PZECId7JrrbLF1JwnKrMzt
kGvcJnJ6CY5AelrZ9kvIBHyVi/kwtlwDec7Grnm9viOqplM2L5ks7kVHqBVjyl/u8LOo1P0qgV7i
8Znjy7hVJpO4s59DlLqu27MVzOi6vMGo1ooY0NIRAcOXa4IbgZV8YMiQdcj0K7brqGWoQKpuxxwt
36jpuyZBH3vK3XEo31qWZIWsZAR2cTUeKjoj6UH6gzx8Wxrodm5eTLN764fRWhucn4RcnP3ihOYz
LhFMbYfO3IzDSDxPBfl2oMGQTvKTlMQ1pxolIJkTllRUXwXUwy77xFf+l4H7KEwi7BeGWWOtg7Jl
SMgZApFOVG2tEiLXkDqnyNcmKHXWU6YYH5iNP1Q1rq+TEan4zYiTDQ8uU+SpMqB4t7krAWe3PVtL
MDmYrM6gbxhg6xvN8zcL5aLFKXbl2AQdUaSsK4/12J9/JIUt3BxUL7kkfPnv1HXOPrIKNYZd4wJU
S55vjO0NdyjErsTZLuSh0IFLRy4vq4zPomSl6cdomwuLodH7X3HbrDtSpNey/iIsKOVUUhyrnVzN
xBbnnchhAFLZPKmwxE1Y2nYBUDjVeJ2a74u5SoSNsCj6F7VvEhiJSbTZnXCoQkauWviY6ZDUuc2b
IP1ddO/LErqsZ3n8FTk0BWYJl9J6J2Zp70fgA05PWNVY1/eS2euONv9LYIqsZ+VTWP30bverrJir
uzHnLDUo2SJYdetRIsA0k3NjKXISC81iFUIxXq5w8wN//VLdXR54BzcaVj1EHTN3AHmCfTWfjT5U
9gDEyUj4yzur9E5C+PtMT74XU45MsMJlCppGQ4DjNZBl4LtXr6UC800qMJflXKFfElOAhdMxzOHd
4EYfMA4B98bVAnOWjHrW6An3Xi+jw2IMtTC9BjKfAvaBhTighn+JikVxg+QHyhOVkd/5K6tKfhZj
IdthR/EKYktC852I4p+4SV+VgZHaNgmMQ6RR1H/cormHRPlnGdfB9ttPTfk+u9RBuO6QMAgqEXWg
nIoz1LewLRsmu6G6+TCvviLRPC4DYF0ysQOgWVmed8EL8NGH7ke2HIdgB3DeW/9FtU/jSHmPjSP8
VCU366VysKI6zBTFr7MykjQ8Az9g8bOAw4aj5MRjDzyFCauDvVlhc971BiY8MTdwrJW5Th/Ak2E+
h6io2+G4TyevLlIGo/3a7h3sfHWi1WLnuQthz6pPn4sbXg8DyKwtz8CEZ8VVQr1wWGq/pXcrBO77
/nZ2mWmmDlkm6D7Rf9UQHyFmmxg0QdGN9qNFcFrsvOsGSzJs0+9QUWpDvd56jcGIlDrErN1nl572
LurL91Z3qw3jnbXntA9wzSDCKysx1aWNyhIJvZ+1sqJPhfn2+NduAbHmnYLXi+bakDn/l8jaKqex
ZYzadcYf28rzTWf/Se0RRaGyk1CdjUJHI3bAvMGPwRwlskRatpRfSyWfVVQQgp6Oce8+Tp12HxYz
VAGT/syy/4e9M+mNHNmy9F8p1J4PnMxIW9RG7vRR7hpCQ4Q2hBRScJ6MM399fVRWNxLZQBcava0H
ZOLlJLlzMLt27znfaU7QOllGS+99fSHSAmmaja9mraK/BXBZS6VF3Pev5i7VHCiK9YvGawXQ9XfG
QeqiDMLJhxJitQ/f/K5sYbtO/B26eZ8ToA27j3FrIJGGt0CleZdDY1fOGKdtRlabuse4acuntTu+
VN4nGbHvK9FqPTMy+HjG03Jo8uZ+ZYpUibhdaHrQRKZmnFymp+oH2NKfuAjxYbKSs9yxrtwXi/n0
zT7M14+vjNvJNMygyfAQtyuNDpJIsQ9BmVftmSbm+3eXxZpYOeJ24SCqn8kcWjCeJsgAE2e7XsJ5
yQjzTIdHfxXzVFXoMEBBBMNRC0z8S25+T9W/JZTrwfP7zV1Wut56BvvuPdGjgC0O18stfjtr/3S9
yn69XIraP3k147pF/i7GBpsMEl2z+DOvzCPP/QQY/7DeHgJVsl3MeJNjMcMAyXPI3TBoMjGzaTzq
Q+6p2zxi4WNDZ4y3/mObEo30Sw62a2W1Xubvinhtp3+fryePl/6bVrT+2zN0ONTilMzfJ8AOvALO
4+w8rwvFuoPjOco6yHuEuSKSqIksmYmrx8HLUmgEouA8zKnhDV/yL9Gy8Boaqj4hnuv8fVlLbX9t
38O6vCPOkIWee7asMGjd+I/fO8mAygfckUkpz3w/ralEeER/SYCFxQJhO4xgtrFE9Zes7H+ta833
3i8I5nMQHgXoRN15t6LYeuQ4BHYmf0I4GDfCTM5WDdswKeufXfVjdsTTN0FqLXqls7zlpTrjwFvx
g7Dolyh67a5mG/+qDeezfiBBw63EVhP88l1VfG82BqmJ4TzvkET64Vqqrt0L+9oCS7hxh+GYluMR
m9QdEv2XdiQ1GXf9Uzk+xgWTZCwRT41tOwwSU5au7O27vjVK19issQeteK50M/7VjbMsmgFC4Gy0
I+cvFeT/EI3/G6KxpXzX/Jviavt/Eo2T8uvvOOP/+i/+C2cs5b/QXAlXMmyWTNMVwOD/hTO2/mX6
pm+hTpG2VMJBS1eiFwFa7Hr/IjHOs31Pmbbv2Kbzv3nGrvMvU3ieMD2T9EDXVt7/E8/4n9owH12n
A8yYKYqjkLn+g2fceSlWC9QOBwwa+KpY1C1WbVyMN/Zv66Tf+idi37a0JTnyRv8NKtj6p1gQMaRF
2eFT+PNthPWPX16VomqkiXvIQZ8FhGbpzgQOFdVOMtDGcssLI7+s8f/3164Y4L9jfgHeDTrh1+qf
5NrHxV1v7HEqUIJjrzyD2gRM+7dH4v4vsfC/lX1xD2uma//j31eF3d8lxP/8ov8QhWZEqIZMrZZD
58BQfbA83twgCm/mZNulL//33+V67j85xr5vWb7reTbHDZe3/h/XlblfnRKgoA9RB346lkRQu84d
aQBoOUq/uSQtSVDOmsIiFf2U2cnSC0g3gko99CX0PS5eUeL4Qru548nFzjkXOF0aUoMWjQ7E8hGP
Oi1iPlJGXkMPnXeVWuZuxhpJafk5oFaClQxrdPTKQ0l/cqudotvrmSyPfiShIh3vMOTYcKfGiysx
HydLm27F1JZb2fi7gf9tWzLJuso8upX92EcVxABcrNM0RxyRxHQDovIadkl8CiuMZa5+zRQplEYy
PTs+HAZCBH7AOwh/XDirYNeqk8PIwSwIPTOiUx/RWsDQJvV7OxPIujjv8UwRBSr2WZhyM5Y9M8Bc
nFpJjhaa5gtcCU6L4lTG/XG0u99Opa52yCgR2eMX5KpLUjcch4bnca4BArZ4vcfX2Qbi7zHaBIRo
YfeQIZZ+7MGj4d7IljhGvBRg5T76BP6HRG5xA4+WMqkfn6c2hcdR6zczQnYa29Xqqd3NYFg2ReWR
yjv509apOOD+tkr7i5QqBlgOd8LOkq20+VF2BEPD92mOo0aorGoPhXtmjs7157IdjGb+WRoniYYi
6MhZ28JLsIrcgmGJLbBGZ+m61ZsXkRSVZAGhbF8IL54pu7ciIphVT4hCk1X8UJOHLtFXesuX4xTP
Uf1ZFu17jx0TdixFn0pbY9MbmzlLCeQa67dwQoPgyZ1d+u7OkcOzqIsvc6zWtHOYB/ycwpmezVnc
zRXTClVsKTBR2S14AgQpzdj/fRk/RoLlqtYwAkpIhFlVBa7dEh1DmqBXcMjrjRpqtmQYluMmRW/B
VfNrG5u8+ae1+Y5HQpw4bFTuFyM+ey8zECsFyZOZcR/ao4W1MfnTZnyDog3JODK628yxmAo5jGrt
XP9MHVqkadV+wgClhonRn/YZAaoZ/7axOF9mThZiHvHM2cta4oMPtSqALz4fpHFlyMmGAT7T9yA1
U/uSKw8eAecVxHD4KtvyQVn60V14THLLuq1SRfqoofIAgi9nVSM+drkZlLbl7kZaQJsm6xh/EDpO
fCZh66a8ibNG88jwHwwNIa3caMWcF0Htu6/8e35WtKk61viQizHaGqqca/Lbu60VjxegLA+zl/z1
+JaEZiCrr36Tu0a2hZ8/kNAHPy7CYdW5ZMpojljwvoC2GKjiSJMjyl4AcaDcPq7PzTSXT1kxXmc0
WRvSU96sRkZk/A5BVdV04TxlQOcmum0A5MJUvt6Uov9CSkbJDlRx6Isdr+8Zl0Z6JAEe3gZ9ZIBW
94DJrH3bc2ytu2ej1BTIZC7DXea+mXjlWXfpPkb1m23zGuYJOKE0DYNEh1Eg1jeuQuy98fZmE+/U
YMZQr3hnGyYsh0FA6bSZrK4OSr9beDszxKjaML8Kq/tBqsyVMGKEmLyp1vonh773BjEpUm6td0qO
z4PHNfaQ75hVq7ee6h9QN+ByVvOeZiV0RuaWm+ElHGiT9mL0boquQDfX0Jpaz+vkfS3EhBTH9XHy
K2PYzjaLGYM9TFYJjYsX3djkvfvQZkUhH0RlMDDmhYyJzWNy/tLVQIFCkzsfE5iylCz538sRQ7q5
tbLNXHSXXvSoXvK4vylCvpTiukl+SRq5X13LQgXBn1RYn8UfIkFph4+cRvjH3FR3sb8QBLEWK3Uo
PP8xIbRF8sE6umdM+auHxE0eTNIGOIg8G3amdzpBfqkSMp/Wh2LpmJxW9IPG52aYn7UqoESFdyYt
lY2ZTB6Mj+m5R2MXecmPcsZzJFlxy9H9sis+Z8+gaTvr4k3D8WvKYIhqLFDa+ULy9WwLnkbWsqM5
OQ+jmz9YZkHDqPmjFm8VwRPqvr7HLnd0mbhcrUEHZ1jbhj7tTtHgIgCbt3fRIIRLe+nxICED4O5I
jTpvWlf2CYxv7fkV1zSObkSW1oBjmZ4mbD4bPU+opRDQLioCi6XtL4jxLJxp8pR3d6SNNkv3MmcH
O1y3p3UniXwmJpMBDFXpt/V6zA1/13bpake8SgWI6002LN/fDt8Qjps+Pn0/7aLu3po2PZXKo48K
6IzfuZktNtGEibDXdr/Yjsk8swmATLnbCoNFYLYgVdz2wr7+FjvRT51hGk484py9JWPiAVLSawOL
0KS9gr+37WwH41j+gVK13qTrkibghsFgz7Cy6aWhM0niGYSIgCRtFJxj9uCPej5UdduixYVWO3rt
QzqX9HSVtgJfyz0pdLcaRsfGijXE/xEKqMu3dMb5ntn8tQ/bS4MT5mbUrHjrthd3QErS7gHHRB+I
Kv7BBn3m/oXQcauTzkgV9sfnevKKnStspMYkTGy6Sf3ponJfMHjbxgVieIswAKYJcg1bqLaxqANj
wXhNBEmE0pKkJNnNzwiINqlMzIAl1tjXdYGlIIHQkszhjoBkgwAA08vuOltHW8YwC+JS/yegJbCi
Ns7hWCAT9wYG7wPjvxm1Xhe1eWAKfg7b6WcrlqAu3Ps0tTHjdtNtxh9o89hK5vZQ24P9OsbGFmXm
Pkc8hqjbpTyXDc8mplqgPrccDnGUopIgodgl9FD8kh4PcMP0KzAn+220sJ5X2aaMawxHeumPq82z
GiN1t2jk7EtssLK671NICy7LAbcNYxuiYaBd7Dt8obj0uY60RXepyp6GpWpody4hsPX8w7VYm5mk
s0OA9SPYyQDjGq/pjS55BxUuyWmJ3BNhYiQFjN2Rhq6D4m5kiuU99BLxxZxnG2Kl3/B6U+EYM1di
Hg7IU6uoaTdTMdJMsO1HbM1HrVa8sU0gdksLBI//zksp2/gqNVNbFHG4U1ciqb61F0jqoyzP7ZK9
RBgNdsNkGzgmIV242AwG8+AjZt5JqwaBAcF38uj4S7CCMDPXENVFJIfBH38vsNNPKXMyfxAWmWc+
+rvhye96MCC2sWVPqHh6TJDwpn+a0UhvtDsawdJ+ssbBEyDfOXKwWXcTFnR/7J9Si35pIsL3qmHb
+etDJAg1h1kc3PnONpZbNSVvVqGSbfNNt3RyAplIc97EVUWwZ0IztCK6FNrLK4hJ1AxdfZDOZB4W
pribVWh3M0EDoWWm9xVHT7pK7tPsJJBlIE8QCRudUvcqZpOcqoZAg86yAkeF5daqumRTD47eT5N/
dXMkWgkwQjbeFEP1MVktU8I7TpX3EfrIz3LCp/e13lrL9Dl4vFRhbNUXMlOPrL5UBF3Y7VDAJDcx
4tJDZ1ePBFbyXDft75ZXM6jqz2Sd0MRD/NslxBQijIeqMTeZtBD0qSh3t+nchcG0+lamz8UEXOcv
wgUOnvGusNo2BgLD3OFzfz9TrBHJOpn2CV5IKplu1YSDGZsEk7s8mm+tkU6Y3ZcAwlwbQ0A3kMAj
C8bi6EOQaof4jI3wPhefUc7tbglgDwTmdpEteeD2PGvttARTJZKALlcTOEnykXUDeKwi4eSB08xV
0gigMw43HGqpaHyGTuEa9EN/T+88AuoChszOFu3gc0Kkbx/ZRO5y6tqovPFA34n3gkhtiqzj4uvh
Hjc9i4BA4RSF+5Cte5e2tMecsfuDNoKCbco+OA2tlMjSYdDuUgMXem84veLcELGTz4TL+GO67RwY
JWjxd6VpvwibKVtnwabWESNsq7p6pI9unJi+Hog/2lNx9libHe06xD5Z1cd7BQKGc1vEy982FUg+
VqMOAkqcsSCS9c3w0rl1k+wjq51y7zBc9WzwOvkqtnbdq6zEZ89BFT1ijvZB2F3gc8zSrvdZROg6
mPaftKCkrfHyMvlehaNuq/YT/CQp4Ie3JkpBM+tfczk8fpvLUVRyXcL4GPmap8AOuwcNtmnwrDEg
nPRqRP0foacwEDVOg2oGwmTm8c6wx/FIbXpdJ9sIwttN4oOkseyhObeUFJ21M8ym45CZ4Vsr10j6
Gj40HG0OGbT7YtnnW04IOzkn7T7ywp2jJ1q1rf+zw0EAd9/4ASL+Ed6b5BRRtPvcWXDKkCrqMkQc
IjqmjYYuXM813Lv0oEj4uTgi/BFe8lKIx5aRAvkiaA3L4URkN9PpSqw4d/7bdOGs4YmtwFB/5K8+
vKWLyQeQuxFceBApYrxjPB3dNOwd91X5Y/c+5chJnLk7UlFVpGIzueKqweNBaoRST9xSAK94TV5p
Naq7cUEHltAqiPsR1UirUUk4vk9Wr/3E7P7O8KcPl3EyDXSb+xtd01GNZIZTZedy3Bf19OELgWI4
5j2zWqCiY0gkC2kCiCfpku2qNJVbz43UsRvhpPquRhOLYCZA03A7deurluKjlz2svGLwb+wZaTUn
TB5NxelsivRu9ISxZ464HGkIm1tLmHuHyQG/dzfGnBLBZ6AtZK3cLJwrTLJIT/00HBeD+j5ufFj1
JA5WYNakdUBlIDZIzNCG02MoIecNGOGM1Nt0pbnAdMvO1VhfunxFFksQJJjnvIRoydhd9NaMkcpM
5laWzq8S4YO2huzElObDM+I3T23z6bc2lxPRGdxw0bwjAeDEM1mnzHJPDaKS3i6YKE17AxUswtvi
AQXUVzbPRyR95UZpRiwETRGEUPHs0iM8ABz9Zc5RvKnwLBIx8VAlxntN6vMNtfWKZm/YTFwMcgh5
JdUNGlP12MVDu72zcKnwtOpPUFYYPWpmizYGlL2XgNTJvGYLdUBh4XjsBafXsAPlQmr1R+pE5FOU
7sh8F6MTv+YHreeFkID5EIbBgFFlK1F5AW3zzwQA7AfxYkzk0C9SxCvR92r7tL0SqLZx2OHYLIkZ
McCK9MnCvLT/IlzzcSjiHyjnX8o0Sjcyp+vtx6Vk3MCC6hlnoq0h4ceuPiaieq07JuJ5Katd6IMg
oFFJJHyM2Dvb6MxfzvVCGFDEJ+Dq3k7aeWgT9+JgwcSjUKX7tCbjOHemIwAKYkKlf3CFe6sWQep5
lF6MkO5Jym2jmHWA/DNtc6PZuHEhdGkoN3uXU8nWyzABATYjexIicYx5fwKvkbUDpL66uJctU3iq
oy5gxIbnYCjVtqeev8F/p/ZhbQSyGe47Z9J0hFjAe5ApkhJpZ2GcKvSaXE3a+dnxzWP6WCjApnPc
gYlJ+z8SufU23XtlRVOu5nLZbUSF5KE0zBcmoA74Aw5Ew8ZsLILnQuT+fQiumxR7WRGCQMf5uWZi
tFvPdJloNPbaV5uuxUamKzeYpQ1xyh6Jgtq4Md+gqa+oJCUrSx7f5inFz+waJ3IMHvOx/emVnbl1
54XEsPbgp/UZt5ViPUFr6CRy/621jYWLPJAYurFtZ8RkrGBxmGwyhMYEYuGoxjt1mbppjfKNwWbT
CTwADxp3s4UA0SDkRDn8VZXX69waUXDDkGdhosYUa6nOVTYFEuYCuUa1cYRo/ehFRnEkIvXBaRzn
DPqHVHNW+gz+jRlWZKOnLa9dSslKtvCmnWn4OhHDssaIxMExCcCcF+cjbvXT2NZ3tgfPwsHbsFHz
fM6tUe9szwOVJtQF5yQi0jE/grNi8ZxAFmK8dMlu2dcFmyu63Q1OavpMzZk1h/P8ulXLlSAxckBL
Y85LSrFfizam1g09RRfNjPHXNq8VebVERVBsxizsmGdwuWnUbrgoKOW88F45OKXG1tkUJu8SsKNb
DXN9FUXdTeP4GmKxgfhkEjw6xycyiKmWPUcfm/F7aUyfERvrI9ja8CSJK211FcHMG7rNYBd5oF06
rI14xXHkwEwHCir1Z10Yv/KMR63NJmLZMzaFXKhgXC+gLfTRaqkqLPj6NZzbKJtd4MOJ2pc4lVCU
xjsrDsWuLdWLL1rY3C7XtMzaNhA+aC+SWNLJPaFVOktRPMSEPwetYsMcJ7JjOtJPaLBxZVCeS483
KCPAaCZXrCIPEKoO4jgA5buZkOutuz5fQG5IH3T9Gd8sYLiRJyc3jJaD228ZunTphP2iItq2yKfb
KIm3EFI4G/2S2oIWQITjPO0Rk2Dxt8xTN9JzLJeU18XK/5RSkt21AnqFoC4P+65D3MQzz8M9nWn0
foq+oReY88m04V5yx7iDY7yT03RbllaxWaB/3bu18VGuetvM29qMl5U20YCulmp2I+sUvUnjj73U
au/lrMFRO+NdRaq6F/jggeAwS/BuOAPZjM/n+GLp4gByJ9nwVSiyelAtDj4VlxOEWizSKFX2WU4s
8bNq0n35XMH4LTziFAcBEq7xGqKa11QKZDarghDKrbWyzT0SuBUDUo4/5EOA5xde42BYKo0nrwTb
kTgj8TFmjFckJFjOY9J/oyUNIFWta1CEPAob4/dPNjuySfx5pXRzee3s9zhO20zNxUMyvy+tSvf0
Ty4S8yg1OcYqNtLEUCSGIxU22gUPRi/g+yDuuakXWuLV2NyNtl9TESPsLsbqeezI1os0UwCsnq+1
1a+ltS132pJ3o0HfuTOPOcjgYiiejE8RhhBKOw/e1OJt5lg8NGQL4xlek97cnRjiHaTTY+827w2U
NI3oOG44j7ci/JBhsgsR8VFb7ZSrg0UJFGuJRWKb9F8ddBcyJ2uEGBzIhtYtPm5Q5u2uaHnfR76F
X+n3TJNJkCpWVFqieMKI7B4+1RpVmFj5VWJ/gb1N3Z62c1A9TvLWkbNBZ38ygk5g7Ck9tj38Hrta
trdRHVYbv7eejBVnD3B5O6xnjNhAJSbihwhlB4ovaHRVXFFKO68huji3ad590PbccOOBAvW9Bh4+
9/NrGvm3jAceWtzj9mic6gSR6mLr9wlD2Gasq4NM+Gp6qt7pB74mk/O0GO4T3DGkPVBuGTXi8VYo
0+u03vLEv7dy+eEa5S9X8zcyQ59VC5ppFgbllqoDadSPeR3nyImQ1SzCCOYJatFs/exwBuGSWYlK
GM8h0vx2MLfzvVnPtMOf5pfCst6a2eeyuHbAMJOmXrbqUSpWctKvgcMQEBbRrgtDwX+UQCEBvYW3
70BSBrtIg9jeL5Ca4HW+DCoMLA60OWOhbZF70Ua4j5V01Q8nRPOQcAY0WF3KsDFvptbP0HJTcgum
KzLVcjN0drLVWOVnGAhhOOxNEw48NmFvU6fp+FANzcHzpjc7DfHzOHctnaUAMDoSF0n6uyJOwwFK
FyJbTWx5ydpqucyt97oI+dOUWIjtguopjqsxcMtr3K0Sl1hj9U05s5tR/zamNRqA9SWVUsP0Xc94
eUQbwcVo3ZnpLjaSD53N07UVLPuJAdq1iFI+A0e/BSnptvO8GrdJ9cMaHP9BZPTy5rC+ln3MEijn
+mjb2OUlFvyHscB3/DUO6qP0nXvD5lUXqvk1DawYnebA4z9hRuJ3pnyUXM1MkSMcsNRHOHbNHFJd
wpNPeCnt5PVs2zmYN4mjtni1csdybrziwc87bmPKIjnF1Ylocw78PdXJCo4crOhRNz3Ei2GMCfI6
fdctDeLpG1TCIMWApJepRgHs3aNuqW5Hhg0P0jwibHpBYpnsWm1KxOfJa9o30cmw8naXzc7OqMz4
XDGmuzG1fBbN6B5y957OQLLXoQwh3W0yl+kS6nb7oIvscfCG5ir9/ogRTe+XNkr3rrUnTd24ZJXz
FM/TZ2s0jIVw4Z2p+TS4M2CJU6G2EKIm5JqI7ScEa6Kt2HgjboYdSlYrrpkPD4gOoH7S4rkwkujo
uCI6GK8N2WVWR7dAIwyyFp5HC47k934YGfyA1H5k+M+OMMlrJNi2/T67OgbtX7h0qJHFpXF8UhbF
Ghpae0/CRc2uMUtwE9UuCYkeXMj89k1u3vdij1gBu9kYPnQCSU8TJx/fj6/B2My9mrkAVNeshWhM
7280/uQ4yLauo27Nwr83UZiS7TNc14jCpmg7JoEhQWT18OZO3tUf0FJ/v+scW/44mvtupx/ELdBV
buo/iHQCP+TH4ktKN2mNjDGc4/330zDk2P7Wz1itJVdDzFHn071oqrUqopnYpBVOoxLDRDzTDe0U
PhUmvWg2DlNS8SNrXpY4JZ8idTCEWL7cJJawT3aq3tXIhDQJ3aDO/fmQZlQBqQcmEtvquhjB/8Iy
W3Jzwofe/eHQXTx51UKXLg9YgjpyY8Bt0x6ON6YfKOz4PBo9U289cmo3/qTDSFTKnPSr8H4rYSkE
qYOeaUawDrEK7uEyGocO6ZRqOEVxBOO1No3An0zcDbUVqFh5p8E7WZ38XLBsnZw2+ragY4b1uumK
NMDBBT1YWx5Ui1n+lOxUCJWpJ0IYfSm+ZZNtootIG3YBLGKBZB+pHR/S7lw/iy7DvZodvOnBNnhn
064QeNDQNpIGVJ1mnxU7sl7tJDwzqsxP1mDwJsd0KmyganeQLCBbjUNETAKJmWnE4Yc98gAt+F74
pkfPokjuOjP/yl12mknqnq6Cv5Whnf9sUmePOHPv5O6vKounh0XMnCiT+5jmzC5a0s/S9JiQAjex
uhGBgfLexGB4TPodf1MDhBojjExjTuXoXcoY2ksPBEZ26VUpFGZ4QAuKpeYVIiwNKc5UxslM2nYb
W+lP7IER72SfnoXmiFdHagvTFwCbX90CaV75L06HlavGc1TJ3xCi8DYA3URlgFIXFX05pvkvcNj3
47qpLeKOAAWTTQ97ceykQ8AEDC9oMv9B/HoGyQKqJx3vB84SNyJpf5UlAOvY+IRuejG60sIFQryA
HQMrLxRTjSRaOCRG4WvUGcabN+w8p9tyCnqqGjAsk9d+KUbyW6Ol20nTt+48DWqCjotL0ixRLmW/
JVFG7jpPvNlIuU9A0hY+FKf+kv65lTSYJWNGSMVASESdXYu6sfeljQBfYCSoIPburXB4N8ayfJpg
E1Fe5ntaW88M6arjCB/ZpmrdTM4aRKlKTaFonvCaJ9ye4eplc3pY4wH2VDhrK3yCPl5jOO7HoKxd
SEYc0WryHm5ICH2yiDKBxwDYVJWzewz5A2bYlcH4KcTZRHstVaeo9C+zhYCoLqz3vEMvOuW5tR95
Gle1t7sLs2gJKm/Q+wJX6eyW2a2TzX9spiLbnkCjk02Lae9m5c8yZs6p7IkeEQP+XTztwHeOZ7tR
xzaqCIkUHRUS+ZJTiq7WXJaWKVFFenY0MNk1ehOhCdGadbTKJqxAuB690rkcUboDt5CCLZTiBlg9
kz7fW5pHzw3ivpH7vlL3o02vUy4TZ3FfHsjxyXZdOtxl7midauDAG5quQbmE9FQ4E0UNSQSkDdzV
XmRNZ0aAPEAVuzgihHJsDqmK21NLPAo2uvX/Wq3bmXSHXbkDu8XyYPLvf/8T4dqLvvvbv9+sPwWh
9hoiaj6lKDxz1AqcMZLy1DH1udHczWACt3eCnZ7snDR8Bt4ujkt5eSohIRHcDB/eKpEicsYhaXKw
FRKURT0o3oMNqYIzzrxaHSy1wncw1KbRXeIK4/0oF5hXbavC6+zxyJT2B6rYr+xhjgzrmHR5gYE3
vKvb8ZyBdbvn6yQns+55ukXg+QnscnNQd6ZNNgq5DAF5TslDmSxNkPdxhgLmSwhWs8J0PZRt2IUy
ft8Pi2198Y0fJD07GQhPIgeOpQB+mtb1ryzOOnoK46+0AOs6YbU1JfiV0XcL5AFJTHXjXCLtdgQw
cCedZHme6rHfMdgvN06fZGdAWHuVcEWKGv20XYjh0lSEAiX1dKgrTn02hVORlrtEOWeNQY4aO3ss
ikrvjKx6nkiYAzZSnBaEX6zQqHSton/tqvBWZvWPOTMY1drdvdQkBozYUoOw1WcaVIQxLcMQdPkg
4AwBu42tzD06CP9A8E7rWatiWeg2mVf9oc9IuS7yV1UBKk+83ShCiJMFlJietmlDAFwKd3t93130
ecqZkscSNPAwet4NCaUkkEStOjHGPxJsBZMFnzgSbQ5BY7TFK87MHW2VL2f2YlWy2yQjCFLPafHH
U0dFbXd1TLvYLxDK1p6a2rdM2OhDiP4ZmQ7scJh8BKrUR7qByV1sqgNEq46z6aky5q+59LNXBFKA
x63TEJOvU7aIP/CWYoop5wmNP429cugI1VR2v+MVIVUOGF+TF80Z7i/jrzqLAhlKsmoMVoGsrj9x
iXnY5/3Huh7pUdQMc5t5vDfjkWux/mmIRXp2J7HLCy1Psy1RtpMdYacjScgg3VazuLdUf1JHvBC7
8ruPG7RFiXsLjPjMDG5Lm4juJDlAa5/pFW1eHER9+cSDLK7uDIau07k+wLlzf8h7LEL9Q4/pLsUv
GRSmlW4dcymRzYdyK62RWHLgQoZXFEHOqOukEaXyugzeBQf5uIebSQuN4/lBd4V/TmkeHePWUKdh
CNWxcVr8J4KvwStQHCMlnXOFdIUTibJvQRst+ymzHeDqtb/LnEFcq5BJO9E9beOGV0RROCrs1Lz3
rLAMysbBSMvo52Y24OV0+OEfLRqTW2GJ4ZGWbL8dDUHuBfiVwaCw96Ni+tG5jNgRmCdPjWsQCKYb
86lXzbyJXK94RrejN41XUQrHWI4VM/OjFXK8cnnLNrIM9cvIoWYDJ1u/KK15ykWCozOkSgVhXL50
DROlepL5C374jL4BY2JT1znY9DZ9adcfas86JoWxQTlHdNxLCLZ/01GuEi+EmCBPlf/M4kSHvq29
ZzRW1cYaXH0fZipI5sqm5Y1GytfIEr//Mo0X+wqu2gym5GefS3lTj4zaQ4WJtW2M+zgV4pjIdryG
kTtcuy4ZryMGzNs+Zqi5/v2uGbugVsXA0MoTl9bqzjr1DlYv/Zcu85+7EXFkuXzk05hseyg5N7VB
HEvhR7/SpRNQmTRZiVHrbeWEH0KW6YRDNtFB2xc02wduhDFVFkih5DfDy3mXgCuiby1BOWDLvNGm
BRSBCoU2SeYEWVe8G/Nya5pWdZ/i7Nwv9XUcnWqfN5l3v/CJjVTellF6UmmTPxaCJZlJMPnCoWJN
G0rEUXz+MNPeORvhgFst40HsU3TySrGqdoxuU8WajrgR6NW5jZtguAiINScX4vQJ5Y6DH7V/7KL0
3Olq2TctER2GyO51ArFDj+lpWoVf4cJCPwzMlWGc34IMH/FEnMLGw+qWQZkLKazYCLq3ksSCAxO3
NijgsxCjQvstI0SYlRtbMkz7otfg2Uk8rjXWsXA94TI2AUeHTMtZ67ZyaG8bzfYg44YRoNwvEWos
1GBgcG34g37sqAAppbxxqpbSPR9MniofyKmQ8pJSdnJ8Ujvfmfuz5Y5YgWgI3+EMu2UUdm4xJ5MB
5BOr6if2kQVh4uMaaCH8q4HxDSXrshuHhFa6h/mznFuUIcRYbQDtCLwwkhP+VG7hT1hBvAycIUg9
oAh8bqXV3EfzZN84tMhYupe9syY4cijCFfECb3Z5jGgq3HoNMpfSMcNLG4/xxtHxplemOqGLIzTJ
cdEA5Cwlkd5kfeNt54nuAF9yOeZxt9x7Cw44XCy+aWXX1pe7eezd2zwZqPiwlJ/cQSZ4gHA05ea8
H9YgCinsO8aEqFUd59VI6685188xamaerPlO1kzOJ3DDF2NhxY1bmCEtq9YBcgctzIrOba/TWzNs
aQ+kM74XNd6hu5g8lmNlAqJi/w+DWcYrZ2h4rf6TsjNralxtu/NfSeVcFc1D6qsc2LItywMYGzCc
qJha8zzr1+cS70H2pgkkB5uiN93Ylh49w32vda2BhsmId3wZthlBGoPaw0LkECIbN43aEscc0MEB
nw6uL8Ap0gGCGtCYbc0RA2tk5iUBOtLRn7yOMBxc1LKM80wM8gsHPAnVkb6rBmtwm0ElF6XqaoJM
cKKPDURUtBGuZgjVqh+R4+X+kyBaaN8pIG/Gtrwdh5SloYKnwjp6lWUORIECdDkVnMqojpYsiEu1
TqJ1VpIV5sVKubI8RFaN7oPmIVu6LKpTrXAW7tgU2GmLM0vIAsWeBkhnsifu2d2MDMZubxC2iSce
2F2t33weIbmSiyrVhU1QTo4BW5fCAXKCTtsgTNVPgl7JQKi1BKOw2q4T2ThoBprchNDAVSxyoi5F
GXm44B+nVC72NbFvK0EZ01WqqxR4PIuaIYq8ZZ8iHu+i6EHxvcSNp2yri7K+wxi3HyOtcdQoutVA
LdlZgidVKdV22/iJtDPCnqORn7fSbgKFvCrmDcDnTz6/dPPf8eA2ckKrRkrXaa3ZqW4oTqXXjg9G
Z/efL9gQEFVX0Vr1ynSrzKTDcP7p53dyRuMfBP1cJG882zyY1Vo9dc1Gw57o22gXdDecFuhFzVN3
7RG+X3y73Ia2dJtdzefuzdpLNBGDR0lYY9Gk1pva6gOnB/VUMhrUVX8yx4P3QiRz05/qcmMhLCRG
hyrLuKzVNTAW6cnv1sUmckQn2WQr/Y3/cZOfdf5pScmS4weJUg/yKayP0xNeeZ4OFHfaLZ4uqCjV
vbEP19NBENeC81Dl6PWpey+mmxR2wYXGofhqbOVjpCyVc/yqG2vyx6diIW4GuwQL/F5cYupu5cEo
boDE6Sf/gezXunztigOzQk3jkcWEBme2k+oVyBAQlq0PHGDRHtBIpz7AD+p3tmVuwjmwA6zR3ks2
iGPku/I1x4XlpMnBxBAnvPHRUeqtlfu4WSL2oeTUv5dbpCYNDcoXaBXDUUW6RcCEW2zIo0vPbL/V
bDtKKxHtIhPICTdJu80eogfhGYEBlSUMEKt802or5UF9TQjCFMFlLafgozko95YLCzlxSKBQDcen
v7jodkRqQLAgAfG5e0m7hXJCwHDLhxuX6tuw6R+Lwe2uwaV9kLDRLxHdHkg5LqbFeGZpQ1S0mQ2L
KwQk3VE1FsWyIqMQRey9mNvoS4RLJGC3WwzdipRMrzlON/hYo72V0eKhB0T1cgHcBYNf7U7n3sEI
k6/p/5DWRMNrZwQL7s3o4hh8kG60C1HmTXrXyk6C1vegEoe76Fp3oDVxFk/GRR5tmYEjbEXGdWlf
WxeXwES5OFoK+3QHb3Wlcq68RNtkmEeAz9FjdPxHenjdOvuoDuWTcBrcBK3+Jt1OK3V3j4pyFRxS
PsxjWC+R2FBgfqvZ975UNqXAo/Q+0AFYaHaJ4eGmYqF7xhjxyCycwl0qVhJWeHWDPqNhZT1aWxCF
NNKM7Qiwm7iRexMaNgfbwTUiziN2areXcp0dOZajMBiXgugGD8mssLa5IzVdF9JP98RIuP55uBc2
wOY24da4x3WphVudlDLffpRO8q23ZYMKYCd7JEsp/qh28Jl68L32XGpd+5jrkYU+1XZ+rXYANIPH
dq3awh3AWPC8zaJxSDpDYxIch5fExWh+W2xewATUe8BmKyS6pW3aw2P8jDXkbJxQveRXdZFTmvZX
8LFCf4XNvfkDepxUt35ZY91eKUdRuW0caUcNqH9mKlNeaf3N0nq04BuK4eAwlKPChUG96WRnC4ru
snzO74UlXZRio16aHejysnek1/pZjFf0Xq2VcIA11S5RhlpLoiav5dY8S8Gyf8MOaleb9iY9z94e
dLnTQnTic9I7woXSUdRwS6kOiRekdm/1NXrx6FytjI12moxF9VgktnnmwDj9mZF9iZPuxbNysiAj
b6mKeduJevKRK8SpPXJjAAKvINCaDXuObEXnSHcDN7/Rr/Bznr19tfM3mVP8qdeBt4xey7n5BO1p
Z9BQ4ZcvgJlghvZyh9bdrjXuklNC6WsNkTe5p4x/FUl7uyEdUWPnhOfGSZmAZnn2uv/jiwcV8W7L
urgw3tF2jiNWmGOP4IZ0X2agy4ykZMFh0MhUTEg+Q6xnQzkAfeMpW678ongIXggjJm65fuPoClwc
jBIcBYcTYLCqHek2QIq8icj12LUwEbnZDKZMWs7rE2g7OMk3xUkkVy63PdatcCf0G/zWqKER3Omr
2vXu1WKpjkuxukMdOUy3wlmmFXkX3SPuFqgMw0vc1OpKOowOFjzVoUHbLJl13/yjeSgiu7PFVbMX
zsOttZ9uBPqqbBsO1t7XDt5Hj+90L6w5KuLIUC4si0TOZ1ftYtwaT/6ZJeHJ2Crvwr52eP4iTvdU
DlKcacvAqR4qF4lQiHp0Kd5YK2wNy+BJ/+Pv0IwDqaIC+iRR9+8XNCg62qaOdATMRRy9b1tu7SNd
WCIKBspoWSvzXMFy/iP6K8GNnjESe3ek5NyU7Uu0Tx89hjYbcTTMZBEuObohnslt/pA3NwlT2eg5
JfOh2G/UbU049jYd19EfuMggJkxb61ky1QMIHnq/gmX7UIp7nFv8qH1Kt3Xh0GFCZmEwzrfCga4s
quvRVpDQ0A9xplOQbWZMxsq3m34ZrAyk2icFR/C6ebAOkrgpdtghNWNRboa9vrF4TKQb4RqvGof9
u3wbfviHKLfNd7Hb6sypt1jckDO0tpFu0A6zE1LfMqfZ0fZM+YjlPQlKY78kt2zYIf0NVvkxe7Ku
bNSlfSnA5cIrbAsvlP3R5nrv2jHGRX8LGKAC1sNZpXm1RJR7iI4Plce0YAsn/ex3J31wwerY9Ybk
cKxAm/JA3str9ihfxisQM/OVGlDgmrvsmKor4m8einFVv/HIkebU7JRX4Y6ru5ZcL7C5YEZ/w4UA
0RrWdniJA/L0ThGhj9JWpqsGQlTgLvFML5RHMXR1czVsgQYROeZImwndxrVxGmS85EoGC/3dA04w
2ER0ijtPtI1D96cRHY8imExRaJM91EgIl9298DRxpbsVoKD0xtyFEIiGVTbeJbsk23kOOGCUBPvA
UQm9PbU3SBXzYVyO6/rN2yrC0grX7V2kOUK/ru8JvsDJSMQ0otWUi7fDqjiuZNK4C6e/0dq9HpBx
uZT3xp+csU0GqLYwDrTptROx44pwHtlvhEvtoTr1SOdfM1SYhJAuxLtq7VNiRWtrIFMmanHFg5lt
iGd20sapphtGWH2bFlspswNxSf8KRUS7SxpQUosxc+U7/r4h0EklMn013hEqZsTrWW1JFCvuyRQE
0VrJ1gTac3AP9RM7hSi/19VD09i1eeE0KbQHNmzFR3XXWOcmcjy2oc9RupVOTFAoouTwfvbw39U3
4U2Gu9Lty5V/hqBSbmL6MBpzFBYi29iabFyKNwjuAYv+g3YzKJhW1hyNEQvojp8fy9ilSsd2DmFS
ePRfzGf5wCSRfESn7pn4scDpVspzvi+3gdvumif1rkg2Iw1iVKZnZc6mxEClLAOy8VIbKpPhWM9N
ujERGaW7nIyC7CYzbMyA0JK8G3865+/FcxFg41hw/gtN9ucfvrbC+5H9weWVqh+4zMYrLkYMWYm+
QDuHnHCWgBcLgGQ3FRgCl3rpJduE7a4+0/z0HgVhMR2mP8QwnPNrZC49h9QEtl9u9oDfdwlDdcCl
dyg0u+Bm4SPRlyUPK3eJwXYqwUcgSlkm9+zjmuyFAIOcGulhoLj3yPvEJoqhgOXLjVF6xwvzjgac
Vzxq3Um4Tc/YZgZ1wXacZnaEgPQVCej0wcJWYpbYzVQ2OHA78REpy7nm1OEKykKj/X40nRoJdQ7D
e6mdtAOi+uhhJDlrqb4y8AW3S1z2rbh/bCrnkN5Ku/og4comxDZjeUJohzr/IWOqdj2HfYudnuKd
UtlocF2oXtvwYO4LXGEmu+ClcQhu2Dn4zzwzya7LXWI30DpCQSzO+uQW0Xp23sZo2lcANwgaQmAn
aa52NNLFsKPATrFCdTy8fMU65okgYPRMN9h/lpiw2FFFNmaTbBeD+njwJNIm3p+E52LAFHfqEru8
Un72ha23ZgcFuDFaIK1mezZUl0EtN+YduRWAEZNTk9GFW3LlrHduBqtqzDaeA81WXgiH9DLcm+Gi
e7YMu3LVYEG5/X0E1HLB5EKzUiLl+LaiA7gGeOxwG707D5VRz3q3C9j4yWsqwqbsBPc8oDla8rXq
pid/g/TWZP50k22yJ8ge3uwuufhHqJk5UciPLRqeD6oBd+or7RqA1GxYzRXWGWuPjhm4OvJxN7zN
7njb0q34LJ6UCxUNXharFGeEJ7w/HTplBO673ObmCrvkmQIeB4Xko/Z2aErmpvvFf2c2TgUXkVVz
NB+x7r6S2uWQJW5ui5X65u3hqEpkhuJ8gKV2sO5wNVLcK/a9mwIkt+tV8J5GtLQ4DznNAuHMFQw3
6ZELxkt7pV7Aet1eqX/MeZOYXWzZ9m/UO+EpXYtv4riGEEtIhXALgwfHFAirQ/MSUWR6q/6wavWl
3UxAdux+G3S2svLevF396Fe7CInvVt4LtuGmeN4Cu+wWrbkV1+XTnHI08IRysf8gqqeYZbk5iw/S
CduDqbqxTmQW3aPvfDRHO8cJiRaUZxWR6HrcBy/sqoGls7tMbD20k9eRKp+/+OgKhJdrtk2otlnl
m8f2FCj75F27MjrvwhcATQ7krCG0rZ1xlHAavtNkQINhwdqkirkyFMTxC/VZ2IsOLFZlZY2L0Gb2
13f0UOzgwLAa6lW0rd0AM/ytdJ4nm1k3xhnO2Eq3xXyINWk1bCjq+cfxXrpeS4kuvU3thx4u7nMW
xvI5QeG+HNbqkYHDTQpO8i74wAhr3iUECf2JLt0bi4BwltbZU3YZ003OOnHyNmTZnpmjeCiMd9pv
e2U/uhGW4acYiEOynM78suGp8e122qrxggruGC2DLTti7wM9Ocd15LjRB4Hi5I7TfWTtCQ5YrsQ7
ZnlAwBgwDhGumEt+zF8QqVv7ucgp0P5ZeXf+OeB5WniPyQdjuLuyhR5dJJriKbxhOoJsKWBDI7Jm
aQ57ZsbgjsjCRXhbrvtHjq3qAdjo2tht45O4Mq4VD1qJvJREKtKfEQg9sa2+7557h47MY3GPXE2w
R1SlLjHp2O6unNW9cFHvC1STwILWIm0/Gn4PlstAeq1OpUBFZhkjEcvs/mJex2Fn2d3Re+uHx6he
C2Rci5tc5Vi5QObvGMeY0j9PDHYfzm89dsaF+DQ/O8Ox7HfFH2+tyc6krsnqADQM+s/f8BfzjbYb
j8UNEyAKRMsdebPVprrTXAywxkLcK6uapuA9RuNgAcmGasSgYQzahqyRNLiO884ZT+Frxo4sWA0r
8b00N3G9Yu5+FJjDZwnDonCMQ/FSX/FWyJw5pZNwH8J81aAV0udXNwaS6N5KPFegNeN+fhcPeocT
tbAgw4mRbVQ8zaj5cTc9q4EV06wS493nd/r8xyyqSeBaf/7fzy+f/zdGmpXGTcmI4e/UUmcCT2Q5
xwxFXmKEk0qZkqtA8tFaG2XZDaj/oiIWZPfzj5/f+WbsYkpMt2WE/YRG8hIdMxrSvr2NxQjsb8Z7
DIqu5GjGs9HPXyJEOcuWbgfm70lBKFfvVYlQj2QO3Pj8QrDooVULfRPrQeIOPUzr3kB0o42dm1RJ
6Vof1kdeW93elGLlP18QfVGgRcWwSkmY3v3niz7dJ4bA9G5UnN6GUN8hRyacrgrZWQTmI5LMygkK
9uyoJHEsUphW8aii+aCEO07vohZdhPjWp5jRE3SAvEDCH10de1V+l2NQ71xZdrzmyeOzu2FJe7BM
WzsvOY55AkdzCwt46Y8fSuEdvMaT2d2ScqC2V4Iea54iEZMyaQ+tKjuom9OFMOfNT8PJqFvCZvBm
ULShseYVD2r9OKpoXefvQ3PAVB7W78DVL1ZSnKuhvmsg3jN9qlDYkxelz/gX4uMIsWjTqKJD5X0t
jcZtPPpOIchHhTOp1Xl3maSeDY9zkyFrkMRHDjOV4siJd/Jo/qz6xnwo2klbxz66IW+Y7vtJvuHW
sLfJVY8SUvFuktQFlr21K3F4M2EtAq8PcP4FjqdU+zob6m2LJYspKEm2lcGu1hicXhyDIxQ4thYV
XF+gj5uORIEluZl0OWvjYCbWsOsy9p9WR52wTKkUCZO6sSz5DUCisjJlAzQSMg7blzzspo9Tq/1R
e2SSUPF5HNtkrSXsJFqxdVtDowBDDrQgmb9EAUpwgv5NfTGRORmabqmYOXnRL9QXSFpy1glm5fQq
MILcwi87Z0LJXrit02aRpuWmUiO3UGTW6Wq8/+//7X/8r/96G/6n/5H/vzBnPl/dkhTR1OkgqV8g
MMagDY2WG5Ujxj1wK9UWa6zuQkSBQ5ilTF6lUwgT8VT//LoSbKK/PrYkK4ZlajS/VPlL3JxY66Rb
D1JFJwZEVYWtrNI3odHfjjoi3ElEe59WBzx7B91C+Um7mUNvrmxVq3d/eSvzZ/wXd4drIMmGrKiA
BnlHX+6AFGviiJC0cjzyN+yoFGBHCB9BbqKfvAlu/IL+5UyNYfjC4vK6e80rp6XFJpnYmV+Gw/xa
X9+LLKFaVUxVk/8KhtQIBpRJ0q6dcYZIfHIHkrF4CTCueQJEgZ8/uvLd4JMxgxiYUURd1b/cBeIz
i6kohMrRM6qARp/ek0GJmpINGGEESDy59IbUPBcFCTZptqmxrJYDO36kAvhRElchbAkxcgRMkXNN
LHMEUDX+EdBfrLnYs6rqwUQjUozoVxsA71D6aI+XoCU4JyEhW4Vmc/r5U313P2VFMfDSmjMW68uY
Hn21YP0iXdJMWSR1+DELvex/eXA+B+jXO0WAp2hqIoAuMErcyX/woQbc0GNjERvRVdoFeM2pS41d
b1ATb3haCiqzRp+dpqID2WDxTW9ugagecIoMON2Tkx4wmpK6uO33nmruue+bwlQ/rGaGmpA6UVaH
aQT6UIBuFmvvVmyDP3mVVuufL5b8F16L0a/IuiaDvZQsSZ2HyD8+h6Wpg+TLCqcEix2rb+QQDXQ0
UHRgRiLLCHANUyc1lC3hFitxrjab66xKHnypRwYZgyDRhw/fkj/MuLqvswAugw/UYOr9Wy81q1+e
j2/nDUWlqcfCZcj658//8XaV2tJzI+TtMrKWrQT2BmsW6XJgW6S0u49pt8/2/2dsVpFCSdNHJkep
ZpGYBCH/fOm+nboVJm34qqY6x7n++9L5iE4k+OiVE2s0VYwyJpcZHMkYUCoq5XLjazxPTUe8t093
g3Ce95/fwLePr2JpsioCgtMZiP9+AxbOlP+MwQHBkV1J5NfGoBbqabw32yhayEq+qOcnDwdXDDRk
vjmdfI5Myk21Vj0PGOrwuw8fnjbTp7AFLJtI+iDkkzqsfyiSArhPwuHbakAAjJcu8F5BSkDmpl4i
RJ07Y5iamVP18wf7v1xZUwctrMiq+de8hFKVASRWTp3vtJbKu65gIUTVth5g0TQRiuNJsrYJ9fQI
NMzPr/41nNfkiWCEzUg0ESLfZ9TzP4aYOngqWFnWg885GBz2CijdGhzooSOoUfKN+0jLKJ30zS8f
+7uJSyV+1VRhAEG7+4Kci4c268akZyswI2vkPn/Wzfz55w/322t8WexCrZHxlTJm0QEeJr3aqGb6
y/z77bDkeZAUi0eD9vfXYWlFIF3khueilNZKT3MA4unCgkdO8zs7DZ8oITVcaWV7wFxzwgFFrx6h
cZIQ3lfuwqo7dCJ+UlOW7H5M6F+Bn6VeFTyHhb8mBpMDocJgJoblPihYmscZKuUbd0Xovc5QMtND
xPHzhftM8P73hK+Ioka2N9OPhbb/y7KiakWrCACFHB8V+6JhFV+oSbqS0UgRccOTZsBKxg1OMwIq
ji+U9FMKdr6Fldk/v5W/ByjvxDAt9qqaLBlf551yTu8dC6V0ygy0Lm34QKaybTTSUtXH01A13k4B
bhEou59f12A6+XoFZBPdnUHq0N8Z5yRUNFMVJ6UzTYFtyDyWNRd7mRfkdOrMu5X323bob0ahwueb
Q6J1SVPUr5tjqw7DiURRrGSqCWsCCTc72WtRRQ8/f7JvX0eVRYkbzISuzp/8H4+8zhFOsSojd0yq
OgTvbYQe10Pp/bLVNP/eb/F5/vE6X/ZbgpLoHrqS3AFf0QiWaiMOpwigL4QBwYCUq3Qc74jX2eZ1
NDB1F09qtDXK6MLHpxTRtd1asGZJlpKuFORakhKI64jNEEFxKe84IwZLpTilko7qELlEf8unmqRa
A3b9Qsyg96N+GTQR0S8soNYykVt4/tlPMY3JHlWASNlqZe2vp8iU9r1K406CuL20fNIWoxyrdyQP
tz0HSZyVPbJJ2vtF+9aZIoqDOPA5CGdzYEb80hs2x1K6b/7QoGMznyQD8UQcpvVjvkWZJF0wOrqk
gz31qS6iZYW/Mwd8+EXwR4SVZ8ce/WxDM6loTpKxrjTtKq7laLrlnFxuPOqtuUU7vNPx4kQxUgJz
CB7Cabr44c3Po0MSvxn5UDI1HjsRsZj2dZOUJJOgcDLLnSgFGiAH/blLspPSy2ezsl4pRnQLcYxP
eH0erTS6ra1ABeFEn7TaQ5p2x0w9426/alK5koLifhKSZ2nOJJeVhpzJRN5MY0Ctp9QJMfMfqk7P
uKFeS2yRtBk88b2qMWAb8QnPGz0rNXjIOxqpAqBQxXpN+v6sNdZxatqzTMZMTeSuSkAcJzjrWJXB
SsVnSLoKvoOEbhVgHz+LTqms7qEqn6ZxOGOm86v3aCSCS5HeR1/aeIJxBBYTL5RKfiGEdFMM6I17
wBdqGCaUnVZlNaGxwMmwnN+grPbE+hntOdCl989/0+n7Oq9PKHHtugNfISPtaxLLHRTP0egOtpX4
Uked4w1MYJJ6VeRsi/vCTcLsAGOaEnoMNSKo7oWJKNmG8qQSBPdBHz9VAaHvDTEqMkEud01WH9SW
CEBNp6JvVo85LsXbuLOwc2W3uOXyOw6bjCQPD9Yv4+LvQ6zCVkGSqDhpyDONL9OGl8IwlasRmTRc
styvRreBY7rULQqSaaWtw9R6D1GzI8uolC37pHu1j1ZxPdAL9ZTe+eXt/H14VBTZUGFRWIA+rK9H
EioqXdcXae7ACkGu7saCEM72tRQqkrFsdalzEeKLS6HoXwajeZNy8VxXCGyCwFRXeVfQVDQFf9s3
wy8rlvT3KUPhRCbquiyZxt9VjsofOyFo9czxsRBQ2ypMZLP0XxCa+ztvqJ68dAJXaMiJUxsguAKh
37at6P2ygn2zNVEA3rJ4mabGf1/PhgQwmL03tvBmzXtYAekGV2AqrD6hIpg8FkM0jLssQaio5Ntq
Rm00sxtd7SwkxkmEz1F/00gvxl5AdX64BQA4HXJPQAWF0URW46Vs6dSWUnyMM3EhCEn9ZtNDDlNO
LE1LIFNK0fyXG//NssJZSAHUoFHDkOUvG646bookxmUFrrU9NrJF9716AUy16JLqUvbZJWlH1D/K
BEUmf/n5xecl69+bAnVeNgkjp4xladqXDWXcFfidpAhriknHCQeTPYzjharcOtTLfS+nd5OAfujn
F/1mPLFDh31tGOyAFFH/8omLOs9bv2sTJ4+RfiInLOL6ZdJbUCDRDQD3vZLhmhte0sg4oaZ+//nl
P/d6Xz+0wseWJVXSde3rDswPk4JwxzJxJq1RaS92jAySuUd8U5RQb6JEP3WYBOhwkymaCQAveioR
ZQcSUjQfq1a5tPOPzTC+GWsc/sVA8m6av4zjndIeRq8h+xbjvlH9drf+niJUUeF0we5c03j78r83
OqVGfVpvU944VvxAwR88me8R1nyQlL8cA74bGArFPZ3LxJZH+/JSAZJhQuus2CEl6JGgsVXmG5tU
aw8Gem+Cqzk9Ntbjzzfm750xHw98OtOyMU80X/dXagFoUzBjxED8eqt4IU3yAqjBFgvp/vOSk6S+
UmXjl/H49/5RFTl+K5+7cl74y0Og1RQsGs+IHaFt3THpHIKnb0Jd3P/88aTvrqkmUtpSTICD8tdy
LdusIQz53Y6faSe947ye86BRXGOlzJ9KQdnHqryORG1tQhxQCf9YVAquq3bchugCoVcRvqZMxqPg
/Tayvjmzcw0kkY26KYs6R79/D61BkIcsijACV/iBpjA4K9rAHODtm7DZtd2T5EXofCLgUdJvQ037
e3/GazP1GRrkMFaZL6/N4tFY4I9ix9JATqiY/qh2QGAQoeoi8++3DaC3BZZNIA7wSTLFZ5E2ERan
/k3gYZjuO28iZDQ8fNJvTQlToMlDrUi4kYc0hmPDKkBmDI89xTFJrmxccuhCijZbe3V2l6jYyoeZ
K/NJI2sKFUs9rhI8Y8nsbrt80g2E0lxpPUijz78OJY8gTPyZBbZyyqow4vr+uak1t+oANUy5ONvk
/XVgKuUSEDKgjvCVGh7itwHiH7FI5Nrjzpal8gXa87qY9/u/DLj5If060XEkmsswkmmpXwfcFMF0
DVQmurEXnr0IyRxpSfrophWCtBJMiqe1bp7BJ8E89Y5LZ6UU9e3Pb+Lbh4v8AcOSLJkwgC8TSaqW
bBz8PHHwd6Kq4mOLsXQxjeaX09k3tUVGkaVzwGVS16nr/XsE43pTsoJYRKdXaC4hTyTZbJjpqXXZ
uWyfLlAQkIRzbxD9n0pF3Fdet+/N6bc38vduaa7GS7SDTAqdXP1/v5EpEjEWQ2x1pBoSRssXe6g2
tf8Sp+NVm22ddZ28VqV2nK3xqfn6/3/BuQoqC7pqiuLX6huPgd7FAbPZGHvv8/WukJillffLZC3/
vX2m2sXMSE+BUr389aklcCWTppwZQ49pJ1gemuukSBBoGad4lOA+MGdFSuOQ22Yt+oZRDp180SEz
kSuQ4jGeB04NzmSx3Z3bdKFqPaaQdGSP5IE5Bb6W0Dj9Pg1/N9uQSaFylLe+qb+YemXC9utixJ2t
K/SNKxTFC5eSNBl5P4q/zvrfXidZAYIHCMP8q0uTcJEMnTKXMw43gtSCSI6Ll5YSKZxIE3FNEr62
yasKDqYXgFj17EbJ2w4zNDA/D4zPO/91OuBG0cxVJYWkki/rnNXKYJ/8MnYwHOPWgfpvgoJY+4rO
MRCjVN7UtwE7CbYDJ8usN6L5ZJjqJUVak38MPs6VMO2cmq1SxOIIdjog04EvnSWhxcqI8Rkb+WIO
lCsKRoGoFC9qEz9YSnNOi/yFpKN9Aa5+UaOaVKsn8lhXJbHFs4/yhXo0RUbrMknlnQK8iWz5GUT8
EeZ00wOThMRc1vcYje86BRpMYVS7oFUgXYhrWvikkhvgT/XHLORsy3gXUZsOIpBLeR8wDhaxFoLe
ef783tDT1eflLUpqJkH+Gom/LafqtzfdoIbKxIe57+uevsJTTwEhZUkrKzeDvWTGndvTxbTnJ6Hq
e7RBwehoUltxannVucyRJV2iKnuJ/OqtDertJKoXIWR72fTM1GVVnsFy3E4qgWQS9a24Ct6iV8mC
PtIGqA708RaLl5ODJotn7JSR6KiiBf29Y1SZhVYvOwXN4zwJKwY/EuHgQ5sqcOp0uAhy/66paVoZ
wi/z/3c7C0lUOTvi8rbms9u/p8PEICEqhCXiCI20kIbszh88V4xWkl8SbDS+iAViHS85Wfn4y+FG
/ma/TDWIqVibu7Ecr//90rLE46ySJeFMnvQOve0K8v/BkALCQ7NzVDy3kuIozvihz84yDeVOcBVz
Y5+3KHD8/GB2zTkrYeyZBe29Yq5NbeoBlYTsZWsqPP5CtJpzUCXbnx/U76ZWSRIlnc0+m7G/VAUd
/NWh8vPc6SMUbUa2LVuKOml/ruJsOxWxiyJmrQQ4tFBpjhlvDrHIohfbc9IggTACrDPBTWJMb9Gg
XlNTfJ/Aw0XmvZSOL3Et/nKg+vYWSxL9R5ouHOi+Lr2qYEVhZda5w8p6LPW+gv/04DfFThTDk89O
K0uG1Rj5m5Gs2V9mte921bz2XF+WJc1iov5yk3Wjb2q1ZHwRo7KUGdHSoO55cjZabmtCdMZe7waT
+F4k4jvV6DUQt03We0dNbs/48xdxYyJjbtj8iNnh5zv53UmXN8dZRmEDxrHty5SbepUKfZ47OTX5
FQLZepy0a6QxX/qBAb9L24sZRURf0466b7nq4D/88g6+OVRxZ0RLMXVOV+bXPWBhqGGTZpSVyrE7
z/en1y3HrwGbN1fV6s6iGD/kqb4fYvMY4idDzJFHyjWqp3fi3U7EkF0ziPuCinXWkH55Qr9ZiyUF
6YylqCxIf7XhO5CX2UTRGSV0y6E6/9C08pLUDKDQL09mm/3W9f32BQnckjVJRjfydTJiZHi5XE+Z
Q2lgXfmo4QGbLOCxIm0lircCKPHz9f9uClKpOysKfWZVtubt8T96E8XUD5XoUbLCs/w4oWQccIcb
zcHPs9/q3J/n1C/rOwqA//NaXwabJURxpKpzecyClVWT715EEtQuzjZS+FIOOTA2E2GjqmwCsTxO
RW7gwDF35mjxxOo2pvXLDPlNyRCfI/OqYtyKufroqcbKa0EQy8m0KYi6RZitSgucsAE0faWhPgtB
Ymfsira6fGKQkWem9Bah9BUfaiY5o8JeUOvArkTTtg6kbZkZqyzvbsbw3ZcNojMzVHLkvuO/pswi
D7nT5ONGLK1dUXVHKwX6IoybaqqPQl9eYjA+rZCsC35L2o1bpcWZVrZ/oqi5dKRkY0U9Dhn4ktSb
zlpCG0S2CDTKcWcvQwN+TcJepXg1t0HMeSxXLYAvnnglyOYprnWn8lryGZRxCU7bGuxOJCJHAUez
Jnfa/gRdWnyOtYoIEgee6uoZBerIL9fpgDpaTF8KNFeryKtJwWp2xC4nIFEz1g69JMcnZ9TBFdio
yiTDRfJDl6cW9ycNlU3k90ScwLpaC7Ci+vF/k3Zmu20r67Z+lY15z3XYkwXstS/Ut+5jJ74hnNhh
se+K7dOfj8paO5leRnKAA8wZSJZESRRZrPr/Mb4Rq13ZJndtxqzQou098/NTNjFj99EbAklwruTg
yS1wIWTiVKwXhDF8Diq01bGwtjmhQL5W3kLSw5fDkT75+S3A85VVMg/z9GHf5FwCHcBxCR7hjuQg
kbwJLEFV2T7ArD86fv3WRcVtWOdETyqEEgGCJhsve/EN0s+TAgsF4rV4jIc9SEPCgKDe0iV48uAj
BSXubnDFQu6k4x+dJDjrRFq1EAMs6WyUtp+Ph8GtbslIP/ruiHGUDzmf+6DStwhbt1YC/jCQpz5q
PxdeOKzydtz+/hT9aIRkNeAZDAgWmpR3swS3aio1ugxCZhOsapdRWPY3Y9kiZM1v7dFdt5M48hX/
MPZ9sDBmXjIvV1FKIER697aOHIGnhCPOMZo8l4HZTCje538YgD68BDnMLOdeLA1C8e59bJQ/IOxF
vutHsWv7duGQNtKRWmxQPinQycHelLeiNs8RoTiV8efZwUeDLhdSz2UfU3Z9v1IUZVZlZe/QPsC3
kVZISVs0773mnvjzFRIAVnk+6cPTHQP+WkZIWaEinvQaTrJPtbFt45NS9U1iEqjlu8cgIzm0cWAm
ByTR9AA0Fxnhpl7cBLswzV+LUJH8G6JZ5vAbyRKGggsEt8aVkFO+DwkMCTENZ327Ggv3wWohwREQ
vmzHuROYakuzBloqx9ndpI8vVj7t8onEHektDeFdZVJHvP9qNgmqmw7TPaleC8+K7qrytvYLxOs2
RgFdTS/zr1kAB8PzNSQrP3YfWT8lmQutYYSdFd/WwJYA+DL7eA60HknC3J6TjBsWKL2VEUZUZrr4
TCwGsddDDEeBslOTeWpFAG1IWQGSowFJOA2iLdEfZBGgTFdp+YZ5Cj6pDqJ76IDzI3noQ5tgA2U/
lENfbUZ0/l6pQrgOAle2AYCCDqPXuYdGxziZ1nOwK77aLn4k7hbsRjYrwvF5RgFvMJMFf38OfnSZ
dC3OQoGYjUN1Pkd/uUxGeuNkedLlABBpKJmfMjc9jr2+TQxia/6/3ur90qwrwQ4XUB930gOmmIMZ
zimqQ0pc9kr7w9f6cGbssp5CcYLWjGXc37+XXpllUdk13yvZNZIsvTBfy6HYzHP1NsEalOnLCfc6
1OE/fM0Pis28n0kNiukV669302K3RjCQpwwvA4t7QOhZhs1FqStPCuJv+X25//sd+/E7OpTu51jT
/ygvwKhGtwLKcFfHNaav+gGczIsRjE9FWr8priHgnNa/f0vno7F7Fr9S3ESG7L2X9UxNCd+fLIVd
PKRyaRNx2CFgxGApiBnV68Wk3HtykiOS4Pr03vcfqgSQYz0yR6j7ubdX4CtXtxoXqgaDa+zsMsUs
NJq2YkTA4GgFpAnyR7zMOSYo2qhsBRjhpr1beu5yqqdtGJRq6fmcbz1ONFIHKGYfu5ErFefKMYoA
S9GpbZZGcF+nmOEUQLhMWLsiMz/pAnNRQNkVlfJKKglQWGjJyiRFgUJsj8t4dptXDaQklH0khBVL
Vpv5Epr/l9iHMuFAxfv9Hv3wiOV4tej70INGXPr3I7YfAlLSpMh2fVW+peOjgC6SBNMebt2Vaa9V
u4rxN05/qlp+dPAAAaJqSfXW/o+VQNORXl2abrYDUv0WT/x0YmpexlS9ZLPKYqjLW2A/D7//sh8e
PRyttDvmf7x3o44u6gSlMcjDhMtHAaNmKVBfzZf9unAOaGiu06J6mOcmv3/fj0Y72lv/ft/36+V4
stOucPQMI/Ow9VOOr9hvrnrTeKqL7ur37yXmuvf7VQH1TqRfLEMZEd7VxVXvE+tBItOOeJw7khD7
VYQePaT0atapIsil/O6Q5EaradqOusS77sPIoEho8EMHRJgvnGZnha9pAfLIdYfrOLRuQVUOWQDf
1EqR7mnGa+hiwGpsCHmB8yVG+bg2TcR2BNzbDXBBGQPKcaZPqgVhMiX3jIuge8FNbWS+Zz6LDRoL
SYM7m9i2p4tjxPVjgjjDrl4kBR6sSmOZYcC/XrDUojZcMMvX8geiNhpcHpSYA2Mbdg7xdqohSI9A
SORR69zpv3ST3ZP/xjrHUM4WCddV4IZgnHuYl+SacPFVECWSZWgCEE6s4dZO5WGeMVe19eQzFx4a
jgwyFdahHJ7scCIBSz3ERXtF3kO59hLtOCTOuoc9G2nyuzbV49qR6kC2rLpyaklaFFZXknn/cHH5
6JQRc/A0PQbO1fdCzTQtG7SUJSX0kkVVYT11wCeUbj85pXOkt/ukCCn7wxj/YUlNIL3A4ODRFX5/
NLGgDIksZHhwU+/KhHiPlDYwV0azrMDgRjkyHWPutjWR2LlBTJphFlwNURzvwji7r1s6mKVJhzcj
toP09jwoPyOjJ9yqm2aQRHIExAsdoYWoDilrnXYYfg0H9sPvz4oPDAA21gnkHCaDDdXJd2dFqI1E
sPsphKMg2yCRws+uU+AeauPKzvhW5G+Viwgfny1JzYLKCqZICPTWY0FBPMR7qAm17VrGYJXfk6uH
Pgv30pbYAny3ANzJ9EgfO2sTuBb0+BLQpdJIoEj1ORJaJ+816uTu91/qUk16d6ozz3eMeRrlU+yZ
j5hfZlHCHf1MmVa6G8x4XVFGh57mP6iCLIvaHDaGCMpVkcENz0zjQUJTYOmeY+YNCQdRebKNEhYA
gCp96f9hFPpIc4EWmy7RPD/w/qMUGw7OVAYdQ23py1MbpS9aWt3KAhu0Y2M7VoSc1EC8G2d4gPd4
LQd1duhyLbqANadqvMd+k8n8TSX8UCDqF0WQvY3EFXg9m2hz/1j4SHYJ7fpjfVH/oJ+HDgJZAEI2
mjjvO5h6HIQuVaIM0XVNmlKCh68dGTcC/UDkM3oQdu8wFdG+lwfRQxoo4mQ6Cx1UQy9f9bEyr2mW
0clOAQRZwZzN2VYI3IzxJZw4X8b0K/GQ+brP1TVUVDAnhCuKEqZV7nK6OFGnrWJ4qmR2craNMMcd
P7pjtAJKmRfeLk2ETcxuzjLKtw6FSUaOJSkDz10uMCnykHAeL/wayH7XgRuQwRvew7unprLkSvZC
W+tViZxUs+58J3rKkRwtrJYCT1/OpR7NPyXim9czBrtx+xo6+ipwmMjk3Q7B2qpyn6GUvoVBeBhC
UE9h7KxCq7idLyed94kUzOd5PqhS66mp6wejbV9N+nr0yJ+6yDTo9LNhS1cPkul+33d7USqa4fII
s75bhVH//Rzo1pXgYhDacbKlOIgDva4ITRHeLTnIrByhADLGdiC+SrWb0pk1OurPeTF++8MJ9tGh
gPDM0hGosJ5930Eb6R+kjbKy3RAXKShIawHW9y4Lm2HLUo79E4nbztaOfTwPYPhnksz4g4rkgzkL
lkMf8bgzX9Df13PJua6qbJ6fiYKfr0/LR9cDLdyJin2DXnQnxmo94Q1dRDCW/3QafzBzoUpCG4eq
LRPE98X2nH5622dRvktaAiTLPN7ZBcgyD8z9yqqwTRWYjE6+c+9wDmyyQAIMbXZBWRD4LJW/NfP4
Kmgrc2+NcwZgJwAPEs6lO/uuHYIzhMwVkUkPkU92KFOLLZMapoR1/eMy9n/+5pxsLk7Kb0VJ7moo
1bu7//NQZPz33/Nr/vc5f3/F/5yjb3XRFN/Vb5+1fSuuXrK35v2T/rZl3v1fn271ol7+dmedo6EZ
b9u3erx7a9pU/dsBOj/z//XB/3q7bOVhLN/++dfLKz8BBGKszN/UX/96aP/6z7/okOhM6P/XYzq/
w78enr/CP/86g7+f/yvL6IPXvb006p9/ab7/Dzp6tDXouRgulkuO0f7t8pAw/oEN1bEMk3JXXtRK
/vMvy/kHymvL84iz5phhqvLXfzVFe3lI/wfXKs/AC0Ez3kUP/te/v/zNjwvbj1/tYzusiarl3WQX
CaOgDcXi05rroe+LahFZdzjjm2TPBDvaiV49tzb0uQwWu53Td0SfshJaN20pyPi7OCJmcRiTpQOD
elejPEV9xJnjjTdJbamjENO1wFq/J7zmBXM6c0SjfWPiK+A7TMUhyVA09GH/vSvM/ITgn55bXEDt
59gnlQR0SbwcQeCPXt2updZdWfFnAPGbxCT8dCJbZqXXXkoMACUgZX2vqa9vBic82n0Gg+mmDTFh
62XznJGyBJqg8jYjM9bVBBuq/RZK4kWUb9+7OeKjOrKTFUtfchonKsQ69PgMeOXQlslW6DVIGz/S
dq5RiOs46QAjankO1JnsJS1Ir5IZqzs4TcsSumu20RCViwlK64Ea4TetNqiJZsp6UMqKKFcGXwg4
iK7If5JXXhBGK2XoyH+HYDzF3tSva2i8iyzK9nZmYRTKmxJkdKxphH0x0xNeCI5uaJjvRx4frmrk
2rEkhB2ujBErvrOZZOdRKJAmSUc0DmDsIim3WRD1N6mc7imnEpuBi+ze178OXbHvoH+/1UD1pyb4
0tstywYBsVYzgnY7xsCoKy5TeFEonLOaiQbS1RLXfMzJuV3RI34wynzciqZmQ6QfV3OydxF0YIKc
jsVgP9xMHj9oiWdpWwwJaSwQOx1cACdSU7kAsGGE19Y6IvHJQjt+efao5JVTUDiGn54F6dEP7Aql
yZwmwAbjrHJQI4tk1QcsMEZBVJ1VamJHBtUBDne99S2+pG4Z6BFdecQ3H256FX27gMjVTCP/CSen
rpT8cvfy6OV5l6d8dPfyQGDHsD/nwXcmnGv0IknNokdUxy1QonfvcdleeXnkcnPKbLGpQvfu3cew
Y9rti6l9AjOeAWj/2we9bNPhqCamqLJWv/94l9deXmEnFsnAOpSNyyt+PnC5G8akNP945JfP9+OZ
2vTouGm+CEmqW/zyxF9u/vwQ1JLWWoAddTAz6ix+ATN3/qfBazcnL7JI7Ef91IcJNoqOVJ9uTNTB
EQ6TunB4yDMo/V3yyz/aaCcnNPH8TQMgHqZ2vRLz34ae5qMVbL2q/3J5zeWvrT+NC8s3JzLu6a/0
zVOtp8W6Mk3Ql1ZcNbuxO0mtOkdDQRFRcCgZqN9PTJC10+WWJTOfkDZqJ8oc1DH1hgPhrdO+js1+
rSp9QRMDEp+xc7PJOrHKs06M9dxyIvNEpihGYhiLbfrE0s/aXh43MRzuvKYj/FNDWq+Bv0WwEG66
srdPYejap8stleZAJNE/i478Hth6gcaBNZmxcwpzrVsGOvvw5988CRa51esD6xQCauvgWy0kcsnE
2kV97xLwQeVe9sRcGTIpNva836dBkoYYl359kkw9REw6W02Hs3Gm5YQ/GDQzz7r8o7up8eOW5cuY
QIrkM/p78Kpx+tKD/t1amQAIQGDHYfLaHQVU59iY/D/q1S6TEJ6MkIWbnX9LAqCFoCMycpVJv868
5DEvlbutqz7bNKhIFiN1vLXe6rQ2p2I40QMZgBlLfysyFookEpyK+Z8hNln4GrVYO/MzzPqmZ8FL
p7XPgPHLK3kT9ba70gI0Mjq1oT3Gjz0dInnC1yNP3RBbB1IDlvpAcjVhgyu/sUA7eGywi2CUESRR
nK38GadtepqCrd5D/qlxCW/6nNBxjdwUONn1dGriDPdtOSsi+NPl73h1qwU6mXhzuQvnWv/xwNfK
PiBpK05jiv3Fl9BNK8apip8gFz1L36Q0r3MbLGKpCCTQISYbrGqXHQKWU0ACzylkIrrrYC866h5+
PrlvmX0ah4lo24w4IvDV5coR8ObzsufgJ51zW1rO4+XAqi0i4EHAYMPyg/Rc2UV2npoO9p491pvL
XVtrSHu0AxhF+pidlaiLVe/Bl9JqwCwNAp0oDm9hVNzUTLvWhUcWVpFAEafqpwB4lum+TUZAShqA
WaDcxrVHb6ywrPQp0lCSWkF8bbrSAIni54fBicEsSCcpAO9OOfUd/jgGIPPDuu82U1/q60pZsAPj
+Tl9o4rD5daPP/68f3khojP5r2e+e/rlrsnPsxFWe315a89UIIajCK/cvOmfL/hl0z9u5ln6qQlM
uSl+fpLL+13efsoyPl7dBxTt3Kha/vIhfnl+nZOIbVLSWIa6oS6Z7vVBq2bDn8ZJe7l1+Scx4//4
2+WBtrPl1rZlmjLl10iSrgPd3WAhuLLaak3tZVgXQcwJ536t8vCrCsKKvnn11Z28Z2PAQIz/Xa1w
w6fbePqMo289sF+BF7ucQDZJMza++tUQE9ZrGihcA1CNBD7wChOYlCL3d5iictOQ6rzPSuNJE/Xe
RRQXNRNGdAMmlzSI/fMIJsbVJCFQKjwei2AOsgo1ea3RHW1xsCWOFa3KAjUrxZSFFrr92g3h/9s+
5UdlTPE+S50T3A+1I5i18YJiZRgkIoB6nnq/2qdatNKh71BeYfOFC0zAq8q1E5qf+xymqCZjb5Mh
Yqgz/eyZlVhWqnkwbCC0wZNkSUSalavI9bXGVY/InBgb/ypGvpkkEpRppj0TNUNbMyKROxx8UGaJ
SQ3FyFZFgyPL76L21GZcahkIUfzRaKJbSGwcnNTab+c8A7Ev+Bf/8YS5sAj2iZLzFMWJ1kE17CVp
NkszAnFoVvRerXAm6frWXjoINZCiDGujaoCGTRV2mAb8dSWGao5GeUL2CvctJWU0sbxbjd+hjhpA
lh5YmiwBBBYT+059RLIT+vSlJIQqGZ0tKXANNdhXYqDlJtPvXWOIVyBBzqNm6VszA5QV0qUn3rUj
iANmySiggpHKsi/xNpN1qIml1iUP6E8HijJxuVGT+0zWXniUet2QyFY1zMXcm9Fps1Oe1M/5o0dg
x2pisdlrEKozvf3cuEGyEoP3tff0em0O5Fmy1NqS30gPFO0yHYIeh7/GpGIIt56O9HmmVph6jCH3
7Pn9TUnuKpoZke6NEX58j9oY2S/BItCvfPU0TcGbbMXOK8DdegEe+6h19wIgFnvMOtd5OCz0ozF1
6Zmq4bWKhL7qkYHyMQfW2GD8IPQDCtTrTxK0skB4oYrvnl2Deg1a/ThSGejzlyIPohUZ7bva6ZZy
ZGUuCO3Qy1aecz3dipo9aLkDMBfwcCLqaJ7V4mhF3d42XfTJhvVM1vB461qkBsqkPkeksMEiCnao
/Qsqnxygfqlf0y6/z9qD10XGAicn0+fJgYIXUMl17XlMFp+E1Np1hfVhGccBQEwr3eLIo5bPE7F1
06CMMw3QZQ7gOBxOSe9B03TFVsJrJo1lY5jhJ6PyHu245pQKQsAtpKW3vbnDmBgRyactndw7o6eo
VgJC6NxDK4zi2hv5jA6q5RzlId5xKG9h3O5a/JvEp7RWwCwbPwcBO7suDmh3OeqTa0UvgwuedEgT
wpxc09qm7VVl2Ti9FcOKEwECzX0ybFw3BV03Ot5a18SnobEe4wTUeFemNAtqKjIlWC2wfWICf8ss
bOvklrUMMtaATRjaxzi5dg0EYRUeTjK48mlZYlocbEB4dQT4UYSfgzbV930zfO6rolr7vbqSkeef
2qH8QgbitYNGf61SJREFK3PnDkJ7GWgSbnLQk8EUk0Q48rnJPrSWxN1E60z0JOdgPHfC5NEBkLY2
Jf0Xs5ToHmizbtpxXI9WrG0FjakNMuGSumJIIlnQnOcpzhw16jopCQUejHM04+QiuOTVh2FK/M44
rdpSO0/OKgJ4VidatyHAUoO8HN4FtGSI3OyIWvQ4HjXXJ8uecqJr4CrNQ/8Gf+MiH4h5H178EAOk
q/kCuzFLudiMmEhB4zV0pvK5STAAed17X/9uBl6wo8tKUmYY5gs7wbKTt/G10alZdsWuNZF7NgSK
jR6hFmjkGHrIB7GiklrmKVZffYtwB3twCUGIhmdWrFCTOsjX+TSnAUoidZnaBXRZZu9OUHAEW925
JlzLJGlipdkuW0U1cTZaGlTC7fZKTDrhDP2dnLwvOYQhwGa+v8jmEa/pwuKgqvizkde0N8jB8Jk/
TajymX8Tj6fZKmNgT8kOgi3g1L4HDN1+DduDPwXBfcNOX4Q3GSlIx2AMSRQP7e+SEsbCVFG7s8Ch
99I9MFKhMBdfLNKt61SyTNfsZ1Or4wMRCiyQoUSm1Zc656JkK/W9JKN1mbGjF4yrgP/n5ag0+7Mk
BoUhJ3qoPcXKIstuLCAqi0jPvhG/PKeDQTytYZ5VThbvejK4Ct+nGOjchoIidGKtCKeutyR2rwph
EP4ygozMGlK+6PJdcRScLD+71iP/Lu+TMzXpsG/P+mpIqxkYTKJErbDzMpzo9pfQTB/JKttNLoVW
AdkzTgEakweyzd2+23b5XcnKs3IgR0JggmsA5DxM/E1sGPay94J4Pebus51B88V+v4uNBhC9/GbO
0aGt3SuiL6Jj4FVExTQiWnVI7hNr2bfuTdN0c3EcM14Mjo+0rnJzU/qFtfYr9z739dsk5/TTpCRM
LG9e0zzc9VEKW3dwvrkTYiFbe/MR/rRNKO6GykGFx2rIHZytVRm70uk+1zETC3+86c2QmX8WvuQt
h5eWIEei18QUGeyqKhdmaW/Y7UgNTGjrUxm99ZX9xVXUTRhEhmVcBgmsap5O7nVaUNdKQ5MfUfN2
wtcCInSTfOV2DLulU7zgPEIS6RKpVcTyixc5CJ2QjFq0Mg6mlT+A86/j8FOZTa8SzTlpp2O7aV3/
8+SWxq4AuRuYEwIyflf6YcuQZQOo5uFZ5YAHMp/4x4Y4BTncRZUiODH/5hKAWsdb+jRsFWCvnj+r
CrmDozTGRJDEUVxfdX4MOk92Eyx1hFOVPU5XXUCHnPjK55waTa4nd2OfP2sE1BKQWK5GeDhbNdYO
lbjwkx8jYrtMucwEratdc4E2Ylan6bz2nRxRkUXjH7wqBEELC6sHvCw6nVgrDUOfA6nUdasNqsyN
SALGD4wkokiiNZalpyKnJ9i5LIEGBB2pKsX16INRSR3r2GG4iqzEhZcvApw9ghg14tZWTR3ciHS4
HvvvDkIGCEhajtAosTf+VMVrVDlPLZQPqLH2fd7qjyOdm60vWcLH7dlIC+sYWgfH0vv9cwKacyFc
YFRRbTvMQY/m0OdHEoqyxWhXn4XHRTVzvDcNCUtoMmwScicWpYwMNGXQT2VmFvTnrwph99djRqlD
E8HSLWxWn9KP9ra/t0vf3/khHAoQHRP8rV6d6lvE4PoqimJCSv1iumkne84rQx5WzdDecnKPVSk/
7bAxPpfuOpxSa6/18U1khwS2ZGIApzAv2T1nW1DqIOUd0QDXSYJDOKFNzw6ve8siia9bNuTr3Uet
/R1hFMK1KASjpyDSMRR3S3pAzYl5XZEYXyWTpjYYkjVOIGcTVx6iBRalm0VkD9O5DS0SlhMfU1lD
3YGvPsYgWlrviXgyZtdm1gHObZhPWyeD+NjMd5xDMdVQWbM+2kMLO+ta+CkvKljdk48wXEDVwzj0
RXPGe9U1EVfaSl87ov5CMdzduwSEqo2dmFh3hLZyzCnaK8t8hHl6BLUhVkZNZK2jX5OYbCxGun2m
bI8ibrkoauFZheVV1xB7QkIUE2unsBEAVSc0Hbs2DgqUP4K0LUykfUF+hpPEHIfVTWcC3hV2hrLQ
5HI1qAc9PLkG3my7IW2gGaY1jV72vqk5S0+Qxh5mSJ3twWef0MumVPrUBIRKqn7+KVjhBI575TVU
AvsyvnYz3aMKTJRF6NxArTg60LsMycdhUnVmP0E9D65NiWfZVdADBmKXEEA/lqK/S0r7sbJaZrxK
dORfJ3ep0ZYLWY7OOiUbpg8W8jntJXR3DOWrBFps4ZLLnlrbcejvojjwIZVK5MJokKc2dleL0s7i
Q+Nvx8Tc6FaT71vP7Df4LrAa1s6+Mrr4qm3zq7QZYO0yWpTlyGrOCqxdQ5VfEp1mfhZhhSy5z+S6
tMxZIw7OTyYWU+mQ9GbNfC1djcA6BfYfVvR1WTNLnsiEgvZfD2zOk+VRwxK/y9A2Y9sQjx216ydX
qvIwWP60pGOaU1p/tdL7dkbKWWHob5UPlNoso/UIAXWdcXFYleFbVrb9qQpbJF6EIsflsNKRmeHV
8ll81SnKViPP+RXzbFPkoEDQtGh0GJkVzSUstfOpk69Z9RCdx5zYRnC/qFxBZjHqeSCoBFYxdARV
lyw7SaqIDX7fs89J7JMl7GbOPhj6B2SkNzh3/GUwkp6YCu3BE2GzcvWCxXSzL8KMuSv45UHt+zjb
TXI8+gUaoc5GNhEb5mlKUZxqjd0ux6amJ96bmPpsSqQh1JIty8q9rcLvgd6lu4ggAEZyHAM5JA2A
PUw+JnGo2gnGkcsY3HEtXGOqHpYg65D9FqhsmsY8NJJFT0aP/Jh19Z5eA20KXWNd6IHSJ1ytGuMH
gDykNVbqbvDI4Ak7BE1N61KLMzJY+9mm8wi8bgIu7y1x2m2TYwMamQTn6J8Bw+uGBYnZBNIdYkJf
E92Zrce+5BJYxhWQwmDZCZj3LVfLKoUl7RvOm6eb0ZGcxy9RvPNVIrjY2fFGts6zSgvGD0ACBsq5
ReR5cMyJn/QJYVS91xNeOF4hb6MI08T2ciSoS7dTsWSPsbSxCD2Y+l03uA91kGsro/VA9ijd3DgM
/aWefQnDgalK7hN5WbfsY/JoTIHkxMI2uNBz85C0JfzCRt6WxoTZgaCVQder5VQ9W5SsjeYRFXYF
U7spzlNERLGtPicjho+w1r7WFCkMfbCoe1cVMcRLD2ibn5F3qKUOoHFJakWOyMGqMEQkCczLKXxE
lECarCQ/gHMoWphW/1KUTbaROvrh6iqMVXiuQUjfRGlSbSbm5uu8fsxhKHE9oZDjYeZQdgWzV+f6
MeTGIslif1VNerDt+uyBwDjM3IppqannTw1kYfib5npKpleWgpNj6uucplE5preSX4wad8x1/sbq
mUIrnRoEKXiLVri3dhV/Twb7uss6yBK9t/ZcWh6GKqcVZyWyi5C4i5cGasBWq1zkDBEL0skifsse
o4eUldke5/VdO5mH3Bu2kW+esffEW/p/JTN51qoRsaJWtqE5+UhVlNxdW92p+SSlHrkaWS9ihrMP
vQojeKOL5OvU1fOhZiNz6kfadFYgNlEKmb0lJ6eV9nbQph2g1NnM6eHPUhyZ0AeNre71mz62H3s3
dDhCG1Zlcvo+9VazVprNie/ry+pbEHZbC+KV3yGTCYdXZ2qHrRy1Q+1XnwN86thwSkE8iKB+FYjv
WesNCPOc58lKjR2XTViTaTMu6bJcc1iodQYOa+FjtccMTOh9M18d/VG7wZsvyLD/mjbhqfbLB6vT
o000RzO2pUEpGha8bj/0KYx0fPEZNXvvqTITmpB2PqLfX3t6yBp4+mrYaNOHCn9vLQgxc1gqhvXM
n9bzdWq78WmUBAjADF/2fXFdcohwXgsP/EIoqR6nn2vLKteyNKwlF9tmAZIXOG5AfEyVC7HL2lJf
6FlwCD2MQ7XH1FpH0mq/Opr3UKftdaqZYNyT4SX3SwSOo1+tXWvpxao5U55caWGT7rTsvmu+xpXs
j5VlPWeK6KuB3qsRERZh6Y2+d4dX5pjxPSKzbOW03XHyi33bwbFgd7Mo79edBCblOCzaopbpM1Uw
lPtdM3dF30jkxEljO1cmmGurahoqL/mNKWg8S1sbV7JGo2MwYpd+518JqzB2TszXT3XrFX1SvgFy
+KoSWuCyaoMVAGuajG1A44rpJb4fkuwGjRSclAFtpSliGVzS++qpyDbJFBJ8PZKtWTM/NHofsG24
5QRaGHHfHkQaRXtNkl4T2dEO1wSHRjV+GlUTLOnXp5ux9vcqqmLiPsmpyGx6UEiztrLlExfO5Cy6
3IhOtnYGH0ZXpc6u7bg5jTnFw9pLiq1H6fhgYVpeNNZTEfQOAeQO/Qe3voqYvjop7fGW0GCl9Tda
ZHg7zhiqBiq5FW3MNbOvIbj3yJSbjByQ2OgX2PLVtjDEjUr1L3BYu6Uh4eF3hThZ7qc0gtedNvPy
KPbJ79PbFePTNtPzF1ZW50nfm5PmX/eVuBrGMqAsqD2rklpYR6UAQ2sGxS1tzpor8T2RhbseHbfb
FFInaCi/6vLXaATG6/R7s+G62Vhi6XWtyeXE/obmlVTT4t5KYfKNOkVyjflsEBIErHneGutlsKyc
MSceQbM17c63dv0FCmOQ/OokROYNJXVz/canWrrNNZFzQPVM6lPrHNnug+fVW8dX7bYmVnWFwtJb
VlGq71pcI4Koq4ByZ9fikrVK4zb3x6MTk6dRDl63j9LhbPpVvipRbK+cqFjqekk1umOKPkRrK4KJ
nJgv9KbMBamSxThssprgEiMh0qfq4SZF+tdaivCOsfm7JwOKKIJGfxyb3SZlobSujX3ke+lNlBWn
AvllosL8lLfhoQnm6JkpqXem1d3Q+W/o4uCwg07DrCEgtBFeaLDvCK3Uwlyc9aF7khU7bVIJOzhp
fRx0Awk/Sj4yE7Gw/yC40MlWr9JoPzWUVEdoKF4D+sXuPnuju9X0rr+JGjsFwam0zagTwjF0AOmD
2mu3hS+nQ6+FlBG6sEWv3VL+bIYXjyOBhsRO6bLj+GjQO9gpaBrz5Fg9av2x+NTOfSKlVfmhbaL8
4GQ9jcef9y+36vnhn3+7vMQPwSCBDuE1l/uXW++eE9HFXk5OBIt73kJudtEEbBGTkOab979s5se7
frhJH2bKQgditfrxpMv7cDWkCf3zzX+80ovzoypA6NLwZU0ZBLsu8UMmvPNX/Pn5fmwnh+MBcUxs
ftlsXbdH1kzR9v2WL/d/PPHyTRrfeZE94N7LpiWlJ3bF/77L/2XvPLbcVrIs+iv9A6gFb6YEQZtW
qXSaYKWkJ7iANwHg63sD+V4xK0vVb9W8B+ICmXQCgUDEvefsc/modcetd+O8IOGoAGC63r3sUZBH
5EQZGlBa5TEcLIoNHrVK8i2+CUxexHfZBFxGsqF4R47BIBRWLgNXzBHFJIoaLrq6Rnr7wKKYOfP9
DZJAdeuOundMyQW0VWJsIqI3mLH1j4IRLu30ralFP1jyQ/wpSdzjEiuDlLRNIyGNVXq073ViPsMe
KswEatouikf0oFhk0bNY8EOH79ApVQQmeefD2r1R1aVlMjlwchWngMh5pRXTeajTH0sLo5mUZa5Q
XVfGjLV/CfqpLcBtZCWgJdkwxXCsnVIo5MjhBBMzznMDlylUx478Qq4nModObjCgpg4KAcNKOOqJ
J3XnyvE5YYvZu8WZTs0VSsRcWucajCsyQxAaBplOib3v6cUTMBRfjwl6U9sm47eCMi27/PvcsHtL
Wlx4e4NIHQsqhu1jV+g43jPaNQ4H7cYQ45EL2wGq4J5CGnlZNp47anlAi17Q6cBD0ccrpDm+Qc12
A0VL+FbS7GHGySCOjZ3VTq/Iclg5dLvQbUknVIj4HXHRJZIEa9WsnnJh/yylgZe3nn6iZO1YIJoM
3AZIzDTiGqj1XR4M80sc6V9LwfS2YiRDLluRqvHcq1RBxxlbkRagiE/8Rkmsg8z6MCi0FHRpQwM9
TWZCiUi/rdWK98vOYUgmdDNRGTCNQiyZJ0QqC5YbvaNpR/Lcvc2s9C+1JKnWMbOvMmReYSP9pdnz
Ogt4mwWZ97nafJ/I6yP6iItaAPTQ3XWFQgCILa+cRt8mpvVQU+KsIUbsdIeufD4XNwxjgTciXrA6
RQFwDKXFrr2TOof3VbukexE8Eoyt/UQYkj+6RNUVCLJ3HaFKiHu3yJBnVMrlbTd7T+1cnawMI86Y
3M0TXUsz7l/VsbchawvItJ3j7FbNE56o9u/8BqgT/8W9QrtIxxAIoh0XHWKUT572ODQnkfQUp6aJ
pks+KN7JyegsJJq4EyrqjsQMv1pVbQQkXhAS1sXhzo2oCud9qfmKcWwbfU8PRfP7KCJ1PVe8e3Oc
NmPs5LcZB0LptA8MBX8vG//NF7cBDdBatXAVf86lmJOisSdqtEcawdlRsXFwFpTzNqND56xPO0qD
KeGJCaAOK42T02R45d/svFWZ/tEPwM6j/sG/RQrpMsvjO37wAyR1ktojHv0jYo3pthL6MdPS+MjM
T/M9UC+HEq30LmR1oNRMGXr1ZN/OcVG9fpCQ/qnT/J+iz+/KpOjaRfD57/sCqai5aOdVrEifvYhZ
OU1mkznRsa/CCSJaYx77jva8yiAo2/RlmKNyXwr7q+ZG9bWbaeMhodgyVOaxwo52PXhdfcWEnsQp
V15HCGa4Xgmu6FpMsHHEMI0iVLsOFxqpaZ3cTrbX+ILIqHPohzcKPelChGVQJtqb7Q7DYSwJSvRA
vaw3ybLVifnl//5v6/9+7C4GutVavhjMnOXvH3Z/rwIW6YY4OtqaTgoxuO0g9bIJ8g2RGsSKI9Bv
rgZAzOY0zAdLr475WNDfF4Qp1uNVgfnpkKvSPGhWPhxDSCJEBpMT3uCk2Is51g8YpR76sDR26zf/
f3n038qj4bJ/+JH/XR5dFt1bgdH/XW39LqleX/OnNBpd9D9UjC54UoHhwPxA6/ynNBr4yz+Yb4Ba
NQBK6JrKJ/2pkDa9RSHtqapuU2jGq4us+U+FtGn+w2ChR+0e6paFNVL7rxTSmP7/9VxULRvI44I5
gOqgE3zxyZFczWWmh+EU39pTex9Sll46KyBD6pkQd0U9zlhKdqlAm9a7Kf6r5Bvlwe5kjHjzShRo
Vh2fe7WgrTtH6bYvfsGqBPzWWa+6230xobuzwDFbfxosfacxOXE6rzigXX5qcY3k0rr1YgLkUDG5
6lecYt/nmU69k85UhSlBobt+jbPxR6GDO0d0fCuySb1faupFS+Feyajzh72L83U+cPUZmeuTdygr
bWtkd/U8PylW/mxMSrIvf0G8DiTNocalsKL1ZrGLm2ze14LaQUQ2fcTLUBhS8EqT6EUsHKzEmX6O
Zryk4rg+4xTFJfIgVZMF1+RNp2h4G0k3usckHPQeJup2bsgD1J0zMVjmoQc+z5p6omQkWQwlXvKz
7gnkHcTSW1Kh3201vVUBqzHcjR4wEq8PcrOlQivKca9XdI6szD7hwkz2sYf1HUvS1nL5n5tj319R
/K0iy96hTUjwDOcA4mUW6Kz+tqkO/4vON/WV27rIt3qVWdvOXEoqhvegJAlM8ka96wYUzr0CV2fO
yKG3q4eWYyBQ8GaSVyRetIamSK2LN62HEWYkACwTjzjZuLJnP3TdnZG2r17K7MSeIdXTsTrpXimv
qjreoa4IUo3o6FyQ9ZfY1CYj9oCg7yuDEWGXGL7YMwoD+uaqX5jogN1B7/yJQAIax9NtLePmnLji
Vwr7GtQy8mxzOsadZyJ95T1YEz7Rw8fd6SC/jYX+FpXWCL5kCMY0Ho4ii4stmtkQFQ0RabE93iiY
Uvx0BmucLErOArZqMboaWVX5jjPlOp+97xqCkL2dOd+KuSv8MqbnNEx4jtUblpXg+sDYwU1IqZMU
gaK26U2tNQSC0/baUSYlneekRKyJcG7h2BZ14gv9l4ds4hjn/YuaiDloxpoZtWUEY4kP1kCcsuns
6NzZJKT8yJQuP6WFjogzLguwMBboC9VhlRLrQNFo2cYN3W2YXmHsibNZI87rEkvyfeg6pzkG1paQ
mJp87zH5MhLxaFNZqs0fVr0vYgohanPrKLLYRVoFp5heIJV74Whby4HCnyEHixszO0LGevYMoAAV
q6Q8oeLdeAVLbNN5Ax75s2MA89VZI5J+0nfJTHlmIkTSnKiDF+M16CzeOyUjJK97IEeJ5FCn3ewP
LTmUVZL2O82ibeBV1QExNNwNZAwFqiLNOGH6eaktl8RL1jB3jcQp1xfdthnqKDBRNDcJdUCcRE0w
F+TrgY3mVyM5cXSivVo3BA666rck6bYly6PJNXaMwH7oWD/Z42S5s4I7Z/Kuw8bRaC6/beeQwxCp
RBObx5FjtokQetqIVNVSP2eJfBMQDsu2Hw9Wn6Sb2aZaCaqNWVuS01IfANKmevxSefGNWrrNNnYp
UaLZrTdJVhF0I7BouPS6PRqrKL7KgOJYtFPNYtxXHuTXPpQ7T4FYVIqXBb7ty2I09tTpblmAxTQr
+6adjiMVE2GavqYO3U43lTfXyL9kIoYMTuZzbli3irMs8EL0RoQM3qf9dB0/JkkghDZttRRT86hi
74i6Pa3acqfaCVpMllcdhcBDQyS9pOOk9MfeEs1tnOrZqbM7j14UYO5NkUyDYLkomxOcR4LivbhF
qLy0wyL1fHlofUZLbVavT++vef/b8sIP9/U4Rp8zU0FKCQw8ZXMpsdezpUnjbgZSaGThPo0Nba8L
tTohAWXJYbnVab273mQN2EYLtUs3zHL2awfP3dR6txCxKJxmJZ5wtNGb3pXRbTu3yD1pQg0hpMQ6
RorOQA1l2dF98PbKTUwpTp2pBCZJRTyGlhdMGnXqDOvmetMiKPRndgM1Fis/rTeF1PIT7il04/98
TOtGbVsgVveVcXbukT2y6KaFFi8jYTo3X4yEsOU8HLDcz19LglCMrHRvZotJXpuA5jX7W1XB6LHe
VEhDT2YUH/s2R9nSaNmpts4cVxk5tPadHUXPXZjft2PUbSNtRHoZXbud6x3B91NAbqooPzSZHiBn
5ZeztHrXdNHDaJdUFNbH2nr5NZtJghp6zKlSnOiLuVlL8llOU1svot04um9dwk5NjRqKhvWL6bsV
KK6d7lOnvUVdggC6Rdyc4UE9qc5NUWBANw2lKA862ydH/+ENi0gQmVtkR/OWUhzhZJrXnNYbb1ER
93nLF143tY7hEd4h+STG5ByURqCjtlkVjx4X8AzwWGWWjLiXothaJzKyLDuZ9/QRH0w1H055eYoR
1+N7jMU+1NSrKEOMxcn5DShRucs7+5jImqhjGht5Meh+LltqO2YkOE4yLCbrEWCoPYJIkyAubdF3
r590ufn0mB5BjmslzZmceocaJMseyUl/8YGrpf66lxrMdvR86z/WfXO5mZ2B43vZXx9uUiLiHEv9
gli+P603hIRRuydUiYOpVCbfpNS5SWm1Vqa0R2xRntwMy6+RLMrw9cYIiUwHd/VSZKNYD4dZ4fSN
TPoitar/0ifawVPU01EJ99Kdkvg7nOgfyhi7+L+Xw3tcDm/4JfnpcjcHz4PxdfnL6GCPD9Y/5ehl
FgwStXtkAWhs3p+x/g10+84c2jj128k8XN4J63C+RVVJ4PjybsZy+q1b72/z/hHr5yw3Hz5m/Uuf
94+urDlO//mUdWt9m/evc/moy3PWx8rQIk9FoaFBtMC3T3/8j3fXP3x6z/ev+v5x69/fH1j32Yf/
xofN9Vmh28/MQMYMHWWjlB921oc3WTd/+z/58HYf/v5hc33p5ebTl3Zyk9aZ2+9MwcQci1Z8Hs00
PsPZH6NdrQIZbebmsP4hROdGEX15Th7hLqEzyeZ6n2A8ThJO+dh6IDar3kXz2J1c4epc1H+72VZM
8ZQ61f1CC4lE9wR24bGj/+uUNgRmXTjYu5eXrvfXGw1XH8p+bTtqA3FulSD9vGpHxAj1uZDLf8JE
jlW1urpVuYwGxKd4IKjpD9gM6qepAH6OwEA2mMiXFOf6FKcc0OUyhrvLIbfeHROVI/dyf31QWY78
devTS0opusPQMS0qh+K03jSLoHPd0jOCq82UeYCXj/lpfZMyR/Hkr5tDGFOgXj8+Xx9dNz88Kl3j
pbCYkNjtVJ8QtqMwLOtXW5sZjGMSvftUEcduqNLZT11s+2OmP+K3eYt0m3XQct6uN92ylTIZXhTY
aaDDFygmHVcCbWl1Hs+ZWemb1uth8jFiaKN+6gaPTmLV0YyKgnDZN0b3E+ZgflzfkIUpXr7lXcN2
i+PUOdqJ/DlLjwCV0N2s/48wsx/CWma7Yh0Q1sfW3cDY6xx53eX76csVc5hAL132YpU7zM8z+sqn
3M2BIlk5vh84kCdmSi+DphpBNcNGen+KufzADa3eatSsQG1EOyM/YQxUKfXQk3OOU2h8GREbMiUY
tx2+GXJbxsNq29H7GlVDoi0ieoeIuvVbell30yBY3a1fYf1eoZ2Mx06/nY2iY/Zm3L8/8Z8/7Xq3
6PsfqTElm7EsKdAv5Ad//ZR+6ckMS9dCaWP+a+v9bJ7Y1IBglBmhtZtWqlD47IL2fVfI6151zIPo
ibjG9l6dQB7WJ46FXxXwrvffd/0l2vWtl5/j8sNAfvhDLJ4MUJ5bC6wlZ4lj/OnvgetYI+ot0TyJ
l/WXWQ/rSB3QhLO8CEvz/ZBd/7beTMtPfrm7/l/fD+jl9Pnd3fXJ61PWv15e++mtumIYmXtcr6fc
eqytX2a9m5eCOdjl/rr1/uAMm2SjRo54/70ipbcPKt3k9Snrx7LW5ExeN8f1VHvfXM/v9dsw8/vr
BMzWD7p85agijX1knqh4/dfVLrVarGIlVOZgPU0om5SzH03mt7IpKoiWAOTLNo7VYH36+2a47DX6
J3hcmT4tA8N6pK5bl5vLYxN2uN2k6UGlJf6nMWj9j3WDxiV/3fTW2cm6+f7tgTpROb4eS3TuA9tt
Oc079P85k2PR4lk3v7vrFzGbE5Q49bjubEzbnMbLKX7Z95fH8M6xMo8sBZoST1n/sH7k5e7ltevW
5We8/OHyfp9emxSPfaa0jGHsmnXg7J0YON56fz3z2ONZd17vv3/5uaJcnihS3a7vtf6ml2PLm98i
RSmO6zGW6KozcSrxG8R9z1RmPRB/v7m+xftQNZYTYcOV2CKWxlq33KxjyXp33Vofu9xdH7OXWfB/
9bz1yTL8IVHMA5/66zQa1gP0cs6E7nIYvx/M66OeXvRzcHnBuvX+rHXz8/31Re/v+uFZnz/g86sU
rUn8jgr8rKJGW/bhehlZt9bX/u6xy1PWv+rrLHDdvNysv8fl7rq1vu4/vmsFQCjDFMR3WG/WJ376
qN899uldP31StAz4oxo0PbT89ZztqCQYQz3vL57KdWt2jQre13I9+fSXy2PvRsr1/rvv8v2Zq6dz
ffPLUz/8Zd0MTeCcUGgZkpf5iD0XaAIuJ8qH+++b63n14dH1/vr8j6cnAqgRdmifzRolPSbH9Q+1
DQgmMO/grdksnjrEjhUUqprimycfs7HAdtb26iPDCRnDY+XcUxdG3Dv39SPN1aNJRspm1uzptTCL
g10byqOuhR6y47Le6uHwgAw52S1Q5UBNs/hI53hUbetLMeIS1Awyx8tWVFfzBKvEiTq8kmZ+NTsJ
5UbqJPjR2oiYnrzeS4dqHXrHnbKOcZ//w+/DyYxKrF8WVXMOWnEVUqyX1/XCerlBZPLX1fbDJXfd
/N3TPz22XrrXx94/4Xeve/8EmXlXNhEZpCjky7m83rjruXu57y3zyJHSOWWx9YRf7svlwH5/8Ld/
//Ry2+omlOdORW9zGdTWl+euU6S36zOHrG53+ljfr3+Y1lPw95tJhDrFEuUPLWlsoJT4nNpJopvr
MEyj1fdTGf9wiqteqfihyyfEhQ6i3ZcsF+YuaQntLlrnJFVDgMewToPbmU9tldxpjX3ljt6NUQxv
iYu0YoFh6G1uvVq99SUc1R+VTst5GZ6DhKn/QWpuiXDQQWQNMA5tP1yrXotV9DwK5Om2ByZHf2+b
p4ujlDoj6LT+3HyzI6DResTMsFbcjo+4i4QaHULsFIGYSqDxc9dtZUxWXwJ1yCOEw9es7KxxnT1w
iV/UBOg8S8faKkr4ZPf9K0Q/9AUiRwBjoEOlzkaVDypRQSF8U7tLBT4k8IFQdU6McTSoFEw3tPSo
UtgG5Fg1L3dhFvm40UQwVWxZgJHMSAIGXdJ/zDYUQWGWPxXNuzXxirFU7vZ2pfwi3X4KctSyQYXb
IxHWk7DNCSUAS3DA7HfIA9/iaYgOzmz4VAiCtgyfe7u+d/MUwT/mbdJoLRoHePe+E2/a3fRTB8Cy
RtScWjunCYm6ygsSD6qjpQxQyeJxRC6f98GUFXd1qQL6n7QfDs7Mk4o1HjMq7BKd+rUmhQlAJ658
4sM3bVHtatDj7WynO5Ivcqw+oqVyIwKWbVTOW7JMysI+iMY8EeNig0FX4Q5Ay0lVmggelL2dVmEj
RIxSDK6yzyLKFho0DGOBUiiF8SDLGjz4VJtIQtAh1u2jN4fG1nEiL4DJ9pCOHSRBtU3uU6t/iWn7
Z/mofCXPuQZprn1V8Ab6NGPNDQNUeu618LqYm2LXRzYFbUOS6p6o56Kx5qAYNMvvpbl3vfoNEwxO
MZRsuMdNzHSIV64crZV7Wylee/emmJC+6qJrN7QkKJRrzmM+aW+sPllVmkLbFS3N5LAJ+e+OFJ0L
yky9gl1AG77bUri+Z5YnVEX2VW3gVXCqzF9G/9hYRj3qTdux8AX+uW4SxVXTR/vY1Hq0IZi9jCPd
RSVQquSVVIhxl1FgrfvmgF6ygwYkbHoVnta8zkb7M/esllwz+6sJknNui59OpcXfJ0P9jqugeGiG
LD0VVonprNS2HHLaTTdRK6ffQg6PPHtz4j5ImBmOZOwMzWpXyuhqBANwkBbXFQIDNr1eEt/R/xE5
SXGXyeynq8lD0rpVkDbYO4vOvpkQ2+i2fNB79ftsF/o1I0VGBaGXqLbN12zEuoIJogmaun5ZnNBB
Qmqzr2BeGNr0aE0cbFkfv8HsrRAKCaafIg2a0Hwpd3op8aHY7Tdb0kpIp5dIOhN0X/3Klvo3xe29
oFQS6rdDoLZfpupHUVvxfarmzaaqinEXtTBkLSyuOJybKwcYnq/Z8lV3bA4SasRTAjjQU5wfWhjb
OC5zjLmLiNE2msAptcon5+crXssc0qWOkCAcha/g7PZaRgw06RjbEHySGmnRC81rv6q8nzmltnyU
ezQP85WISUqvszPl2DFwnGNms9bUxLOXcDUcNm7RcPgpjfLgRnyGB/JIp+65UPBNI7vXXWFvmuSG
y59tZYQ11M4x4ncMpvoBE7j+IyogaJbPsojDreni7pUi9FvBjlQ0AY4O4lPDx22j6Um3hmdPIo4F
2BygReNHKfq7nFxUOTKQGiT2QsHK44NrdvZGqzlre9Mw+NIWZpdSPdUh/nXaR8IJjLx9QvQIT8Fz
JHZj/ew2OPrMNLzXwyQomzDduT3gQTlX50YsRXJVYSeU2rXbJ4DdqvHGJOsPFVPLFWLiupRH9ezT
AJiumM9s6qH5ZZamfaiR53VxQrw3MrHBAAGRIHrqQG4euwZ7IDB3YnJMVoQQP9FJaZzlEaJfzB0T
VFR+1KmW8hpYM159msy7iqZN4lXNIenxBqQ9FnpGfs7AHoeroLC7axb53uyYNGVHs9u63mvV0TPV
G1pBkRoR3t79gCww+51xP0jDOaImg0zR6LvRzDI/HnN+vzi6Jufh0VIr9D9Tlp1xkp6M6a1uK+VG
kLAtqlhcS0XB05Knw5GmHDLpwfYXuAWmxD2FAtD2+YADZSBto2vasxs51gbkjHhmfDzbuP8BdXCg
FpO56Q0GK10DYGE42Reqy1tMCMleZY9tSUlPCVSIv6VaeZO6GJuR0KFHbQDoU8u/1pXhbu7Ss7fk
ofSh/Z0V876tKdZ6yTVNcd23EDJuaOvRCA2ja93WK7+v3ZtQxatgNCjkUBbRrbLHeyuxUOMLfEFE
5x6MovDOJ62iFzxyOp5V5VFg0SB2UFM3XmibvpE8q610A/EWhnT1lbkXuzFlGY01GTHQ06DaMPyV
+1pkyQlc5/04GXsac6SWGzuKR8bG1acrT3KK164XtIgf/Xnsv9Hd5gQNeaPSzLGsIgSzcu0Ru0t3
j32m2eiljt9SHnvBHioYXBpvTM+aWnuINIOmupLgf79ESSSPjQkkOp8D3UaR6SCnlDnm4dCThxRU
WkZHWSBBS3HLTYTfMYwbUCTq+qTnXudLwXwcBWpQ6KipsYaMAQJBhr45eej1qd5Muc1sulboYRbo
LTWljQJdATnR1vVjqN05M5w2Sayl883w5swnU4XSll4HBl6YQLXHpfBjWfSicAdaybQctsrStOzP
1qDjHMrOpvIyyczZRwYxELpQCElL2teZrL0aXOfXERtH0tbshiKTGw4SHcGissdtD+XOtV4nlBpj
Xp2lIoAQAc3ZGCNhtMkgn9w2PmhOUR+7tBl9ws5nLnJH7NQKnf24P4KmRXobMWFOYgfvwV3cFxvi
Bxgno62hVfOXFOJStxGxYm7mSMWwHo43IUkFCKasQEc3BbX9jUpbuBms+GdVzFej4YQB/Vr2RKLt
4iPxIDM/0HA75+q2Mh5QSbik4FjKduy4oAp7UZ0CD62r+cRViU5wX3MKJtCq4IoMqC+28JxfXQsG
KRrNjQqfz/PiX/mUvaI0wTVCXeKqKbovOmK9HQwU6zBG7vc4z75a+WK9jkD+dY7bAZ4ZmSZp1kPs
POesf2hHuyAdBO5YrUqucuvaUb45UVzvk561w6ScFTnLK7n0qibF3rUl85aoYyrGaFoWWfwlGdqz
U87OEeAeXfu4A3/CoFzrtdhOmkPXV+Jr6DeZyO90w0iPUvZP7uT+ampb86scC8sStDjE0/WADCBD
wuvbbkemDmbPeEa+gGnsmCh3YBoxvNlci129OSIoxbWJFwnSiY2FwUNbbFmsGaDOWOFp5Kc64Ak2
d8pLIXUm6qVXnvWEZnpOug7s6oeE0cFxj4zoj/nsbm3KVGeVLI8RdbjI5Y8Zs29YYE1JkADhAE9J
DrruRJxu54rQIGXwcHGUW5u8HwZGbzrKMLxRW6BSUX3ELiuChH7nnPRyX6R1A1VOwZiZqEmQG8sI
xOBntPKuH8eTxzyIWZXYz+3UgV2BQlN7kkl4pu6VETuM0amQXXPzPp+3iF5ohIJTVeLXYmpuWitq
brpiQkoSN8qtiMiPqgoAVVV107GA1ly1uMmScQdQgaWJBK40ud/ynLDZFtedX9m4YEAdPMZ2vZ2Y
AYxh9SV1QApqUIyGTmx7A9BMHBIXKtD2imIOItqS2xRU4VRrP505EtvKSlksOCHZR5aR+yJP9ywb
XuqS2JwezQH+uRZwgHR8FwbBRpvrg1c0YCBREngOVppJEhrUP0pEC6civetVwjY9F028W+RvCI6v
nIQCEDZ5rHwTKoteswZ85pDRh+goeo5CqXfzjSfyh7F3f1iuJV9K13uuG0GwoyF+Jqlib8NeQ23j
VIfR4PgS5k0Dg/hJNM5zi7KHBqkWdJEtTnMBbaLAual0rdwhEO/8sI4OWpFinjPzB7BJ1jYXcKxn
xE5pojwW6ZQgHIVtUk55oGJgYK02P9txUwfqKBCX8lvaVsqRU7bbqIGgGY59vLOZDzRTWW1dhGl+
Se1Oi7eDYtxIA6tovbBmq2kYwI/gwQb+IHUBT97xpoM9E+Iq0K43NoCPxGSio4+j9AEhu1sHriW8
vnud681OccgJHwSX3AzNl2ZtVMqbiFVwsc0w80qLXKkk6sLNWLfuJgIFQnSjkwWSaqhY3M2NnJCV
Vx2nPp6hqaP4LKAvqzXkKiJznnOWS2lEK79EleZbTQMmBAnbPNSIYNQux2NgqZuFXD42EmtB2g5b
4MQmfrfmtkthTggWH4xkImtJcJqsHaQRTNf5RPDRLMVmjmc40yar5MFt9zlye5Hn02Fq0/vcdkqo
g+ORkxoda0gsZ9o5t0WYI7gecdfBWMcr2gz3Ka5Ha2FrkrZJ56RBnaZ6Vrpldc4JxxEIJY7RnxBs
7RR7RrwLJ/GkpgbDPBct8CWgZxwYf60bh6em/DLK9slNvsRm95R2JQbeKCt9yB5DkdpHfo0mau1N
CC9jyfgiH3DGuTwisOprTmgwQka5Is29p7jC0EDf+x6YkA27Hfa2QxqIpaXZtieoj9NF027R6iKn
C5nMaBBhtzIKJif+JdiXPmhQb18l2R+JtL/Tv98vX/GY2v03iyrXJrTFYzNKqmFTd7C6CAZgmsM6
Kpqt7F/0sMWF7F0lHulDRr/N6s46/6ohYJxCCOMbLhFfdJYgGyhb1c7EeQ1Te8EP8JNijN6xrgBk
2cY3fenMG2vEXkdhGA0ebNla7x9nvX/JtUgH7+CAjJqbG+LGl45ASWyRVbRB1ouCfD/jgdhXerC2
Aw2sW2oQ021fwxRrNQPKQ435oTC0KHD6FGyp1r2L0v9fW/x32mJDXXTx/xm9fPPH8PbzX6XF7y/5
S1qsIS02kBbbGlp6G7DDRVqsE1/wl5ZYR0uMT2JJxCH+mcTtf2qJVxAzJHv+TviBS072f6Ml1qxF
zPzRnIGQ2IHqrCNyNzxiSj/7C+LOHAcSKIzrmKJGCugocBpCFCIqtuRb9uRBoDvEfcIBHL/1/ZwS
fBdbV9AzAUvozWNYAvoZLKobthJi/tGbADZQpSAf7Wh7+12DMKjUKcUp2vimxcMuDmUb9AgefUk+
+6zS5xrwR4teK3bl6Dw2eTgFXhpS4taKu7Atrb3mnhp4j9fDZDPZt5zt3FQTcKckZVycT60Ru4cm
7R6MfqyvGsv86hqRtsjxOly0BDWociDMTx+OaqeorGGscqeRjfXURc1XzmO89Gr5bIAeMYrxxnPD
ltkjogNjkKOP0Rads1nfojwj9wH9HBI2am4MVUHIrMdPpKOdQ908CRV/hQKxhnhaufV0ZMMU+6C1
puJeMVmkZRCuCp1sFNw2qTafPUscyjCqXsuyvUvU6XquYqhvQ62xnpcnN9YBNTE0BqM632fyFTAS
5BDNboN6Bt0iZ+0LZne5WV9BdwCBqk3Mie4WoJyt3kMtx3XXaeFl4aYUYIHxfobZnQVYkWle3gbG
TpPJXsvBJ5Bxxc6ufvW9xoit9j449opZGDG5RhFihv8JQTvxWzf0RWzYZ6rn4Q3LIJvc3am1biUX
Lxz8t2ZNOYJLBDoKT/5yWvk6Wnl9YLEZRGnibD24e6zXnW2aJjE1F8GFsRBkJYfmzuI6ieUWwpSz
LD+sknodPjhmH73nlyoATa5GRYteunMHEBBMnRIH4xaTPsb7mRF5ULS7qoFEZUxNGriNd22LiQKl
A6BUwIVgBX4K76JUSa5FNjCvY9+Uc6p8hWRTCewp+KerHRNxzgN3Qv3MzL3aOroQd1WtnjFWdVfO
A9iOaAlgRVTa/yKULryutfJ7gdtw3y66etY69kawJD2FlfocmaBJI1ea7J7wPKteeQSVinQiMjfD
MBg3Rtv6Mo+aM8EA2xL7/3NWuZBaKd031L5HENXC8YwzfsXcL0Jz3mqL4d5MokcPcBYFY4PDtlOr
bZirN3o8tvu41XNkICOUM35FZAhg+BKdxaKSjVv6QOJAZe9oSy5MYdu4d3zrg2tj5YuksAJq1hkT
jOK5hGB35ZZcsVvjqyEwjdX9GpXyqKrKsC0HYR28ZGzx1p3HQUbnhrLFEQCSs5NJ6PqTJucnO0kg
CUaN8qYYybUmIWsK1WvpmDOGuCGIDUU54uVTb5plCRDOioM1PX/Wnby8znVWXVXJtM5xUmsvwti4
cXP3Kjb1/LAMV0Xt5xROIji1r8gCrzvV7f+oaTNdOWp4NbvlsMtSgcqAsuC5VdkHE7S8rQph6TpR
mGqinXjVrSo8R3UyBpQKaAC0lGpDtzNII7HN7ayM4jb0svZgO0l4TCpTXFMXlUzXmcNFDVM0PHpD
YEE62cZDycXcjnVAKWSbKgNFBpUEyX0zwFJMc7h1Thg+dcjRv/ZQqimb2/6gJyZBE7Z7KlVl3xJo
dcf/s5sM9oQ+TZtkoMxUpvlVLCz7/Uak6XVhhcfWMTnd+MmV/2XvPLYjx7E0/CrzAuxDA7pteCev
lFK54VGaoveeTz8fEVlFtbp6Zno/GxyQBBEkgwa49zeWhlJC3zR3rjH8AltiPsV+KOYUDESDsTu3
2bAxTVRuStX6hm048XM/PfPux0UeAV6UAqBoaFlan2RhzDXkSBhTLsuylhkokKEu1f65fQSywvVi
WW5fFq8t5Up0julJbvpQlZsG04K0OGj3sgvZRK7/1GML6vZkAJhy3nUnLE6tNmOLJgmtKqw/q0pO
NZiXZU02ksWyT2xzR4Bcoo1TY9e4WjYt+yzr5N5yA7kUyJItwPrRTtoJy/W/flb+4vVg5FpFHpes
Xn9O9vKhem0rf+VaJbJ35nFP9svBfzg52ZPs4/MvfVj+dJ5yn6HyoIfaVbVe+l3a1VX3NJo+g8rl
OsrdricoGy4/vVyTz81lww9nJ/f52yO77vmhe9kpcGsyX8sRFgUihmad5CDIFK607F8WwiprdSv7
/3AQnw60cKEdJmYFhnh484mdXXe4thpI4cVEK7BDAJEcN9nEj3jmTZSjwoMGJvKuQYgk0VA8pIqW
n+wRnAhC0yDU4PZxu8i1y6am0hM8yZTTp/Vy0Zx3lj0sW6+91H5FXx969JAtjwqjPg1lXJ7BlUUq
2sxhB7BlJatKCajwujyGxFKCLHQ2H1ZmXtwd4/z12kRukPt5wajtBrW/8+LQ5T2gWOUJGTEAl9k4
8epH9SRx3HMZg9vHq6E8yVolALAZrQH5uUkiJBhOwKduQ9cDtD8/7/IRLeSroNBvUZnXeSLzM7J5
fK5i/jPGwNnRqd016ou/7PoXb3KxyrLxW6KgcrjSbJCC01yMM6BJFlbLPPrvFpd2cjf+DWRZO2gp
Nurvw1Cch7q2kb7LEK0YvmeBW+2qqoat706BAXu7f/NS6yn3+MyHFomkYsYlSpCpBCrJxXJoZvEI
jD579HYMCzhsC5HLVayTizHtmiAEIl++359kgforY7Q8ZpaXpiR50R/jwrQdjZPupM41uVg0k7bv
kI5RBmwgZEFiFbHnka95DjosX/EFzs6kerDjnv9SiT6RBYnjld579kECGiS04QpNDJU/Cs3st0Ve
AMJ0PSPcW4N1X/V1eB7JVuBfNpTroSBal3jKIRmA1ZkkWoRAzwuiuEk60AKQ300MNhsjqjalDo/H
tmsDKpRSkYyJwGsBcTlFFcxXFcgTXj/lG4jim4oRCZ8z/qpoeCQLDMGLDIi+NWL0y6yy8WYBU+8I
4NMcJ7S0lUA7aeJsi75gbOww9JtRqxKSJWu9ZW5Q/MmvaNZBJ0+UAPffZsxbTqnf6nyxlN81tB8Y
ZOUmIVCjO8n/gDu7bA5+WyZrBgBgxubrb89F3zj4lCeP6K7OLAfA+gSGYj5diXFQS3LEC1Qstk2w
xhLyc4WETRlDA4Z57QzV1GcegVl6OBmR2AN6OotqL2AlCWWShT/OAHwjFbe9kmnwAARRb4lFNUcH
cQ9VH4mIBljZzPjX5QaUtU/rRtBNG3TTEKue34aunUeMGXc1o8AEMXMB62A+pQ/Llh2EW+ZnIeSf
+eXyCeG2oOPcggxZOqEZKG8neXryhkslvHURyHc8IOK2elyQWAuoa1nXxIq+nbHPn4BNVzDQgoqE
EwShp0EwWz518haStaVYkJV8TRiuRuJgunzsjbnwS763slgWRxSBUA1N1tkINzLsEVqV0Ntr1RCD
u+ocJLvHGYqLSgA3tLyr5+LTYl4jLY1OGQArGDbtzL9ZinHmX8hFH1UdvOuB+PbGQL6713816kju
zvCakyyCACOSweP/IvHjHYTIgJK0aPTGYiuhv/LSLcDsT3BgrDhOtY66jgfReN/CFiVfx200gW8Z
e7s6Wy1ct6GIik3Ukz1AxFCr9yPfPHlCgkfazDUytipWCxkygoga+zoC8KS7ebKq4aRD64hAb3Sq
fud4Nh46nY0G9IhG1zTqBLYCNTkPRnTxw+i5x7Vm62PTu9UqQYR4fiBaKRwzo44zB3sReT7Xp0BR
N5BDiDpOsNrgePhn5MgI8I1k7mZAKtZr8Q5c/7MEi8o/XtaWm8EuDaSnnrIB6cSKCP8GOd3qLJL3
QcuNk1tl5tmeC3SWd0rZYP2U42vQyK+a24cnlEkzH015i6H1IVSDXRe0L23hKju/SvBpTgzyal1Q
pSRZzUtIYHg/zf45jcjavV0XD2VMWk0grsBznigr6N6wHeFEbiqVMKTi8AbpbAxc6gkbzEAND1pR
H40IClGbAUSIJelI8IoTZFXBu8/LGqrTJGj41LpW652yDOaa0Jxy7ToMm9V5rD3MX9XZBX6btMoL
9kwEC7rbJEUn367deyeCK+jgv9dbe4NpL2qQc+8iZ3USew7GlPxOP+UGBpCXFKVG367KVToEiOPB
d7AQcklrFZrW/J3Hg6+AtpkruxChn0JT1Wkt18mtUxSANqib56DlXTNN/hfPS7wdGoD5uRbfJwTM
Tnrto+aI01ZIdwPpxlNYdl9MNBtWfopaL3YdqPjFE1HL+cAyJ6r3baxfSC/dVcQFtupkMwr/A1pE
fg7K7qtW++Osjr71/F7fdWQ0VgN0EKgfPPRzkSmKD5hJ/SVqnkWngtdXq0+OV4aH6hTlTXNK5kLW
2hGZRM/VmpMl0OW3uzvbGaJtFATtOuNdQswV6fNrA55ewBzvdle1OwiwZBURpOsaZLBUr+6v5xYU
nY11S+8g0Dm/dOeiS2F+dQRZNknLa2ZEXnisXnylmZhsTxouUuhc21b8AnYBaFnsZWsDycqbqMlQ
q0ecx2n4Osirk44zrUCEOqlTJXfhtQFIZLL5r6hEuVKiDpV6PEP3D/aysT4/XAvwUNZkM2tBNMpl
2UEcZmTWNP7A+Yc+tJNVRA7iLUoGf1z3levSqD+GKDevM/NHrAJBy5Ok3PR548PwFgqWFdETstHT
jTtp8SOGQNMh6h+jCpKLoZNTr+w5hKaMO9Rca8AXSPqP7ne/T1+mYiT7N1s+tkNnrYqpU7jlSvAT
VvGKEt4+dTRohQk03wCdbJwVdLI9mHv51XDGZq364Q04OvSF+y2XZJaRmJLXlfZa1G2/IpAKXFWN
UbHrJuVx0oMfGqwSnPG+1YZDttfvvTs78KsbT1O0dRaH47tdhbgV5dYXVLQhQfol3OfO7L7Fyllu
740EGxFAdieErT3Ee9ov1jAN7yKoIX2nnn1b+kV9m9Ut9GlCLu+Bnj9mugehMcl9GE+heWwmhPHk
xhoJ9qGN32s3TnYt2tzHyLezL1Uw3cpeuWrc6qEpbtww7+9M4sIruaFxlLcgIsnWF5V+MgUJ7HQs
WpJWjOtzFS+2wZ3eSm2wd1mGTGFZu9NLXwRHeRIjrlPge0PjUtSlds/shweC8fq9YwGqqEcQEhhR
eQ/4imhnEDYj0TVOZSKmMLlW/DVV8E63h0bba0kbfIWpRHaKi9COwQAw2kJAyk6cBzPG//d6dbB4
xNs5NO47f9QumYHKguxyhDTTDSZJ0ixqDvmYuzu0pfu3NMAPdu4yyBGyaGoDByXTjp/abvgm16tJ
aK5S3xvu9DE1biarQYll3gF5wFsnUcsvRAbzYz1U4BcVy39HW0+euyi5ncKqto5dr7bPYTw9yg77
wkzXHYp7t8FYWLc5yIfrH2g62RddxamjHOJkW7dtfNLMiFzhfEnU+owiRv9tIh2PUJ3hHXS0cUnn
JBfZ6xTYGrrD3GJAcrw7edvJHUUJstbM9UehjuE5cGJ3Iw8/w9qm0e38JcyB+abqAPSpEMfAzt2H
yCfAirV99iNrxQnun/46IES+Y6Lsn3ywGw/+oIAGn1u0fnY0LSX6CjgYQa2xKk8FL6SHWoFn7YN8
/REOYu8BNfnahpm7DYxygjVHdFTLrYOLLtK1nxTd+AEf2jdGW/oW93DnhBNxfT/CW772g77gNuqV
7i0BqbpVbLBog5EF91WFBp/8JT/NN/CVvLfatYttXKT9mYmBdkeYGI77fLQVygdgC5pv/oj5cePh
52UjW3unekF17QP/XKbtpvNtKm13MxRadMly4tB4CiIxOp9PS0a2m/Cdd2rTwGBANBfQG+qtOSOJ
5a8MvAPcyHlPcmfYZINiXGoQAGhmk+aWXbjdwSINfpENcFqpNzbWMTdNY7s3fCK8ayuylkU02t+7
1gJcZdn1Tew0E7cg/qd9Vyc/kt8HlJOlHkRv3Biiz2+wAsSKpuq178Q1r8dTqg7mBEpw6ymVd0EF
od1gVJJ8T5WzPB5tKgwUZ/PmtsAx5dJ6wKxxiNTfO/EqGwCvHteVWiLpro3FRcA73zR+o97mLX8P
mLM1ofvqJykdQpF9oz4CWyn4tk01me2se5wcBQKyZpU/6wS0ndWK99JIFfyt6aPk/jxnHOO2I3n/
ojT+47U3N3gqnNx88ZRE2ZLNis+2pohbbiZwvIHjvTv8WbJpbOCjnLZh+YgqeocTJDJpRp6bj7lF
QkM2yfJhnRGcfSc3H22KuKxudU3059isAaJ3RfmqJuW9bMrT89yqVfNCaCXeNTwSp3JygrseTXxG
Pln93UD8RcxnbDCpXVmNpTxo46gfGDwp+8kykHT1CUmDL61+wuMktd0p3yJFZBt/k4DZug3sQZwb
3xm2YcrjJRDLl5fH0h1QbFX4Iuqm3AHp1U46ImF4QyvqWhfFPDJ6lS2n1gPI12naw+BhVYEPerxt
uuo8tGX7BFkCD+f5eo8+wjnCHb8puLtsOgACN73qB5ehBWnWenbwdWrjG3kubuF+VbvW+GIHGLJM
GYI+MYIedxrCIMAuueG07kZeoJKZHCTeqXrowAYew6Ab9w0C8E9hh+aHbOJZ/s4hXfXNU3lXO7rb
Y12l5BdPIGtvhnXzVUu1s2xKpO49DDK+k2mfn4GtpHtNGeCmZa7zYE3piLCMIX60abXV3Up5w1XY
2/RNXl8AB2CgGSHCxyCy+Z46D2Obmj8GJeGj6NrKnQG89lSUAvhA3rWvQCduZF9Bo/6hRH70TH4B
9OLQDsjy8Om2fVwtOWrzR4c1/TB62lcX+5DtZAXDOZoy/y6tcbC49jEflFxsMTK5dVRuJm1+Ncnd
5v1lM8M//b/u1v/JltiA7/Q/58b7/7r5NYQ/8n+S3rru9md+XDXIfAvLNFxDRShLRe3uT+ktFYEt
00CBjsy3sHWLTb/T5YY974ROF3vZWFrqi/SWof3D0F3NQjrORcsd8/f/JF3uuOh7/VO23HWRAwUQ
JUzSrK4pyNl/lIMrI4Faip9FlxqOBYEIZIuNop32cTJcImfOikg1jECHw7G2sNFczV9+RUnxSgCW
uS0D84dIA4bE5iXvmYjXgdVfC6SIh5OH3BcqiOO3VCM8YRQEGdysRLlKVjPH7bStrLYgUq7b5WJs
eyWYMWxLQCTlGMgT3SyMEnJ32+8ihxirLLS6ZsYoqwWa88cw/Ul+DJKoZIrOhf1XTa5rCYdsR01h
PD3PRRYFlVwS/KSYSjMJ4CapPW6kxsYi87osypqrYXcHjv4gBS78OQRozBPDpTBbLAdbYZ6lKolU
3pCFlOToFVPZTWF9kasKD28UzJPCddnNpIMuw6iQd9sc3evy/DHR6mrndah2YvRKpOxatRHbO8bD
o1lUxNSNmaNfiuJ3IRcjdIpRMVP+qCAk9GfS3w1sDLvbjKYSDQxH8k0SQJg3PW8GN/5s0vFeaY1+
A7sPmXUXB8ugvYNJ4O/Guts7oLdXthKDPGvDZp8M3bMH80XzKvWgOelzi/whwIrqttdiE49pAHBF
5N+D6yyb6jxhbodYFDWg7fmer8m7F8db21Aws+lFt0M+RVkpOHLCLcUjwAC5PNOG/ZmUKP+byCq/
JBN2z9NNposX+f/xZQgZXgsIFPci762NhvUHKkS4lEAcGQWJdusXIC2oh+ANTgi9tCdZw4P6d21Z
ZxQ9xtfLsmyzLC77yXUqgWoIAUm3rcYWFam/Ovxfuvm8WXbr6wH0Dlm9boeUMJEwWX7TlAe3LC+/
95+vqwrAA3GGfY/cVxZppf6+IJ/W4c807RXT3aHD9+mnrpfg02X6tDhkyJCpLfEzuXPQa8W+qr0T
VpwZQToECWSR/bUYS8bksiw3V9msZCD3kVuujZY9RTjtxwaRskCHUPF33X5at/x8IaMVnzbLxaXN
cjRZU6KWjJ3xRjaRG/6u3dKf4rfuroKeuaxadl3WLee2rItr/a6yyCdfTxfD+i+w/f3dh9RinVfq
VqYCP+QWP1RlQlIZ/buo1TSYEHO+UdXwx8Lmx7/mfJfelkSnrMlur3nQzylKbGbFofEg+M5567/b
T677kESVB3JNcsp95PKy96d1eTogDlupObjxoMNc75vY9nOEqpljVSFy1up1OUyYlAI4YdOHqkxU
Jsn8Gv28qWgPKQkmme8IpZb3OMc5wxAbiSV0XclPwodGvmz6b6PcLUKZuzE2b6NZLmPRzJDR+1oL
eUNrChE50EUPcp1sJ2tmPSA+tyzLnZdF2UYWUn9D1gLVxNsi0831NF+dNCu7k6zJwsxdoKHOhLXd
sqHBDAnJCvgXGrFE3tAfi79b18S8d1GUlCmja57ur+SRXHcVD5FbUP46FKLT9hC23JmlJtrT6KDO
qGXh7efG1/3k2qsUSTPhiqcnwSFKGT/Iou0IL6aF362bwJaiI7+LcHb4lXo0coMWK2QMivxVrQYA
cXNWQxa6VB/LIt3BEsv/OsyXyqjR/ClqQzn5aokAJGiJldDwBrdJlG3MltdfP6tcLYVcF+TmdzUb
0PMJ9QmlKW86dXORmZwvVrXH2i+YvdTIBslaBJ66EznAodYxT/1caLBF96Q5ToGa9irWcnq188X0
CJhBrBCwZnI63zXy/5WZncSbuGHkylbeO+b8EUzOU+Ijr+8Z4H7iDP4RVusVwh7zJZIXxhPOgUmP
DexIFSe3dcVJ1gITKqysjVabA7xFIT7FDHxay9STPglGGjIVpc5Kd0CK8IsUKrzeEZt3HUiUOaBc
9CQziqaBPUdFrnptmrB0tuhM+kwt4QmRaGm2+HiQA55C95RAPd2GTMcR9LYhPQFNcAal38rkiJCj
t0/JkutKuV1ukQWK74zzCj3R10Y+eKvr8rL9Q6MlAZPAcd3penNz7XJGTm1cL6oJSBtPUEXT3UBk
mxTmnHSEDfa7GKAxe0VvHNDEsTTMD2VSUhZ/m6OUey5tAGSSYfjUfGlTWaVY6RjErGWGVBZTO2N2
ZJW7jKztksz/vH20IIgQxCOk8FfCf+no/7BONrn+itzPQzXJd/1qu/Qia8updgMJBDGm7lqelLxa
y+l+WpQnGit7c3po5q/CUmgzwmlZ9GdAkzfDjbTG2xnVYHHDzsinXH7NloayNkh00rLPsvnabYhn
xOHTSlsioT79rGzzb9fBY0XRPzF2FupdkCpR25AFsFqO7HNVLmczoOZvW9bmnID/99s/dPq56Yfl
a/XDTw/6wFOH1NC163/ZLptOYU6QWPv54Tf+vvr3v7QcdDxqz6NbQLKfL8aHPpYmH7qQjT4vy5Uf
dr9u/9AVDpGiJmmDk73+oUj+WkzxiRTwHODP0GJZv+xgC9VDjCsh6PVnH55odEiZCV44siq3tImj
XX8Cpg7ZJcxyGKqia0Yhs5XTnLKMI4HcqKzKlXIz1prMhpeWsoZEobaBDAvOadlstfNkWW7/0J0+
Z0T1vkBlRFbl9usvyeWomp6nwsUfuG1dSNTzIcndZe1Dn8shLZv5ux8VDU0wDQmCbVfpL/JZWZ4I
uSh8jBgP1+fC6qJCBUbJAyhbqWmBE17IKITPKVlXqdkRyBGQVO5YCgdDjLWLyvLaHtBgwBSYnKRM
UcoCFwck92Q1nWJTXcuq+6tqzfA0QHfjozY/M2LGkeEfWPCH/rmYDrsoOpmOk+1HhSwyVJZvDHaI
IIwGIdm6/TW24idh9HWCWD7+Gv7G1J6Iw1cnLJy/It6RnsMabFijiW/BKFzsJLhtY7rJ3bNLpn67
+LDIOfwypZ/CKkC3n8+M0mbRWW0R6Y99BrizFaNl8DG3Gnsdl3DdFLXd9wKbJs7FNIdzPVOKMNwh
lX/SqjTZOha+JIq5IcF9t8xdZShCzmLTAaRTaQno/X2n/X/A7qps/7+QWQxNaISv/j2Z5Slvm+C/
1u9VnoT/rJf/e9ffQTvb+YdJV7ZlWeCYsfr4K2bnGP8wILtb4ndYbja3+DNmZ/5DR0kf/XroMEKn
1UJxgf0iHNW00crXTN0Q4j+J2enE+/45aAeizVRNwoN0io+GoX4K2rUhFnVVFOaHimQ1sZfOvoRl
+5wK3eGZJOzc1Y8dQJ01A+JuExAAvES480wE7cDeOHuEJ918JxwvvbXLBw9a88adMAfOFe1k5D5E
B6yUtojKjBVaBJ3q/ogQ5wauE890vZlWT5JuFRL/W/VQuTY+APYkenJjppVVZnwZvcTZpPDv0OPH
6W2wGnBzsbFv+KpuTN9x1knl+DuUFhglat20VW2UDswsiw56nri7YnB3Nopv8EnQdIcNF2N4tNU4
0FWF2gGjzQK1Mi88OcMwgGGB12pUvrvPcDONeeohbfsewH/rFjOtXQ3Q58nWoIKmnYFoQ0zATumw
WAq14oxRF152vXNMw9HcwzT44gZOgCtKVF0Uc98ODnaag27xOu/rN8XAcq7GDNmPIneH4D3ZoQY6
ncf9crL67GcVj9kqy1FH6nIs3usYRjc0ITzILFNn9lB/hft7GTsleAETdZgZIwjal8beLd2jzl11
hkinnZLe+F7VYbx26jI7av7RDjXz2S1rgV1IecSrSOyyNEgv/uAdWk/3T5ro/LW3TfNhfJ+6+pIa
X0zXdM+GAig28vpHQ42yw5RAKLTUxLmxIUZ0dkieL330UG5fI4En7vpRpMfaBZMSY3Kz9nxbPZut
co6tMTkFcRPeRp0Lr98tvoASaXZGO5abKYQ+lRQ5eZMAoE/nXSBgjIiAg1Qwgn5XZaJ6mHLtFUXm
8qJW9gvsv2ZtmHG7GeFhP/Zxs0k6FGq8sh2PVm71a7ft8EbvZz54gwBQ6JGVw0Wo0T0DSJj/iPGl
sSuTaI1xd7At0+weEzbvbFhEsQc9jDdjYE3nMZ5Zp435UNlG/MgF3SiudYBp1D8XGNKta5e5ikKq
dZV0uPlOBWCYOM5xq4sRcPCrnxqny1Desu9FjKdSbrwVqVa8g4eMLonXZQ84LODnrULDrPTOeg1m
C6ZoNA9ZgfxKbid3NmydbTwUfKh8C0mVcrxJAY3c190zI/nijCDHo5PpW6i0T8JlcolgzdYJ/OBc
aNbFrT3jBF/NPCCciRRaUR8KPfWPGnburSirSwjpd2XgNnEMJu0YJWW7bVCen0WeK0y22voMX/eh
zBGGnFww2NPPSMkncDhqzQ2UPllDc6vjl/iQ+95PzDXwaLBVlf8V5fx69mwMSkLwTMdxAg0xEi1h
8AI/QaO9yPqDoqnaWffOGroBo/tchlV5F3ubNCrNPX9UwMR3M0YOApaAo8DvKSugYe4pruIvairW
xBPdC4OnO3WeezlGe8fYNrkDWngLw++cW2he4F8MaM1XkbSMZjg2MhquQhzaDYp+Z+ZMIYai3cdd
FGzrQa/u+mlYY8yzc0nVPzMMwvBonTpzXlzVwlvfJ3kRufp60BT7ntnHM68g+x5ZAkBbBoHtzKvX
Ifq4WysdrYua4RsBLBcXLzx2A/I8e9j82drBnASpnvJ28EP7kjeut0/mKe4YYmPfNq1yI5z2MS1K
IhkIf2+cHr/E3m/xg4pKYzMWbsj10b9pNgz4pIzdvRq0P2sr3qGGpu/BhMWHCDfpVSOqX3Y7onDR
Q7pvCGts+8hJ7/GXj51zj39cEnk4H8xc/rTIwddZWrgCboLSha/cT0E0bqch6IBBOH8I13upjCBd
F1pmIF9piX3+yjArvB0dH1n40vM47gErlGIdhGP6WGa/SHO2X6pWW+WD2ETCNQ+qiNqtwO9CQ+5m
cPp146MQU2mwsxQPvwgIWDiadYgPIDWFDQEaAvb4yyuyENWWGTepBdOuqcvXyNTiddhV1kaljZtl
XysEIFaO7efrUgxfMlsFpDhAkatN7xIgcbTu1ezH5JQnXLSajZL1P6AWp2s9bo4tTMCtPaLqDYhr
iwFNjeEHMB5VBxZuoCsNhRj5UAiFjT/u9DHkoQwww8UffJ0baB2FWI+sfCC0Ow79MLjBsXRi+yKE
Mtw7WqDATTwOlaWeWjvn8zDx4kBFoNoO4L14zQ9iPYl03NbK60xiG2v8KM3CNY6jW6+Lsf9uDikS
JIYz7F2sG47GVL7p/vTdCRLvoapwZhXdY40WFeHDB1K74b0f4vGH20qNDXVk4k3BSdQifKiCWdJw
5NGsSGVhGK9AwhM3hjeA8stsd6ehZLaujNlnLCb+ojXo6ArIaVOSNvhy3jidOd01OCeuUZ9TD04W
4XZj+pueZPJqYqjNm26fq06/skvMZWoMQ1MhynWTphP8+CjdpjOK3c6YIplZBLcuGMEkTuUW2O14
cGOByI1RvRqNFRz0JsTNJgszoDTZO/o266Fxo+PExGDVWJO50U2M3wNusKTUecECCz3mxb1lRf6X
AWmcdCi3U+BPh3oSPxGoCG4AchqrxDB5+TR/jADpnlEEU/P0q2b3xSO0hde8nH4AWvbx3uSeASuz
MXOzvitXRYL1WhTuXU9RTlpbvTlWXB7KBOdB4OMd+s4RQja1bc0W4emTpjfH2ENQJuT9vStNT7/3
OAGjcrQH17K2UaaEX8f4GOHqd3B0HRKnrak7kQ3eyYS8+hp34skJh4c604KvnQ4Szyx1MDat+ex4
yhdeS6uCS/Jqa/7PQHT12orj+tYO22rrMoJZ+02uHmIQ4psY4PyTCPt84yQV1hoq7zwVRMs6Cmrv
62CN3/SxaW414tcbN7pYvi7eO6yLUbfrPSxdtFunRGsuCHok85jGvJuB89UrvPdAnfqjik37c9YW
0Jr9xL4E1SSeO7t67QTY2kbzu53jlP6jaaHqXwUBjusjWjtNiD9jYQ/xqTWHR5F23Y3RVdlGn5Ti
YMEmnbzgV6mU/cq0qugJiEwLaQSXQa/FJwSYN6JHIrcg/+vBwSiDYxH34o/cj3g1JphFjr+QzbjY
gV0cywEikalqu6ks/H0fxOjuhZq3r0YNKWtt4slvm4uVPcJHRjcjKE4u0/hnt+EmNl2j+wHwEa2T
8jF0wEyVnlofixGJiTx/4lIxVa/D4tg2Rktua0ovRlL5Z6eM3iGsWuuodFr+FHOTV1pJDDQMnq3o
fh5ndem00xPP2ttBZiLsCzaPcLdV+fHRLkNMYVTzsS3qe1K0Xl453xxPICChTe7TBCtliyRkdgNC
3eVdDVUsmQQcCu+Xzsd/LRr064rMmDbKfOPEFWhBZrvkRm0U2MzM+COqUSGB7G5hG4HZLk6UU/0q
cEP5abTum4em3VeVvO66Gws+cJHYxJMJHTwY15afvwxglzeZX+iwwc1wW6eo2QzmFLx59xmUVg/R
kF9+AYpZBNPbWBtP4N++124G5tPojtiD3PA+4g3iELtJRIngnRPeadyW2OT0aEn2X81ec1apyagU
L5Nim09a9ctr+B8JP1h3TifOU5AqW1X5w/BaNPydrN3A7crXqEsRmK/hhGt2jBK1IhAW1PsGdrwX
3kNeRflfeXFACjKOg1zuFOpd7inBUUMAsHDieFP32ggNfXgtc4jlBWLV7ji5b7CjbzxgtsfIttWD
iev1EIoX/KOaNUiLP/oUYU/GPYjwzGkAI8QGnGnCTxj0KzQ62zOyivoKH01Q9nr4IrNATD2mlYrC
2jV1IHeUqYNApP0qT2nLCP2p6JEQRawbc819jpPeuVaDF5x9wPN2A45AYQuXP4dhUDYWolaogKqK
upJ8oIWdxfv5GKjFAxQUdZMnU3QKQoxEuOP0CFyn1nV7BmA3g95C4y/QhxHt0J9k0cNohmbXv2k5
qi0CmXmkA8kema6w1/A8Ogvrm9i3XIyEoEZNPtJL2YhHimo3pFaqObfg9VG2iYvCWJVF9Ip6abxr
m/JWqW3o9iaSkVCLBHqq5Cz6uj37NoKpZoDVeWuW1gYDE/D1TjKeesaWWyPt52Gz9b1BDmybtpG9
dpMJJ0GveS6HMdrUDkF4Y/Lxp4ExidFst2nG4KE0bWtn+q1zZHgCYvIRlNXWDr5bcRdfmp9B5+Jr
mCNCa7YmflSk9DytPudD4h89xRSXAQZbFqr7uLHco1+I4EZTvGCXxdFhMp3ozrFV7HJxqvKx4sDC
acZHTslLHmBQNsQifIz7ZK8B5O5alwFyEEePWmrvC7P8hbmW+qRE4Gd6Io3bJAPsH3vRiMJM96Zg
W4B5bqbuYt/5ithaucoxW927SOb1PJJ1VAfYbaEm2BvN0xThwqb4zls05Iex6oKDmiVf28R+E5G1
b4pZEzP4HphuBsNavCrVTSDQpG1QRvJKrLP0iI9W5013bTO+kYzbIUmxQpnPZ/qhGBvf8k6o9VkM
aMeVq3ZHJibnOIOhktzO6GMvzc9lgmWwqY77nllxFXTdIRuQlGsVfV+Pjnfy+GZBtzIZ7jIHhIAR
WYe2LBBSsCClDOqdsAb75JmXLu0FnMvyvYsmuIah+ajUMLVcleCj6aXxOQxe4t55twbjnmf3Pmvj
V88oIChiQKYN6q2w7HbDwF52lE+DdiiL+FB61UnUBR+OwtC2gLpXpj29IsOrn72c5zioHKaF3Uzc
y9E3Nefbr43TnlkQ4YPZssxzXf0IaoWnNB33YK0PSZlYqB25yR4Qyt2slNGYuHG5Y1pu7RSAo0/k
/VR3gEC1RO82oevUG1iRT7x4HsLWYIyTMohMPR0BvYrpyNboQVf06R0yCtXZj3APviuGSDvKBGQ7
M4kq0/eOSvOTcH6Pt5ndrtO2VZgEVrfOMCKZENvDZkwHXMrmCwnjtmXW4zzLlKIwSvMUMXg7uUFr
7E36KwrhoOZqQhzUlBT5Pq4Fyh9PYkrfUGe90wHtrNu+Hze5wjiKscyzVuKPkyGVuVNJYuJphlF0
0VeM631yo4G5V3Xzv9k7r+XIsSzL/kpbv6MMF+LiYqxrHlzDtVNFkC8wMsiA1hpfP8uZNd2VVdbV
8wHz4plOMpwgxBXn7L328zBCvkVU+gAeJBbdg1AiWSctoMbeydazSs/63MIGm4kKZnp90SXphsTP
nwhH+MxUKkjVywGywcHSWSsbSdqxP0DVSshwuU+6cWv1JUnquv/sDFA0OjF9DflrU43Zo2F8SRJ/
SfolS5ioReAgRDV2kI7NSRlbsmqzaZgWCCPAoGkF0MRm5YejOMRO+yEqsSNwblXNYCMheV/jQLx1
YtXkne1Znf7aUgPcF6rFvDE7i7br4l0B/tknsjmM4W+Y4t2lIrGwqxa9ANi/AGkc2L9qJAL6Cz2b
ewJy7LpvBpUyBSSaKKDNQGUsUMFBNgoBXTP1i8poYW0B7ggBthLPTeBhYg6XdgyxV+ixsQFOtR2j
LD4aLPWBzABa1NOOUbsp94W1tsFsUjGHx2qLz2FMCXGr73sAKiPcl/Lga4EDrU7168IU1WXgp2K7
eNbLNkZNWi6qzJ5XiAwA6yVwV1PUhWuNTK+L02QGdZoB52yHTw5DdUQOJpYrDQku+oJgUXFb7+p0
vPdXrskdpzgWXxV7XfKKg13kQIzQ0vFSPodOux0w6WZh/eJqGOvQXlwbN23WTfRmhNiCdTuFOj4n
WztznsOWAa2gFDIbZ55rALrlniCTr7LldjCI+bL8agIoNpzQB488V8lqNKbVjDwOFmz+rtfBsqrk
YwWOZhmm7SrxYcMb1t2IY3XvZO3sevOukTCbs8FcskCmiHmJ1DBU7Y5jMy8UrFlMOBTsPyLrU8Xh
J3VDN4wfxwA/UGKaXKAaQnfyOsi7rNOzaq6cqEBhAZm2ffsWBvzBdZ++F6E49TAdFzmI1dQfcBxq
ntP6u0DPP1VdeWMx5uu0tfd+ThxiHOZri5XyItMlQX2t7lmtXx7ZVB30WLuWBdK1srkEdfwU9eWj
CmGvMcJvYtY3LI4eeEbaoLzlUf8lDTxrjZA/gn48F5KTQ4mijssHCkxIArSPyDflwoKXXoJcBiai
swTgrmmhlOvrRpA+xqCmLUzLvNYtqD53ZMTtrZBV6w9Ct3/Ng/UVz81zZklwkuM6VsNL4+OmyMdf
JFhWK1FPJy0yP3BoP854H9DVf/a6eHDIuESK7s1J/tqnIqMrRP3IJj2y6zA/aiWc1WH8FOSq+0bL
48N1YKNytgzKpmwTPDfCQQ6c6NmUtgfJ3AsivOENKTxl+1pU9tPALmAo4k3KYJ4Wya7praUJoGwO
tW2WOSv8JVRd7V24KOC/JyZG4gSPBcRf81OFLpFJYoaOGTmUbdIXWxYco9+gy463OikMi5YQ6lVq
EHamyg/KwNfQs7LPojIXWl2fzBpokU5U7WIeJh4qazoVbfXRGhZcnYk8DZuyypi/jDbd5FaQrpiw
Lmt16p5F+jVZXq4R/mKn990NRuzJ2o5Cfdb+8Gr1KAFjwfqxyNValvmlAlasmVdMPrSsXlD6PxVJ
e3W5p4hTzapo5aNJg6LEhSWKHDnnxiLbDyc8dVyjh7KELWotHYe8CWwvsFUbgi471tahrT3mIbsg
1FwvifmcJGrv2tQ/Cv45CTdLkt0FxdDxd2klbKMS95kMNewPan4N1Tdy05wxi9LowyjEBQ1/Nzmo
F5vck4qqdqc66EaEapto7k9VQQuPA8nLdQSSYJt3StvJ7qGaM8sjjDakxgEMl0Bqa7hfke6hccFa
p8QFea0bnnxUcOzK0006+wB/o+gChZiFKcWcvIrKTaQx9AKnkeSqDtu6100PRFcNonn8CKAM51UJ
szo84CvPluzC06XIhqWa6j1R890BOjoaJBS0/RbLZM5eMYBw00RbjSjApVXy1GmdsTT0uFvMLjOe
athj4uIjD2bqKFVBgDxqPFZGWqlVlFXUZIE8Ng5eJ3RGeJyzjoVnBjwsj99lCMB31MFaZm6EDbfi
4RgTfakcO1oYEWCcMdmao4JLpmkUzDMK/A5Na8UaqIOt2dvPAXiAajhLW7zn6a8KVfCzCukQ1A0w
XV+PD3RD775Nm3zQAipKGtwNv2kNLqyv0UAbrDEEdUnTWoc5K628h3nbGNHDHHcF5XKr9fAKIkqO
enbqgbYO/TBc1Ha5q3EOne3L3P3ScSYsseniJGV8tuwQjaE2FZiG+qfJ0GEWY1BCvM1poCShO264
DmN4sbl7b+wM+EVxEEZlMm6ZFy2kRp22stqkWbm2A+Tcz19gP1zrIHiiPX5PV4p+JC2aJ3uwLj2D
lisqYxtJ96pX1pMIpwT8TRidZB0aoC1Tc9n29kPZxDUcJ4ttS9J/1GHw1EqfzVATMO4E1FVBuq31
pnlUaasYDVxn5axSUHBsJr12yokFoQIEzoQZoqRQv6lnnk7luoikLYyJphm6VytvNjZKr8UUQATg
PjgCD+nXQWvsoLKwRlHqdx6Tt5ozVskZa0pfSXLViwnK7I8ahNGVHj2MR27DNg/WXRo1az1r1zCY
AIPrLyxwa4CWTrI3qImwAkl/dYVmwKN7DhKn8hKXTZjtZuZFD+a3xs7IAU7NgnSIepOl1TNGzmZj
2mg2IduzyRvKFVL+dxT/KQVAI1z0pttTlUq3RsrHJj377ap/odrfgYv8ipuJlJDsc2j7Fch5MhY1
+WrJ/DIHwVoW5bbq4ZDH/fwTphkeSTd/HMHKu/pNEeSwGKnq1/bAevjNcIZHlVPCQESvr0ubgkKQ
8Azk+P7YVVQpPu9ylCurGzjVgYxZcunlQo9w+efpTozNTjgdDz7oVqudxGICLV8/+pR0opGB24nZ
wOlGu88G/6b5zmNj+heWBZT+Z3dNGZMwn5gwB55xtzEG9pq4092EggJ9CMy+FrZ2h1p6o6fvIT+c
WAHM5U97qk9QuIyVKGn7mVH5QFaGgGBOCOw2m+JzmdVv9dByx6avNstdOY5HAquX1H+XpVZOFMMc
gOlmf03uewOkcyxnTm32Q450DsNEsubSq68ZRbkbZuxSKHeZ20TvbsY4/KC7uM4ac1Ubzp5UsN8z
p6S3rS81pkCGSz5lCHbA6leR+W76zdpIss+MsMLAvRWTHJcCNrrjDkdDl3Rf/Xad9fJWk8k9E/ft
BijxZXCqouatgQBbF80LqzxiVgidgG930mS8Cmp2reC/0ie8XT9LcMv3z4LydMoL68CKdduaPyu3
XtKxYLM17gVza2QBQYvyQ5BdKif/6RrTddDlg4sRsfW3cu5/GoZz5EoC1FoZU75F6rjCF8s6hdHH
XE85GbwMkcCPQRYU9jplkKrb+/5En2twd2x1yulklgyVUSYe1TQ/RU3+c7ybTs14NTr9MZPlwRyK
59R64qwhGxm9SK/XHf0QwoIu9tBd7ter0yjoZvGFX3nGGq4X8ua3zdtQUtWaoQ0u8BJSOBoWWQHr
UfMJehl2EMBj0OU1U0vGzGhRWy/NGlrNVN1k2v2oVM3pbpgBjAdDKkJzSHeX81XG5E6YxZ3Z/Brb
mMiB+98a95YLea6m0CMjHpZzus1ZFi+Gyn6JOmMjbX3vd/mpqjtzUSba05jXLWfuFsdUqjSHXOoi
rEEwp/ELttlPuoogmRtgz21wNbvkQVc5nvSUjBB8GBbZ7Eie4eIm+PvK3rpUUIHjLvwsUhquYQWX
e8QeGA0hIyGBr47RGiRPGxd59q03CluHdILlko8Urft4p7vBFuj27o6DBVg9MDxa3TUgC7LlHtHE
dIosks7j0Ovi8MmIWXhr5mZGG5s05c73NZCJ9dKXdF1K4uBKqPukbfrKDxap3T36FIHbuxfYzbej
BdGTQfFoFHC1o/zxfuO3WvxepFQ9mNOK/gyVkHSNChiP85PwyUOtuec0sddNq55ptP8ckmIVo+Bh
h81wVek/BEz5hT79zk0VMFk3t4lHfiFkwMXpcZcPIj+w9DhWPWwSvd5mDVBpy38yqD6UrF+KzDiP
UXTO4/Kd9vVrM6odudf0xo1s6wy/SK1a5bQ9LW1e1SxcQB6Q8qx9zKL57DLreTLUcxNSd6cY8UmA
ydOUyLWmGYiPqhf6mPiEF3bnv+m2f7Pm5ndShc+Q8TeJndzoOXsDSXvJRKMVfYVLHJPeb7WiepIh
CJSRR9lNPwydPrA0H/MgWkd294syzG5uVxN+/VrTH+q0eb2HK2l5eezC+KdRDq9DqznLwDJXfeLs
kiy7zrRgzYLed4CMuUqYgAD/qczdh068Yo7xlAyeDVNcC66JqdQnx/od7RI29bYgqpVOmmT+rER2
jccn+ktf/qRgDBjnJk3eyJ9YBE68S8PgGM3jWUk0J1p+mk3rUJvlV9QnRIf0B2SQP00eKonwWk4i
W0X0TBP9ljbRa54hFawN6nlscDsGEx6wH7ZmH+0oWukUG0unwsNW4o11d2ZPM0Vvh4s5l5fBAL4y
m2ctQ86vMV+qYN/4yRFWzhPFpceaOWUx0xEpBIppYN5twa3N6GkLnax3Hs/MuHZACfyH3B60RbsM
iAaDrNkeJFmG7M/qdboHFnKxJwP8vY34xc2ncHm/WXwju/rBFUMVDg81LiLqV4wzGqWS5o7Wzila
4QHzM3NCPUEqTl2Drb5Yfbpz2/wJw+C6N6elU9jmoi2qNRDNSwpRuXMeTYAX9mQiTqDCHxg/7Sk3
t9lICciZHh15r8YMHZW0+jL31imejKurVR/mGO6CutyG2Xz06aI283zOkuYN+/NDkT25YegvTMf5
AVjeh4Q/2uOvQivppAjj3DbJg79U8/g8iOp96DZ93RyHpvkZWtOr04l1lkDAVjxyGC9SPMi/JoNU
D6rgtEW2pV7QxTRYTpl14Y0kE0VasEschxiDls4GupgIocTgUovLaEYnxSkO562fsEZixFhLsDjz
AKHaGaWzQHNjYJLJNxXLrGVuPZJiCa3BEc90t04YKQBZO3v2OLvISl+snsd+mAM+fT7olB/A2O0I
4OL2o/BkW1fWvF8T3/eFWrvutBnFBTTuU5HW28C8jXP0A/jMo7Ttjcsygo4C5XLC58CKsYbcYI6n
QG27a7jKv++/N5nkTTddsDHhKRTUhWsDqc79F2aWeHQyO1pFoXscg+7BDQmGb7hTwujZyIxN2xcv
zrIW8wl7crDwR4t9SNhvU1vBI6D/fP+hMaug9AZs96Ivowlb0lvkU2GUNzD0OKbw+6VF/qiQlFgd
rPLM/TAaHw6taT/o88xM7q5mNnAQ7mMqw2NDG3F+MeduG9vNptSabROppbQoimg1RW4WO+1MBtG0
aBLtNAjo68nEdDAOuxpyDekqlAktzx+ay6Q5pykwPVAaW4i3nvWz7yhiT0+EkKzGaNop1V2s6DW4
lzKH4ise1AfVVuza9EBDfSED56Nyn2nR7AI//fItdSJpNSYuovKU3rzPvnzws3g9dKGn4MUxbWJY
opWjNaRUzAyRZZZsKeEtu8l5y+mmrWw65GmKMp3MAv6AziLKwYJ3kTvayqGtuoxbon56ZAN0oHJg
fFQAxsx4vQ+ZQTP+lFmVL+n+yKXWXCBoEHMR6xW0wZ1rMDyimjjZU7hrWU+AAPr/LPP/J/kns4kE
K/7fyz/PX8O/vcKO+ge39v0f/V/hp/iLsoVB08wSjivZZv+n8tNx/+JIPNnSci3Bf+6i0L8pPy37
L8hEla3r0hGmkg6i0Kbgaf7rv1v6XywisW0Xkaai08wH/u//+DX+r+CruBbpBGu5+Yf3/5aD1C4w
4TZ//XfBkf29WdtStjQtx+ahozunUKf+2awteln1OhpKb9KD9NLrafvgG+y3OtZmHautWfhkTgON
6AL/ty1h/X1DiP7upP3tqP50FCDd/+kolCt0ThPnQiiErn9vGe8bXZsrJXIvT91qwxbgscclTFlW
nO2ZOO8pq0+1dJY9228ZCG0d2Cg1xjLchva9LWnA4vnXh2T8A/P9fmKwy7NJ0B0L8Lv6hxNTa6bh
lGSdeMYEjy9JNZQuHbyqNHU+szbWr+nY7egGt1vTDD4s2ymWCGExCitCYWztwc8dZw3qrNuatu3z
AXcK2D3PCIKHTXdYG7bULxgBijZYK6zaaPvqnTaQRUf6KHzJ8flf/0VQ7//pJNsokC3c/xJcPjb/
P53kStMp1jeE8ururB9MB+8ZPf56XUb+0gQGuzP8GkVVMhqw2iySBzuCTpayaEtiL/Mn8iSNS26o
Hz71l/X/cGzc6v94A9jc6KYlIewr536///0N0DbkKQ3KyTxAUw8+fuuB/BoPk/W0DXQ44Y2LGmEy
q1fb7SCY2QYd86HyAMWMVHOS+ZJpl0Cf/sfj+qcbE3W1jgiPA3PJNfhH8n9M0HppNLW7sxKvanOH
JncXYpVhJkfydmxt6jJh666pu8RbIxheIPYUJBmxqJntWZwyMJ3/+lTZ98v0x4Ptff71322LIUQ3
pTJQMnItYR38+VRNjdBnYE79zowFesXY1w6yJiLGUNrJTaP6MfVPVE2DWzWk8RP7vvVkg7ebLWK3
spplh84W6ExWp8P2Q4MGP6bWfjIDLy9mHaF3sHDgdbEuTtGwKhbpdmI9yWkUR9nrNP+RCYu4Ponx
Eivb9miP2Yu5vAeO0nef1GiuyQ79KMB+L5XmjmQ8FdB2EAfXZePZZvEati1FywaTexqLnak1ZxPZ
4aYo6umM2EdN0+8oroy1HsqOfXbZrxwEUPTRxnEtXVIU0ZXD88+RV7G1efrXp9ew/vk5cWwh+DrP
ve7qBtL6P92LeeaqIM7abmcMgHeMrDiDuzxUbLEORmzWXlzdk6kq1V9HsrvG3JoPdCPyK/0XMAeE
7MmWNKtcaMHB7euvOnMmyFScoKn7JLSVv32q/EPiz/4h9J1fZYV+LIomcnbvOGdpwUlwtPLVB9oY
hgoBxWg028KnPgPm/5oo48mdwt4LG0c/azUv3/9HmS7Axdxde5dgK0Q5EuWgCC/fL2nonoUPXnco
hL8GantwmvyBy9id03Ycd01ri6ceXv4t9C/jwumueZuJLWBC8TQ33TJp6vDixmT7DZOOOpCsuxXd
TIm0fmm3JAyUul0vhSipShVNtQmZprwyj0HpzsmpdcvkZNgfU2fkq5EKyglXrr6Z5y71mOBWpKfG
Gx7uaKkbNbDIqbFQ/1AlPyaCKAFJV+WMaATeVtQsMyMIblmMyrTpdkxtzSIU80TmaS/OwNioEk9n
6SBfsitt1Ze1Wgkjd49DWNWeZRcOCRSjsxBFKTwm9njV6vQbBmsqDkIhO5AgSI4ddKa4nae9hgri
2KSEHWSduUsa/z3v+2dVFmr/fY1kCnSrCk2xupt9N6apv9qhK8Cv4hDH44hJoi08MFFn+uD52tHQ
wjGrem7lRDec34eszUyEqEl087U+uumxS1tJr87sTqqtplXiscsdSGm+ypcIOjfCkMHRBi1wRt00
wc/lbjGsCZVROh0NJ3asRWBVaAmj2CvMmuJT2b5FbZAfm1Hkq4n62LJzyMhK7HE/OWhtzYlZPtaC
bI2AijLMmMZH6/7STLpJKSo8J7NDtIVgqxEWgmFWjQ8oL1HJ2SK6jHpIbae3yuXc6SB1ZZ16fWhC
1kMUc/VpE0dRHHnV1L2PdTVdO/KAr32bvbhkRM4I5HazGM0HS6+0SzQAzbu/My39KZ9HTrIo3MtE
FVOWiLztdPYAFTmX7xfCEiKP0F3CGO9fm91c/fGNxObvaHtCFr+/Rm2fJfdcjtvMKObj9w+bro6E
U+XW2qX1Qa4ioNEyaIIbQSLBLSXAzeMhoSlxfztVDKaonMeTVcvt95cseOABhZt9g+xoqbsq3CLW
DB6TPCR1MMHBxgCjPXy/6LG9D9NpPuv3n0CA2JEkh5nbLE9I9uT1+6Ul+Xg/WdOv73dZreYzfx5I
NMHY3ECK7aMwffx+GaHDqdnJNxOD9qLpWrzLWqyLhdMCfyTHaj+PVXl1ybum9eO2jwEJC0yw85GS
+z7uTPdFRLoDvLoZHk38y6IIXkrYNJClnWnX2XG7KGSD6r8rYZO6jXbu2LAsutmAke9XJAdWRIrK
zyFKoud24iYGobu0SHYWduMuVZE5nrBoi3aV5YDMHn+lRedeCX5NHeNNZRSq73HT3fTSyfZgSXiy
YVjvJHEDeR70u6kFo+27WN06RDWpH9PPit01ZhLKVEPq2aldrZuhtXGH28eu9l2S4up6mxBUvA5o
EC8nVdPTrYZpmwLb3AQD/fs+ToSH1O63wdC2QY5CU4Og8VU6ME7UBvkSYjvfFdGhma+yevRvIIHf
EHCGG4vBd5fFuHBqytaF1oYrDSdKo/fZFhQNroPJeI5bIkMZuqqrDPNbpA9P/qjJ9RC4ajnaJHy5
oshXaUqnylfBKYWe/8fZTOnZe3NORRCfF4pV+qc0buyua696K1cx+tQ/xqc5VebTxL1cNz+VrtGp
z9xzZs4EG0fotoQaqbiQVNPZB4zx9nZO+SpLd0lBeCz3wzC+WY01b7AMnTuDiI1uYJCQCpY6e/Fl
U9Jmt+J5R/Gk2gkTpiMf8BqkM4rWwDpGQeOu89wstklOi3ocXEw7kbbHE4aSvl66ocgOXL+rCqIB
MJxzdcoZnaPuO+tqSrSlCp0dsex4HQUsP5bC29yHB4Rn7J4DY04bsu8qtuc0trWQfLpaEx+6ltes
V7t1GQOCH/KuOMT9vfwetQDgTHFoQzUcrQB9fj6faUAe8iLWyO3dEepnrQYjZLMf4X2gr3KeO5Vv
2JClW6fKo42lhXua7Jsw6X9EBfRQNfpPBMgug0S3iQWh79hRDOB21F6CjjZjOBZbXEQOnKNgvqqK
Nkcs9n6DiMgpx5JfT3tbbxUTaz8f1FgnXjiN94lApBc9UyjQ0vkUoQgP/BDGEgKafalgwpUBM+tU
Fu4Rk4R7JLMYhxE8isCy95RFYerSXSp+6YD0V/pQxjuzK0/o6Yqz7n6FA4x33zd/sqixvcSuv6I7
+qHC54cMzL2IznT2KJFgb8sMrVEaI7pzzPFBWrM45I7FdKyQoMBpdrY64pQr+MYM4b+03otGla+R
E770yWDvzYYm4mCVsOpSyIdSmJRWugAAOPl1knqeauilKqoYnl7RbsA+URI3nYOrpDKCIiyRV0Fq
3lZzV2VZFl7l0r0CTki+YEz3Vjl+7X0fPADF5lZ2Lh28ktT2CgGRPUGta7tIP7nUVuaAQmroPvV9
VTMM9JFntiOzv7LCnR3Fr1U4aSf6vTTyOLNa3V6wF1JhsiKQmyH+ADfu/E3BGrXqehOIZ3VJ6T7v
xgZvH+k8RU8oZz9+1XZenIZCDavZr3+XszIXQ8AEHtvlMpsrj3BfbaOCot6lBeBVJjU0OFw8YrnA
gMgAF3dIdXHVNAyFHfphAwnuMpz4ExIKjPQaC80zYu6m+2e0ZGUt81xUW+4gj1gJyKJzbLK/DfCG
kHkeDDQaRmQ2WH9cl/BrCcMal4Rfasf0nq050zZbdY2z5jYxVm27jGL5lUIxupKkakTEcRqtq7Z1
fK+NTmrflZ1B/U7dM6Ik+mCaoo3bp0/dsIKkojBz16RsDCscKubT3bSjAjyPY1f88CmDbtrIfTI6
n6jO2V91Q0UifI6QhXGj3iip4udu0n8jSCT1b3Lih7rLOLjJfO8JM1vOghQpQcTQEjEWObxtXx7S
iN+T2jy6LT31lWjjs2wc1qZmFu+0cITQfX/bdf14ZGbhFPfqELbMUb2djI9dlnmJ5tICH+RJ5eFw
KKXdL9JJ+jREKTM6tC9/itC/akPcf5lO41F7OCnyuUFTunQAslweDOXiE8Uzv9Z7g+xXwQPCV6Jh
kAdlpBOaGDNZx2lUEqt8/075/a86or9711pYGdXPNI+Ge9J9iWQ/oTactcNBOhOihJBtklUbvNX8
T1cY6WYYSn0T2dlbzYbs0JPBfPz+v+8XJ+xRpOvIOFH8kDlR6ZZ2cOkUV+ipCCHjX+Dq3I9Vq23p
Q/922rtWVJ/Omh2be6lJ44+XPOXqVX1Ftsddbuqw/Zqwg8UrWy/Si5qjV72KJ+SUZ8GW7mZV1zGV
8qqhNxoKIlz11MAySAVnoaH/f/j+Gi4NmLN1r7ZNaWospTWxngm2eigSglbbtrp+v6NsL/ZS9TH8
A74Z7Ow8aCGDtvmqklm0lsou19wy5o2Kq3mbEhLTkrTGHjdjX6qptniVSS9jlGI860N77PSgekR6
g4bHfHAEvZRiqjIiBDicuhbVUbnJs/AH5yha5SlrcFaWXgaoUUPx0CZCfwgJC6Y3UF391rU2xaCz
AzOCNaUpUk+7++Oj8rVROju2G8VRMf4igbARjmnaReDx3E+zrt858jOutft71Dg6ytOyWikyZGM2
SAcNVBGF8hQtNkW0vaUFD2an6u2M/OZQhijpexZ23TDO+++XIlUdQbT/+T6cELyqYCSIm/PMlDnJ
r0g0EwX+nXSwpCwq+5aWHTkePEQH1uX94m45y7LSxVRSxyiSAjJxm+ps+OjeUf/81PSZxwFJ+op1
gzfmMl4TppKuuyA7Gl36sy7kBwrm4ICeh8ZrLPm06NgXxAzPU3DTh/jsztGZBtFStsYTK7wd2l3a
kxzqhGF4kWaCIRK3TcssoO6tqnga36o0TJaVEf/QdIv0Ud1cYlN+kjlbr9r0TNZovU84OmCFiEfQ
/WXP1rszO7tB9c9aDo2+n19RNc4rEsnp1DyFpY+yv42LLWxidoB3s+HQTEvRkFFutTcWJz8ILC68
FJnAVGwa3ahWZbUzROwFKXbfENWpJMPCZ4ULox8/GQk1/lDkjBXBES2aNzjNqoF/pTf6e9E9sM7H
vl6hX51BZyOncfDGmj5R8f246y1C7bAbi10qeaYqER0ivaiXCCO/LM3BA2Qn7+PdOUyO5Q+jkK0H
8nD0WaGrIJUepbbl1KermJrS3rkPl98vmb1CcCRp9rpfzczfGXfNtjKlJ1SLedWybxJ2Obn2ydIo
RIn+q1RLZemboVfZIjE1/D6xsYul9qCZULmLioRHoGAfo9uxiL+XdzK1rBL1ohPIuvalQhDajBDK
8bbQswtKYsaTGvEBguKe7VCRid8+p7ocaDPPGvO2JlgItEn1nryacZld6VcjIUJife/3L3Bnt58M
HBeGIRCOUAkuSgvozA1OtTOz4vcA/wmRoG1sxOjaL4E0z25le0XUulRApdjnaWixvwrNZ+mWP+su
SvdRyRYY42m2DN0BbXPVHJqqdG6Jc1995fVblBclRjPrpKW4U6s+Ih+yeqdVGoNtruYtLqdoCYaU
VMow0ZFJmg9s2kmNd8S4IGiZgpljhmctdVdtZNTnNkmdTdNqLz3DTx6xa4+nXq3LkulL+WW9IhSI
7mDt035JNXc76w/ufO7KqNgi0itvUUTFEGtQ1iVoZqXjsCmXxrYX0wJNbnYkSdlgs/Ssi1Y/6oNJ
YInVkkmSV5xE429wy7K20pWdogARGv4K127RHcYR1p7mTjINN4x7jF+2fjFT4VxDCtS5JsnD8Hpr
0t/LO9BgDhzrEKdkPcd6/oYED9dKr276LE8zDoNlYgt7izMV52Tv2ptk6Nt1+oT71tlpUdyvqFJX
l6KKHlHYr7TZV0euWr+M0bgefB31t0ooKcdFht1plgcr4en3cPNV5AI4uGvv80agGc/uZJseC4Uj
uVCImhuOPrXim5KD/1zEBJyW0wtRjgNuMgPG49RVFKrru2cfv9DdGSE0l3FrBOKK1NYWJVlDxoCX
tfH9JYZztTCD6tIXzTnRMozHMd9PJta0ke77bIuqHWJ6g7432ndqE0ObIHIhUnIVlKOJi5MAFZk5
xcZ35udvLt69dP23xJw/mHt46GH0l2+qS0m51p+KHHQDXkMkNQ00oJKsUOL12FOWxMak1Yea04+Y
AsUedgUJ271hq/33e8JLkLxHofcNyPoGadV/hnBZ4k6w+m+/7d9pO//F2Roct9lMQ0j6Zr4V5bCs
evnqJFWH0Tc15FqSaZNNebLrq8zd1fcfoDK1R2iJQM7GdePW6eob/Pb90seAb6ZPep+eCQGAxdoR
z2XkpRreAXnpSro1XdTfcnTmiRurfZ6ZKGvL7B2DSbDQzEZx2+M+mY1Lk7kdO01NrZ2k1tC/wHEI
gnh+8GEtLEDfkT4wBDdnC8Uze8QD8FyT/7v9LzQikrPFWNfGYRLzytyW7vB/KDuz5raVbEv/lY5+
blQjgcQUcbsfSJDgqFmy5BeELduY58T46/sDXVWnzrkd1bcfzCAlipZIALlz77W+5Tz3LWMVb3C/
6FNRvXjhXL0sDqTdCJXDMB6BRWbYw9yZpIIEp6WDaS7DFRd5ueCtyU+gvfVDpBDNjx1RtLw1x0Xi
69osComHNmkFEAFEi2ggn1E1lXWdnbxq+XGLnoe5geFjhGvgGingznp+x1To3Y3xYga5Z9dsFLdp
srAat13FDnCWMDxc2ro5nZU+j6p7K+2ua3TomcjQwONI9jW99HhWQoNoisUWxLnhLhnz36I9hyXN
hhAZmt8xL7tkeXlnkk7zVnvuuHeoEY65ioZHT/OQWVuL+pyyOHAWFQyLks9YnauAU6BkzB+Xb1UZ
nsGjaN+gsNdb6Yrhbiri/I4lmo2SN+xqivFvUU2PB7FuBe39Y4jiR2irzs+C7N5BtVCnNPs+D83h
UkZps2n1+dDIzv5eoHVi62Xxueo00km+ePImBjpDT5OXDbXjV1GXHQ1tRC9ZyAXgCKyYpeTSMcNK
Y21RHa25xa/qEdl8g8U98WA3lR1a97i376ImyukHVsLX7F67OK0W+XPnSZ/N/i8TuCAbSvtoE5KE
6Ke8z8QgXmi2gWiEJ5gX3ny22MHN6I2eWxX2u/WR0zCO6wvl3CkGw0zfF+3Qyl7t5Fy+xOwRtmnP
Ljhqi2SLK6YKpK62doi1kEA+7XGKrnNqOde0BZWga/Zn63bz0fpaTtiokVaLadI25NYb59okgg9R
nTyO6aQh1Ruc69gWVzctk4vIoYg4+nRmOkkc3jBfB5Ei1Szsb7gFt7HMC7+i4/uQ6p22NTAcwNpa
A3f6p75jMe4i3fXJuvjRNcVwkCFB0xrNVVC5cbm3dQa4bRvv0zaK0bAk3dV0s9FPRxi92gKdMZvb
Q9/PH3GsKNHHVtzd2lKeZQaMjewnoX8jd6Hel1XFEqbcd7sm+5doO/OUJ4tFF6Pe94bBMUam5iaL
lrdkbsqDMY/PfFqgWEqPPVA2LPvS6OWG/OBxg0fNCLJIX/aCA4xLRL61U2+7ZHSHu4rnx3j/PeXk
24ExUjPr/XnIFdkzjXWZBKKf4r60uvYxXsqeDnSkrhpqeNBFFJNjNwXW/AFq584rEfZFGeAg3t7T
nJTv+eKO58G2z6mB37Wcxy9RqVUPfRNiEu85A0cbvebEyAYtzb2H2X+bGeRiLlF3vzqgIoeJjRz7
ZL/ggj2rpH9a7IxOuvWjMaddaSHNGCONYjuVgByw87FTR1jZaC71cbHrR9MJbBtSwjSqT32c4zOI
r8TvBlyaZEC0KgnA7/RXkp9QXEZ00rTlOjauFZhzayLPhVRz6xx0BXEWocKK60UlepixPKIl6beJ
i1ltzng7pJR3SeE6H+3rzEXZCtX9bAxw6obsOYJvc4dXyjhnSvg2BLbdNCMYyuK6uobaVnjsIj2D
DDNNJvt4ZuMZ09Ab+14Plo7tP63i+gtXe6pwPSULOy2/quU4J8mpN2VyZ2vMmimSOux4bajfJxGV
kMPk6SHuuByardIuaavxokb0MFo0A6Z2uboyFIe+6zMIdOwSI6YSW3vh/aOwtc+k3fSQjTx8hF4T
NEYbbsUKinLk7HPh4YdqhZs97BGfV7jhzlOY/hzM3N7Xeaqdyv4pmdz+fZj1916xwjrlUgax4CPG
1iSCul3iY9RjpI2ZzwP2mx9FaptBBdgTaIg+kDrEDLim8EuVvCxR7Ry9qXqTIo0vVmc027k0vF1e
h+Z2LrqIg1DLHl1ewk/cCR2TmYZojYJ+ibbDRIg1+/9zt5rZLW8GVEPNGCoaR9lgqIAdbnNFStyf
JoIdS3LrrklsvwG86Q9cq94YVWg0z6um209raSFaBr6G29FfMjj6DLdew2NGCbhoTHasDppiaJLR
OAlJ3WTpPd0gtAjVhkAm80VQUFzM9SYxuCK3UX8ORyrCWncxGTKWOiU2w+Y6ES9ES6kgJAzH15oz
ndTiHJkkxHaj9isPm4b5RFi/mNId7rUMj577oVuz9dJprf2y0PTH7vmR6IO6OkTuXVChHpwRxaNY
0vDEO7LQp0te1Fxbd02zMM9zyWgLaZydkZMW5zjCXFO2+BMa0ZTnSTPYIBbTVUsp+WIdcSlJ0P3k
G1Hy004bcqNiS55WWNXRU2/g4pkciBRsqpNhALNZ2Gm3GqsXLI+WU5LV9S6kZbGxOy4Yt0zA30GB
XkdU7BDR9HNSWPBkCkEAoC/UjpiID3VPdmM4WNOmQkuxsRLWl8VAHcmKWI93seViTMwZxA+lQtCa
jIdyxNXNRJsRU16a4xUV+uJxSc46577FVnWv1pvbZSfnDEaHkh2c6Z6hJbV6o9zyzlnH1HIS3dUi
5imy4oObcoVPS0Q98yyy+3i95yTaz6xi012q0T6MuWA2itJxaHO+FpZXuwLzJdM8cCljz609WRg0
s/wYpwU7hThmyuqwA/XMV4LhWCYlDCVNhikrd2RfRzWlh7HQr9mkTl5XFmdvzDB96ejCue4tO5MQ
CpqxRRfk1fItdogH1RH4PvciuZaq1T9Ccyn9eLRLYu/EQ9+x8S+KvkaDkk3bLmnKQLaVdqr1/Ovq
LPGz0TvXpVWuU3PnzUPDSr1/cnQzemmVoGE3zefIgroYpw5xUKb7iVunDaBEjjukm+eYudHHpEc+
mVg2GCE7vhOYca5ySlFLW8NO0kA5DaOzFU4lvmdjQ7gCmuuGIrR06f5BIm6ZbRp0doLBNIjZajrv
JS09YFJqO1K7XgAFXLQB4bAQoKwavbqnRb/LMqP+Ng36T8gDn1ZVVocQT+8LJIgzrYWXpDaTw6ho
Lt2Oh9uREep1ICk5drXKK98oivCYRzbneZRwxHfZq2xBhLq0M4JuxaOV7Ezn2Ag3ujmrbUOrjDnU
1yFWYitYNzYM49tLlIoXBuC6nwMr3w3s3fZ0ttj2Me7EWg/zDxwAvj06Fem0YM1uq+mt9KyfWrfw
pTzXwfIq43XpqVrLxViC20XYrJgqJS41nTWpT/zvybVoOz2YhwYAU8lks00NDWeEY11JjniLq0q9
lLonr7FpvGXNo838/9nOrOTFgwO1hjiLIE49ZAIrw1TekKeIN/6OWTWRNZ1u37nhS28PQXUis0oS
j7UOdp5KUu9ogkFEy75CsW83ZTl+EW2W+xMSDLmGp/ZOzeRez/V/3M0Yax/H+UqzuTrdbqw1ZdFb
t123e/oNtFwpGuCc8unv4BDCUQgtZBBKXuHv+2UC7yxqzdRCopAfb0khN27n7ca7xQ/azVmoRj92
Zv8jUyAC0lvQ7LiGGeDQhKC63hNZhXzfs7+kzgoDHlYa6e+7ENqq0y0HpHG4GsV4tXzmyvVJrDTq
Zb25PfzjxlqzcJs1C/eWN3J7gdsL/n6pNX7kdq+VaHWhaAFPakn2BVIa7qxpfLt9M7t97fYCmV7x
K91+hb+8YFYjzkLM+HbLEsH9zgehpfHfY0UqGqenKNYIKESUgWOQQG03J9r0ltTC7K4CksB2/4+H
YaxRqEaKWulPX0/XHJe/fO2Ph3/8vMmYB4fdP185XwEHzAd7SnteIV5vfn9yt8faLY076aITB7/O
4DIBfC6hn+ekOOMGtAoEGV4WjKPr0Tp8vj1Bk989o6uPkzPV3dkT0IFvr+ssJUfH7W74z2SZ2z0R
u5jzUvV5e/LtS7cbd33a7V4HIYIMlOr4x8vdvv77NauJxp+s0c8VaNxPdPDA6EJn+n3v9vD2jT5h
B07+OHSV+pm8ROyINR7MeSCC8xbOkzeQhamLNkZk5sfbxxzfDrc/PtY82w/rSXU7k6Y1OPh2M6z3
pI1jsoHiuNOicTo1dUmcLu15mno8/OPm9rUiXtgZanTNM/zqG5XDyrv9ITfM7e1mdtoISkI7IRch
Y9BLB6RO6AVyAJ8gFFF/rrqmeNqYWbt37LrezAntPk8nKxWYiunh/8vcF+Jq2g3j5iAtyokl2t4X
TfOjSOJXUZZPZkYLdpx2M6P8Da1z0GWRQHYwBxRoxtm12OKLTGxndnh4qIfXPDHuCyOFljNnP1yP
/Q6D8Fe74j8s1DpZdLBZlNUXdzaPQ9nJbQkJIyCg8So53DaowK5Z1KA+sqY3o7HulZFGl0iSw0Ho
9I5LxCXM7Pjk8AtuQKfN3Xd6cczKGYxuEIBldcgnwwuiydh0HYYMhfu0mBtJdxN/Z54jmafSPoa2
eQ0l8ASzv07rbLhXxaazkak73lnOXbilWzeohhlpP/tW13+ReftAxyzow1ehR8KPZ5cIxi/KLuwt
bEKyCbJPrtYk7I38PVESpJqLXquZP5eF6b0s+LgZzLozSJuotl6N0fmGE04HCrWdHPXprhit2XOg
9wvmBWFHCEsxM8GJDTYLLOP4JXCREwya9JnEq0IWiW5Z1yhMvjYJGeZjD/9DGNOxQmyRMrkZCvaW
YfiQuMwTI/x+cSnDjVPj9vV8M5f9lmkODRmSsfYjDVS5Wr7Qoyxs3YRC6uA+5zk2WZN3rmMnRsrU
cCRiJV3nCvEejwXzc098VHZAbhWE1YISv25DOAfhY6Luymo2d1WRbaXX1xuXusZHoz+wp807yPqU
XwwCbYaDpghCxDabqWl6JlZ0JQ38KV5rPs/KAC5kq36LNuKJFtWVv73DhZigKAbosXcS3r0WM15q
LUDf7PKNs/MX3EK10CeF99OtBf5RRhxcQhiHcJHMMMw4WIak2dm9/p0NRMcpa4jW59hOferDyqcv
v5ng29ZfZmWW9KST70kN/QRNtI9CMtwtFrYmsxBPs2P9gInqW+MJlyBECMV73LekXWIxmhmiFADU
JnmQiLy2Osqdva41xA/Gano1coyGk6bNO6pkIyhx7vstFNFDGk0kvYMde5lm2BUAGc8LvIyNWxTW
y1KK7pGp+n5Ztw23L0Uwr9p+FE96OWusQjheumb5MEB4X4tFOUcnBSOZStoFS2Q4x8ianBetjxsm
6KG+Z66IoNMKXybUxUePTeKmakpOUOKiaR5YArmPNPyQv6ADCfIo7XJ5jsmjrNqVJAZdNqCHs+w9
NH7oWtArmYzR6EyAX53gTN0NdfrKQjFgF+VGTadpIoA5rS5JyCsB6/zRuKbHHiscXxx4xSDKCMxJ
l595QpKUkYzJQ2JqMGmKvVmHBteq3Ds4zrKeJlryFMXOKZbmpWIwC3dxODeLxYwAQuimcJ5MZTpP
k0j2c74MDwDHn5uy/Yz1wuNbM71qIkTvbakwIuliPILcMblqtIhtKjH5omjrXeFhp5OdeSfY2Q1V
qc4Iv79R72T7lDYifb8poVyU48VJ34o6dan+x3YXAicKjfEFoYfaGMM4bgCrUjrVlIU5kAbblVfL
mCUZW8gVidxN97Y225zJqUU2hp3T9nfAssbiIoV8bIaB6ZINGoR2FUZJ7YtJ7vHVVO5lQnd1WBb4
FEVBMCNOidpvCQRFrV7EcFXVzzk3nlFWxM+K9nwcquLVHs/z0nnPVmxzXcm+FGIeL3jL6muqiaeb
6qZp6UomlX6KFrA7Nv/9v1cWi9Ux8CfhNnAvyzFxYxsCN+tfrRbLYKRe4pj1IRNudhgHht6qCLUN
msFXF9HiM97Q1m+XeW+t4o7JVsn/41cw/pPbw3XBIZo6tAoSAnVztQh8fntKymj1hvwPD9hkDzu/
PhQacqewN+6diCuANsaJz0L2kRvU5wgC6j05qPGd9KKtZxQ45upq2HbQIVHGYY9bxab6IIp7MAcv
AJSXI9tV/W5Vgd66Uf/+jTNWwfVf3jgoaTruCXT4EtX7n39r3Ay5mVYTb5yn7F1uCfcYDeGdMBdk
71UuA2sgcm4axHGAERWwbco+FvMgZPY9GWfQ0dL7BmpIuPF329DfKpo5NH+snwhULAJIW0pgujEP
XQUio0iS5Tc8/0+em391t6w+nv/0+3sGLgLXs/kzboLzf3nX5y7FMyPsiktdSekutcpPVMcfYeFr
Q1B9RJVRAsfqiCzNnffBTrg84JZUntpVBqQmtP0XLGpWlraHxXbfvbUD0qT1B2ceXte6DqYaxHRX
gNZSqbyTKu+3tw/hf/7pr/jtHPpkvtZyoqm/PPzfL3gvq+I/1p/553NuXqM/Hl2TTzz81S/1b58V
/KzuvhU/u78+6U+vzP/+99/O/6a+/enB7ha2+dj/bOenn12fq384ntZn/le/+d/+ixYwe/VM/RsL
GF3Y/3sCgGHefvQfRjDrb9IybEe6tuXQKl2tJCvf6X/9d82VBHAKm26JkLZ0pYnl4+9GMNP+G9EU
jBctVzcNfoyf+rsRzDT/xlO5iBqUrzr+TfP/xwiGhXn12PzracbAwTBNz7FI6BW66Zh/Ps2cbGoK
nNrpIdEtGdhT/Wq51IA6GOSyNvrH1HTixygdGfKJPNAVdaFZ6+YT9rN6kxVLf7KYtmZjaT/VMMx2
tNLKfbJo5WWc6TeMi7QehhDFQz082D0cRkSNz0ia0AUnY3Hp1h6y2V49GM5Zoi9fIRKsxvYR+Yoq
63NG0uMmAheyUYlwHhtv8bYzRvNnB+g7pMloO4vQfHJxAOyVIYyzVSXemUqYWHpCSH0jbuhgTswL
K1jKn8rTrrErNH5zOz/L0s4PyxQW61h+fNfb1kfXOX0kLrKKBqlx3bIaAi0Hbz0bkBFjB4Eefs6p
iPrXiQilTayxmvRqUa9d4fabam0/1y4EOlsXGOqj3C8syKbFQp93qu7m5XEOY3kc3Oab53ilD4Yr
EM2U74vEci+wHOKg7TXEYbu6UuLONJMvHqoheBox6LliuHhIB9xsPnewQ0LerDddtX5eI/tMveWl
sgt4BdbQ+rYtf2qo4auK/07vFkagcC5xpIGcaAa/ZHhzKJfxCcGdt3MMkpcN1mFZ7OGbd3tNdgg2
q0va9d6bfk4fdc8qH6J+eg/HYtwXE1iRuUgRXbc9ZtQgG4H7diMyGI9gmImr8oOchqebPwMq57Sx
izwOvJWeZ180F8EoQdbY3SknaQFCrFKucYIA6m162aYg+pEnJwvOGrcFrdOIikS4H5xHzSFLC3lw
Zpt5ghfmfliZLziDw3bndLvJjbt7F5fy1rHCmjIP6H5rGVNQG2oCd1irPegnJnjzsMf51R7zqdG2
UZqxHBdz7gNVp7WeoXnRais+C9rZVad/rzUmnIB4zEeduLcBIP3NXGL1Hrt8XnSbhyCxlG5HJxMu
IlrYJvepLLW9FoLAVjY2Dvj/5gMTQJe5ddGRupZ/bU09u9TrDcPac5gNySEGnnzWs5zjPkYA05kn
YHXVyfGeWCKMKwxo44qps/C7HDEGwfXP2Yqq4sg6uWAP/DEFAkFrdq0lt3bj2o+TOVOixyUPO6aw
bdH2eBBKNvx6Eu6ipiOr/TZXjNClFpoDDmbQ+fjRJmlVAvdswSymqvmtnA068bzltNeWJkjD9TPF
KpWGBHoaBbQec7aHvdPXO5A2/eZlnMr+PLXxdzNU+bFt2CJaNvBdN839SkfZBkM0WJy2PczL05io
c4Oe58HRC7L6xPrnz1CEEJ4jz9WaxVfSVWR1c7DWxExgtgMo1Ik62zHKcmn6Zl90urwPXmUgXM9O
oOrMqxG5b7EWVmf6NYhx104mzOL3ohKB03aIbrkCXzl3vlggYLhyCWcv8uVxgQ541B2LgztJz6gc
4r2JlAquVYUap6eT0CvGn2kaQ3vTB+a+M4T6MM840Yg02LRVjZURA9edmSTNNWUvlrblV9gUjV+5
Feg8CFbTK8EROyUTgEUrvQRSJ/OJPt1BlFN0jBL25N7yVk5lfe/IausIlNDdCHhWX7x312NIuJQO
lDmr+BBE7la2DPeNq1UfCdrhWXf2fYPZJCpUeWd70/TE3KbY5k4dX5x5sTeNS6+a+b+ztUvL3kqt
6IG5t8ajzPR7A9fjvTs6j/DVNXYJMA9d4K53a4YDcn3n+zhARa0sCGTpWzRG4MuK2t2RVDGk6ZHe
Ajha7E3HwVn1dIXDSKxN8LvFa8/R0NJDWmvfLSB+z6QO3Fe5tZcxbQpbhxyc5i2pCZQ2FxttaDn3
X/SZK7/4qTuxcV9z9O9iPdHvurW9U65ZgNE09EHkLcY26rESJoNEmQ6xXTbOtygJvTcznMM72YpT
CyrTn+oQLXzKNGxMi+liF5qxn/FJ7212J5iCJuIO3OprakEFc0ztFUfUuWjtHs7LrjNW9LZwXORf
6bBH5vArTbweAa3Rb7KuYgq4guEQXCaHIpPzuXGz9zwRz7TrtbMbxoBP8uylnT/rIbzvYyAtqaa9
F05/rmuIJ8va+smMsdsY8YqHw3KwAz/ISrs07Z0RF6doxpeMgeHrgpprtnnmwIZo37cQ8iKr9LZR
NBNFkKjk4HHEw0XyWrQhdMHNH1EVe29N1FiHRY9omuT1tifS6jmdMzIR5uRp0rMmKFv+IRG5FrHp
E74T+qL2hrPswKszjXkPY6sB/lmQo53FICfdpQimRUuDIawRPdLjD+zYALRvVS99DiSh7IopuJm6
XHM46MJx9k5LcIs1WPrFa5jt4q5xA3exx52DAOMYlfrou8QNweoqI/xujAjof381hO7jXTeAgFRw
qFPxwGAm2rbStp4kx1A0jnsbgPWJCSeaMMuwAlbq2gdB5vn0H34Z8/wNQZ54m8VZH0rvDXbZE4XR
t4XOxBadp7eTWfcaDURXbMArdpel0XZ15n6DMzKeKm18r7uTJkzUkk1dkfuyehylOP9eSJw5PeKj
YVVMHSI+G6KsoSOWG1w94GULpuwEU9Q7YNYFTi1yhBbjm9Ho1mPGvvyYA+K/GJkJmaxhpY4ldFrZ
le6hVb3OnCquXqokJSLTZVnvjdYEHYVuIze76twyWT5WRSSgwc4nndikA6f7pgzHTzt/IgEUKyuj
8EAJJF9tk4mnLI98Rw3e2WyqYBhb79RZY3tyzPuol/oT6pWpq6OzFMmpnckArNFlbEDEnYcpRLIR
wxezurp77LyQJncYXqrQ7GF343HoGPlfiB0/wUFS27Sm7+Xk+c9maagKEPZiQXpsCo5szHfTU6T3
z6rTrJdWqE2ubH2LFULfuwRSadjkL0X6NTdx5Ltq/tHqVkVDDt7YOtBaHQxXACn9RnXYjDdWFhH3
plf9ZnBz2piZ2AwQRL6O7NH2hr5s6xHkhp0Z+l2Sc+xXdVviO530PZ+0iaTiw/Ui1ApN1Xc7U2nR
cVxSmIfuKs2CHTLYaDLclBbCjL4iHEFJda0lfek27qYdjPhiW9XPHhfZvgJDS65RjvdElsdudNsH
9AtfRoBaxJY/K0erngk7N/CoMj2xcUU80Z0We71pMn/M+vJ9aHb9xKVNWx6ElX06KWWHhB/KJMW5
utSFPv6hNogX2pKO91HCw47leI/055sl4z4olgNzewCxIu0eMZDSJFTO2c3zPVpicVkDGWQOgmqY
f5mWGV8UGU0o6BYWBSeBM4J9lEEyXG1Fo6VPwnlXijqmWkvVQ0GpNcmR5nzaP1CzFpeCd5GBOhIH
KaP8EBO/viVkZt4MZiT2uWO/FUYHqzJb9ENRWcvWcAjuYBSqzhkjGGB/CQqMKjrM7vwquz4JTCN8
cbQ2OTAbS+C4jfc47ikI2gUVdU/zWnHOM7/Y2ob2ktJCC9323WlqXsGvh7S5ryV4+Gh89ICk0zVH
4ZlWBz2TRJSJWT9Zxonxo7hrUlv4FDJQtKCnbUJ7mJ4KWb/FxClkvVUf3aFg7ayXp0yUYAPj+Vol
7WaKpgkmVbntzUQcu4ngJG0iUsh2B9/UKMLbsep2Q5fp+zgvf5QlS26omcklK6EOJzOBZWCL5Z1y
Ac/bk70E7LrAQGpmwzZDQ3rsLtU2XVeUDqdagXfneCuG+H1p1k7AmVT93CV9ve4CDLiJBPiOi3dx
MppwfV4nQWvUz84URttEJOm+ifNHprrple+fcttF8ZPh4yblEgKNhU9MjIMJPWlGMbwWZaMzTpc0
xpYX2rClwD97Z30svtJIQimhlfml6dOGCQeuAkdLsos1lqhzMaB7zlwTXNjMOw/ExqGfMHnZA9aZ
BppPMuXWc2ti+bMrZoM6qyWRbuHO2IpqfDI92B+tw+5p/WYywF4XY71Zinpm+qbtkIsX9Mg1zl0u
x7Gtq2MVeTAiBgIjGortfW8RDJwYTU5V6R01k8K3T6iptdbcuklRHVA7YuVB0RQwdD7gxr6WXkuo
sGd1vtAHphd4QKr+KwocDjv2ARvb0nepnH45bu36HV16P1fZpzQgwkqzBmRX49VMoTTDggJ6HHWE
bYwLUA3Pc1uf5Z6hEIrSHH6xEc3pNumUcYcTPYUX3cQhLASDQyDGq5BH6XuaucQudC7TjvUywEe3
6/K3FAn7PXzrlbDotkcF6XWJo5QdFNRAuxXSN4zozsOg/SJqwIgtFXA1eAcGb4NPFlbkh/MUn+U0
PeOoGIJK6W6wSjjZXLHSTWxY9Hw1vvQJ1v9sRjrdVnvLsVH+eBjnnOcaczDTFFKO66wvWMDtlmo6
bANH00BEpfMXL20EKXZ04PMObLW3HpYtVBmxWhWLLLvWc/0F9pTN4YdkzyUfBB3H/NEVw7IdVi9+
WoX23u2Yp8O75wNNsnfiEeQGuEHiZ/3S7QfXpp+slSdrJEmhCStnnxPxc5JTdi4N2RxFY/0Qbjvs
JoTe2yqy8e8muXaYonBkXQV5OQ8VZs/Ov224E3fOkFwVz/Oc8Y4P4hcNfwNJBNENcTR8zlbNx53j
i2gk6j02n1vAwvxxReMe+rVlh+WOwrbQwdDPWrRvG0f3a0IQyH+jmQzZztzDq+i2BAkcuq4uD1J4
sZ84yOuz2qCwE/Y1E0l11SQCdIdqhewWfS+wWMYEVn0m5gThqql2eHcNRCwKzzSaYSaA5GSIjeK6
vQ8lTgdr/uyWo2LfeVi6ybvWAxjUqiy9axNqx3rKukM7QSq9uUAZotl8hjMNcjz2Pr2OfFt3qMmM
JbxO4fCVnStPyIfwtLjqi+sM9rE2LPXQVg943AJWcXUfsh4FklaO3yA1i2laBb2JxSj3LsuIf1Ux
RCHWVOV7vSV1TGfk4yfd8tNNF1CizYSht2YTls7uJTc0QY6dbV4SVPPYEusG/ASJdJEon2IMoqZl
KFBaboUBKIoD2wWr6hbdsS3vUGrKC7PG/JiQutZA12KWKBxE6B3d/53wWPyqjoTeIkTwoQGqpFIn
VWW2VjSngqHmTb4q4vCNQW7Q6zXpaSmqdWFS7QBewta5XBavCJCGZXfsCFSARZ1RHAjknZss9RY7
fEsmF+hrsS6BU2vojBnSV7tV06VGVDzMMEzn9oEYhRkR27hF6da9YB0vOpPQmNizruw7glSV7oOa
9KffAVPeG5oqc6Pbrg0BIayoiUgGw3FNylmaNV9Au9dkdm5ZLpegCa1+VxGJsU1aYzg4bDMLrJBH
bXEfBXDJh8r9OsBy7vWxeqgFsvsOgg1ONsvXWA6O2Hq3bS/Pcim1w4wqFuaGPe2zmiaVIzWP0zg5
zuKKsi++Jtn4niute2vchYZB+V1pWvIs8+Q9TFcxYBh/va1YaY6/qoNEIFDq7cGrvg40YhZht89x
xvXFbE2oNSiQ414NARc58JToq+DRmxHQ7hgWsj87YIHwggOKUYhvi6BIBuN+1OW4rbowCioOcsV0
F1WJXXUHgFPQSxAisBHRDx5stnWtvjPWv3bSTKSrJTBYLwXDasZOc0zmwJmo96KRrJ8xZDAoI8q5
JjXoNYnol7048wND4oMOs+ZpogQ05qfC6uuPlI6+q1J6R2YW7SHn0puS1Zkos1+pbPWrFVs7q0Db
CW/KOKYCMqE3oetUhPbc2TtGxi6BVIDt7HTLND9AXq8du2QhymQyiURi7kECSuMAxK20A+FRzxXz
lmBpM2YHRXsAHFAGQ+yFNBFJXZIzqOp8tIygRqkDTnIirmiS8ns/IGuTx9oau3fReRsp6GpuuJLf
M7GPDwT/UeJ3DhZGzbvq1Q93UsE0kZjQdgr7u+59xBrvlkt/ZkuxF+FHXtqHjsmwvsBmNhGgP1DZ
jA/NV1cu1X6EWAsntTzJMKwuRaFZT3Ec+2mnf4kHZX6NtHfwrP05MckbYSB6tA0nOqdufuKPGe/t
DiCqMNpApq5+yBOu86zimq9pGs2YQn/UUgtbGVaRu1GsCkz8Rhl69ueybwIPNwFXTWivQ8gxW63N
WnPsnqykpZnpkrtNOI6zW1IDrp4suVjo5VuXPU6Y32il2J+GGePQ1HAPSIlQtB9fkC0793I8ghux
Lh7rsiHG8GB1cJg7e2Zr48lys9iQg4diSneF+3/IO6/tyJGzyz4RtIBAAAHcJtInTdKTdYNVFt4j
4J5+NtitX90ljf65nwulqrrJrmKaiM+cs48XHhicM8UqFX9ISvbGFJLpiIt7IownMo4JRvdNqeeI
vCCCteoBCqjou2jv1IO1+ZxYDEjr2Iqr4mAkldww0O93Q2QU+6Ztsz0mMx8GbBoswCUYAsXXypgf
K5tuPHcliGU9vJJbtqCNaO9G6X0fnMp/ylLLf6olE4KJ2YQnryOrWPA9mNcYOaf7rnBPBibbwPDC
5ikGcmVQ3N2OUfYGDKc7c1wmQcGc4YH5SEDmRbYjJLM4TdR6jPUJfUMNgd1/JNPTtM+zhe/ZYDm7
SZoCban4IHCUeaF2oZH3yZur6qOXta+N830YQDsx4fC2UOl+uXiKGFky/vAiKud48k/KzZpzVTd3
KAQpbLsyfyDS6Mll8X+g+ppO+SzvKHWiU2Rm8RGUaIpWpurwLRlGkFeCiWsjXPRGiC20ts64qltm
wa3chAPrNQNHqqdK6iPuilSwi8B08m2oAS+ONXEjIOmuUwGSzjPKr56BNHHJokMiqjM3DgpggyNZ
5B6CvQmYCrBYnMzcR67LUCFS4yGN1J0ym+5MgMCkTcLbUsbGWf5osOAnXRG69fpg/phIq+oILTiK
VbfXJ86TyQhlDyLgi9GsFvKKY1JbFVRP/G9uy8TV4IvIADDPno6P5BiaQdsQjNQN5j0ViL3/jBFT
HcGLHrrVAAVcdXQw17k915fqMGyi/YJvn/pU/q6GpkNVPcUekDEorAj5d5NdjefP/LAVbuzxtDG7
bbONwlBLW4GgwzEQP8k7M0IubmKq6LSLKm5pHmS4WhlzwuANhNe7z78nLPiFn9ehx8578oVsnn+/
elEa6qqMrGAi5isfvOlISc3hWgHOsxKHcGgTOsn3T4ea283NOZ3RIRUziLZm6QCS8IDqiMwZZZ7m
huHgOGbdrkAlVPfh3hmyt6rNf9QV6aZpF90Uq0KuTGgdbSf/pSq94IfWHW2xhwC/LfttjMUVD4g6
kEXzHR8Yt6jBqCrDteB/LOF7nIbFWSxKHisUMY6hOjzZPETZTMZTPIutveowTcPDWgU+YSvXt8jn
AyNfHCHsX0hGmIcziKrsEOrhJhMpmtZJkHIbj9/62G8JLsueEE2T3RdZ3QZ3OHsJPELS9IKoLMCt
RgMdIfv//Vhmj+WMIM1NSmfbJSBNtXtmOljtkUu256UoblZU24FS1159lCXhpTRZm0lk4w6YQwWr
2f+GxOUHTHLywdTzkgJCNY29WQ0RyxsWGdySYKb802zE3dmyo3gviMwgfXlA64dEbh7mLw5mEbIN
tlSB+aGbSOaZPIvYFeKQPKRfQVyQTGVOehNGxKY2My9EU74QoCO32iRiLHGlPnvTFcQqV2Dl3EKl
KM+uTIu97MJLBYE1sNJ6gWee8eaJotdBDuKlWnprBW8cHQ4BkhOxYEd4bfdLPb/4uW1vP3ckS1e1
F7tc/6y7GyuZwal5Ovvwqh4gFtWHozrE5pbzHBuTQMqk7DOao1cxTu7OTHpjM6EQZY0RHTJj5MzW
kXyfXXTpFiISK5Rbe1XWMrGazaBmfUIv4xKlFfs9b4J6detOeIAqsmUa5vSrbnJcH+aubve0mo9/
vC9XIefMnBFZnfsik+G2ndVz4f9w+ldSRx6NGVjyQhoahrKRyYWPBaokDbEwnWDR2a/JhGPjo4B2
DYNT2EdAKKS3WqyNVTRItk8WoiCrpH2sSyXOBt8cCzKaZLcyx8perZdxYCMSPY68KckCYoa4dzV9
+3fKFN+1d37XWYCU5c2Yy0cmjkG+SqwNZBeeqL+YycCHt7wMGQWw+zR1VxJ/vkgf0rWhIF8wbnjH
uv7Wfffiu8JyNXz2G7NDgj/otakWGEG7J6nInRgZy8zDY+3pVeCKqg6VesgsyNV6axK/usHV+pIR
dx0a3kvMl55VbO1GO82OzirvnsJ6PI6LERQTFsLGXpmO+lzEhDrMbonmsCMH+KCpeBcmZE2DipCJ
NkvmwO2TboMKo6cdbKwZm85cPXjZZJGE40aENRImsKVhNTdFhn4zipjdwTyokugxEw3TiNLCzNBl
dxLN48IVPidPEeMnyhfsKz7XTkS02za2B1bHi2+uIw2oEjgo69ktdp2efqSrHLs81kSPeaiwOX+A
JKEo3dazXZzaRR7j1vEPEQ2R5fbj0Z5RNMeRPCJurc+kQFdnM5Vn3YBCc5DfH5Vhr3Efe8x25XEY
V2N/09Am2f4Pcq0wnkYLNXMhUKIpRl/MB0jSTGkqff82cdU7BTHONTzhHgfGWdd4LzeTYx2jNoKn
YdndOQ+x3rl8v5V6ZPDMEZ+NNUGGHUq06wDdUSmNEjU9gVHLbN4MIR4l6klmeFjLIrs6Lys6q2go
qydIRRuyL9Bu+cMeT+9rvX5bGHVceA2vTmc8UCFoJszhvcn583ndfT7U69kucY/vUse7NmZ8mUTM
zxdWBBat0nNglE+NgxwnCm0KYmw12wGoFGddQ68i6Avz4VyxoV7/toh1poAAYT7aZYEHmgYVGRec
fh3dEXQehX50rqW+B1edHdyMD3pWzV+9sd5FCXu0vmxpmtdbev2bf/5qzL8OCUkwirzxYKoMYlbZ
85ll8To92CWuN57YuoarOFP41pQzjGe9MBAlTpqmDWq4GyniP+6rcUea2KNfpSRzrR6mz5RC0wIX
vhTq1p+siSSt4U2o4quOSO9I5hEdfk75Wwgh6ZDtb/5anTg73+Z4tsFTbzzE/wblKbBpyyOmcShP
RBoGEuzBQVvjq+NwZ3CcE1kV4q4EpdBioMILT1q53OWel5JHlUbb3A+5uoh2WHk/a4y0+NVIDNQO
c8wJx/Tnvc0AS5+M7qttGs8yme5hgILHtcNLFLnHxpKPXZUnB9WpMKj7bGFaxhZBDfO97vIJI9p+
Ml2Wk7V7IMrwdR7SiLd3e5f104UQOwdXbbyb7VY+2i2kirQOOYrd6YZXskcIMD5Hw3hPZftAt+Zt
PQesfuG7eAKT8pdjcUDQK299c7WWLPmbxyep0TCsQmy6gLGO/RuxKuK0dLMKSigogRsNAKHMn93Y
UD1V8Cs56cJDgnJ+N4bhU0sLiDK9a++ZiLYhUWTdimEXhKH7eT2dR3Lr8hyNuFoHc7aqon323KSG
Dso4fuCcCBkrMsZw2Gx7TLZri5PRirqTbpGQd2in0155G4a3IKIL0+QDbBxauwkPTtblx4golYCJ
3ephM/a6cMyT6XV75IKMCwrvI8k9WF4WRYya70lC7S5t4jFNQHGjE6IGoaMHFCbkBn4N0/KbyUu8
cb2ZADKLIBb0G7BghuZL6YovRhrkdu9czNrGjJx+Ky0kLNVMTpvtGSOM/2xVjFhdUNJZB3A/AmN4
rMg5puOxuCU3qW8OsOtsseN+LLd+hp0aqtQAicJ+9SF4Hi39w7SMY2eJ8GTjfiJ9M0Cz7VxTvH/b
HuzAwSoUjvAmff70pZOOfsyG0DqPzs+QwF82bdHJoZcMWjfvA7/61VZh/u6XjFdIWAdyn33xD42f
R0FKBXkcJQGUi+389OuO8O6uI+1xJjaoCMkgBc7hLhOZAgRB251V7fgBQBC5DMikkxHqUIotC1DC
0HwFBW+CURhK95U3QSCXlSXY1YQLrMKACEjTupkPfXI/yVw9iv7RHJDuGGB4oCVR4MmID1VQmtFX
HBDluk757vqZvzX5zZiCv0wiYIg99s0hRJ+ema27x4bBB7yAJeKObIgs4gHnMWLS9NS2KTkI5jLj
9JHAAtPhGhHyVGdiU/ikQDaRc/W0KmilbvsFAfoQ1cZhTBjX6Y6he57fWzTYREW52y6KDhxQ6dGr
aieglX4nrqzOzR9hOzKbsCfQY76PJgnV6SF0ykPIYIjTiirFTLfw8gCSQINUwOTAvE4TIV1SwZNr
2y6YJKot3OhvtpBQl9fwE8dzl6B3VH8Utvo53C47TO7s5Ipw2MwS4n7lpizLl+20M1mg7cNUfhHt
s60A++oRjUIywVhgf4XyB/XHzuxcCE8MuSobmUtWPiCu8PYKPBULZSQMhXfMpMF1lCHVJF7Bd8ik
ZStDGw9va+jnkX3jyLqrlJfJXLs1FDoVhgmVk+VpVu+KRKrCxdHBKagaGFnU1DgbWeMys+DQMCTL
pi4rvvljO8MP4i/m1D74rxngaxnKY9JBYExiQSLk0W3Mi0Fy8i6Ks+e8bqzLTDyn3Rj0dwM0vAbT
lME1ByV8ixys3cwYCFMwwKBWmke6PC5pM8fYkCw7CyN1nuj5JHN0QG1n7RyDrIdixJSxFA9YH9Ot
nQzfVOs8LX07BIz5t3WdnkLyCVAKWzZrI+aOQe7rkwlzwAPPda46sXNnMzv2GsdgmIt9Go5sDx2i
qqWNfznjuYus8dFoIz+IeXfUmXNmMZoTnFcfUmngnwAU70wmxAagq9tIiXkTddZ3Vr/gymtlb7sU
osgipqsJNXI7PdLhtLj1lgCNSbKX3oKJhNylinxDhl6EK1S3kd+17G/kt3wk28cblQnYhM95UQ0f
iH9IEexViOHRv7AINg45xG2Pb9nn0HDbctJUehMypPW/Mrqm3DdQRhqJyqmvcsUoCFgUxE63ABOd
Azdif0MQWTj/qsx4OtolynaPXCNaiI7CsdvaIubizSq5FwSqYjzdhGEv4TaKpyIfbqLSswjXHJrN
SgSpm5pQTHIn9y57iy36dXbQiJHqsdhFRvTRioeyL5eXujigmt/JkdJ6FMLaw1qsSdDjLnIKk1mv
Gk1oNiQJhWwH2IlPuwKjCSTI9zKfdeB1GqHL9ESSNc29IyCygZ4LzGJ9N3SKLXwODwsca4t1dWea
6bN2rTeP9VEhe+YryEQ9q4r5zL3k6BD3SDRo03l/ICKzuwc79uILa6rbEeHhGlaU7H1hXTw3fIv9
KtzqXu0xiyQXV7bnrMDjvE7xe1JDiPuOQIpR/y8GzhaLjRH5vdBqZZxhHBquTZ3fhwq4o0WgPIis
NkTcB7mxKZJz0cI4buv5I72btPxu53xc57p8qXuS+szB/5JAYd/HPulxYHyRwVnrGLIgsonWohx6
PhOowYYN1np9jux0VzeXFcSQCO5ln1UY9XzyGjqg1mZbRCvG4eSaTn8ey/WTOFFDc/b90zbZmHro
oRa+eEr1J3Ot3NVaXX8+/PFbRePkztLdfvpPjbnJGHIQkV4UUb6x18HC54P1P7/6f/1nBVOMTU/j
ufg56V0eg9tPb+GQmiBIJ/rM2dXW3mu9J5OWMKvCGbUR9v82G89p2o/nz1/F//Orz9/+p3/2+SX/
+o7/9CVSTjQLiaO3nbQyTpqGpMQVQx7DGdpF1oLDqOpR5s0h0BwSOrN4AQoVty9ylD8isKT3gKdH
qGYZoW+Nh2Eb70ftmuVeIkcOXL5KDshMexuKVkhYolWfPTEwEJxZu+qeaeE4pDe88w4csXiXZmoS
7cfT/Wg0UGhgVJZr+jKKUjaVjDkcVrUbqZNLxL8nFUDv0bEEGriN0YZfvmAd9DH+/eLMnILK5JgD
hensXEKgHemDHbS+Rinp0POaE12SDm1YKaekrSih9IbhO5nSoQD9DOU1dLflZH+pRXidoYIcFC38
usQ29PhN1K51CZMeeCZL0DXBOl+zrLP4vvVTm5khYUPDmnctiI0Ta0XphsarLn6ZnV88jdZHT1A2
w9V4uxCdHTWYITN7PthdT2p0lgEumtDVLK2QQesdsppAgHCksx+n6scyp7fULlyDZveKHpq59MJR
MHv5HeXCzqMjwiNJEGBi6ceCGCfiv1ERAfwRzssIXZsuPeErTNBCIvneMaCAH5hMezhjxVEQLV6u
GeP9mjZuaXLH6ZfJ1yo+PD1in6FwMB3yusYChk71R255dPFibR+SZQFgu6abD9pzzpLA83xNPtdr
RzetaeiMi6atmkhIx898l2uoVQ1kmiDU5KiH/Y/G4YPbrwnrVWcb52pKGWQ9RExgG0XqXQV3Yc1m
59DUZHFx0ZAgBY1xrvwSZ2rxAMvyKf7Md1+T3tsVwmlYpL+7aw68tybCdw7Z8Jgokb8zTsU1f8g4
BfnbMUtfE+V9ouX9NWMeIH5+mYmd79f8eWmSRD+smfT1QDp91KKV8AkV21gR2fVyDbEH2Lz0PnRs
f4yPddie4Vih+Z7gq6w/v9Xe2y5JreZk3rEtZ5I5u3TexZvKsqsz2VcCkr7G8StuxezimbWJLIHB
MkPpR51S7wjGT5//Id8BG8LPZIyMnGPX2PfMDAgKdY/oNuZNvjCLJQMzQs3nhXjaBVlh/nhs4gHa
7gzVxjFnllaCrXp1yUiUtvO7tEzPVaH5cwdm+vNGRYoQJFIiVWPwxqEeRuNK95/5e4q8jzamF1xj
AQpvJPKppnzL4bulya3nWG/95JSB7Ydfu9q6sVP30OcKF03+PrUDmkawO2oMP2zSnthip/ppsOON
uZjxmVBHuhpWZtKWSJ7JEoVs8m412twrcDdBk8wf8EJmNv7Mo4bUyHZhGvLCAhh7qpzmp4kPuY2z
9FEjZNiYjRukY34YYTo9ljGbLeJSX5WnfKiF1Ou0DzvFRorVtJfeFxkpiEYY741KxviCXB90J/Q+
v2DqMsqbavKNI55uNo4tFlKMDmi8Y8jPxJk5X12RZzflQnSB3s2NepwY5URsHGtEHXvMrQ/52kWN
a5qqABPaemwe2DviDs3HZy9nzpHrVGH/YutQ1f63FPcBai5d7iwvn89iffv1DqN6v+Npj8qlC1gv
X2JRU99nTLdMKtIgpM7A+drdxZHL3qpO39K6XrOdYfrhpmjgE5DxwL0dLZx++FnxUWHjjNABg+If
GYUDpfBVAOHBp6VxYIegmWG3M34MfjKdbQ1Q9fPBr4kEGgVzgzppb0trGMApu3eejSgoJ8c4X9Jz
2AuTNUL9MFgOmTPReP580DUCFcc0ICF74euUTe4G30ENjjPRO3uYfhRmpQLPR+rcaAivx7nCjdrb
Wb+F0fxcFhSKOCfGzcDA+ozjlrHT+rBUAyPCns2i7hIQDiJ5XWB9sEcYuNVcoS+ChJOlaH+IJAPT
tX4PCgAaq/VMw0z4i1AfgCKJfJWQJOE4s9BubHaeQ3vroW/6qGs2eDVCsxLIdLtusAHNrbTw7Ady
qfg0eLV5P5AtBpsRakGUGK/oFYslTK6IjPtgIkmC7iKT+7FzO27NiT2AieO19sjpZRy3oql+zczr
6STkxe0SgFgrrqhcrPanV+/KIHeGKJCjxa1iv4+aRbFpIsZyRi+5z2Rzw/yc3FGGTdRl+pYYgFPr
l9VjqJxvpME8RTJePoyquvhqnH4WNqZoWFBL/AHir4II55DIGdWok72027K1exXAmdLFGfdDygR/
xjKwxCxRfVEn70L7H/botD/m7g3sHThm8xr10qVbGp2tLO1foUKMSn41gNrWS3fhIOgNSwRbNl6U
Lal3JNgl4c9skeioe3BCxAduomopb2eFRJRsPP9JrRJwv2q9L3hp+7q79qbz6DaJBvgXZafO8/Ze
0bwwo2Jxla9ugQLu2TR/ddKrnJL4uWwtxuiJs01Y6vPJ4GRTTfqV3Nfo4kBEvOl7W++psuuTEyEq
ycgirtDI1aHZoS/uTNrZBhYzqn3fHv6w1WO6b5/ruD6nVLYbp3x0Zw220Vp2zQxeNk3Itx9ihF1z
U0c4YCxMUbyObqzqU+QxgxXzTx+AL0S/QwXT8pdo4pPXIvmmeXf3ycgT5YMmv9dYTU8chfogUVg8
4fmiz8XT9NOJjtZi1MeFCnerokVfotjBMaOtawsx/zq1rBWV60IcrqDzjs3tZ2KIdnV8yETMCJhx
263nmg89cmnky115GzUZ29WUYeoAFpIzXVsfnViSfZIRjKPWNcXnQ0FPeM7exrivb8ssreHOJO7O
w0i9+eO3DPIPXS9ngk/S21ku49Xr4/d4xuMFHc3mQBWPqUccF6nV6KkIgN/l5LAcVOtDf4v7ADqk
4rybyOYk7TbIcOyfetW9Y9HObiJnfc5rJjcys+RNkxkvjoYDxhyg3PXxL0u56xU5v7IOGuhRF/SQ
ErW0wzpY4+/m5UHl2NUZItd8OXexE94N6AHsfDwjOM2u3tPoZkiIAF+QtKERSPhg0drSWhMxYH8Y
BSWxkMySakwzFYfx0ShKb/eZS/8Xn+P1D2fgX32tzu+GZgyDDn5GgW1QKMyDvwWK6TgEgQ5Y5+iK
DhPP0onboTfPCYj5B56uvWY2dc6kXfakLLc7F9QEtzib/6XElEIphZg9Jw4aRUv6Oqzg1GoFpyZZ
YhyRr5C/6blFthlr+08rlJ3HIqhalUNq7Y7ulKTg6xJq5yx3n/vc7/B+aOtiZ+jwK0uYDBJM0rB7
tC2iDj8+WUqd36Qnoe37Gib27b8evKLsjnmknyOrYa9FjkA9oIAzZ+UC09RdvatN61ErP/zDWfs3
Y+1fn0b5uz2Yp9GzLfZdUnk2T+Vv9mYAMhY7hj4ChqZ+1ENkfeg2HYLMTj143obLhGNI3pf3eoag
tOCF3jLGtx9RO4IuIFPypGVuP7J/7e4V8R5oFjCwyAL7C8PuJz64mHG0ejbnziA3HVgfI7nrlKXu
lue+21Wu+x22WXdGHBw/CGyISC7iL3mboymaloK0mKncAkVgcCpjFSD/DO+UpU8eOVYXJKHXXuDT
k11z6tk7U5911qsn2Z//97eb/bt5nScIRBcloHCxyarfM+JKW4dVjC7gqEW4nWCH79ywO9RjxY+b
iplS0klhCTb9ZTCRssbDPuU9cBhtgLWMh+/Clf8Ys6FQM3DzTwNb6vTN0YlASBTsG4MfTl1E996u
mZb5pZiSu8ks4MRkaBmNsPgAKzc8GaO8oOH57z8bf+6/m2/54dz1f8iFiYP8u/m2nHGxlsOC7N3N
8xPyUsan+7Gyky9x3WGBjCqYVZIXgu2V3EM4JT7WSIxv8B25uyqK4DavjzJ18l3psWxlfwrmbdbm
S+s75De0BaNu3lZk7cL4YnTV3Ue2yv/yq8yJwcjZ/d2siboxRNZ/HzgiXXMu31wYEXso/+tKAleu
dbdUQGijyFQfYV2cCsk2rpzMV7NPPxIxJC9UN/qQ44A5SuCejzlC8A1aJISYIyTNJTLemPq4T1gl
so1OE4KL6DmCqvLB8rI3Oc5Q0UEl8smxLiK+th5s7yayPPKTujPSch2MMOVvah9kG80sB0KIl7JN
pxAYePk2dO7wc2DZFcr+S6XnGY07UlDhPPYDOoZMOQ1xOzBxa2b5h7qYgD3RUIMzx0haNMj5lB7c
92aq7q12cX5ytB6ZfoYXF+ojF3YYbnoN+yANJex8y3HvsNnhuDCKI6ZLSNqYDNN4z73d7hcDi8q4
75a6+8D2hnC8O/HZxb87+v2NSHG5yIHraGzr91K5/oZQlBe0WPKcxk5x7O12Pjg9UswhFUT2Vb29
yykz4rCyPv77u9D+95PIUcpylA2twFTW758wFjwkp+PJPfoMTI8m0mWb0eatGt7yQVyTlWYmo9bd
MUwUlxwQGSM/gLJI6On4vbEnfmrlJpriW+Ew5yXaKTookz25OTtseueZ6D7sHaLDKaBXVf3SexvV
dwXwH2aQxMvs7Mpnfh/GHwjbEG0wHQ1ksdyaPV+Ze6NzhBv+v3z4Vnv9b8Z31BS43qBLKNsyrd/C
Jw2nMRYtVHxcVHWfZLO4F3MSBW5uJHfgAy9FKQiviUrCjYGJysHUz3Q098aoaTDbTl87icdyUILt
jxPdGmHursNKG5kMnuV6QP0dFQPKwVUIuUxfLdx/G9vAARil6QsfonrrsxPL2u7OteOzqJwj4+hs
n08h+2nVONtcFM6+cQ4d+6/twjrrf3kKLPffX3qIBNLxXfweTB9/Z1SowaxxBDfxcRD1cD/nkXer
W5t9mXh3Vd8/LKAGz02UfFcS7YZM6rcxCbetiqa9q0wGcoVff+TZfT9YT/mcoWIuhP1cqEhuGriM
HpfIxWna4c1PPkJkCtdhHL41k2keRTPjczOk+WqnBOX0Lp+0LsWvMlf3vR0i32eNHVf5a8ni7X5J
2jcj6pMgCbP0DEdUP/mK+KOyftZMhLZNASdE6+qag7y/b1khE3A9fyG1eUBmWuy7ekYd7rivHbDm
+x4A2T3n5TsROebWFRZv0z7pH9EP2bARuzvRaIfWsMAeMhq3GlcRUCFJ8thIqHvHqmbbz+L2U1vC
mX3qclr+wYTH7MzN8lg71qOn6+qim/bRtld2DYKox4JmsPYXFMfoJQ/sWi9GVeM56cvk4GkHN8Xi
AYb1L73ZsCoYzYQjz3twLJ0dDLc3VySt3I0GglRsilEtUaCr2rsRTmcgWkL+MiEt2zP/+KGgIu5w
U2cbLGAlsJ08vBLRcc/EIT+kA1Cr2kNJ3JURMUq07zvTKsjg8hTiO8vI9onIyquZ6COSU+R7CX15
uDDsdqwo2yzxmF7QdHcb12Bo7sQEpFuNJQ6yzzgKXimuqP/AGpHnhfG5++ZYhHkCuEHKtQwfprK7
wxIjQsEZSe2nMTjW4JuZntA3wN/9RcTVFd3mrYVk634sGI5KHKbEk2H4oO26trn2d65y7N0EXXeX
ADpltV6iBVSoLebEfMZnXj3k8ZQEo8t3xqFLrb54ryjFNrai70Nh6t4UembBU4fGy38/UKGl/vvR
ooSSruVJS7r+75m7sWUwGBqUAXedgfVqIrzPFSkFKLrFZl7kj4Em+rGs03A7W12+Iy8AzGNsfRlK
FUFPYHBnAGa+rXx/unaGiE/a51oriL4izjk5tiAL9gPM3KNtu299CaS/notbp3KAxs4G0r1m6DZ2
nPd3PiBn3/EqGrwrGOH4uq77HihI8VZYQu2SEtVvyHIehGh68Ia+30Cx4/siximTKnNuITuDEYv4
YXBGvYVc49w6smBtXlkWm+HqK2tzJtVedashZqHu5/2YOJa6E3lPJqmbdPt4bFOSYrBuF3P/VoxC
Xccs2dm4zVaf3r6Iz4Whu+/Q7k4JgUwILa9CfGN8MRyNim15BV+aIuJOUeFyk4zjEXgI+hMX1DYH
8m4c+FMi4TrspcLlaLvRtS9TJDe0YKzm5hPcC3JVVh+8oy62y1gvB057LJjYkA8y+q/YaG+zuYFO
IR/KBc0Vhbd9jh0fO2BPcAn2eTB7kW/vJDbszQI97D4rKc0RJt2gwwwso14ZdsW5zVHGjFiTLm4Z
mXtk7KuobVVCIK5G7+I8pzhvmHxBixtCtJhpVi1H38uauwQ9yAK2YicjzHioJNMoLb77GcIAPxXk
z4TiIojZ+IMQ9SdI58+m7jeuz2+//f8T80MPS8n9f8f83MdJ9beU9z++4U+4j2f+A/WPb5oCGMSK
4qF3+RfcB3SC4N+6jreW9lQX/0x5t/6BU0BQ9NP283+O/S+4j/cPhpkmx4YtXEutiej/ZBz97UX8
V+r731pM/kN/q3CU75M77jgKkpCFvPO3FjMcIVQzhHJOJSJt5cn5PvQneAEOY/Iicr7ZmlGa980b
rMfahy6R+0BF6MjfG5/IREfKIejHKNy1cjg1EaLFln/v2+myz7zhmlcMHaxxCs8VQ5BjiaXT8duH
GuQV1Y9XbqwREAsRM6zxWHNEOP9OS3pX9SIL5hwps2N+ZBnCLFV6dAjPZXUgLzU+FhbrUqYKZ6vT
YveXV+/Pp+ivT4n4D0+JMHnOeVYANbm/F31YbtrQGn15WgyFO1LgdI5y4w677HyoDOPglgJxf1dT
gCw2enZGCEv2xaCyIqap2CLCXY59zQmlfTJDAHf6NSGy0BU3AkDBns0W02/ffWd+UJ/++9/d4uX7
7QX1YLsQ4U7NZirP/SRG/RXkFsYCWInGzhxG4XvRAJmvbbbwExl+Re8zVVus+3J8KxPgCnPd+Oyo
GsiQrfdGPOZ4sFpExxPRU8E4IvdQFaKMkexX7m2XvdYGnvBWYEDaFA3eh1qhR2CnWXkRPkooq52T
X+wcjVoB8cUSy0NiNQQWGe3PAlnZBizLhbhmbrNqusxD9CbFgtkYlSLJi+9iiF5U3UsUEwSyLpCh
cBRaWcpe37tGMWniXa31nsP/ZSHUkDPcGMSpMEIsg4AhAoSpgOa4vvHqsSgLzEV+azG/b2IXl2aJ
vtWTQcH3BWNM3JTV7jpql43lggBy+x8iJrkXWdvGS8OZMLCo28WU97l035px4uu6BgUua06XXBWW
n8EgjO+EEXLLqd5hKqeP3PhzgDKAZXnIBcAY66ZBT7EZYwQZjqlOLOefS8HQuJ0gYvX8R4wqYqmi
5QO31ndMcelGjMNBpYg7MTp/zebnaUCsl03yqxefLI+1E+KUKyQoFIu1ZN1KHAUxDpes8PZEeH4s
C/bqkPDjqpUStgDbtaTobhu52HsztouNs4iDKsuvSzZDOkDfwSq22eqhfa+dltdyTGoItUSqN5XQ
G+lt+za+FD6uXjgx6KhSFDfI/+x7Zv+ETuFgCK2baG70Q2Y8eeidVnPLjl38plgsQWLUdC5UT3gc
qcMxc81+kfs4Kb8abkG9wmhrG8LZgLa6PEQeY6IZxUUxvLQDNvO8KV/rWX5BDflN5XCvpX5XHlX0
0Jc/ujR5EDFLGCtJ7tuM8jfRwxvQjY/FCaDPwwNjoBMsxrKL0IU7MrzUC5uzyZTv8L9RXYrbxlxa
KgdxSGZSNDPSYvBJ0JvWgHBMVPJMHjy84BLYTwzjPY42WU8XNOhDLPqbuGoPPbe2N42nLmu/K/HA
cPis/eKFZL98F5nTV8Nydo0G2Y8AZO36iAzlYZk30/9h7zyW49a2bPsv1ccNmA3XqE56wzS0othB
SKQE7zbcBr6+BnBulM47UfEiql8NIZCkyGRmwqy91pxjzkngdG8Y8bof0UjvUou6o50TAIcCa03K
yzcvdV8yWqVCmx6SKtIZFyNbipJQP+AjX3c52su4fEqc5gf+pe9RRkpDmO1sziTgkd1H66Egang6
4n/h4CCANEDQoLYlhibZ0LHkwuq8TCXLdzf7yVTiN7rJD8nsrhDWD62JqrXZckF3G+yHyr/Hvf2e
8HkSZXFLg/ic1uBCZP1Kv+9U9+Hdte1PlHrELIkfYhwwfiPQwGT95NFvT3wN6XKYgAG2nzIht60A
uUblHK3CALXZlPd76CS/Cs68lYdgm1lZ9gqrZMeYC1Oeg8zK1uOUWWQJsZhw67hBN9e45ZOLf9hI
AUJNbZZw1aBorzLrBgCKBie05rx/JNL8Hqv0MXHGq29ph8r1N0aFLmNEWrXFxczlGq/r0FzHOLUI
aC3F2irNYxN0x0RGzSoLfpp2/oCr+dkfae87o3qtMsck/5WFWTDo97+eN22nTeCUu7YPDxTIP7LU
3czn99iUYFU4lUgJOgZg0q1E3xojyiQRfod+P64mYmWzPJw96wi5NQsKqHEPKuNx/kbiu+/pwFRA
+T/NNngKnWzTDJK0saBZW573gWnnIfRghB3dxp/nE/07QSs6aNfaQKKEtrjMJrWNfVaJNT3YQdOJ
OEQOXZo0E1xHAl6IbFK7nOglGBDrJ3F3NMnNZVHJqLUxQgznw0335bFojW+WvRUJkWCp614dt/wW
+nKey7+3GZcwbxJMr37obsG6m4X2FNMxgqGwLTrkqAmtLrdoqlXVYdynH/LSSPIubSNaD+OUHAef
fDSX29saUB9qbuvNivGgZsawVYU57GjY3LJKvgWRujsuJnJyzN8M5NJJ2nyR3FCvmEJ9WUB1ypYO
Q8EO2tnZe9nL5VujXz9VgpKcBO6x8ljORNaHSSzZVGXg9mS4ifwJ7oWgnavQ+bEewyuc4tNxpv63
sjriFf21CvOfDsKIk5IJaw2mVj5CV7yZSu5Kq6925mjf5tEiFLwcsXL3QnzqsEKpwPWFe89o8JpT
4zOn+bGyAjqLePFWrmV/T5l6blAk/qi04JuMuosVIAMF7VGQjarvLUFiQKBfchdVuGnaGuELIwyL
EZ20P4pLZWKsG73nxFYbzXPfcwZ/qy4HKfCRVDEBbLjYHNv6YVOIJC0BgZrZojBGqljFbbFNpXtl
tsP6peNQrFrnPgG0wdscOmvWHSgE00MUt/IuYpC5OrMlNw6GlVdZLf4gnekTHZ8LeZz6mYHC1+Tp
L7VCdMhrQHnCAa81hIK7aGA7vdwA1YKt7pS/YvpMqwyC2Wq0sOSNyT40fCbw9bzapNvj2S8Q2EKc
IEcXtCDCXfeuC/SPvhi+phh3Rm2Oe5PA9QjzJ8wBxkkGKO7OdV8G+Npp6J3MligzfSWYgTqlDTcZ
tqDHdSuY2h9k2hJKwSFx2WFKuAxB923yxNxXzZn1mxh8xPO8QHTbtP0+v3VEhIZcwJkj2PZ7WHdf
k8ZJnEf6O1wURFootRhWfAuN/DkHzciBziiuNN5daVY7V8Qr4DpffUHERkW1jWSmXBFYdPYz7c5y
9QObNEnIjJGJ1Hx1ihF/BtSzVV2Xbx5KCHrh18ipj2S/PmnmcEsqjD9x+kL5edI69RJEiGRsgfIx
AHJi+KuGn4Jbb78ur47b4xqcxooQWij+PK3loChN/WeCiH41ieKYV+5b5caPPa/QEc0WQcrBC64O
y3HNl/zhIC4iSH8B5IsWaQhKLD+7d/3PqUfOGaYkkspmj6vM2joVQSk2zgHYBO6xVeQi9EP+aJVE
ZXCpN0ZzWxfV69CO3ycceaeOrgWyA7W2stGkNz+WeCbwI7SSflc51Zgu4MOR7xasfDSkFbLPHTnF
W1HlMKn94Q4I0dxqJUL7uoCHVJmEN0oCLWQ+w/l6IglF9mLA1dklJisYJpFMyBPjPOQK+D6WUZhh
r6aGv1ppcbaJhPcCvMVB0tDwMXaMelP9GdtWUcQkd9nJHq8epz+zfuqS7kCe2K84lMG2gKG2Zmk/
rSDqxA+jOZmbtGEQzHmI+RvntWIQ81QU4EyMMIZ4lWr71MfSWhVitkB1zRoIzCprjipk2KNlDRgA
8r0qDyKRMhnd6wQGQovQj7WrnTNBFMHYk5ZRhGLjZEFOtxWfduSmtM0yVCPRzGg2tX1DvAz8UtJ9
nMlBBRFE2aGNZxOfNcbkyDVEPrYMHk5gv7Cneljk/jxc9gzCqORstV6+OZB7iBe8qDfLN//6Aeue
yUlRGRGa8udXLHsjccM7t9fudSdQDw66vxlrnXu7tY/CaTaZuwbElxhiQ1SVyVoDi0OtzAGzbMz5
D1p+0fKwUua9YAa3q2cRjeolbc1lN9VJUhiCah163ndl2/mpiKxgXdh0AV2cbgBLjGMuNbrurlvv
mWeKIwNqsWIBR3Z0W5BoGjKHGoMXYUN6X379/GuWveUpmD3xbMvvRg7AuEjASwduU69CLa3BlqKI
WRm5zudVDw+g312Qh8MWuBkpYRAfjoj39HPgd+GKsdh0xWPNismyqz0wiYMXi+nMIYNGUzOiG/RS
Y6eNrst1oCkIESOYEMtvco2CMNuqwZQgv3yfs3J6Hmh9rhV6pidQ3jiwyd3dUcFQzWEbgmUxIndx
ymrDQMl+tE0gbmYOgiUUJKCi+0JET2LzNkYskJejdikDr6ZuR+TfpMks4tO2Tl9+UI9gNA79+CGO
5FsL358qsdjSoN2NdIyZz1jTHWP3zmCOvo0Qae00oyJD1uD5G1uFD/DOv9Nf+JzklB5zbBPcHoIT
gNuMqeIxzjEACK0ST8juTv7YoRuyp/jBabg+FBW3ijYHlIUeIvuYuCF5CQGTWdXLM1lMFZL+3trW
oXzMibk4E28AZ2SQzwK4zWWYZg1fPjY7LAfG2aHVETkyvBkK8a9Z2EfW+OLY9EHyCHDbWYWcMpQa
xc+eiEHC5E+l4AbWoKI4FwaVGO4XuIBjjGJU86kuCd9GctdnCEDCR9B3Lg2ARO3KuA9fhqn4bdVc
v4emWhuz7sUfAoAIiNbqFBSiO7jThUMEqxmMYxbjYYiYoqfGdL0zUAb3TN4hdMsngCc0T7LinS4M
y73KH2/C6e/IcSHuduFPu2zHY1ViX1BudE4DIFsKzOtmlmdcWzCpV80akOCHjC870zmNUz2+4AWD
Q1iQemJn5pMNpOol1JriqPVdvi5NUrHrxrmrcQZmpdXU05ifrYeJZz5U86bXxX0cbPx8MJu3Sw5U
7Dr3FN/BIe7UpRm16u77wXVIjOzgWW1zDtXwCg8BPTvmj2ly796mKLrkSWI6fYhhq0Qhk3uWJk/j
CCUlkTbmrEq8xwAO+BDTfjfYlneMVAiz0wnNLXE8DWrK94BqhHkaJK7GxpOe9eVWkGZwrWobUXYe
iqOTYXe0rTv0Df2gzbSD1M/wfzSAHoYXA/o7NbpDfzsKb6bJUCPMzHIPSeIUi6LYRXnwRaZ59WQo
ndyM3t2PkWAGYti8Ycb0vZcqPcTtXsPlc+yK9Gz1OggYjlwYiDtQrq/Qak5RRPQx+rZm50bFt2Ay
0icXfZ0RyOY8YCSs9Rycn8sB0U+04rs8PId0ZVyscYhYWyiOV5schKPnqEfGHf4Ogh6+eZHaB31i
HW/YFWCwxrRImYq0cyDObe+NKJKrECRq9wvzSXTrlPc9yK233qeSUZNEQzHKR8mRGwFmOxkkAkzd
BNs4wvPVR/iWZ0wstYRJHyL+wAreP6GD3mptepJ5ET4yobgGFoKMGJ8JCxAQUBNuxUI7V94445Py
ZCumtwl/4M7Hm7OPE9JbPZPWS+sqGgoI68b2LOCcnYkcL+SjHef3mJLGWAfYhvbOCM3J66xqH6lC
P4PavlFPJ7tSFt4xAB6cdv4NtWHPvTrTtqGL2iOdzNNiQ9Vz09+TKO5cbQdxlZDFiDIxQJnpFK9M
9d+ZWeoX+a2WWvwCMWVD87+7BxExFoqCESP9kx5aKKjDTGwLYWxryL6pS3XeylJSZA/pJreYd89G
8Q2Agy8IyuN+Grr6rLJp49qIcipo4PRKd1Xo0VpzxOvo5+2ht6Ej4JVfqyzxDxXej7VsiweZvkoz
Ye4eAFZsh+A0+muvrc454JPTlDVnExj1Iz3LlYf1b7aIDxargtr3EUWzWfbi+KGquSVrNQyblZx3
lXxYQF54R2d8NWl9I7L6BMHBNtDpJWkS+N0600jBGpHSrnMGGacsqn8XmkF+qa6ZiApzrgs6FCYG
5dhFlrTsv3bjOT2bgibDr330ikEPbmY2h/l6Y0v9wblGBPtuUOl0Ej4L+DZPctIc3PEESG0TuWTt
sMIAHjB/adlAYX1THa2OtC0HxG2xOZ0Ys/f/3k3JIj/q/exAsvXTOG+WPdNGtrTCmfPvx+2YxRsd
AhVe2Rm7IYlJW/YK1uFU+IIZj6NCi/VOgUGZ/9LF4cy1wZIHCKs61c4cnZY4+ClLaCfL14KldPnz
bYd7/5ZQ4w8u887aTn33bz+7/IJl8+cH/vEQu1SOiUcm5lqGrEH//EjtUs8Cwp3++QsNT+dHlv/4
166Bb4/uGziCPz/9t/+0fNHTHFQLDdbYf76C5dv/+Pt8z6hYAkdyJoJVp6gOnFVrKnf95wn+8RP/
02/5818MxZkbtzpeUo5HLoRwJsh13QZlbGFEd+A5AbrEQzV/uxZYms3B50Um8ikOobk4JYSQZeMG
2K1onkLHWB5783cUGDB4Flm5xW7A4o3U7H7j9N2cGqw9Z4X34uAsWJvzEcB59enT8tna5VjqWw7x
8sRYg2+EkgU+oThg1szs2W8n2Ouq3s8Eo/GcNUjsFYMFWgDE0iVC/1DFdJT98BXlJW5PrEVESHZm
RU6CC1Gih8sWjTYZwi5OI44i/LHU6Xb/KlIcpDKtnuPY/R2V1c23601o+ffSCH+QtwMwsU+vdGJ/
Y9Bs+vheKxSTqgPGXjnxkWX3O+bifMWoYG3k1k+nIdOKhk+70iWx3rNNDEIDGunqADLoM81zi96H
gpuhdWLthh7P3o4X4Ha/A4cC2Deei0G8JunwEtWQOzvTA/HHBIE0Ozq82fCJpHoTlqyMHLP6JsUv
T9HJtQl3zfX+YObHftYM6XIg8CpqfwmQm5Glzm6UnnMt3JtG+GHOr5mRf9VY4LO8s2sz+m7siGcb
Ni31X9Lh9ulwrRIP8Yxt9jwoH+5CvkohIRe2uJl294aP3opopmf1G7aRJ7tsSFsUYt/G2ldD8A1W
hBh0uXr2jOk1LXtFGEwRraRfPrSyOVSaBMLpb9I0SE8ggcIDieBP1cw17wMAQMjF0hpmYjSwQA6g
1TYkqNWhlW1iZ9YhZRbJ1cQeSzGRa4Go2vOzV2V50NWGaeedJcUWcExowT59CL+eLGII1LQmXw1m
mlY/tfXrmI7Db5OlKYO01LM+Rm3YAWY+Gl1wre3h4Pf+pS1qLpPWXJ5fdS95ARipr1wAXjiVkvFS
29Bn2v5CHjQknnHjtx/90Ajam9rn4JMP36OHKEPxBpq9MpNvKsDxGwa4obwqOTNlz7f+ADuMJgKx
GYgqPaf6WVo5fzK6kp4Lyd5KLHc9QrbdDbVjw88hM2Iwa9hkhCcRuZAQOJ7g0KgYQkD+J6GhsvGz
4vBJPWJuRUkhH84LGafEwVnnX1Ib1Hoye4jZB2LZCLLTCkYOaQPEJuENrAbCtPyRtSAr9ZPXk/Hx
5GsxAJ3J+3K77CZc0a5NFQDrrHMOxuCR6Gdyw4o0XNNSfPFQV28JfXiNyeErsKGxKDuylnBWec9n
J3QfIhNJJIAEgk2FZJQzfTrjv/xVxjuQLc9l5v9GE1NvsVSdfOQrK4sMXCzo5kejWw5cHAWcHWub
oKO6NrEzTDMcNdEF9jH69+a3MsN1T/gnjSAM1Bu7cbqVrpCkcklJYX2CQmT+hAnCg71Xn3HeIJ8L
03e0OscOqQqNIki3vAVVodkoXT8ybnI7cz7XKidn0XJCWHSd/xEbHMNY5WwZK2ubttxfsXe/cMBz
pXEiDi3ZAoknQ0OWtOzqjC6DnLg5lkVMIURKtJpRWnFCrB/QGloMRBMNmDbaCTiIBCSbMyrgbua6
VAjhA1qR0QEDqY+auc1C7twZSeNF+72h3XNuyjTaTZ6FTV1JtSnThhD3BiSJl75DFCAAOJe40WX9
HGQA8aTIbmkz0W4Ce69cBlQD55Xj0rAD8F4itK7nNxK6PvMvAjZZrTDVCp57MX40tv8p6YfwaRgf
3j6UWPXBLqySSf1qmUPKNH2KMci5Q+GRqRe+zgNppl3YttoIgqGT7eWM5FjMd24Kk2SoPeSiASW9
kU4Kxw9RheOQHC2PbCzsdyAb2/nlt2688WoqdWmBrfbdfVYHrJgF60FlOTyhjZ7J1u9wMIdt79Sf
2CeaPfrkcFsT7cogjbRlDkFTMPMTv3sAGzlcErvXbmpu2ONtTNZFh02pDDdkiDhzauQq8rVPM0oe
0qz8lHM/3SRegemHLM8XUOX4ByBvQNYAjeIcfNVWx8AcP2vOIEnbWTOMtx5SJ/pE1Hfqt8KauU4L
jPKlBJ3IeFej9Z1y0Om0TnXnd0rLYFdVjA7oyKzbDDi6PRXwnzBm5ixm5pSRcgQ8DOxI0INddbH9
PTaYGicpDmoz29rZREcwIdLNh7w9Se8z5RpaafarmxrnfOJsAO140/Iev6QhfrSgS1ec33KNjf86
ZKDZClCS6wAcFXl+HSQqgJUAKTec7bz7DjwhSoSkXj4K8cJgDey1L3MuVCMHRKDLXe5rTx6nJSAa
GPHt7PgvAn+vLJ8wBCwG2i8JIoS+AZOdzibwz8iRheWqfkuzW4YQdQNXzlzJcG1ZlXnpuprgusrd
ph2cn6LeVh0odMIqfB3Hq0gokhB8+lwSwsMy8P8/Vc7LWP36z//4QcQqboSGxu5n+/+KbGzn/xu+
dZO/wrL4H37k37ocw3D+JRwCfCzIuOg8BMKXf+tykMH8y3ZsG3Wq4Tg6Gu0/uhznX+jDHNu3iNxC
PejzN/w7dEsg2fF9zAfo9LnTOLr/v9HlGH9l1/1lrTl+/ed/2Lot5kBAVCi6SZmGfgihx9+y4dKG
LPeh8+N7ESBShbxUzPRChxkeES8jOnhmfGUH/7aGv+zjARQsDj0VfyGNJiOZ1d/an4OF/2z+ygpO
rAfl2MYmw727ZPYuG2lB8a9LpJ9LmC9XUxKsoPvtDKVdML+YOAPZlPNabMoTEy6c3Pq9rI+OAcGm
jbgCJoxQSAebGPyHEXT6tB+20HHSQ2f158ASn0mmBfcasueutfy3OeWHyzcLhsC9s4KS4TDeu7qO
H1MvPwK1uBrKQ7vaoFrsUqaOvfUzRmuMeFQ7h2IghAHs265e+q/T3JSVc/912VvMlI6p3qphhhKW
zs3qi2pvZ/Y17fX0rEU4c/um+QpU8IkqAi91RjekrMoUtYQznISnMK73XGRl0O0KY7DP1bzxe5ay
VvZjoDd3roOQqFLaBuuQV6MlkEQo/K15s+RJLw+XPUBrLyptUz4y8pqL0NEO9DdWmO1D4ssgR03Y
FFcFjI4l9Xt5DSiyHQj19KLBvaMYmV+czrOxGK+ybT+08TYss5fBSmDw69i+RxNGQOkxMZGpO6M+
bVCJ5i0Wcu7x0nGVTO41Jio6bLdN3kSUG72OCpS8FOAi3EQ71P2nuHWOYeA1+wLTMFyrlh6x3TlE
wQ6uPAeTZTKprFM+ZBIz8tDd6y4Bi5b/97f+H5/En0+njFOxRZv92xLFXq/G4GD46D4NT1UAykDu
LRuSI8gILu1fOiV3BmEXYCawrn1X2/LkzCfDsvdno2bSpJlBZBCjvbN4+tOyWV7QPx5S39UnOQVQ
CkzmYpFWAQZasqr/2gXucx/AI5OJYH5fst8nxQxk2fvzkMX8nJwuGYrl2Xr5pMuZ4LPs/dksB8Py
cBpVvTHspmc1xWm5nIzun7zv5YvL0YGF+d3KSQtr5mnD8tb92fz5GmRq/YjSnZF5cQpnAmC2hMIv
TI8F8bF8JyMxeuNVmPKX8PV0hv0tmyW6eznP83he1jYzknKJfTdRUZ2kNXcdjBkx+7fHRHs7Y/so
mmYgzymGbRqJTk1oun+EAM5ObV+KTax53FnRQZzQHCLRnzfLw2Vj+kmDWaQildb+nhj5wcB2WvVF
eiCTHP6mwm3umxDeiaRN27lMYbcuCG4uVHsGXvbNK6kMSmzabgyKAUHcy0i+0G5ozVm8Nf9RYtvG
cXaC0scbPX/BmN/yZWP9997y0GciO+MT9oYL1GScf4DiHfoAWABuEJDCCuOYtmF5dnKADpqu0d20
yonXzUYntZie2hDvJqHe41z6pxhF+0lMr7yzKbMZEEkngtz6GZXZ0d6vuWpHNglBbXiWrnhhXIHp
av4Tl2FSlAP7Uo4Jm2i+oC3f6OMkr99d3a+PI2st42oMycs4tkgsDX2O7HvEuUjhDmZu2/XNlUr3
Zys15CsaMR96/8AoUq7mOx3ojOAr9o3sSJVlwLhp8W/L58zT4wMD2zdd1GiMB9bfhf8jrwwbiEL+
iF3Tl9mJ/IKHIY+zXYEPC6pBewiZUG+6AWFjM2aXCjjy3lPqu4JWaaj0eyhK/wjFi2Iy9yDeVxNu
lflQUOpmyRRMbKd/D0bi2UvMJDCPuyu05HBXJl56MouOdgiKbVwQqFdavAxbOTrwT8ye2VPxkFUT
2JCyjx8EcsPJ5WgK88vcHtDBHp9jW9soEApHsrMvhCc+e1FjrAc7yBgWuDMnAOHo2HF/s6EIs6yG
3jR0p8qbRToqas5+Or6RTAdGLYEc5EXFV4ruBLBr96npoThNleFuLS+DjEtq3LruHwNPi7b4gF7j
qU73VTLetMRrj+E49DsGiwZFOcR8R4tuFovns9vY+bFIUZ/AwgthBq1ZSzhbOyAcyWaoy2Qa9iiJ
F5r0IX4Vdb+2VVPvm44Qa6sh3wj0gLkJh1sZEkdhi7pdWyJdK4lmxlNTghaf4qqzOng1CVkudleC
7xeWtbMsEre8PP01GhMwTX8kg2u8ZUxzX0BtmVsGDLu2tFwUci2iQeAEZCn2G98wu4OZBNWurvil
Y5PdW+zGKz54BaYg1ZhmR/xw+BWNGViFTMs2oLk6YlnyV1W1apu6ibEzSvFR4tfegVs94auf9Zlt
eB9JNMQIo+8mympNk9oVQDRG3YFgjC7v8d/YAOiGRDbIjrsR4xRjTq8zLl7FZDYn7YK7iF7/zBwk
oPPwZRVbXUbXbQAS7lnf6B9HHeoAncVMYRIP3290Pf5Kw4hYDgwBqDjx8fSEzIyAVnru54dWcQIR
UjXHj1QbfUKq2DNxPSLtGAGQ+FszdbQLf8yXK0Z0Z6ahwUglHXz6Mgrr7ubBY1G5lzTjPYXo9tH6
zXcPL3yg/MtQcplyOW+BwMoTkr7rAObqYGbugeIS/nHK2QkT313ZQfcA+dR+ndxA240kOhD5ph0d
FBMpYWKsT06dnLOkBDGMGWnwJjawzQBfDRd49FY6/mdmJtxOdHJZPd3WrlBmu7xM9kRkck4aOQyD
QWdlhqVO78buTkyetu19m9T7fvgMZ/xtSmb7YcpsoIRHbMnfhkY3N5UmvisHW4rrmwjTXtuYoQbC
jd9IiOzHQiJGmZ2YRHW7YZseJR4FrMeFeSpKwjVFEhwai85nYKc5bqOD1ACzzRoU/tB7HIfdutGG
JRsRGml4BMf5Kxmt96kKTYIr9QdLDzwQmhjkQ6vaxBFUe5LJd71jokiBQodESCehLhjQmGTxWbfq
3xXsi5Xs9WhXZg6AB0MrVgRIUNKaNXni7k8mNbdE8+ud0usLc6ZkS9y1s1ap8dB26mqNTbxmhvdI
NtWT1DNsKH37IrqNBVUFYr08R2Bl5EyQCO1SHQc6bcS3NBOHSmyDRaJNyqU/XDFMZ1yEs27Vq+bb
kE4Q8m5xCXwBIDxsIDEaB6fJ9lbaafBpEGvZHygzgrMMgI/ZEWILnbMeEhnJ1LB4BpdSRhdhS7zI
bgHTd2m2cyeN2Dq8NV3xHoUxlfgkiGiPLP6X/y3y4At1ccP6gcSrKhq6Q1eBCVQoFn3hs5zV6q9i
8tsjbwRyuORW2RDJ6ZHeJw/QAj1cNyEc04nXzlRxO9JiF54ha+GhVCND6dA/Lf0mq4L8wR37PCLh
4/LUAXMuw3XV3aVXd2sjiLWNWZi8sSPabMcg3kOPAe4AEBjpcG1TGu5BMktBmGZhf57rk+Xxshem
fGd5OMwy1VGjJJuXL8uG2hR4138/5JZYwDEp3pSoKL/zItmysVf6DJtZMMrLZmgYA/zjYdkpsizV
CcsnaHTuJpg4x2fLkiBhElLB5NDEZ7cj9rGq43qlzaUEajlSVHsApnT6CGIT4asqsler1EfIwc24
pZdMcWNgBu6y6DM0ICMveOSJHuxp2SRKUQF7lEFIfgMsyDkEeci4swof6CYqZK6hQXvK5o1h9/jc
ovhBCuaBxdj/SENt3Fo04OMB2s3yZUlEQ8is7EDK08oq6/HkhBOZsPMm1hEQ2RacGg2h58nzzK8x
IyDHK0RHNRhXNp38U4eE4m+bdq7KzTCH3GD5F2de/iybaq6Hc/Js1/4yFalR71gzbLsV4NEIluWx
Dwh6l+bujZzriiqRFc1q2YW2RxOHCehpeWjMHP1gJ+bKfkhb2r7mvMu1K9Ih0LXnbthnaMOuoBBg
nAnj2bbKN/JW+wN3EbSGSg8vYV9fJpGLFxEGa3Qi6FJKDu7S0G6JG391RNLt6wFT1gjte+dVaMWD
NlFXtGHqytj315Q52W4ZQGpDjnpXsj6aos6HpNbDfowC/SMu5vGF8wlWtdqKERlNHhMTa8+HCE6i
ej8OuQMEdTwEEMvA0jk/OoxzDzUxSlkUh9fCJ/Cozy3GQhBxqNuGZtdI84diyeUOTfkEqSCvnrW6
ZAorvxltEr44ngZgtgIXw2pcWwmgsK89fLuTwyTYEP3vEfvppTWwFqKpATs9rxeJFRdbYfec0i6c
r2gG4w2OTf2pl91eJvaZI8/jusol04mNgrOynBwGHXa4EVqkLqY/PqqsuVROeeWD8A+EtIKvMX5Z
jUyvoj4mxYR8MSLp1sJoR/hVBvpycvJdjmh71/jjrC+Nx1uCX3RnOMG6T6EUN6VSYCMtnSk7ABjo
hXgJkaPZA3qaql4knTBadeKytTCXR4UmIiiEvOJaBElbIqGoYvSmERSQS+OQUqEP8pc90jTww2CP
jLCe2ktLBNtBjeLexF6JZ4UpcqKxkllI7LYFrwj7BW5rjmXqe6ZS+nTmqoAcCD0rFp9khTSGKKKy
+arNKUNImJYHQAA7rY8YtNT0hseY5A1I7vcB7TbeqnvUKeM40kPWkIySThKBPk3VD+mHH1oxWvd2
rPtrIao1IiPtgjM92Pud+Ipb4q7QGonVyBrr0dJnOjfa3pyqBSxOfe2NIjsXdk89560LvS23eIuA
3VkDObQpVyrg5sS4grm+5evQceMbVuYHe+zENTG1s47G/iBU/slACbHyPIEnwjK5mh6Y06LL0GHU
IRx4btIDG1bN44OrzJNORbHti7ZZT9IwjjJ7H72E5UnJ55rZRHdFHSLGbiCFPGpAM7W8IvRZDbiz
pOr3EA98bET8NRhMV8C3mn0zjdZaTxEyjUzktilrVZOmw6Grk2+lw0J2StsHWI1Axx9FqD/RmTcO
/Fr0ZiFiZQ/1ttAk052SVA4+ty3amPRmxshJIDM8eIGyEGOLk2s0j6muhgdZuMPDsscShUQWLcHs
7chin7GiJlckqVj34AoaRv/Aqu+iRSjpxuyJHnv4F7AeNIK+0UoYIdyM8CoTGy7KmNZvAoNshizu
EjQUydBDFfYRjjj+SeQALtK0i56MUK2+1am999vyM/MyfZ/OaxwtTG7IVhQ6hYtu9K+RCvQnvfje
tZxfeEN2dZ/r194p4T0VXrou5E9wNs0a2lK7g2XiRmuTiNyhmUdCPVZQNRjZrcnC/OZVUXrNmp+D
HmZrksPkEaFN+FJN4UnLasKmJL8iS8qvwcBihQ4/JAtpnTMs2mWhLK+6sHGHj2RozDiVsm1/uJlh
PRBKPcF+kmKTGLDwcoyzW3od3cEuta+ucsGBCkL/9MJ5IzSwP9giee4IibkakT1jaoyX5ULbTM1T
aNPX0EJ7uBpJzvJ+TPcKOSPUMwnYLR9PQs84ELqIvG/PQIQ+hJfONncW+W33yNKZkcrvTWDIU+Gp
R5esr0tccgS2sF87IttXNqz+7SjoQiAT1VZjppBju/4rF5rsiBb5yBL4EytUdhnDOfXNcdUuyEgR
Ok4+vf0EQ/2mHMyTCT4Syi8TuVz30PZxjeSIeU+hCFNitpe4MQ2gEb6xT9Le2tA1JmMu19BvOmm+
8fE7I0yWN4Uc6GnupqrDTNP7bJ1hRtfiFTIaXAUzv7VkZB035T4sfooBMEJX94eQKIKTMn5SYgwH
AkPJLbWJn0kiPIeMQDZFRypAkSIg0mK1L+ry4Gfur4Sy/VVQ3XeoDNeRpjkXw0Zhm9dzntsP2NM2
QzFOJadHcC6aGikTLNHX9JL79jGJnezap6X9SHnNYEymCbwDyJLz3Gftmf7vBr/jqnDallI3iteu
Y+PO0AJvFZQU2J1RvNQWVMYJZaoXDSkrWtPbtbkjtipmdN+YFLCTQzWPZRaZB/6W3SDN61KK6fjz
mfPjPu/K5q3NPGcTydI44Z59xfR/Eqg4NzZAI1oN4bCquzDdcCt76GfXgD0o7CkjzRiK9RbP0tEO
vHLjTPYFwugcK6HhGYQhEHbZp5Kjv8nHHl+R+YbFpz1bmjj7SUfoemaC+4Wj7DJWOnpoFF5A8iGc
GH6IYYrOQ1ZzfRoBxetpnN/6CX1t6IuLn4N/B5RFzflf7J3HltxIlm2/CLmgxdQFXIVWDMYEK8gk
oYVBA1//tllkZbDYWa+7580BFgCX4YQwu/ecfZKWRBKkTl5wqVANXRvdTTMCD5zcaAyRTCyP8HcO
eYfnglIUDb0AxDkxdqgO0iK5KRzG3uCc8jBg+ipI8CH2GfdHU/5sdbzgGz+Y3p22eSCKsNw7Ih/J
yol6OmSRzLyzKGtqJE/SlboOPI+CA+yjgWCfve5BA1wZ/mzTNGDWaj4yk/o5rvp85XWEOjFjJDS8
hjjYm5RNTIvo42pPwzfdxaTGcs+ojb3VU+gYTMALDYSNC6zUMGhbPJmGXz0jdJ5vBwsMOG29LBu+
2EPGnW0l5br3CXnJi8RA1drfaH1CJQpb8qXqltDS7fFetDoCcKfyucLYMqSg1XZ201L+7IwHEhVg
95fBFWbmLwsAofMkHOC9oAGRY9TiUurIh0ZbS+V9Rr8eh5z74YwaKDETQsmGQgPQphOWAaYbd/F0
bIh0CCt5wFotmn173lduM1/bQYdAv2pedeG3V/WUJRePbz+TQg2MsjTBMjbGsVijd4iEzfPCiZiO
PhdZyQjQBMaCRosJtKdjSqN6V1b0P4wMasDa+fXB8cUmDXoACrBXdwVT232pxw7UG52oUXRHtCxQ
4+TTaB2noBovSZuX8jav7aLeMq9T+SkdldtNZaAs0WsG87LpnpfZSHXdMZ6slKAVd+6mrU+zhumD
GMhIf6jdKtgDKLBxw3QmajdGqLmob/z4Zi5a59LmJEYB4ZT8qeLe0NIpDCb+A7wA8eIUSyrmAJ2H
bhtizEUbTikMYECJxTWFicNkAyEdhdldrIkYRrsjAWDEyUgryDNOvVt/Nx0GRcboQ4yG33qDFGvF
+mnER0ZFoTXF/CJrl+7T1ad0bI4wD2uf+VrdwvSu13HnTQBfk0qrDuqHNsjXsQxjudEEqRNWpF+8
hnEw07ORO9FaQXrPyGbt3fIqSr323tCBRxKjckwnh1LXG/lEgvSm+kkvshUKGFDfLMaOuJj9dV2C
FS1Wg6tsTOlitqkolgNJMIyVKZB2+asNJOzglKt1FZUloRBL+a0ng2qjL4GHeEcvqEdWdE6s6ip1
GVzgi2p3EPAzQqvq8AMRMdOxPOVeg0BFp+lUZ7fckwEW91Fx7Zb2PtDy+qbX+9DiLzs0c8rE0Ikf
Imqb15XOLzW9pmSwXvk5eZhuZIm97feE6noBk7Rae3CyzLuohd+OGW/XZltASOUthEIa9xNSOD9m
CClKvz2kk+ddm6lbXfNn+0Oq3dqZ+9VxhuAUya3ey74C620vTOpHCvhcCyaYI6WnVTcCj9dNZplo
qOb2kqU9EkPmrHsvn/eNuUwPlVzMQbcvquEhGJmpYoZpbwXaJC8YLqSeiR2TBxNIKEFwq0CMnReZ
uKypQZp9QJJgVRh3JkFcj/qacKzjINylOPMPhi3dx/zHbTHrezhKMn+b6sTfODQsRxm+nPqMXQOu
Xfidowxy/Ho7d5y/dT1/A6GfHk3+U28IQNhq5ZJeB7BxCemCaFJkw/dpduz7jMOQwE39cURplBTk
hMW1ccOc97TCg7gSbr61x5XBeXGya8grwBiKsG08HVficEuBEJFPnC7Ut+0cFAjDRofCbbEEw7Xf
7sAYczNgaoqhId9VudOempKLcFloPZE9zFioON35PQeRNbaSK3w1tJXA89PvUmcyd0VjPU2OeWla
4R+0LE7heCLNNUVP80QE+S36lluUgOO5oBwIKHna2HC4cGFU1GnGZUOKXILnP990xoKFrodpi/eZ
InNJiwe6X7o3QKPuHbceuX4EnNej+zPN2h8k/JG0WfnfMDafp24sgTqARp4yEqKRxQx7p11vWnRh
sEyQxCUUp3HDFNphmef+YBfc6jOmTSFsH1lwE02Yag35op6xS8x4eCmd9mrQXOtkefSb18VrDktJ
mJFeTMnFKfoH3R8ATNc933UmV6rxh6cmCvwrCriAHLmXFBGqqTQ14AQN3ok0o7oTzcldkOEz5+bg
INJAwxx8KB1qu8YqkIKYpcbs0b/vZ8pTkwPEm8RRe7fgptpUAxUlYXQ/rHiuL5XwcH879VFmS1k6
N5lu6L5Ubv1VX2psIcv0PgBtmv0526u/Y/CheFmrB6C04gBOY0JkjOE58WEzg6nVaLvdrtGLO9tx
OGpi5RLoUiAO6Nx6NJ7wKtlPTX6BHzi/2g73nam1EeQ4w/mjly8rWr/1/VQHUO1D+veUCLwMVHMp
9payltTIbuzQ1fsBpvW5Tuzt6o9k6slKmRYMBVeCDGPOiALOqPRyW3hSg6C2ybtBOVbGJ4qHyK+J
HN9YgAJ3xpQwfEfWe876oNinZNbBFIrv4yGI4eZn6U717XvZ6WYMNR0x7e30IUWaoJfvpeVDvCWN
ImhvsxapAv5Q7v+yUoZ9wMPC0mBTdo3pHJOStBNgCTYqSUAtkiIjeByynEap5twtNgCdmYO7pIuF
aRr7DkOae04WGVkuXhz0PcxZ0oT0kQhOV1YYqAhLBNQ6+a5cU42mgWABdBxg7qmQmvjYWuttJsMZ
PU1vz8HKnddcg3VDHfTZyDRMkVnZbcDxohkUHY12Iti2TEEiaKT8JWoRyJcWssj3uU+zzCwkL/L5
tz50ZDFKypmNOHM0ndVfrtbqppp/2VQPeM2S7VqLThLTQ0bBLcEMas3/e01tqvyF2jSf1l7cJKK0
tmUzFxsu7MV+kYlrk1wEGP02hYUGcQSOdFYLh7vXacWh6uMkIBGc+R6SPVYbYl4+FmpzNRmMZhnB
uUQLX6FyWy5dvOqMA/gx5HdbZU2Ter6UYeRKpJBzdaaqTtOYbgUD3syS5mM/OXSN/mosFhxFWTnF
StOdc1UvZQzSnQPPeRkCaIstneVziWfjrNZyuZZUhRN2fXardtFInE+J99LLP6dOCYVTix6Ty46A
SmszyvNHKWVi1z9jiMO+qTUBob5wUHyKZuDJxk0B8+38uRit+mrAc3aAqoxqxBkJflIVYZqDBjlq
hA9qo0sZkUomITF3tp8b4f8JxCqqU8t/IxCzLN2EZPifsU1PP6rqR9f9+PGrRuyvV/2lEfONP5if
eqBEbcvjzf7ShwX6H5bhWICZwDdZPsu/9WGW+weURN31bVO3jQ/p2F/6MMv+I/AtNwi8gIK1FUBa
+l9wm0zdRIX2b+QmptOBawRguC3EZlDe/10f5mG+05IJj1mC0XCrLg1KkzLZFthp/UWJY2rLbJDP
6v60pWBcgOqnVP8pm2FYw8WoV+V8+YiS0Xw+rB5Q+6oBM80MI5B5LxiXvxVOeswg/2P7Y9WnomQW
QX+o3MiFnRNtlKDJk6oLtaYWQwpQfjPgqw01Yd1mMlDG6Dot36hVwGjBulerglRa8LYZEwIDqeWm
djQiUAGp0wvSTsJ2YyTfcc7wNn9xSCtkxMpt2MFu36+XycLsWHJGGzoXIkIIaefOJkRsJAMXQ1Cm
LDtBSzJApC2jfPIkfjfmnmyFuXnGeIgsNve+a7eWrX8tCcS6WUw0Xsmshbm9RsdEo1RbDjb1ZlKE
en28m2SsEF3+eousYdgsKAdSHPiFDCFK8CBit8sOuhmnFMC4/svIop7somAaop1eJa9Na12WOc6w
rVrGBoXJtRfTudQgTlBoP6Q2sTb2YRYrvrHpOU/GJJT22GGabVpYECdK+4vuFk8QvwlAJG8JFYy5
LStsOQZZTDQvaVjCIuA+jQXXDx792MBogD9wuxr+K/DWTdOQU+LImKeFvKdl1HXMy/TCGbZQ7Olw
q9aABqnK4PbSRLbv+0NW6+uzljxMMH4LIsYqIlU2dkGoWITrObdGIwxWTBykoG8zyWOagC9tBiqv
ZuzARjDso562GzzdQGUIjSHGCN8fOTWFUXQ70yf+CmTItd01M6R546dWgb6uUjM4i6K5I9ZO3Jv5
GVC6t18YGW8Xl1ut7tmhX07YGoCe7yrAN9tGWx88JvhhgnVaW3zYi6R2xTK+C9FEuRms+auZ4ofM
AVCFswGtrIrcb0zGkc8s13h3XysZDEZ3AWAHWWEkc6b4msHSyjNofezgne0WmS5W0e1JHTz4SYpY
xk7s73EPoG+0MOIXHodNlDUn4AEmo9YWSQdpiT3mW8POD21ZBBTUpodAJ9BhFlGHcNlHHBgvNCes
cE76YOfmPnoprM3M6tqzPqah005MSTGXtO58hQKr3EX3gZmfKCjtKn8cty5pbGY6fitkPNuy1vd9
j/DfkN0IpDDglLFeteZySkg6MHKaWxHxpZZmUsVLu4eqheu4YEGoZ6aymoOeW+s4Eftjhf56Q6PO
QC3ibHP0EbRl4FDoVrVPNeOir0dh08QwgUWVhHMd3Vq/MvqYnigU8s0spxm+VX/j6Kg28TClJCi7
pB5T4NxVgqG3RhHbgmDCUcy4uH0dAfaQF35At1fTAGw2kYzQM+CMDpAcQ6MfDKAdM21EAmgqGb2H
LmzfYTNK6VEVCA60umsPrvSccgDd16TnYQp77fCTMchAq7HILyaq2qZnEqPNTIjNpGtIAvFb7iF/
IR/N0XeTKN/cDiNqZdCODyLgLVQrry3L+zE4xAwiPF757yB60JYhhG3efSk4zI6eNXbbeJIgLHqq
Gq5VgoqnfYf9qQmuGcDz30PI59gTEkbqYaYTf5jIIETkERlatamgD2j8KWCUle1rHg+UkBqLHJgq
ORQ2p0aSEAKYVLeu/JBakO02TjQnPeYLUGN0Q0M/NLfO3aDbfxbYz+p4INJuvpvHFMZ3QQLCSMnu
1AWPCFXilw7PDD9QOh9XaAWIhKRIxA3XAsVqYspEK3qdhzEjSxJThiPDJSdSJk0ZN0n56j3Wtq2M
oZzJo4zQyqKXHHdR8kA+lXYwE4w7FRGWglblrgeZ1cmIhISxs6DiGdjuizXrnAcpSo0ZjsF29onH
jGm8+jFmdA0aauhVXr1fJ7TIvQnRh/CBTSpgcicyom5CQQNaHMGs/wPGjY0+ZAEjHnCeN9BTxvyt
cKtTA7i78tvy1bF/aiVSKkPDvt4X6QkDInC75qdfI1zBP3/UWmM4xlPxNJcR/FPyJg9VjlU+KxL3
zkmIpqm6Xcew/rSSOaoPfzYiXo/oZl8CsAqo0ujQ5t0Ee78KsKnP3hgy6UDghku0WE6eR8pEgtw3
IldPxp4yz6w4hIlCrWQoamkQj7pm31ZMHZtcBqdG2bYkRxXa+ZvVIiazDSJWxWCBossTDSpo9Y3y
zPu8hA0xNNtBm2/RM6FZ0QNI4oKyHBZpD3XjUuXFyTOjr3iCJrKkBu4yiXGKyuQAK9He2n3lkdW6
FketWKJDWyRMgm0dI8da3uEIJr3IASWgm9G+9GpySMCx03hhLjRfyDmdN9bsgoZOsvtlJsege2lL
kjQ0xiC7ZsWONJEmNgfzfI4chFEUSI+IUGsO4W2+Wu1thUoJAF/yJChF71dzig6FDtw9Bw4Dnuan
IyN1S8A4SNPwJmUycLf7gliEqtty3Qy4Q/xlOWA4/uLTx6KXjF5KTlPQyf2sZJhv4BDrW8mA34qb
Stwtt0u+PrVu14e5my1XI3O11ZCpmoZlP8RGus+01bkQMIcWvLtJkZ6FDunCrYwZXsgb1rJwlPHD
WqcTOtcmeE0EbifCZbaIdNIDeQYPmuYc8XfKdqOJJrOZaSJGOzBDlxRWmVc5j5w5r7pMVBJNMx/a
PGFqw8RKLXIGEvQK/L1Hjc0BEWPnQDaTieHDyLREJHW3y0jIKxE2nGjS6+daLqzEfCu5pe9037+O
jN7Dg7Si96S8mzQNR14SvI1JScuXtvYcO9YBrTuZ5ri4/Q1MjieQfQgaouWr7lNApMQLagoGx6bR
SxPcXvWuorUHNT3MNYtRZlk+6DmMlgWVTpy55Mg2DgEfPeLNWoRR8GeE+XjvGNDI0Kim23nycVTO
lMo17ZvMvwwDTQDUGp1QSUdczSbVcwqSbe7a3LOCghwY4ddwjQilKpbtYKbLIXO6+yqFQldqVK83
re6M61aX1+9sqjHeSY2KWZHmzYz8QalTPrLsyxFhBNVhC9ISSu/cenAzhA+adKEpGY0OcgUv1rKB
Wa+fS+VDJzeuO7jOdJsizPWswjhi4ES1j/rfygx3y/X/epKZVJ5ljoe5y5C1J6Q5zJBdLBllZZst
+kOQyElWmMcaqHifeOKM+EaEZuE/VF2/nqz0cUle4pZ6CVyAGk0nYh83IKoJ6uXJC8o0hI5JjoGg
L4Uf8kz5dFu5Jrq7haYcLUjGhAHx7lrfPGWBTJRYGEmHA1aPNcidUzmYE9c9G02xUZ7jJgGTspT5
nk7FD+Fo/T4v3eQkXHyDnsh2riAhuIgwPvfpKHY6uPBdEg0NN4YBzZaU25fRm91Fz9nKYLkDurHj
JNEtH2yy1R6nBMK76YJhgYGc0POfoKWT2zQgjvTs/pgZw34dAZX1rfvqx2Sjd7TtqX3BDW1lrkCt
6/jr/PINJTvg8ALVvJz/e4yjerCyTly9ifGxzPwfEyjMbUJJukL6d6jNAvW29TyDFsHR8JQKzdyO
DUlfQ0cWIilw70EKTElFzQc+//Pg9IT0QTI253Qy4uJlJVeGL04WVBm8Mg5MiCbNriAP4hmt9ZBE
vx9jHml7RPpRnE/bRU9+9nNxUXiERn9qfBppcW9RGJOTCLvWwsTtYC34DcE/yAkYjRKyWQU1iVrV
E9LXeF+RCAC6D/pqBdFQE46g3zDucRGJo9Jt4XPHAjQiPmpooJ3K4AHttEdNjcUUf6dUt5xWUqRC
E76mZYHhIMvOCA4JmQ0EPVBulMZ+KpLdwWLiZk+JFdLv/MqIIiC8mYuNZ9NFxYsiGkkfKFeCDObq
WXCxDUnnSJoFqH4qHscpocE3eOMFT8B2WX30L2BS10I7d2n/zujhpRA4+jS3u9C8QkJAPj3WQV1W
CtFKEIEeNMBJE8emne8eDBkK2DkD7TjpRGpkKhCtEOq39ZdUc0mC41r+cVLTxLg3hYkLaqYuTQtC
nJVkzLVr6q7kjlAwJBjXG9+8DAIuaSXUunQNMelQXBVzz6XD1aD4BMTXx+WMPsjPKo0ZYXyEqcSA
b0mRrAbxrhzK9MDMCrnolJ6Xu9IpCCHpeTvPip/qJXbDHszehYgvGPOYGbQq08+Rm5VhQMkpJnkC
IeXKBU86ORxBH4AcOpj8VYEeHs0CDqABoS9xnnjZu+BFpCgklVZQHeZLgk6NC0++D9yvXmq+JXlT
b8elucpMqEaIvfcWRmYULQyEHGOTNmu7y1ZSL1udITX+c0BUE4lUxXhK7LeyCrqNWYNHEP7Pkgbu
WS10HT82Ul3rfipXjlE5dyV75q9F0QwvY93NoWy5fuwXrg6AIBmbvVpErtfSfI2HK1jZapCOUtyA
D0zNzhBxf0bpauy1Xrw71krUSYr1atbmkQOTLibZHuM5de0Bk0sCtDN3qb9TkqAX1odJIWbYJGIM
+y8IJoxztOr2ORWl87GWT8hYkDCd8I2iqMudrt3HdMngEtN1sOZE2/Ux4tdO4BuZ8HAIW9wFVZwc
dFd4x5UAQwVPAYWGoPXvhdpXZFBcYw33kkKriLqMzm6WPVRIfwiGrXPsYPemXS58YrR8tymu4Jon
ZzSrc26giLNvBJEDh8TVuTMHXrTrBejFqu17cCQ++ua8fp0MjDCLHRBeWNParD3zB9k0kfW1GagV
lDnuhE3RQgbzfP/+UzOphJORvEsaCaPdTODIUQs9G4FxYx6wOheJgPQ8KImNWmjrvbA096Rua5+7
TbR3DufQJ0xlHZqnqreDfe4PArGb/R51eRwakYmZwuOgylYuvivH6DEuKQ1jZ7xU7ljW4VDRFKGs
LJiqFyGN7FOsadvIDEKuATp3F1B7VlLad2pRavo3fagfnd7rtn1gPIvAIk/ZJZm3pR0l+dB16yCk
NvsG5KB5nhmUHjqUBR59kmuSHbytbcTVzsoJXtMzAE5F9pIvVvx1rh7QQkAynOSkkJ8dZ3XiGem7
PcLT6Aqnw+8W3SdV6z02DcMD3d8SoMfpXkXOXRSkXFuT4k/cNocoGP1z2tAHgLSMsGRG9kUeWw2h
YhyfkJZeHC+G1GwzOZixuVxa823Vy5OfB8PXSmYywRmtm8z60jWZSZc7AugBUOmS6zBZqzjf0jub
toOvzyfkkD/6oXhK9DI4OgNi4hnFSDIxRYuSen5Y0/S0Qnim/2x8R/pzpjDwZaHj/NAWyMucrLJ3
Zmwm58knCoqklpsmFX/S2Fh3KbGpYFNtj3phNl6I0Do5veldj6gKQ0QsGLv8CSBX882YCuvS3M5F
aT8wC8G9Tms8bNNgZydcFetlbU6Zyew3bmAprzEJDHHMmGKBnx62kzccmOHuWlHRw4ja9mrCinkV
29mDM70vxFC8yaw6WtzuPpst6Czuu/+loClyw50x3ik1Q+JgIuuJvZ0bZPBNUi1XPTLCcNUCB3ND
FwBozmGFdZi829LaBWiUqcXP54YeMFaOfDl41k9MPuvJdTLEGQxJmIT42r7ooicYzYxk0Z7QALXn
a9Gh17Z6dyT/evpGAlB361Tdl6SWhFzZv4lk64ZOlrejcll+CKg12ecBKFweY70LI2sAWwUmchvI
W0A+uiv+tqEPay17UrsYDy3nOyE7JmqxLMN4zgie3xTmqu+U8HqUlVqludZqH56JwwkYdKEFpHZb
GxyAhaHXIXFoz7m8ercjt8zYkhGxKNIDuVjM9o6Z/fSxy1SF18Z0n/sZe5qpLH9y8aGdd0VYI/1A
FMRdRyToZevlpJ5kSR1+p3yCcKPw/+tzA/+lY4DtSsV9Ib2GamHOnUyvpnKgYzcd3ATfg0MV4awG
PlHHH63WoFCAdKqMFzXbqZnaeGViHObZqI4zBwrq5j8NQeOHiNRTOboBENAmuJixFCaNFA0DSiuR
YVJyWars2MT8541zAWWtDwbsPMwqxXDghEFXHSVcQ7S72UASNUa9sVupGWzs2f2B9M24LLZ/8ZGz
UgJciaudhn1RPyRxdk6MaTzz7sMmi/Ind0Vts3pUkFMTmjU9x3zX1OIW/ABXJGGjPBfOXWwSkYAg
u9s6yxRdc7TSycLaxcwHZeJeI+ek9Veg9D0S22o81Ja4xH6BCAMtPSWkaQeJi0tNfDdY3h3YC8Lr
83hXCBTIXuY95HH2k8JWfuD/mwZYCCqcpOkVBv7SjM95RkiVLeL94g9ALBzqBi3/BZtWW2Q0TmXu
fdr7YZs9F6n1A4xwxQQJxtAUJ+/M5W+HeAZKCgQiwXUWtkG2NSkwcnkcw1lwm/Y6WNz8L+WGdaR/
SQ64ht7IcqJ5Y8vsXXxjXM/9pdo1KT+2t4Jn8RAbALBJhxBYhj35EFl1srFW71uVBye6w1elwC23
cq62wfrFmbxzlku+Wn5L2BN1Ohd3YtMRTwqCsaHQS1CWzgAnd3n1IK9h63oZFjA33rA+zoYinDfZ
PkupYHdoEAthNVeSObT1tMy4lWSf0tQ4QP30yuLHcQ34khSlppCWBjjbQBB4R5Stlv2Ydeq6EqND
3BxZsG35lk6BA+Uogm9SFDuCzW+MTrssZBZuRK89Uux/3IuIHkxjvI4dpd/FOaTV9K4zw8bop3cP
5Zq+xoyMHjqQbbRpMirofUnRmSFhWsSPTAYy67pfcGaQkvHYoSPb2hF3PazBYDDLJ9eMrz3GxTQq
k2tcigBQF6J1vWw7w6bd2K753RP+Gnr9SxUU7qYovWfaPy8OnJQ9Qm37gL7mGqVPsQncKGfw19wI
1CI0FzQSijMDOXfknbrEMI9VZFwjrKFihhB7S9C1385fCOtDZGMsTz4SF8NFQUlcN/XHscXbAKxm
GdCpWmA6aKg14QDsO9FwgBWO+1BoiCrpsqJBjAnsMWAtUo7rOp3WSdm057KDXo+m+D4Hn0Vrd7Oa
rbFHDxrq0TTuFteudosmKAZMzl5zcsSXBlqEmHZPGVjBzrR+aEH/p2UmN2ZVA4PV6oLB8dc4QZJP
dvtC65bKYbzRGSJIcxVFLMejgOwuWz77CoQWtkB4NV7JQIHBtODH0rmoRGdfa9+c1v45f6/oFNLq
r6410o+uICB8qbLvzFaBmjukZ/Q5R3df7HTXZNrW3C2pBXMLYvje1sK57JqnzuYA8dZH4eg+cyZr
Z8d2dRlSYgpRX8/IQ5HGvmbGRI4Qsri+W0CO5jHYTqLgm9zd6U29hONEWQCRUsWtyzJ2pL5nhDr4
QGt2rflaA8mFxGI92735LbWqZi9w/m2StX6pSsrlBKUhijGA1A+Alft5ZrhMRbFajCeAVqJdQiIq
gMkP9lOUBu0x8sarss6fcnuwt0G2VjDVGPyUgR8m2YIMnZyH2MBp1TguVal23Vp0T7aGeEA2fpwY
9XSwc0IXpg3+9OfcpkWUkg+MQXDne9oDNMb+MbEhJy3B1ypvcD4YSXDouaR3iXtjRunPOLMljyfG
WtDgI8C4QN8IrXiJG2eTxR3Odh/MMWhR8KhLcu4K+grY8bTTMFE7DpbM2LsW4YNaDe1lMpCicGOD
uUyGZqd1ByfCG4e7NMzSBmjwbNh7n/S4jYeDwdG+c7IjQ0ZyZ1ezS2nBZIKNHNczb63yMhqcaSJ7
FszRNm7b1Idap2HRxcaLh1vwwLz5tPrNVQxsFrmsLOLl9c6u26s8WPvDVISMaW4708dgDzsQIhOJ
au31ygyPHyJ/FI3102zXI901vr83fZ28HiEMVnPQQcV18kRkK1fDi+tUdIGEy88Q8BZj0ojrSJs2
nVa86TkaUi3tv9BIAMZhmdhxwE1ltXYRDrJfex19jMWMQIr+FssKrN1xLbd5WXvhum8cGPQNivKd
FLa1WCV7D0HYXFl0B0UdjkXwvY+IoU7Wxr2Os/U0yhOqo04UwbGA373xRMOUwCHtIOc+0bmUeyvu
lxvHjI1NNzMPXYaOeZDu7X3X301VNOyZmnMUVtuhIDqj7r6LumpDsgc3BHF4sNCeYHzREio85hEM
EmPrewpGFA2NfjIJO1nn8uTq9IkCL95DDzsYFTEoRQWOTMtk2QiabQkyIdH1W7yz73TZRJj2PRpu
j2uZrWWPbZ274BLyhxEf9EafadpVnNK7fl0klxltWV7lw87t5ifbwwZXAiX1BYi9OaELmTQ6AI6+
5exKuKh6fh3icEp7f7vSOzrHrReSBtdu7IVxpc5wXcwk0cTGq8BixVjQzTZixNhAk3MqqnfQKk5h
3ZjN+FUbWuB9Tm2fHIG4bkLhjSwBUH+FlMuZfXcz+N1PrjGQGnUPu9A8XvqYDsPMNeNgjFRfk3XY
+2XwraZM5a20g7OppeLj39DPdRGoUj6sR7su/EM/2slBaZk+F0r8pGRQv+373NRWo0c1FlfxVlTY
8pWupuqtuKBpCsgi1aGu0WRMBZmvwLvJT+Ah7mz4ByWE85fnk3ZGD7wsnhv1cvWcX1Y/3k6+Zy0L
Ckj5vY1iY/jWcGusxkonT36gXKjXfm5+fInPz/vlrX97+sfnLVODp9EAaz5j9wFdzxf9ZHNMToa6
QX204SbGsVz1Ae2Z+ayvFmiuWK9CzLvfKYzJsKUGH2Lt18eK0fW+ydzv7pIfx/FLKuCzSEVksiT1
jedJqVj1NVun5S1BpIRVx7vyzcE5amSkbAa97XXw4HJuElEY2gufGU0/DG+RNHcqqZlaZL6LDESt
IjUIkCbJqUxiBoLejlztdC87lw5F3tE+1eXl98fV+3nKI6oeUgI2taYWrpn9650+dtorg0k4lozc
gEvKT1CLz6/18V6f2//0nH/aZ2u9T/7JQciqudMRS4Mho8YusVjQ9thMpD6v+/tRtab2qUfVplqo
N/jc/KfX/tNblUM9MVDjx29lR0R6loWszsf8tRzRcvsfd1oNTJ9fHq/li9LPF6lt9UpXMN0Z/NMk
+wXtwDFMk5pVsgSXv1bVQ2rhYPaG8nv6fPnnV/jcZ+nYJ/5PdvY/kp0xjkao9Z9lZ8/9e/JvirOP
F/yLSqYHf+gM73xfZ/7y71Qyw/5Dd3UzcAzdDuhPen+rzmzzD50pFHoCXSrCDPuTSmZ5f+j8s3Sy
NB3PN9DE/W9UZwjV/l11pvskrVs6gifXss3AtaQq7RcqWU2xPqkXf7l2DUITCuXX9qRX65dV1xtw
6Y+y+fOx+vsTEG9QIPGGcOpyhhK1t94RPcSMMqgRjnlgxWnrUU92pnCobZktlh6qRbujNDcdgRxe
tcBCSUy2/T2A9Z9zraV3oANk62yhNkeCPfxvjWw1SWGF3+wxSTOp53tQK3HbEaOafU209ZVEAY9r
2pQeG5urcz7NB7McRAgghtGsbXQH3FwgvAc4JB3ekHWr/hLujVV9q1Y1o/bXR7VKGHUxXvy1nkjs
7LmLok/56wWptLF//BS/vI161S+/knqW2onA8JB2q3EYsmTU954spuDHccdXtRoxvwWumDwpZbfa
pRZKyk2vEXyyfMVv+2zkWShHVGHGjv61+iHYVq9UD6mXf26qfZ8fA4GAF6rt/7L6///0zy+j1iAk
O6clbecTBXcqTf+QL/L5QCeRz5+bai12GgrvapWK/H95WL1EvWtSFCQBpoW+/acnA/8j1+73d/zY
q17uxB6fo1aBW4yrSD6+7G/f6fPz1Hv99lFqM5EHhWbaI9qQf/09zWwjn1fbSeTTpG1GKbVZqFZU
apnKltBky7GDWi3kqAI0KWW1tj6oXR9PrNS4SD5bPeXjPdTqx5Pkw5+bvzyMwppPGyTe+mNVPeu3
t1Ob//nh379lDDgZMGlK2lUgNZmZFPRjzGHkJhci1kAKBJPWUMY1IHCrbZWoop6knq42Vzh95+lB
7VU7Pt9phbeMXFS+s4pdUWufr8TMFshuGQQ1tdPX4EkNpQndKUHQ2aC47pklcjB/rg5RxejKoMmh
Hp8rslIa7JH4CGPs3RQKd+NA4xM9wrjL7fvSITeVmUN3jnzazVXaXXmE71BiYRC3pjNk4oovoSBe
H6uGlME6/JqkbstC7Meq2osN+2Jn9JzUllqoF6rnfW7+8pZqp3pYPfHzdWofmarjts4qzOLxSseM
vsu3cREJcXXtZQUFhSqhAKrr4C7C3fymmkVqYXUzY5VaXdqVDdcoW1SfdUtJRZbzlIDB9pD3Em8k
IxFuSHt7qp1i2ZkqeSco5/LsOldtSe85keAOX/7dau1zofZV0utbmyskWvl7rK0lmc8COYvWWl/s
TFDq8wzCP1phHeJkQhoUsyhcg/nYajylH41ZqQmIxuiJpN37Dr7MtpH9M8xRxOMB892pzZI6iN3z
V5jjQMVApg1kJn3aTeob9TYfM1CyUtissCVeKwLIWEPYUxUGvf3/2DuT5ca1LMv+SlnOEYa+KbOc
AAQJNmooiaKkCUxyl9D3Pb6+FuBRIQ+Pl5GV87J4xiDpbCACuLj3nL3XftaU/h0DigS7IqiOEW6f
I1LSxLEsKjsZqAYEozP4YiI1y070qgXWaS2kQk0w/n6voW7gGWhtlWWMNiPi2LUlHGhaFjZrnbwp
zSiliETd/PvJqBfvlCGcaSdy8qw34bJe+X643iMCTtoqmXrbLwf9epOQhEbUp7RHKYSkcO0xCsFd
Jbak2NZ6uRHKgVNgyliD6QGmHQHKV15391DMhl8HorLsue/Db723PgeBGfMLCY3oWWEGFfhxzOUs
KCcaulptUYL9frzeq2Qct/Zk1ROJL4RdGgRJJqWx7GGlZMDLoftH62NMT+MB5St7ZZBJ7lCNVnUJ
YqTLKOYzC1hYlaRz4iP6dbfFLNw18p500a2P74n1M07aoIRvEwScgGFuHZJCMn/dVN1eHVgK6BgC
D0DfTXoYM9RCE8JJsa4icQ8i30GZlqCfcRVO5BEoHDMaT5rOTbydHum4K+G+eRzfaEYQQ2ZSvgL3
/Ywy7qsId4EC0dwRZTLvnORnhN36Pup3ZfCCYrGk6SV6U/fi/lAosfaAqj0Zm1Po9qPsuEYfucSf
aAG1e4PEZCeabwPxnpSNSv3Z+e89ziYkhrWjWA5FvhRAwfMQbmrBFUMsUli56bIfTKzXJgUD6keb
GLlw8RLSP5g/iUWLtYFW2QELrxbse4pKgpPQ9UqcnhASIP+66qnaXlGOfXA1PvWlVn3RSMbs3Fry
6vim0GHO7qr05Ieuia5sOqrJKQ9vanFfih6uxaaFmYXmeYcKfO7aTansGn5OWaBjoNoqmxXhgHVw
jwoUlsh2+BpLAihlgCXdC3RwQs34RL+8Q8aaEa8jOkJ3mtA+pbuhu2YCDaTgvmx/6vCMDuYRRTXI
aLPfadEhnhwA+JgtQ0ED+uahF2gRMBGlA0RUdXzxFqujTsJURnqMp7wPAUSBYge4skz2cnLKmn1f
OYV4G+IkI5SY31d5ipRnRBvZPbGNE/wca0foaPslQ7N4qZ9N4TCKnvIVw0pjvnYn3WQIdVPP11w9
dCPfLqxdSpDZc3wcLXe4C6KNdIENsVFMAlycxCcqEl/lftL3o7Irwz1NJK3+bA0H12hQ3ED3kCKv
8Lf6zMr+I56ZRzJMdnYzn0TrXAibQt/h0Q3nQ23ck5ITR4d+5rwAVQjHJU6+iuBZbW4CjqMj/jh+
b1oLZMzTgac2KXzlAUTzDWOYwGE6hoclDgg+Nzuwx6x+1L44Z1XtZzi74bip5I0JZeqrqM95si+p
5orLD8bvRLcYVtKBo1M2EPXtY8HNkBlTkydhDiEtReyjRvWW+Kt8O7V0l1EKO3l8E3UkNTk4z8m1
EluP7DTxVD5ogPTUJys9zKKnhhvk163n15slHak4prMLO6NuTwb65gaKBt0MfOFkck22O76NBEDa
sYexM9XOrbwf0MD2/Ulrt1O8HUkYsgM9gN5DnQWCAWobW/qM31B/6j3ksmYHWHSQH4bsZOhb8YnK
piq8ijm1trvoBUWlMu/0/iDpzMCd7NVSKCif/GCXSfclIFsxeqC4aM8qoiHxvo73ImnKeO4ldat2
NunQZM0MA0v4DURDDIo1qEtIMhOxOg6JCK1wimvs4rskoG8tPXXmHT2DOvYgucyw4X4S6mFdMFpq
rnKLyQUAvMG12SKq4BBCg6Ec+ArNXTd28WR3OYLfHcui4oX4D4yISPIU2gSEf6GuFXZx6JC9yW9+
y8Fs3Fi3yjHb5V7RIMPZojUyOxtjst3wgykOFhK2JBIghrl9e2HhRBOtPHYvmvJSIelKXVJ8HuSf
PmkDtcemGTOZs6qNgboud2yT3+zM7CQTrYsH0Qku5RWVmxrtFOsIi6ojRWBbyI+571CzshiKpeHU
Dydd3IYfXXQ7W5uu2wukdGJKb8kIJcIwuoWlW8s2Pa7okl+zG8o7d+qT4LbzQwiSFSYLimjlLkRM
WHQ2ckWNrlG86audggl/PAnqTe0fA2xAoBqKbUX9XSB/89xjS0ic7IwnBG8KdAMK1WjG23vrSr/O
+lE8G0QterhR3PoRWl+p7oMzMX2kEeCCuFpo7wiSyjdD4mIKyDiXhU38IioHfSYIC1G65TXYX3GB
oHAPIbjaArNgzr5TKTxpsDzmJ3WG/XkeWJQ27wA6WgqwhMXQYNbYydSnbS3eBjWKOpSIj8hLniak
BCYKzBbn7aFLXUPf5R3m8a9heqVfbLOetKPwmpFZAptGDu7QQTgiD8StQr8s3aEuRcqXLmqMkz56
PSNLdKBMHVXvQ3mShGNDUdKExWfXJumDdoTnkYYXXA0iWBHxcp9m90/zna28C18i9cinJ0cWNKFC
RwXJlh0+ofPfDQ8FyGlyk1uXTJi0wwq/IxOscgEHth8Siau7sCa7bvMkwqFx9IPsQGrcGg6n+g+N
7ItrOW0Ik3PrvXpWku28jTf5cbrXa1d58702dvChGC5HGgRDJAc/yZWNn4OnmFyAR4PIOZctp1RG
CfI6Ejbnewjegot6b/4sPSBxN5/1tRNs7TZuqVHbte9g9hQ4YnkguBjAbe0BDY/je8ha7MjGE22H
W+3hh/0JgPcHrpjNnnaPfK/c5p58PzEoMAG4qMNyxuTX+AoFS6KDfdUeet8hWy1TN+jH/CdsS/w/
0AxeCgmi6fEzbJKdUmz8e99we5n+/NYkcRsZge/Q+6VHGYxOuMG3YhQbmoR0T/cQabPQC1uneGt2
5R0x52SMQHltHlguEdLnz05Qbyc3Oqib3qEML8OlxBWR38JrBvUkbT4su3JmD7xkh1LvuoeYM7z5
MAZOqNg8gwbQrfBDfMYwgKG1eQ84DQjEPGtedhYvwSGBfcUlwc50XE63qKiLS7GL2apddDZfiYTg
36QrcmIIdvMH7gd4dGwaavJiXxDu44Qm0zaH5yIbJ/yZBB+wk4vt8AoCjeOMJ8SL9ET+RP8oPze3
+Sbf9vfaaQxtgg+PuqNsONi3neWo/GiOdlJOzW1/X+/93ZtQ2PNpPlW3Ct0YJ/AEHlqhe8PpnZHS
SpbbaURV/NT6XDPs7cwEYcofeQXsZ5uVzknbhq/tXqNx+T655sE/vDXv4ym7HUEP2eaO2ccJnfUJ
68m8xQHnJA5qog1ILBvByI3vZDYv2RQ36N62shPft3sdTdlTcls+CS/Rw7jp3tEC2fGTYYtf1TME
/b1mw0OikfcaXHVSvDYWYnKGeIaADbcZovaNtOWqcWUk49DhF17al2T1OByxI856Ipvv54f6hK2k
3Ce3gkeK8Ul7KjcG/eF8Z93nTrQ1XmkICiAFbvTamV87BySzLTiMUKID3kB/FRQPQQoXl1e6f84u
2DEp2adHDofn+Kk9DV/JrbnrT9U7LlGii40X8eslu40ewJ99ha/5z8wT+SUYY8g0OUK6wLSKVPcx
f+xuYH9uuzfxEp3JoiUyh8OKkyqyn8RP+BqoMtAOX5ZmoP1kfXRvrcyeTY7VOfPMd/VSv063DIQM
kOp7/Rr/UJ3hFjzb+Jgck6N80Z3+vjqrl8QVHX7UnXzDrTNvBL7go8QQuUu3jZNj87K1k+EReHMI
X5aDzhOu9L8Z3hBTMMJVbwvN7obuGk+igztLXn7HJfFQfXKsFhekpfv5GG+by3wMGGPaa5G4xQ1X
p+RzPe7ba3yHlJ7/Rs6izXjM2F8xOmobNAuptFHhlKLto1hmTfpJX7m98m+cTEQF6dLRZI3CT0Oc
EhcsfiaIFVwzPuaP+FEAZ0ns0QBDZysRfTPtNBGkEqeJ8CHeMC6TO7cd97hXOFvu9UPgjfuRHTLd
jj/rVxxcDdY1jvf8aWBK/gO9yOQUz8LdjNUt8AquSLHkNWjOnwflJdmJe8wb+9HlWoxxAj/LQbhB
nFJErvGQfU5M7RrU+T+B2VaBnSFntcb75AojTbe24Xl6EHfG3XzqpnNyUx+ZUmhjwrkivhYO4VKe
f/8ZnQd+amIGaZkRdc1U+RDfRef5Oq4D4DpK4L1iUKlo6l+KT/Q8DCqirX3ALuM/PLxLkgOXwY/h
hvR69bnd55txj1HBfG/vqoP1kaUuolNsloljvnOvfg1ftFN/R7wRWz2fAliyD33rdLXDfu8fjat4
qe9ovCfzLjsv84M36aN6YxNjYAXapkI3dpqvXBCJwGY3YlzMl8GYgY0pwnBDMNlmcgXCGezpMLkf
vccMD8j9g3KLeN4mIcwJncCt7xhLuUy+zdnNMO2aS3rHkJfeDTf8roknOpUrHAkLk+7kAyFNNlMg
R3oT91CoSKB2zT0nvkpf3UHasUE1x3Cj7/B37cTbwmuBuz4F13pbbibqVXbIMPYceB/hpnS1HaFP
vjee9RNCVC54MYYre6xciUFSdMYtq7FrxRXnw/g5v7aDo/2UXrU7k2t3vLVu82t5RN5+JHvEepBx
BBluF7tc0uR7poPUYThoL6OnMDzX+8GpN8JRejR31Y4ZKp+8uwdj8cCcYvg0l78+OPTHYjd73WfP
OOFlHlmmjuTF2/iRfJAzYLDt8LDF1yJdZQ4BQrNACF96zswz56z/TG2RHah+KpDwcJQ+T+/Te3lf
PyUP2W17yhkFjR/WXfhkPEp3NVyhPbLtXXZrnkU33sSvH/FGeBiPPaez4i3/00c7HOyodvRn+T29
FzQ3Lu0h9chqBmkkvIiph7E0YQrlABl7McMbrjTic+OfzHbLvPigH9Da7ZYspj3rhXO8lW6ZZnLU
yhcLoNCWcboY9uNTcFD35AvlYLxNdzY+RXK8zOCc6BN7cW43xlP7REBdcNA5jlDUPxUP1pWN+Ah2
TPCXDOxurbb2TKyQGhFLlrI+WstuwhIzsFp61ptfzxGvBuMAq/5SdFpByes9Akvo6fxDwDmZUrcF
d3ZmFUIRSl3KyevNWon6frjeg3gP75nILnBllKLW7THF9NCFJPECqn5MBlLBwwBGnz+Ue6VE0NQ2
xl4amAv20bER3nqKOUsrnZaKW/Vy5E1iERxMzurFkRQJoGEMjGmiSCIvNXmsiNiA1huWLrqIfH21
iK3urvVe02A0mpVhIy+5HQ2gQ2Y+C2KYAtCSc7HcTVox4iqAdU4nOW0PmteWIyKFY/MSYA1150Ch
QpLnD0TQ43RbsctrasCkVPe1Sm1wdShIS5DAOIRLpq8E9XRKPiQiVbJZRo+0CD/KEdV+MY7LpDzD
tAVostSZBi08ZKpadATEGHmGlhBD3fqozce5uJUVhQG3EhZQslcHdcrAyTYpAepErbiOvWE4cFwz
R1sJy8bSHlnvdqNOSSNaUAXfdOW1rrtWe421WTdUMPL8INutPpn1ZjVvrY6Z7+dKoYu8Ogy2AWxp
SiqL7X1VIq+a5PXheiMu0Od+YAW21kHXm1IQKiQIa4iR759bmP4YzinT/qrVyrOcsl6LuB1C4nGi
EsqOuIRyjKtk+R/3cAJS+1yeW2/+eDgtr1vflggljY0sn94kE+mX3nwmYvMpjqZDb5UBIOk4VUWu
M61UHKVWlg/gSFOIL0vwCPIIMvfqQyUpI3yDmbS7/YDZgtw1ZUlVpuG5BpGODZ299R4a7OOcE6xH
/MZ9IepQJnwIEyTeLu4nCblJV9US6CadoF6Z7n5FVZ0aqf5syGa3//Vo/QdMBhjdkf/avz25vu/X
4/Uu4WhWbpCYMFNz1Rjw5TW5dA0obTQtpDe23l+fXm/WGNOUhiU2KOrN68Pvf62gwI9Vn+7+eP7X
pygdKSzO9z/pQ342OwPhemWgnhYjCb+RqN1EFl1QW26mhCpDv9DxCIWVcFiiACsOgtrLriWNr3Ci
611hqfvvf1vvBYuj35xnauDrGxS9akR3/af1ppIFdpoKZgGnRC+TMsnr1zdRvW4hhKxtxOX7RiPl
lb8+6vvZX4/XN6xvXT8UuhmX4fXu9+f9euX65Pfbv9/z6+P/fPmI0RANXP/4x1vWLxyMunaGmpr2
98d8v+7PLfvt8V9u2fdXV1qS7mQrpvO8/G7rR/629b/9db/uru8kYP3//sa/fdOvu+sLfv2BVsc6
U0+p2n5v83/5m6zfbDQQR369+rdv/v47//hj1o/9ly34/or5bW7VC2261zX36Dsbaw1E+uO5Px7+
1UvoAVDX+uNjpLVp9f3y9d73a9aPLSqdFdj3a77/+a+e+/Nr1o/442N/vcZQ5oeWftt2BZ+Zay82
iKdiV+ENXjlo3XK9/caifT9Ei0xzsV4u9usLzbWLuv77r7vrswW1JtmEYvdXH7G+Yr35/pj14W9b
81++73tL/v3HrK/7fsn6ed/PjUsX7P9rj/6ftEeaKMv/Tnv0/FlnRf5POYrKr/f8XX5kSH9TDUVB
1rPoieAmIyT6O/TKUP6mKir8NV2V9AVsxTfltHzD//wPVUN+xNOmCplbWSRG/8hElP9myJYE60oj
5EvU0Cz9D9RHfwCvUD5pEvgsNlBVDBXc/T9Lj0wJknlUkGgc6NYPrj42zspZGkZE3tXf9Ws/xv8d
fBb3v2IW/1feZfdFBJ/+P/9DWT7st/RF1dQhOPBXweyy0DqJf9C1/A5eLZgG35tqiYRds6PMTPQf
ynUlcivS+MSf+BP2HVUscboBdPlSCeM+zRDTRz1GdIOZdgqrtB6aYTO0wyYZJ2ITEjCyZh5dIkIE
yhQGha4rxygFBVzK1bDp6oZaXGLCrDRYOWrRqQhMUMGi7Ar9ROGd6JXfjoC/+EMNZGP/8odqumiK
FnsK3vMfv2rI8D4qTF68KaCiDYbZVsjf2nSRRkuFXDwpXdLt5B9Q17+wB3nlWN+LAPuBEuMeiMoW
R0Dm4UT8ytTslKb9sDHJWXf0Gl9aLmdYPKPKlVEUyAU2jjqTrpDvmYRQ4U3VvWwqNCFVIgQCVXZp
v0K8SjCXlHjtFXc1yQsydjbLiJ9/8/+G6DtwYiqioyLnT2uJErphsaUqm932ZuoMBuQqK8GzTPbQ
y1TpKLKCygtN6ZJHE7lSOaQW04q92GzQoCqKxluiLymevLwc7nudHRBCAdjItjTNn1Va3Sdi8KUn
MjXCJHosiaCSh7F3+LPMzaQmr2jjyPWx+ncmwwuRJR02/82+Wg66Pw9KA9kdCH0EfbL+x0FJ+GOp
ZC0QozDEfyVV/lOsJG9kB4C5GUHKJrlPcarriJ2LQTNWuOeLetjMuuY1AnVbv2t3EtCWIFFMwJOh
6NXIw/1BljdyNBwwUIIDr8yXsdFTR1ZR44vAmeIwpl2qB7u6pAlep22wNaezdO3FVMNGGn1pULOd
EsSPzWwwpMjMcV/1glsPg+XOqvWRhrTqlbp6SQluU4vCxG9A8dKMOpv14zGTy+duyO8zwpk2Bssi
qLQn7A1kOef3fjMR+HUo+mE/yfpGltLb2BfuOpkACygfKE0UsaHB2JekJsks0zv2opqLGjxy6yxK
IGPImGPnx/GdRTK5oQLuaZIvuJcHdtQDXPvml/j1vxw8/uqUMg0dlq8J5VKX/0hubVSl6yZjsLyI
pS3NfrrHZqBNW4mmYCs/tmry8u8PDOkvv9EUFU1lzab9CwtQ66UG7jjfqIx4cnWdfCZAP+pyMgAV
vpZRfqsI0Gojs3tJJo7gqGAPYz7ER5ib+zoKvnCBBVXg9d3rv9+2vzpmIYdCRGQwlS2F68bvglFZ
avIc9IqF8OVE2GK4M0I2jStZQ2IfwThdQXs4pwT0P/5ayIhE6Bom5Qv0qv/8tbQFZTMdBNODxvA1
auaTWDIemEX81cB6doMxgbBvPv37L5XE5WP/OEM1macNMDBkCv95jYoDSbYGTlxPRNjmRMEdaqWa
yhEln1LsHaOU6Kb3CUqqi98YT0kMbbca0bgUhvglSdYx6+ce6anF6B9mN3pcHKuYQcYX8SpHfEwK
pQOOOI2keKJOIBKqUaZoVFM9u1eZfMO9ia55LZxzVT9QTGH8BSG4gZdAHSVp0YtQ1UiBvcTlQGK2
eI/1CTKfDpY5SbO9pXMBCJQlmICwijfYeUhG84BOfjhWODd9uypg+ehm/aMVL0kJfhs16p3lA1rH
70kaUmW8tThnEo0tGxLEGQlTWYbFhCKsiU+u044QAlgmLyjwMhtdqP+dDcNQZ+EwLQNPOs4nNeBi
gPUaJga7ray2go5TICK4GGPF9KT0xaWTltdyaYXEMZHUwDWnEnqRQDPrCVIsG2bx42qV8qLTHEhw
jWK+xftPqSPfgBoQzTDxgO1B/8frD1a5gKGQOf/NESEv4ut/PiRMUZQkDkTZMMF/asu5+5ti2pf9
lKySeiRLSF4QV9s47++YAM87wW/gdFhnLP2THUrljaIA50YIeDMPs0ArNthPIzaC3iWJRcGMRFfc
N0VPMimUpVncbUkpfSyZqzgapsChoxYtiF1wKmTp0sWIuuSMAJAUsE+jb9oOcHOo9oD0KtqbgvYj
MhYCA2TNqSF/UzMHWCYpvfXC0Fxfot+qUHlOiiDchtn01eb6wZAjcaNqWIPEfR1SOy8GdHi9VKK0
bHcyLKqbYlZ/JgKtfd+fnsbSJ43K1NyCw6lJNqBHHoFhn1ItfzArynn6WCs2ocu0uCT5Bar0sJVV
Y6tlOcLszsI2GQsbjbIkviimWIGUQVCR8JziVxbyvNuGvXDVdQ2AYzihL1AuzVy8kotNT7PRrvVE
eTNLo8cYESg6Uwy95HzEPi6ZlEq+3gi31dztAblFm741znwv/nHD8oKu3reZCYQuHB6VuPRkZFmm
mEU04oabeoq7jckvZKT8VPQWhrRxqJ485JX2hVi92FHb2eZl3dlSaS1dOrabhLpzyMQaDXlLOQrS
b2LFpZPOMu8NJ2f0Za5O87jht1rM4QnKLKxraoQby1cQSwVMvpApjeOSN8x7HVmf3pmagT+nYRS3
U7rMTqWtKvmY7WN4p1JoklxaHbpA7+9Ad0bbfkamlsSg5WOl2I+4ATkaOCTQPVKMxta4HWKFKaCS
0edIKHEHiXyscw1t13JxVlBEmGnYuqZaoluQspeJRlM8VuHzHKSPMfCaCHdzrIeyUyVTYMdR6KGo
93BbbyhlbgdDIwWPg2HC0yYaqDJimj8cdl4lYrwkkoW+42SdrUCnXin0j0FT0cqQ6kvG6Wr3knIO
B0PARAjqvJHndxjlesLHcCnRQaKoz1ql3epiBfCRVBSGIWWXkxTGIFsxCgK92IkEY5raRLsW0Ugy
HmMJZsBQiGSspuVllCtjM1tp41ojyqysk3ZGJteeCjXGDuFeYYgiD4heAJDLiLk8rbNhCkOnn427
IiqPc6jcgch3KXe+Z8V4ZtJKkz4xbGKnFxUhzTvJ7197OX8IRPZ/VoviUSOZuzHwJvbMUDVmK4VW
Ztu8Ex4Vn5F5zhli1SD3Ghz9aRwtsQOcT+bw0Ah950B5CCGxy6e5bvA7SJzVrUR0Ink2Dh3CV4XT
BkFLhh4HAZswxKBMY4bobIdD8xUIf4O7AWW0nk30FP0SHGqqvFvtwQ+7n8SrD3tSl+EIjgR0kc6R
VtVjbmr783awwhv0nrJtCvmNOALmjZH7GeFzkvWfoMEi1CVgcqXytkGPqFevbdU9WY38lqiHpJoP
1SRDarSA+SWTEdttncfObAzXFLxo1/pMutudltB1HynuzTkAobinazUtWQFhdqnTHolPar0nJh27
JR02tWYajpQkdSXT0UT0pFYx1OeCKd+1NeGkE3wxN0iQpyejtEOND2pqIein6anP/Ses7s6wpAj2
DUE6pZy+xjm/TkgYhYggLKsxu0KcEB2mtldL5mpCYFhyLgUrp6O7CGEkOs1gJbYFqwO8nZ4wthko
M8dn3QhHZKIVI9MUS9WWzxeHizkgyAEJ/1ChGIhVTuayIL60UtuLYeVnoS3vEqVF4ALGlb4CDQGY
QFWDsK6ZjQvweJImcgI3iABhjJyXMKpsSRCmpGy2YeoCkM5tK4zf/eipbmDEDRODZqicc2gDC5UF
OdauHVFrSiGag4qRNK7pVVkt8culD+y2sCacuZRh+6rYaIaKEKXDuh6ZKIeH4VJak2Y3ckfXeiYv
QNpHQ8HlFn1WNLKvEmv6EKI3zvKGeIoh3miW9dw11nmUuFYHVnJpynqnjhK7n26OfRYBC+/1BgVc
FRGwHE4FNLGqdsq+24pEUIuwHhzmkbagdg1WFOWltNRXk5ikMuuY4HHdjHq0hjoRAkrwg7D6Pg1+
ZKpCx74SUofZ1KUtwT60aRkj7x+WvO+rKFg//Czy9HJgGeELz4k+DyjPC0I+nb5yod564FJf+np6
yhhekIOZZEbSamyNFLyktUkGlpEJTS7L+IpjWj2aWbOhfXEdLIAbhi65Qx7eFkr44gcvjXxM87C1
xUQlM0CxdlI5ohgIZW997wBSdYPGfNvMljuNqWYrFlODQdImojJIQUlGxwiGa6gPMiVAk+xhcLxO
baCurTtgzAQfE/gZeqAe0s3Iv+ciY24LI7PXsa6nCQ20SboWoG03lai5cgV9VFTJHGWMoxYBeSEy
zeNYW1/kTo5EPxScauDuwhLTckXC8lQFl1BmuabEJBgNr61QiFw6XzBtay9CfY4j8SEb5tolt4Wm
tzAvIk+G+LzOstekEHakvm6GKY5RU5oQp0vUqoQlfoYxbZdues9b/X4YQBUbVBH2Qjm+kFN3agkf
6PMeZpQQIvMSLtMkqftRbF3stz1w74VSqKLm5jKQbjBr3CflUW7zvUqF8yCwcm3Ura9rtMOFsFkW
gPWvG21GY6QWUM9aPARMV2eEuSi/iSeAmDoL1HVGpLn486r9d4Nvvfd9E+gIjrMY6RpcRlDjS2xd
byIbxvEBFpKm0Zpqqi+wxZae3upBCFcsVxbFiDExc66fZraysevghhLq46l0lgIzQwSQtrcraSiB
2lebYB5XTBgUaq4cg4yyxIDNkMTokAmDKjVYv7myyQcZpRsp6LEccoRmFw5xLrtqotAiQqfZoTTV
NWRalYDfRSTsjJwPaJhSAtcs+cROfj/MGagJM//UpPTGCM9kdjLTn4J73x9vmCbB7TPC+6FoLnkD
lCCJjvhgP2si18iB2kim/G52+puKQJHlZ4+UhvTpTzkN7mW0npI8LBZAXPcx+S3MMkjn0rmudxd4
85/MoY59tUxTkAHH4sylj2KYSYh3PSFngmDDYNryLTNQUre0sjfWfdNhhQsNSpe7PS0JMGvgz22N
TPBWztV9TwYIDKjd6ptY29O6PPouGTTPqwOkXaHz7Oik0Y5BxikqREAKm8n0D+tNPgAwhJFzy7zb
367gp5l8XzUdtB1FmupQiwl5WOSygH+oi6c4aX80S57KunfXe+uxEs1wqKLJZ56tBB1W+n/4ZNZ7
ptohFaxgtIWLIL22nnSZsFOypT4A9ElwT8N9VIuvQUz1Z+jzZ9/0d/lS0BARfscYYlgweSrkCxS1
2klugwvotGg3EUI5d6LmRSNXN8JbEDp2tNcn6jtBO7Bw7dsOUFWyjzMmcVGBmrBi6uaoCsptMddc
TZ5/qtOwX2uYbQyoFQ6pFTTE+hXIcEiiJca9e2HVxvRIFERXn2G6FMwHta3CuOkOOssTn5+nbuOv
XqUgp2nC59jHll3X/AEtdgGtHCUbtDCTG6aYB4PlZW34S3sWG3ulfyXLZX0p/a2LRL9EGqqXBbEi
rUfHV7LXJfdMY5LoL32ys77dl3Jmbsbl6yJfuRAR5lpmxPFBCW8tcwmZ9VSJ6RuEfea1CawOIsB+
NH7ypZINCyFnr4/8fXF9G4qC4gxBOtoyaEQ3asWHWMYG4g+8yJjuhB6GhFVwdcXuD6iC8ZAkHVso
6ZUiAJhhupFP1CJvknQ0wLp877d9xOWZKRykEZAT/qNW5148wWKrlQSFdfee6ahJI8QRKSXykxyd
0o6E3sxHUgwV2wnBFXkG9dT2vSlYQS1HzDiH+qZa6pj6LLtZuO0lqgd1m6H4IUNWrdGXBKIJDXkp
R5vwdOBXi+l+1DjHu6WsCHMQffkwnluj/unrVATyYTqW0pJi3lOo0OPm6pslwDUqHJpYPEvdkkVa
kfoYg/yrQdltUjI36X4SjKswaaLmnm+y2lgCV9koXWhhj++L5thJnNzr7gkZaQiybh3dj99adgSJ
XfmzLHIpi6kMDlpxF1tIqxJxHjaCPzzM6ojGfC45PRLlVlBQ8mgUTqKK2bRpmQ8C4Bh7xAjltPwq
RkwVg+Dy16iLzoJPrXc96pIxdDNJXDrXzE6GUUQOK37NM/MHpFJrISSpOXhmBXy9T8WR/oMIBdl8
SmMVCv7yb6zaKg4osiExi/BVSrgsqZdKjJFp57pWf6QltSGLwDAKSZ+RIBL5+xj2QBin0NquP2kE
kdQF87AUKgHhM8/JCRddPq1I3pnbFkx8+vBkZEsdV5jJZ25ERFR96w5t8piN421cUJ3vC9ZyWaSa
oCBS0sDmuQVlCrupTLycYoOtcaFwZw54e2zZr2txO6cYR2V7wJmLYDqhwiPoxIEVSScjkQXdW6Gg
lkcKw0Wp4ohq05aiE8rZINP2XTuQFTXFb4FKFUYSTr1EUaKO8beBCST0PtmC7+RyHBrHapDIvxYK
yFa9CVswgpqu5q1n+Y8hHVPStGdO2ohiTQ2skmQFDWbmNh1YKcwWUj7gi7WgQc3KvlgVIHfL/QMk
k48hSPp9QmQw3oP5KxMv7XIAayGFNcFKYHWB6ap9lscLgDuhbibV4nkojV2mUJ0TY8pKs4ZLhFVl
sxx41C9AbCXHtScD/+uL8gq7eTCfCNe4TWcshyDPXSZQTZqRbFd2THeQjK7H2Kzmw2aMFbCYFYCX
vpZdsavOTYMyAjjhlzgz0nb1DcRN5JoRCZL+pFENk+SjLKuASXeSmFU7WY4sZ4STnokNdTUBV1bS
I4MO2XUW/Bvf92+WKq6fnNpqeiBr5CpmnNSjjn8ltUoHMN5SR2MWHPTmXve1cDNxPvMXNp9VmeAk
iMKjJhFbUdLj82KVAqlFAqnAmOKEIcF/AqVMiCU9sblW6btD9JDoZFfDZeUSu/HVac+C/2QNRW6L
VAzR7jBLHFnmNCqseLkV7gLLywiXKyqvFuVqQ9c7UYcdOZnFnk7BNVLbs9gMXrFkvcjkyFLERvfN
sgM8D6YCLs4wxJ0uIHB50F9rCcwuwPyLPhuelBnvvSn8QNkSObUkqI7MDK4iyk1iWhjFEaUoTXFq
1jelHF//D2XnuRu5km7ZV5kXYA9tkAQG90cm02fKS6XSH0IqQ++CDJLBp7+LddvM6cEM7gAN4VSr
pErDZHxm77XbEoxqpucP35uwpY3FaXTKa1FZ9DU1juSwRJs3iv4uDu0j/MuXbs0tWLI7syvvHJ09
qgbiU1ll1yXE+RWXklAyM7l0jfiyVPk+JDSLWVDuiHuEOQdYt/Dxg8QmRlcr896teEmAH3R3Ruh2
B0a2+aVa8OkZ5E64g8INGxbNGr+OW214zFzmmZtMHfUCR5Zs1V/xYnfomGJY8syZsQGRTX3+8yUx
O1X9b3+WIWPNDj6I0TfBRXaEUTlG8iR5BGRnAEn3Xe4h42yQwrV4G+4lXeRwX9rMiwmQNnV0BbFT
muc/fw7T+N5ygBIXKqiYLhJhGbOQXaagZlfn70yGBaTc2yCqJ/MgIIRi1HGs81AUK2J6/c/WS0gO
X//rz5eCkHvOYsh8/4rNilWZ0uPCJBrW3Kx/fWNJsysz/3mX5MwJZRPs88R5TpSTXZF7dgRy8Mkr
GtThjEWg1LGfZGRKa9yfFMeRdzFD/qGGUxuVdY5l+J9fvJCAUMeFn5c2XX0xIE/+GQT/z78shfo/
2+0fTav5rKXDv/3xP16aiv/9r/Vn/vl3/voT/3HLfsimb34P/8+/dfjV3H1Wv/p//0t/+c38639/
dNHn8PmXP+z+yAke1S+pn371qhz+sZVf/+Z/95v/49d/T5TgrCvl/zsQ5S2TCVGkn3+Bonh/fugf
qgTvb7Yr+L9s1ltA9CxWSH9XJQTO3wSocd8lym1dfDlsn/6uSnDCv6E6IIQL+okQ3JHDf8oSSOni
tznBuqUJbBtyyv+PLIEd1v+x4+LfdxAmCIeHASHy33boAUnsDZxvouiX7pG9ILL+os53eCyGjFI2
yRmOqPrgd3zWF/+CdrpwR+sgKu8fYYt61YxOYP0gq941I45Ae6ZFn9GqNq2E/VSgnDMJx6ta47WX
2Q7OwOtikS3lKRWF9EelU85byKZsgkhXseYnn1lVooJzZ/bPwn5dAgytfU1qk4/5xBJq56d3BbWN
/NbG83vstxjBQg5AncwfU/+QvVGG40+E5ZxBVvXt9iPvk695pbpUdCOI2p4yW1yDvreiQDhoE076
d4ZHi5VovE96skQICxv1kQj2bVbYkOfNBOW+jeM0rsU9Bap97hvXOQa+igovFqzGyNbCcgcUz+V8
FH6W4uJedBRq7Bp1/duvTI84K3HfyZDJFSTdSKvuM5+xnIxF/iTNtzL86XhUXdl4y7PwdbYcvDc2
gX9lL4Yzb99TFo9ynzhgHhjJ8mRITTdy5AbeXO1k1SZYnRmLuQPu5CZlD2ObtTY5T1IY0WaMVys8
k+WO5VrW7ntuTMl+ybPDsMTutsh4/Ch1BempMnkFlfjeMMp0S/xpfv+b8rO9tpm4lB1P+w9W3WbM
BKwte7BVL7F11c1l9CBcWhzh+zpMjo5OsvvKHH6206gOpCaDG8zi8E272nrTnMst5FK74+Cgj7aO
4GWZpi7kVLqFsI5BjkPOx6UdTnu4ue79qGV8AjKAG2EFDxfhg16VysqgUlxWG3xbvxITMJzDZO63
tC48FDe5jNlsW9uOfFg5w/CXs8HPoRZtVtqzHrlorA8VM5f9EyxZ9fYbHP4UJTYAhIwp0mkWx8zn
7Q9Kky3TOhPJy1/eFL4QMHOYkubnEhhfKXCa/WQX086MNSW5y9EJkAFiq67XQX5QX+UqObatutln
aXAOmLNlS+9FFU8LEUTx1LCK2xfJiLW5AgqLsGdrEmJ7mnV6KSQ1+ihLa9uI6rld8n7fWPprnu1p
9wdYF6rxyqoEZuz6UfNml3BhGxfgH5bbny+ymlW0GHS19iqQN1iQcvCsTrgV0T6sX1yWa7ADvWO4
NvNz+R1K+XfXJGpass4Z1tjL4UcRBIdkKECjyHqg7EXxW8mZXhy1ACd8+Zt5EKz79ZLNehZ6DeMH
N21+ln71TVYmMweSklTX72a0Jigu2B1MsbcRK2viz5eYtBNgK9PhX1wzloOLg2WkipvIN9ik5qnB
hoTp2zEkSsJZXxiij255JUEGE7shZzzu7D12+Qqq/q/Dskoa5piMfklF6i+N2T9KJYrDkou7QOSM
tQrvriMj5CCwFhtt/uB3kvRgD1vIBExySBIAIiuvzHYpoKB1n4Ym3A+JuVrg1X2ak7zdIj3ZjC12
Pj1VeMagD8reaI6+Ip1B9G63HddYGboGZy+BY3R0JJtMJNbWV+nxvx5n5j1zRE/7sUEHXJsoL5xm
BFU4kxU6pZ9B2jNc5S9ZK+haVoU+TtAGl5/MbeazvX4hsGkTwJ6ZsNROivUQSNl6Va87kBDbxOel
xVFcNHl1Yl2y7WdfH//w/TrDok5Ht0LAYXsmFzs5+AbyMaP+nCqn2kMlfkgmWJWKW8FW1v2XZq+6
bwG4Rb2yPa6l7pEYHBdEBu9SlxU+eTGQ5G07109lEFyFWlKmQMZyGE7AfQlDRUZ1x3qSEaG/XCx8
N1y8+2CWsALa5EWmc30oQX/Txk8+dwSmHZO2QNO5TCd63gyv+EkOd7ITAk4+cVnNZejLLOpW+7Uu
Tn8Oolm6N9YiWIeSerpiX3iuizg+AP1/RGYk7xiMNE8yBJtiSfmmZcN9q+u///lTkoLN8J1siZzh
21Tb1s22eveOPktuu5JotsYqrKOitt/WEF6eilikURKamHpWaL/V2b+GMT1XEvJAEVwn183gVQzL
pw0HMZXFuvZw0HtNklaEfAAkLwL/OsxPbbbzta4Ix7GL4abSzNkTc6jWJqZldOhgORKxlUDcn3IM
oVhrgCSSNA1ke1MUA1fdHCdR7RrT3iyN+NizWdouDRQGLnwiiXrMveyck4ck/XJjwqCazi33WrZQ
lWf1IJcl4JbfZVx2WoN2mMtbMydfbUwaOU0WTGQrOHle45/t0BBnQYkLOjA4+HJqIuJdvvWDa169
uPHQQNTOtRnY7DJgKSLER1lkNIa7i8uYdWAy9JBD8jfizVi8Ov0cTV6soG+XXURKQUDUTfpNsOK+
JsoYmNHFBPm0kzjOOrDPQzMEm5nh7DO7UULt+3v0ffdp2DQn5ZviUAyoVAi6YmpnZe25Kn/WDqfI
EPKedkVwmTJXnSzGZ9lkmceJioz7hAJxHljesVyBqladlDeT3wXClW/wEtZrs3zgpsTSJSseaBwe
8kWNz7VTi0PTJ0/KICs4Y7V9J4gcvuEUIdHSzJ9KZWZ76JAvSeKcDMN5i4ciRi5mT4wui/Ym8SOM
efE8OnQ5vjvCQ1lUZM3WcA58cmekJjlsMs7p0mOhIW3okBMgSjRSqRgKd/HelPkFuClWrrEV89Pk
9OSyGQ9ERoWP7oQYg22YvPSX0MFlptgWMux3+iOTj5XgKinjrPA4BcNLE6hqN1asBAJdfhoqfKLT
r+4LPLbKG7trEvj6WrdXFa69pxfbZ+XPN38YifGTobtvEpeA9n7aZ8W9mp3kFLgjJsGRv7QI6rI2
nr6rJUgerKE+1HYX7jwgsjUJCXU8Os+8Rax0xJXqdHgydLvshWW8M4yqCLapq9cqcRFb5ocETcA1
ngpy5+Z+uZjyGcmKsU3tqbxz49SMdIVLxu7dZ88EnsFg27hPTY3LjTidTfCh6yR5oIgwUQ3E81Gx
T2TFTK4ilqNNa/jqdXSZgKl1EmT1mXpVQeFxz5xslpYdEAM+bTpoutfKel+UJcnX4+3BtlOl0r9Z
jUdrGmjeDpsohqh0cnHMveV5IJTgOhSA7wezsb9l9iFwlLiEw0KypT9713bILkZoc/iqobrm+XKL
69E4t73N8DUNmcIuBfBRXEkb0nTbAxMt58rizDsSfXg1V9K74w3Oa8f1BerJ07tUJJ+SZoQ4t6ne
hbL1jnnSDJvemerD1GQNs9kqeJxHeR/m+nFcQgk62553aCPVrfCN5Jzuc2mUF0KgMfm1uf8qHfuD
W98GNvbwms3D3klou6uUK44qDOPZjLO7SrPy6nfVD7Kzja1jtOg+cuW9F3uvSD7sAlVRSom4072Z
oipwh8jihLzXynkKdejtuOH7O5Iv16VnKvYe0l1ikGJJNp3PPhP97TmZPeb77iCPDHcLwuDAnmPm
sZ6Z9EEiqPv4cW4wJfdAoM3Eb19Ne+aBAQH+6Y0Qqcc2eJWLLzYVrvfZl6+kbAHinmfu6t3Sfod8
jxnWMpILqjxod2gno3gk+rOS4znRQCJEU3v7uu9QZpB9YKVfoIfvPWZ/2Qq8dRsUoLFuy8jKWP6q
QAAxLlsWAAONTi7UW1oV5il26jLyvLY5FgtTCO523KbghMRmv8Cb+dWzwYUY7lM8sQN0hoKCeBRc
HbyuhsEMtq4okmP5TceWRIqW0MopY1y9W87JqzRIkIH1fp6KC9kERZRUdUmD5wfvaRWj5maBqPWI
Zi6A481qYZOHVXko/G6+a8L8k98SX4BxM7r1G+9zDBNY4enY77JwSg70fbslnq33YZUGLslTMieA
4knbYzCW9jwJsz9ZFq97nri7dvD1Q1nXyFHqPmEFnxJQ32JTLGFlHrxy+E2uXPpcFLMLaWJCGYg+
u3IoDs0YwDwff3J5nFtgpcO+QnRApQZoZsrihxHcPrFbHp8cIEHki54ExHRGdUmuwh1oPHkEW7bs
udCYsg8GkXLJ5B4D3R7buDdutqGvOccnQZfq3s+ZdpNqqaO64cpHAdpFSFf2mSmMG9XXfVKkdEYI
yDYy6E8cEixrFbPC2vO+0mmx9n0ucO2HLTuJpPcP2bgCz1kj3kj3eMzU8DKFDLUpf4PdPLYhXXBy
bTu2ARj7Gn4zVDnJ/LFf+M1+5/z2YgJoOvbcEQKJHJkmDK0EzPuTzGdgL2k6bqt8CNFP1Njz4zw+
144PMCGpmCJTYUQiTu7mKlB38XdGEBNCh14eK4YYsAHQB6DJcE6D9h+z3hiO88w2JhmJJvPFGtww
FuXVLm+Lh0SGk8ne9apJT3Hqv2snRTzml691bN5jmONaTKtrunSI/bri4C5AyUPetbzNeW5sOKJm
qom4K/A6+oxVz8T9kL878lGfOPKnqriGi5teVLHwIsc+gpVCPRo+Fybc+6xmcO20w69Fud1ltAse
fS0+ZVKgg3FhtPv1YJ4N9DebKZjCkzWu0Y0x2IZeqMdibr9bqQ3TqM0Sqj6EQFazBvPmcEhGpDbH
CuVCToDAURMcFgXtOB+h32abTlcQX8dg1zZkXloCqFS7BD8GHTYXj4CHrartS+ytopCumK5+PBES
y3LDX5CGlbm6jWQOGNWT56j0GWVodkO/8GAamIDbsXkyJESkgHUk60UYPzOBqSglcXC7/rVJBb5v
Dyj0KiOoIMvqwXUvhv/TbAZ9sYuEmXPe8V7i7DSb50n1Dkk9fCtmrKlEmZyQM2enwMZL3NnJpU8M
QaalE7+4AJNSP2x289J+DAQNVrn1QHRUitprwxSnI7vZvutHclGsRtZ3dmPmELQkOXBeIaNgPXH9
mJhI+InzccDyvCUv7XH2e67eKTePSQDd1iVFJhU+ihiJB6Z27cvYBAPcLyeyGosCMehfdKhJWxrg
PYiS4GBzVT3ZppftahYa+8Epj70PY2Tw8g+OataCVq3PgohuM03UKe3dKKcLPFmueE3SWh0A5xu4
yesKxbBhn8VraWBRaahcuhLreugwESZXfBsW6ZuQJWVNyefJ5vXecwRs2q+pSObHefEg5ozjT2se
X9JGuYe88I7O1Hk70sN+oQD85ZWzfSDh9ocnCgnPb9gzsRU3mmGwT4LAtE4K+81xcYeH4asd1p/F
BMltCdmgzxbpq4E624vobkONL9qtegI0rLqFHa/aT9zYz7wS725fTSeS6ygF08d6AXjF8cMooXxP
hzsSA/W3OFm8E585iA2dWz2xZjuFTaJPhp9fx1G9EQGEtApU8slLm3uPj/jFMFYpjgTJtyDRemyQ
5PUkUyVeP/zgS7RAGim61n9OiVYnvXVvTGDTfF9yxY8T2h0YgDPl0n2W9XbkjjrbJ4ydBAkUhcsr
qlE648KQ34WPlCEt3GSXOkgL/Xx5qo3smdV5sNWkBh/Uu+7zkfYdvrK0YKwajIQYtIF3rNu9aezZ
e077pIBXkwwtd7chW4ggao6pDe6iYrhCWCqwsZqxfsTbhEVdMPAbrc9uqZrdg+3P38YJvIY/NxyF
ivWcWuDMl5O+U1PgPnDr9x7KSrDrYHYfCdU+onQOLsIE7WwbARUZm+dOttl3Ox1PNFTlBzqDnesb
FvLtLr2R2pJRqffAWWZUu0sHQkpKJjH9rPp7y2T+EvC0IpHGP0FhsrCTAr+D1MTkGVV+GvPhsQ4W
56E3HGfbBUYVzQ5jDzPs1XHJedKCvWvEjrunrLHSo+SSg63P0spFot3+qhK6fivpIsvtCaBgwPrg
JmoikUMOnP7OxFmUeTdw3ESCaDYfAyKXktxC2SW3ska5oznQsc9CUQNyJewKBz9gLTjEzQUlzaF3
VAW/eeTzT1KoUu5zNqEe6AbktiDxxtB7aboljqozpJFZdOnTuH5JBVGm/lChVOYCpesTSctKdB5I
+ww5G3vrPjQiX0E4AP8KQlNvElZdo05u9iqF1oDYBsH6sm8coFYFH1IRVlspW3/bGFxhTZt9GSNw
j7D7Zin3rkOKNZMpKRN1kDHCjFnW9xJlDYnN3LFCeEHl6LzyKo/Ym9W9Z7ff59g9FjOz7gqDHucg
dQ5KwDpwbh4bXUYZX4CrODtfpRc+tAFUMHtyNngEmD4nov/tZmjUmiZF5sPeq6TigYZs37PL3Ba2
d1CTujC2lpuAKxH1CkyMLH1NJn2ry+41LV3C5zLjtS5HAIOdIoSG3JjNkpKANqnvjnZW9t7NJ3+J
IRZ5PqUjvP0YEnwz59U31FLgp9rmm8dsxKDe8CZ0shiSVA2Xypr5qbZZvtvZQ5pSKbTlO9fkh0v2
GfNHJ9m3ov8+pHDtbCt+C+P8RzEX7qEwzEurSUDijN+SdLfBR7Ax+oIi29ZoF3PriWSwc8WMYiPE
jF2w9JkY8bK6KeMV48m3gFx6k+NfGL69JVqw1kvrlgkBdC5Z2QdXt+EmCfJXF+2BXQJEZKC9Jsga
S+TyQkaWMe9UT0pSw8yykbx9Zp1/V8wHN4UryLUeHUDYPNmhWn6XBolcyQItg3PSwqTRXkWwswqP
N8Zt1dHv4c0wv/xSwfzlA1tpa8YHRcutVmtsZZWBzYOFuJWQnTn04bZjmizn7pfI4o9F9EskZwLM
mvJO5YGPHce9UDPYYBeIUjtarnex3Qp+y1JcVWLDYtL1qsXwH5qCKc0oXfYNw3QMJvbYS9N/xEXw
6FvFmhZK926F/UWzDoERcnTDczeNgJgYs9BMg7PKWRD22UW27Y/Ep5AjLXHPGru+Wf4lnJYvs6yM
iGkKFpEcIemUfSXu1J+KAAVL5TzkprZOVgfNqMvyyFXcowLfuQq+5QgrIdm+cbZF2/+KO2+6X2BC
VlbyY7Ld8Z1KBQmhX9+8zD9M8fTmU3OzrExSBt5Udo3DSyvb2dtMreo+CvbFG2X4xf2gGTl0xhLs
A54bMCqgXh4Tb5xAXNmjM0Z2K09gQmygYNCKpiRwwFzYdwkOnGvNvoNcj7eAaFQxnnw2xB+mg7Sy
Mn4buY1qd+GKwwaanDyUvYguCZYmfIwb1RzvlxrelfbZinujek3DGVVi2z9g1GVoY5fXwTGCs12O
a4AllVk5cCGw3uhePEra2TI4OWq62YafcccG0VqPZD1DR3ogk+4bLRnILtHSt86jATZ1IajDAEU8
xwg4KkZeG6pGdTSKxd2E1XALHO8a1i0OAQRk6sFY4jCyjak7WD5TGGQwxFSFGDdE2hFWRuM5Q7ar
W/0k5oHNgI3jhd4zqnv3UUwwd9jZmgtxhERWIYQqIWmkEwGQtsGEvWuMB6chy40br42yTKnmfpnK
p8UcWkJximKb31USRf8a5RClIkgvfZ7e46MjPnVcPhBmfikbvI2caZLoY7643VjEIR3Qk4ID7L+S
ySr3Y3pDsrwe6qPe+4nXbPt+asmgJLKvix25D0XqI+kmWaRMyivqrPpUUx+AWw73LipgTUBg2ScI
s5f85CAe3g615HKvR7Ag8e84W37rwnUfPZN1TpjPjzhw8QAWHArr1MoVmoiUjHuAuWDL8KSBEPxj
Rky59ZbkPfUSpu6wCbv50dJBt+tt+1PIxLtUmfFQF/1pmJv8XJrWELkkJKN0ce5Cu/3iiqhQX41x
295cAxNGYFrFrQ6pKFgsIQVehtdpXG1fahmuTtmepiHELB0YuEm7Jaoa+ZaHw5NAVrENOpZyFbRu
NkFU6KL8rEscjUzm33QDFm9eOgvXsrb3I1nXV78dAEz6r31nWpsiboadMJv+KDP74pj5gbOuRggR
foWElr6X5keT4hVwmAccdYfuugOmfVzQWHFr6uNjd1Jios1BdVD435yuevGZOe/isJ+/TRMRe6ib
sziDZGV/TE2MmG5JX62xQ8pnGbjMfL/fZ8giPiwZ7MRcVfd+lRxZS254I3APS5Ta2ftIWXlD1bbV
BjPYRZQXZvArqVhelwoHjkWFRw7kpiJHdNc5bAkn8vlyy34yuEfSH1oveRxzHrX1OYnFWacdRPAQ
X0aLdLJz+ZdwLQvkh82v2nMBOomfU4vGsWoR1zaF0TAipfTvKlg1vGLEXTmINbIZXm/FLumoGpiL
3qy25rigBYpbg+2Nehps80Pz4NCuwVl2/ekn8fDybFSmfhS4qsae+xYGnL0rkTZ5YvXSGxOwHRxU
gb6Yqa0etd0wqiKoCKXnXhYnwer16OJNZaS+RGKyDwm7NwSXlT55fbtv87E6A4z6Fso82Lj2W9+j
SBtm/2Vcmld7UM8i97Gn95idBfnDU3VKRrN4aEejeMgpC5EIh89JO5pw9ZjLpWK887itNo4w7tl9
ifZWISa6jgOHrOlnJz/FQaZtWmn0CPV7jbG8tbh54yJ9wNTzQKndReSknwIjse6MwiwOWctZVWVv
mJDsa8XURHqx+cBnmAJ4BfFz0Gx7t6W6wB3viHlt6DWiPElGImaGaDKZlXvtXYD9Z1roujlYdTuf
RNk9jo5JXeh27+pHVpkjKH7x4YUeOSlmpbemKp+17fG6ZdDg6NPBB4xBpBhDBg0jCsAHEXpWgrEp
bnVI97NUADtzFPyeth+lleFSxIIQjrAI3Go8BAZvT38UcUjU3wy8kRVDJUl+nAhq9GXZnoPCsHYK
+3eWhylmJtb+eReVLeuRLnVfkxBta4v5syqcS+5TepnQ8laDW5ejb6SSI+LULw+Dxa0u9damIyzk
Te8rbuuPw7De27N0OZhzd1tCG+KlxrK4sAVgfUANz4WZDl95a1mRn9bQtdBlLhZ36Mbqp7sp/Brb
hEXmol9Ew4WSONO0GWkq3cL+VWrK2GJhPZka4s3Lf6vc+YV14dqCS9jNJdrCgKwyngxDPbD9NLH5
vEG+6D/6iU96JHTwhQlt2L0xX6vOgzO8+a01nmfPu8/oStm1VM59WEFKnOKfhW9jNag949QZvhPN
U/GJcxN/rvdkWdxH+yl+DZbgaY4h7OvEtK9tMJ9sMbl0xkgALdn8WFRO67CQRT+S+kNe3nBosZZO
MeVuH656ZDV/jpaIrLHFz+F/zj6WyL78DC19nIMuBLJF8o7fmDOZFriJVLa0G19ZztZxgBkSSHw3
VvCh7X5h23AfmPEjr+CeXM4HL7W7A17i46jiSE5oSuMEhTPXLzZkPTwgFGRz5QWaorrdYuK0WYeR
obA4d1o3/sEP1C+j+IaJhAlw0O6lcO6WYs52as3N9pFjj84js993IPF97NNc9s4umDMjIreUf9V7
qLE2vc+LnOCUo7YcSgh+mFeqQ1CbybbyZlIb2rt8Xn4aJGBsTD395Al5ECWUAVv4qTHrp/BxWZLp
lYXX3hNBexODd+exQtSFN24Dl4aW4MenovIDhp3Nbl3twRCA0WEXHXx/qJKdhELgkWM4pE9WltyC
DjS95ZCBjBn4PKQoYaocqWwWlieVrRpp0txHFI+Z4g1aqEnYtJJlOTLATuvuzHKNuNQYuqQgeyAo
kSHi3abxn8Umr7i7NrgSLQGDeRWP5j6C0aGTSDShoKOI7+7HJn1n5Sd2WfbRFKGBzMa/L2PvsbPs
q2E6T6orKDLd8uYlyBgsm1mQqpKXcP5BwF62bbWNLgMftQXFYyvMcYhgxZDaa/F5qzmODL1Vg9O+
F6n2Lqu2idoVFpfqpxHk/0q81HKvuCIO0jQVSGfVRqk/EQ0clPQ1qYgj35/IWk3RTKJ43jM0CSK6
PXD/qX7vg+HWYK24dBUAvWRAoQ0YNcmQo1q0Xe48I0EpgbWJod+rTII7tdw7VYXsDdg/bec8bAAP
9x8qpXlKQxjLJcuVGLR+jC6JpJK9DICsT3O4gVD3uX43m+abK/37zggvNF47Rnsb0jlzHrlALNsK
JhLTynpHnJNOj/PQv5msNpfUeGkG+ORla7+YR3TCnOTyZjmsKkg2rk/Yr7d5L55CEkpe4hKcfVrk
EeKnfN916R4/zwjkuAHFnozMB8aEyexgGXAfeYC+bm8LUSu7tQS2/T+7vCyiNdf3o0hZiiWfBKNk
W0cr/J5kvCkvIKx1JOeYIikJXXMHrgWjqSngevcewVhFHu5aF0lTT2Lsmvixvm2mu7OmzNgxVFke
ikTdfMKn9zG6+8i2nz1kHztm4l3UxPUtTvuUfZGNwY+yq7IgPCLVqEcEUlPR3Jt+EXKkaFqPcrna
8XwpeE9WU/k+SJhgO6QdT5q1s+cyjOmDuTmNQXNi9h0BI9kBJWr3LoDArUPUd48/bVV9ExMECS9c
2l3yPS6IGI7LYufkrkFNNIQgZs5lqgSn3CWpg1uqw5nuKo0P66d2S2gIkqDZrHd5Ht8Ptfdp9rwN
XgbyeW0adMcwW3r7hkDmDdYFcZJwqKW6E9Y1lWZ1wuH4OVtEf9Gvl7vCLeTFhjepcia7QVz+cvWS
711z/pmiER9p1Zx8JOwhoUd2cCs+AjFsEUkdG1vHu9wqjzlLmLGRajs0AJf9Msb+4BAqLExUR1hE
69F/Ml2Soam4olThCBvB3EVmYGUo0od7xIzZichbiu9AR4O8rx3mYnzyn21nHd2k9dEZhotygkNf
slQY55TPid26UVOXyJAbHpmPQPbMeO85j/vuILpXtdQ6MrUPAS/NGfT2N7PXr2HlveY240KdDwcE
BdHoMzQqCRDa9P5n2NjpcfwatHjXbB9gEiPfmTLrCSgBBBnNXCTMxFcalLibyKzcqaYjR2I7G+vy
tp6diNTnZdPRjfhN9drPHLL5Dd5pF1js6pLePKpwOZWZ2NWsl6m06sX7LPIZfi6HxDln47VLca0y
/qpvFSQfOg3ELU5Zvxf4+ts6/1l71VlOiX9xBFunkCJw5rjqmYPu6Ikxm4z6TXe3Xurxw0s9OPGF
iczyRC0W8t9k2M9ec+vM4krUEb1A+FyHzaOj7B4fFUBDyROAGUEAUOLQfGKOpkn2g2OjuJwou+TG
0W3zKQ3Atw2qf4+718nIQrx5v/Mgdy/mj5r+NDKV4Z28FuGmqOwUy1ipuAmg5SrsZZ+knrymHeQ5
y/qdzTgmWXy+WGbM+ED478pVh6wS1oNlKOuB6RwA/oTBsMNamNXeso1ZyR2Yr8vdPGHTmEfv3cww
97G+NRNa7rTmkJq875WVTQTdPs7hXTbU9jfOCZ53LmZc61g9vUUxUwlwThOmjsixmXbuQCCwqQ8F
IbHbtmAWa/WKbinkRobujCCB3Hkbxo+YleFlMWV50LN65CqqDuOQRT5g3NKQFKfYlfKBRVPfEpGz
EFYrB7IQ6O82hcy+EW5hGQNW77m6H5gT72v8djXHzC5lnbdNxLDLdH7jLeieUUY96Fh3+CgxOlbl
kxbBbSQfdfDhQYlQbgsP1sJQzPVOdJTENjEHnkYRO7SlZoHvRHGL4KqKoZb48kefl2yn9ZYy/OzB
1OTGgM1fL8bjOJM0krQhy+60wMfg7L3V3+SKMgMHtXYGMCoPBNlTYEE46ePO50yNyo4tD6UQQIN4
uS0Vck0TfBWfvI4L2+S+p72j9qvlRHY1xapNJjIvuN6MCA7JVSbAiwP/vOC2K40wg/bLeNe162/w
tnBuhvE9apQGv12qj0wNeklkcNrVR7Fm/hWCeYYglzuv85PVoH0Jh3uz5zPhLPV/sndey20ja7u+
lal1ThVyOFh/1WYmRWVZsn2Coi0aOWdc/X4alKxgr5n1Wz5w7dqaMQoAySbYaHT4vjfU0Hl1UmtO
vAR59SX2sMgIFawJirihX6a61YJwk8JCHYL+pJxnHu42pheY5/hfLa0B6nsInmreWxkBFo9HsLe1
swQtiNS09bnbGPQE+uSszOODEyBSzEq6kz4V3kB2Ds2LorjW6745Lcyi2kywBi/Shvl9PBgz+raF
r+Kh49qWto4AxiCk1gTYjKfoHs11DMMaI9DPvaoBxEgcjSGVBVwCLI9mN406mmVcRQtSQKzGKmYu
A3mzvguusQtn3VU6H5RyLwt+8IgHjqI+mw5+ac5LnwyopzFZ6TMd4WYzBzshMH+J7298LaoxE5EP
Qw/n2FUFVFlYnfXEqfLeaDeTrNI3ceGdg28zlgC4URktpOI2spVoiQ6rgoYc7WVMqDUACN3OCbdS
3s3DxskZQSp/GUW5t9Eh7edahmpsDccSnx0fC+k7zb8xZXkgI+9cq9hLYoeO422SIyjilHBWLOR6
Ok0hJi/AlowEF9oAhMy2wq2hKs2KeDfuW4V/RuiZ4EqV3ZaC9Nr0lYyYWwl8or2As16uHIcA+LSs
WmlbYFE9eI67GS/HQQKJpR3guDC4aQv0k8nhaPPY7CGZjejvQcDXoZJeE+xGwUeIu06UAkpl40jz
pkHkZoYVDNlUMhn4D+n1Ve1kSNczCegDkB25lc4kWzyaMXfV6D1/Zsg2IXGhcOwmir60JvmFBiBg
CR3na4ZhctvycBg4R88iD/KQ3Zf5wrYfmhKdelQ5EMcwcJ33CUyWSE2ENMQyjq9rxmEkYAWoNBW4
24mZ7DFqVxaO5SH03KDBAyc6WLhO/0kgMUjTmLcYOFugDkFzzuTC1Vamnq5rL44X5TD5LBOBIL2S
XFWyo8/bOjEXPLZn4NCREPaUz8lgS1vyRWzyNt34OQliLy3nmsscxlYGyKsaTJxUt+aGch1KmbUI
4KRYJA6Pmzz0tjxw3Qpvv37bhv5HIwHyKkvnRhWetj1x7drttoEvLzsdM3ITzInLKViF3UVheR8G
c69aLhYjAjIc2dpK1WEyZZq+CWXlmztpbIbZHsif7ciI7OGnAGY5IAaWa4sciJPQbmAi6aApBXwQ
1q0ObLuS2ztVkbEHo5OzzSbBRh7bNSd0rC0kjrmSmBPYn7I8IyYlsLReb3yJILoBYUzQv+9pEpDS
u5lSZXuWuPdWJ2P9EKOIJEMO16S6R1aRLD9CXtoyr/JroNPtwo/Na5vlgM6KJG6rVexaDm7uRDX7
HoOKrMyBO/H0If8g36C2ejegQYPmy+SjUeK5VsOgnzbRfkQOm8w+jljnniDqSgvsKxYOTJ7Q2gkF
OaAawlWq1RcT23axp0KlxT0HrZ0AyqxybBjSC9cdfIB5STcj0axtkwQqNfcN2OlS0nkSaoZo0lvy
fGITysx0vVgWanQzPlWyQzQELn+5yCQPHpJzqVL2YmyWI+p53AxFSmbfuXA7aBDV5AqpFbIC4srT
LI+Rq+zvEAprlkw67lsTYT6GHnfZ66gnTJB5l51aWrVlLG9rB9xdL+3otgEmi6stUtAruWgpkiMF
p1qPeZUUEBvvjFaMDv0nT8bhb5K7FKFDeRktC0dT19bJL/SB5UqeOh8TdXLmGIG/VumTjCa+juAn
LGV3KOmTvQm/r3EPdtIyzhVw/XoAzqBG4yVikDMtUCbrKhetO0ApRqjQj760lYdGpYLOkWSQ/Gnx
Hqx011nlgwbyUkW9jPkUgbkOZlw9TG2nmqPBJ6wSi7p7IEDOuI8EgGswoI8PIHru9XSitGQyJwSr
fVebuY3o5JTwppbrBbodURme17Jez8q+Axjmu9dNSELVRlQE+MfSBOwztbOSx01LwV6ZyMr8o4TY
GwExW1LxYQb/SVROhvci2EcvBMRcu61ZmHcFCPXgMOiaMw90DEQTg2RS7+m4SDS0X0R+NUh6mUII
haxZb+xtwnirF9Ssyx9lUfnQDxejqbKlK/DLWYoo+hs5v8hretQzSiG9D3za1LViibUkkKNQOlOy
/IYVydxzCuQ4QV8RCsKKTa7UZF7K1gBuGTO6NL0JebR2ph8mO4GEJtR8nXlheG4QKUuach5ovUf0
CUWG1rOSuang2KoxnURRmrC476vbCqLtHGJBuXM0ExBlRaZT9qtiVllBv7USJk4t8ka+rIXXVaUg
fzCcZ47jfyNz/0VqJGstKxmGizFQI4acmgeefKwUC/exSa196PUllAAX9Q9fuoKyT+/eNvomCska
6Clze01n/uOiFn/raoU1bQMZ68Ro8gkbSF3NN6mIorT55FzpSBbGXucDfpL8+8FmamlEyQLoCAwV
z90EhtVsaq3aOFJmXGh+9lEpUBpyvUl66qssbHonuZ5khbUlDAGtoGjk88SinWcFBrOKkNVpVDFi
DpZ6IYn8YtI5OzuYuHcEUSKXnDmrbsyO9OC8NU2iMCVZCSC36iqKHABtaWBtJB3JHkTt7JVCV7og
8APtGFrLMp1IHyN9iK8nunWt5dFwlhKMnlcZWq25nzXI6wY4jAIcZrJRfAmdxD3tQPvCkUjwTlOi
yY7I4QNDhYz/L5eJpBjEVzm2TjVHXflm2+3MhE4w7avuDKTgZBZr+gWq/OmXzgvdqXXFKJHsARr4
MLi9NVlLHWUqmBKWkt35ThfuJmQpQbVptHvYz542MNATWkxjRblVEMVh6hh8gnayxhLBWoBqq0AI
asN9bMM8x2Xgm5opqILFNCb4KD346bC4s83qsxzJLbFPQmFtH0lnmlHEG82JL2txFBhNS7BD7CY0
qDNVqaKllaWojVpoxdJezIGIINl+qash5LmmgrWTePv4GVSJiRj1iXd8o2ROzLnR9P3aMYhKAD8L
t1oFJbWGyzYdMC8nb+LXZHV0dePpdndddgWiZDIwt64k5GPdaQH4gYREtGeZ2ix1zQHMbHST9ml+
ltqGNJfCQOKpJJY6MJMCBQK/lmcyuSnbU7BD8aUUm+46M/AhDKx+Z9utPY3QxpK8yoBGnRdLZVIc
8gnSbrZZMgKkRDGKsMXBJC20a+aboKqdiyin6de1A+7XU7SlmzrQoajYi6pFusNuQ+tMEjpfcaXh
YEWw8Br8eTqNkeLdOBq+XbUDa69BzULOAsSv9G+526CTBZJGlyt3UcI6X4DM1FGak5aRA/EltCph
2QHC1zQCYoG9+cVy02JtKY2GNWN9U07c7KxrDPKYcrf0M7VdVlkBbbHGr29Ii2hOnRVLRxtI5RLI
QVoKDA2Wl05nwAVnXuwl6nlgSO1WTdNFhODcaaAWY4ypYo0YI36Qetqs6tr21MQ3Yk5yulgCGPVX
pjF8IcSLCaMURCupT9dWZPlz3SUs8/ed8w8qsBBAdUPTUJ3VNQla7JuBIixkxTFKKV2DKJgx9cW4
SE6CraTEwU5vFYcFSngoaMcwZiIgA5aP7vyA/J6tS/5OaSYXcs5CKUkgkZBr+UY08R8uURFM2Jf6
qOMl2oYGi1ez1B8UjK3CIMgHBmqN4Je6KF2IGq1FAg+sl3IqRUj11HEcHBy6ci2M0bGLFGanujq5
bIJ2LktXUULo3SN8iOCeVa2aojPPDMBqQhgcVTZVJtBNvoqYYTYtmdAT6kyVfxgFZajDb34FWruW
jRiqJtmqrQul8hcjcjYBSi/1XQpsLMnPNFe/hIA3NVh8zHVZT87KeJulzc6lDySGlQslNI2MJoA8
ep8WfHv2QSt8f253e9JJoObSHGPBNoYT9vdNQlN/cqUaqii2Ipuq/UN9Q0OcOKlTgIRHk3Gm5C5k
w0wysARo54mbw5Ap26+dW1zllVV8rIyvSCLhq2qUxapKIHZYTnxqYFc975xmskpj+z7JzVNMVbqd
BYh7UYQM9XqR20ywFWXaOcjrGEmmb5H0AdhIAnSaoce3atpCwaYwXimsKe4dozs0w8Wkt7qrLHPB
QOOm6fq2AVsWqL+E26UXmgAjiOz7RJPQiyCTN1bN/yfk3/bZ4d//2j8IZRS/rAr/a/WKW2/YChK0
/5mQf9+nfNT9yWce+fiypJ1IOrNAjRS5YppCO/+Rjy/LMi+ZiOarBGNgw3+n42vCJEDVDJv/JA0l
aCaOZVqP/gHSiW3bxI8lS5Uk0pXK/4aO/4aLj5A9KBaNh1JWNL5HFRPYF8+mjJxqWNh5e67mwHkR
W60BTi2TjsQDI9w/PF/qG0+CH77tTU+Quyr0wpZvc876bx1jz12KgCvyElcsNMBN6XgAnrpn6iq9
5eHWPqJIcXBX/kZbxlAQoUPPvF17J++6ublBc4NFKZMzDGzTRXr64ib+ZOouG0Lx4GW3RZ6AkUGV
FZSpbZ2b90YTGxV0OdIjTT4zS4mctFh/j4RWu1XBh2giENC4zFiyChlKNbkFd45nYDw6PRFDht4M
97oWe4FrE+SBEDr3FBTMcg1XdqX2cVsUm0YmMeJo0uc8Szo40i3i7/LQAofP0tl4LnFa/LKNPkOH
FsZl6Jc+Cpk5fl8WcJTq2dNkNERJBmIvLI0gSAnfMV9KPTRDxLpuPG7goWzHQyS2yQ3nLQRwloyG
jv5pKmfkyURw73mDgRT2TiZsZRcRPmwIyL2KDawfeYU+yfr5FEsoIKAD0MIplWSDjyGkJQmzsHp0
2ILhGy5AnUCJE1+pm62yFkG4cT2MCgkaCMa4HU+Mi9hBQ+bLi7B8bq3CWangjoBU5ltSwxDKA+R6
xz1b7I2HZQHpU1aAvfRco+qxgB6DfeOGGWa+lTsQmK0Ew8GeoJ4IMRIcZaLVzLe+H5P2xRC7c+6Z
nbK2lpRVI9jqgFyq7aAjFehXznI8VY1qh4iqYw1g+Z8sCQ4/XPVvRMByUFQcjafGzfOhnAcf9ZYY
5ySvQJOJkLMuNkHldsNs/OXjXbEKd2eWsb96/pXjHmzFRGijUwmSFWZL9HBunn+hEjJtOP5ss2oJ
65LKf8hEGMHJS+JiXYZt1/OPHfdkLcKUT1YWEEqYrkpELcY9ElLEP7VhQ4zUxVhCvxtfi3wim2Wm
ThulJLE0QctuFLvwQBVTNuJ5AO7Su+OhamEz1jOa0RIgA2YAINkbW4eC5QqxCTx6xfnxFHfcmlU2
bZ6VEFWUA6vdMk8mmg7xiohY2Zizzp2AGrBRKNJYgswnXu7HU5Us8LbFmIJ4W0IYyh9Qz+hE7NaX
0QxuNRMGOhQGU3zX2GwbIdBx3Bvqq1h3quWL9grbUBjfiVZc4sOwLJ3ibLyadLyk7xvYgenWFhHb
8VWnJD7qp4O+bnoajcN0bRuntJzxcNx04oXnwzdvAVeJDFjZY6YO22IrCYM1Nw5J8esQZFaGjcYT
8+bt+Cph0WL75jAR0sW2XSKDEDT6vIzUZIqCGan48SOGPJiLLKo/Phc/7lUYEK5rTATHo8Ireeq6
nryvcHBrhXlbLzbj3ngOfBXdd1L4iHk0HnYa4o0IraAvjIL84vjyi3dW0mHSTOJNMJouCq+mca/T
gqxAHARzJtjy8rAYd8dNbul7jyGD2S/57enzC6H4dP58cjx+fnlixfhEJhawXVHz4ffqNzRApISx
rmsvbzc54yxB1JY77CKqys2Oc6jIZCXa8aeZyEYcf+/4oxUVuQvblU6Pr2rGQH/n9aLXO77ukZb1
C/U+7UXaLFB3Tm8udFHI8b3ju8bjVEZN5flw3BvPHYt78ZkE5t6qB+ghF4q5UqGkdIF4yH5WzPM5
pVWtYaYU1YNZphnQlGrmiWYKCLxdyJG5H4/QTiRaKNpr5A2QqMVhKyzhxr3nzdtzccegggqRv5pQ
G/FkAqprfE8yeN968eN/+tnxY8+vpOPnno/Hvbdf9fqSXBhYkk019BDsYfB9S+nNFqMyrerJC7PL
ovUkkT5qjo/pqBj1xk0rRr0c9RgzmihdtmoUJDSZ30/DIQWnM/gFYPgKfksr0hrjxtKlazWIWZgK
7ZLnDWInLw/HFxI/P5R+lkEn5nukLA1mLAu7WSCGuaSt0OWoWmQUkC0t5qOE6rhRxAD9fPjinBj1
oMB19FeRaPamI5Hcp5IJAQPc7YF+lDqm462IX2MNaEU1+nBF9ZnqaDYTWdqxgolWviE4H4wtrPLo
05sb7UILw/D4naPdqDk+QbmWkpkFCEKABEaer1M9RREuej03wdr61UKpEA0fpVtZv7dM2cRQCa3s
cVNUHoAvAw6E1afLru2dddZ8HeuG5WiSrhFYHDYlAoCiRsZaOuZZzRJlygFKfVnqi7jVBZowP60F
zLmz9jk5/2VLoMUOy36NDGYtY2yqoaUMtmxTihlWJ6YntlnH0qwhu+en5K7Gc6I5qIoWrYsu4IJL
NJU3rbJrZYaQMkeEz3PCKzJkdxVz3b53w63fnqb4V20bKM8r3fU26AkrW1mor42bgTwGy1v0pap+
rYWpdZ5hyuApw20eO80y6ONt02bXvpAMTWWzAJqPAhCwsiuyURlZmk6eSzpIi3EjOtutDXnxeHh8
wRc5pAg692g3O26OLWDc9RHvJ8oqJGc90nWKOTk3PXRBBS1gXnjaDpYEWXQFZkc1lECGWvei6nQZ
KkzIfFlh3mrU5oUxwLjKJB3UhhzL3wjKx0hU0gWOm9HcdfRCHQ8TFe2twbBWSao9IDF7mURqsw1J
AWzHvTyIIWh64Pe8lLluzC8AjDBwZ14c2ygYbtHQF6dDGxr5+JpF19HogB2eT43vOJYR1w1TMjR9
bMQ6UuCYYmzJxSaKLBWtfrFba0E9dciazk2tZkYktZDHCWXw0ugzOr5p3Ou+e48+vzC+7/iRofMf
okApQQvyWTPP7ZVVaEsjQ4bYEhsB9qf6xC6NXZ7KCMnPmbNV2/GcOdF4OSt2TS/rm/HU+CK+vbWY
2lXbdBK6sybn8qK6QFfMkrB8cqxNUuuXnWNoS1oKQ7riYU7twJ0z3BDl/PFcVRxcyy0WSsbMfDyl
x6DfJNWG8ive8fzC82F7AY/L1mAVAm2aNu3CmsxpADKcspVsNefRCl/dSj2VEcEg0nufHCwZE21s
QhkdV+XcuI3OWXZcTwDuo5Y9JykFMcXrVlWwYEdxTnNjiwRWX1yX7a5A7ZFVEm7Q7rZv7mplLxR9
vXBFFBk1Ni8k5HohByvB852cpsGFGawqhWdmZeLVjkwmYjF2skuC87zb1d0Ofg+oMwQCqskGRTRE
AlygZTg5+5swRjsznRXdEmZYs8S4Z0dscWDEnlVfB/Jpi/hbjjRHtQLea04+k/1DJai9qcyNHgQz
qb/ACToO77EWV4OpO/c+oNGRf5FxDwFDptyCgCCToMGXgeI2RdShmiyxs9RUhK6WRgyIYOH6S6hn
uXZhYSXyoQguS+lLdCYts+lO36JGPA3OQUPyiM7Aom1Bz8+Cz/2OXM23fqmiNjwFATqfXILnLpNp
99leIZ2+UR7kq2TRbsKPmB7f5XOkl9c2YNcLdd2sK3Bd/qW5MGAWX7LohHy5Qcv4TF5nX3wWltU5
FBF4NmgCRMC8Jxvc44wdVKcMMBIz7GoOJ9mZf8Gt5CLZoDd9a+ANuwivJufuoX/w7rJv6S5Hp2hK
YHARf0yQx2KZ/aFC4OhcuS0/avNDtR5ON/VnB8ftKeyNlT/jgpmHbNPLrdqtzRVsi15bSCJfy5A1
BwOMDFkMfOhjFax97xrJJJRMC5wv8rWzxBEMX55VjOWTbc6MmyGaa9VMetDSKxxC+k8uiFeksNU5
knZdPAWR1NZrjL+R0O9MbOQXzOvhIAAdJS6dydgDFJ+L0515ZfOzko0xS26Mbms1C3vh45aN7vG9
Cn0Z5+9+QQ850Dg+1MvB2Xlr+wqO05m77D4DlCwfFOzspzFkV6xt/HnWzfsbIEMGylsQze1F62wC
TEeMa4G226vZqTQsP2FcEShXSYgFxDniR1+zySIbFguPkVT8Q8ygxwreTGiJSPGfYnFiSqcOU+F2
pl6QmQjv8n52qt82mA2dyljOw6l8QMRkCvSipCXtHBxQ5uanJpn1pOvxsZtPVPGidqpp6+Zzf2tn
O0VbSzvmXlfRZ/kgVTMiE9IXO5lF22Yv0SrznZzOmP2AtpqjcutuoP0FxswDNWBNhWYyunj3CSBr
1B2m5p3xpbmKL3ES2nRnMYK4kDmTHY//pNlYzry9QTcudqb1gzsrDgCo0fRNDAx75528jFJQwCuu
kOIjoA7QC8/ULUYaPVT4hR2DK5n6B/I7+8nX6BKl6xmLtFvlo/sQ3iLzAOYOYz7skGfOeXif36en
0hXRAXfpLSAZZlPjPF2DPR4+Rhvt/K6/1m8ma/UyOACvNN2ZSmJiLn0j5GdsuyVcgWpKR1N8IAJ+
pawBE24woynu4JA3wJqn4aacd1NtgS99OjOXzhzJ/XmNNBPWvFN5xqogAFUWzaFMVd4spMtmAXHV
fI430GqxHwEJovlTYKlz+tR7jeTd1L1JSTwbs3QRT+H6Kax+2ylp56W1Tq7sTyQR7vAnnw/r8HO8
0hcT5GCsC0QFJZx0ZnSaONbjrdSSJ58503TH4xYsCdJBzyFIRjvcQb+AErsgJAGu24USuxrOA29m
dUt91V19dda4P2yddbIeeFAj5GEuqzWqd/Q8xVITSbJpDOfRnirz/IY63VSnHQJecyWdAdjp3TX8
XreZR9I84LG+tD/maMB00xRPKBVHCOThpokyzc9NOIgz2JYgn+BTr9xFOMtXwaf2LC0+sPYKJjNU
DBPi3feIeKe0PXRedtYcUNTOWcZb407jmlew4NYQt6F5zRC6hq60VhlTZqjomDOXcCQOVsHi0F+g
zrHHo+KDe+auvC+JPNPPuwgo4fPwZyU5AZ9xiFTpNuImqtYEj7aSZhYrT3XOn82VHWGHrYm1Ud1C
qPbR6FhgD/XRgDdW4gMAiwpcWQYwX1ioN2JRNO65YkEy7rVw6wARi5dbW0KxHuni01ArAzDJvCca
Vzf/+dMqpj6zvFRYlCAtMU9rY4aCWonQwjcPuU/h7G7DNv2+CQoJsJUKNmbcG18oy+wzViJkx3ML
Sk1bIEs0DEvwAcqmJHJltRMZzSgMJY+7ALwHVGsyIKTYiGqLEjlKUu/4bLtW0209SEWQO9GPpt8l
BhGMx47JS6YazfsQ5T+jsJlOS0lcbm04lWBN2KvQxSPs8/24IOi48j3p1GjAnWQR3BxFCDxKYmP6
IP/Gvedz4G9apFzqS0dq5r5M4zd6bjDLE1a6eYIwQx/Ik5WDR6AApADtYg6Cbfwm8IpyVYu59Lip
hKIidMRlK+IDzxtXLAWfDxUIPbihSRdjlK0Tq7ZxrxjxOc8nNYMkm+njujwqWBoKbD4MU9ZjOHgU
sBz3RlgYqq3SWoi9yoZ8E0mqs7RsQlNZ14SzPmOYAN2bnxaSjOmYSn9c33U5phAt8hITvbNXzwEk
yUrqWY8LIQ+jD9XVF6YniEygf1IV9Oo2aGJPYeZZN8AbdWwvxkOp9SHjMFWy8bIYkVle3AFH9Ab5
FkxEjlkcDYE8QIfMXaeuVN9au4O444Wm38c9sLkmws9pFoh4nRaiMGViVTC30oaVirhzz5vnc00j
9eDsd6PJ99EdXKsxdOq1/FYqy3OTVY9qOsZ6BFGOITohSjzTGyGCJSLJGiAzHtoxePwcTFYUoOa6
Scc6QdlsknbqNkGhkLUv1iZG/gV/HptnhKTJMi3Ve2iTMis3NhLOM4nU1ouywEZoDKuON3jcPB9a
iJ/zI1kYSszJx9s7yltOYG+zMMpteKl9awH4sgjvjHCz40bEkPWs4KTryvMYGNVUzStnNhlQ95+O
EdZRH/V4bEkI5f6/lYx7IaT9gzz2UeUbW2khnj36Sd+mv/amlyrcPxb0Sm/7a1onVYF6t+unyctU
HQ3+RV7o+yWNWt9/V0K0r/yqfiBziHC2DuLMlERaO0oT9/E8eEZSeJaqyRIeXeLvmEZ8UTc/XvT1
4a28+K+959Wl/8fcJpgCYdT9Krc5ft+PP/9NGc8/X5NOyByiMEFyc/yjwJe1YNknfI0BJO+xFsiy
8YV/UC0o+MRy695XC9oJkBfTJhv781rQT0yVqKSNu/v4d/zCP6gWZERS3+a5/9dtQTlB8MfQTZx8
xz/gFS/bgq3yqEDCJiN+fP0PrAUU89/ZFugQxF0Gt3S81TYt/mUtWMYJcB5LMoAJjX/HHuhPaguG
rGDL+64nQrVO8Cc2FXRNjr+SAl/Wgm2d4ChANYDIG//+uN5RkTVhnfCuWtCME8ADAl9h/bwWtBOI
YKqkCnzHn9YtAgl558+nEagGuVSJQXD8o8BXjUA50QDEiNHh2Aj+uA5BUSzjOGIdnUv+Zobwn4dI
+URXTBnHCxYm4u9tLdgnlizxqDw1EjA4f1hbQIfzv5wn/edaME8A42MggIPE8e91W6CFnIB34kl4
HCL/vImChpfJe58I/QRyAhXx2PdLb7tFkyFyxHUxVxj//rS2oNItvnvSqJ1oqsGk0Xz8lXT+L/sF
0RYUVaLnfDTD+YMGR5UKOD6gv94jqDJNXbU0S37sF9+2AvtEVVUxdtIpiL9jhf9JtWAA5n3ns6Bp
JwZ9Ad5CTzOl162ApYNJJej4FB37zePD91/Vwn/xpu8LUWAP0cO4BPUP5bj0OS7D/vENTwvQHwt4
XH9tHv79L7HCfPVGATg9Fn347gj1P6+6zXF19OLFp9XS+D2PH3/8gT9+9avvevpVTyfX/qHYF1+9
fnyhf7xMYY7173/9n2j/ZR/vX66OaZ3U+fOV/ICT/T45+oeCy/BNuRpgyneXW/hDmrwu2BbP5vsL
DvdJuS+fShK3UQYh+3T8U8jwf1UVs33kf0Or+LV/Fy2cwe69Vz1Lo7TYP6RPJYmrNg0BwX1/yUly
+Fr5X+vqqbCxcIDLT8e/XiXzQ7Rv98XhqSRRsgWn9en4HSU/wrn/Sr/9ReXU8ZfX1Q5F8De0QhJZ
hf/wuhXKTOjff/3Y1uH19rpkRZLodt97Q9fUuO8/lTM2b0Rbf0NL2TzsvVcNUNaY+D590a/fyk0U
+Unqv34ij9Gr99bFJnnw9296EThBv+H+bdL29c07hljee8GnP/ZNx/X6uwumgPpr2D/drrFdGNTy
04lfv3+7FMWuH6rZxmbp/WWf7f3kVe/Bivp3DC9n+wKLmeTh6QpFdSgS1mJPJ369Os72Zbn/6tXl
ASW+p+KO5euCk/TeO4ktpue7+9eR7mOY8/1FMxaUafWqZT+GSt5fNj7F/J9lr/omRQYC/jsqBbWi
unhbtAhyvPvC06R604dAILPs95d8fvhS7N/Mnh5jEu+96PNDs389brHkEvyf9xfc/rXex1np+a+H
dcoXSZDfUf72UJSHVz2VggzGbyr87ND5X18NYxT+O0b080P716e0CJ/qYHzk0SmQn078epdyTsbU
+2u2L1JGytcPJyvt3/YF8z1A+bfFi9jQe2/qhee/rnGN1vIbig0jZiSvVzXYIYo4zruvGMzl22Si
/jtu5eUByjBe1fs3ywRFN5TfcN3X+F4e/togXvpmbDMNEW15b7XcCJbiTxuiiBz9hlt6/IIfG+Jj
YOq9139L7R/K8vBqSqGqkvIbesbbQ/d6VfkYTHrvNX+o9t7TnRN9CsRR5TfM5u8ORczI9qpkhuLf
MGD+nYv196DIr0Ub7veMO4mLJuTr67a039AJ3h/K6q+fXrwBa/zpC3+9F7/3y69pAlbpqajxbh5j
be9tJH9DVP7bKv9ZpOl7Av/H+NMThOFnH3sdXBPv+Bod9sX//F8AAAD//w==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CFC7F0DA-D435-4DBB-BC79-492BAA73FA46}">
          <cx:tx>
            <cx:txData>
              <cx:f>_xlchart.v1.8</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visibility connectorLines="1"/>
            <cx:subtotals/>
          </cx:layoutPr>
        </cx:series>
      </cx:plotAreaRegion>
      <cx:axis id="0">
        <cx:catScaling gapWidth="0.600000024"/>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plotSurface>
          <cx:spPr>
            <a:noFill/>
            <a:ln>
              <a:noFill/>
            </a:ln>
          </cx:spPr>
        </cx:plotSurface>
        <cx:series layoutId="regionMap" uniqueId="{DBAFF1C1-67A4-4F4F-85C7-FD74897B1E9C}">
          <cx:dataId val="0"/>
          <cx:layoutPr>
            <cx:geography cultureLanguage="en-US" cultureRegion="US" attribution="Powered by Bing">
              <cx:geoCache provider="{E9337A44-BEBE-4D9F-B70C-5C5E7DAFC167}">
                <cx:binary>1HtZc9y4ku5fcfj5Uk0QG3Hi9ERcshaVatNi2bJeGLLkJkGQBPft108SJaukap1u37g9E+F6gJAb
isXEkvkl9O/H/l+PyfeH8kOfJln1r8f+949RXef/+u236jH6nj5UZ6l8LHWl/6jPHnX6m/7jD/n4
/ben8qGTWfibYyPy22P0UNbf+4//9W8YLfyuN/rxoZY6u2q+l8P196pJ6uovZO+KPjw8pTKbyaou
5WONfv+402UdfZg9KF0/fPzwPatlPXwa8u+/f3yj+fHDb6fj/em7PyTweHXzBLaEnxHCsO0iLA6f
jx8SnYXPYgvZ9hlhAjsOepEfvnv3kIL9zz6VeaaHp6fye1XBTzN/T63f/A4Qzj5+eNRNVk/vMITX
+fvH20zW358+3NQP9ffq4wdZaf+g4Ovpx9zemF//21sv/Ne/TxjwPk44rxx1+vL+TvRnP33/Vj5U
6p/0ETqjDkeYc2abj/PWR0KcucjmjhDuQU5/zI9nH/3EE/0H/7xYnvpm/kv6ZisfIxk+ZD/ezz+w
fsiZywkX3H1eH+5b37j0jGNbcCGe5ezHdx988zNP9L5vjpYnvtmufknfrJJEZlrCsv7H9jb7DDkE
EUrtw9516htxhojLMHXpu3vbzzzR+745Wp74ZrX5NX2TPcmH7B/c0rA4mxYEF8+eEeJk2bAzx0Wu
zQQ9bGnkx7Q4LJvV3z/Qf/DMD8NTx+x+ScdsZVXpppQ/3s7//4aG3TPMOHVtAkf/9Dk9bJwzwjme
Vs1h0fxpQ/v7J3rfNcffcuKb7f6X9M1Kd//giiHOmc0Jo5yQg1/w2xUj8Nm0VBiyn+Unfvm7p3nf
JwerE3+s/u8v6Y/1Q1Y9/IPHC6wU4hIIuzg/eASdeARWkmvDJoafjxf+Y5Ue9rC/f573ffLD7sQr
awh+f8FweSuz7Hv1z+Y07AwTgQj+EQ+fOoacIeFiG5Katx75qWd53ymvTE/8sv01T5a9Sh4inf6D
OximZ9TFkG0+H+n2qVs47GDgFptDtGw+b73zM0/0vnOOlie+2a9/yTVzo5v/CSiAnBHMIFz+8f5h
vzqFAhxsw8piJ9HYzz7P+955a33ioZtfEwT49L3/R48aBCAMdomLnoOy06UjzjDG00kEIMD0gUzn
NUrzt4/zvmeezU5c8unul1w0X2T1qLNK/rPJPwPYjGL2I415u2JcAcm/IygVsKtNH4jZXrvlpx7p
fde8Mj1xz5dfM/1flg/Z04dPEAgkP17Sf0pm/gfBO/t/8bv/Olh7DYK80fx/BHgh06YQgXKbQkLw
ejsH1BCCUwxp3vvh6QnW+p+f5/0JemL+5if8LwG5/3mevCDis4f6YW6g9Fc4719Lzc8FkP/E9A1q
9ebX/phSq6ffPzoEjs4XgH4a4s2GcPLSDu/8xe77Q1X//tFi7ExwGwN4QoSDXA5ob/d9kiAOubkA
MBLyd0c4ggGokk1Vg98/cnSGKZnSdoBVHLCophACTNwzwPYpQDEIEGbBHf5SxLjUyRDChvnj9z7T
H7ImvdQyq6vfP2IE50x+0JuekjAXRrcFQ9jhUDRwnUn++HANlRJQR/8nQXGZoU7R7zFOyUNfJM4s
j0axRC1zbjtSOLN0LMWSZja+tV0LHaROmeGDNEnUs/Q9WzOUUX7PFokHGepoJopIuD7vh2Idtnmx
TsIxzz1DvxJ1LARuaFUbltX9ecKGpvZCMpabJBflxvRMI0lqrbU6F4XAX8I8STeYidC3JrIYMnve
dRFfOqwgXxxeP6ms7vZhP3ooiuaal/FCjd1wT/PCz2okvrRhv6AiruvAs/lIZnaXl+KzChC+aNvY
U4MdzgkPBs/tRrQG/BKtTc80tFe4OEhOxBFr9pYO7G+5kvH5EJNsE4+R3iRTEwU99xM7J/6JwJCm
YbLUmxMyPxdhpw7cpO+teRj18TwMh3bR49HdxVXZLsI8cHfR1Bv7vvdKQfUsR0td4eqzsAvrsk60
Wior0p5swxLPAl4MHs2zznNEiG8HqTwVN9Ene6LQqLyERNGnF5mcZC+UkZGUpbO8CMUS1/UOhfW4
C3OL3CBAl+dOG4SLsi/pTRTm3TbMq9siTYOZHdm0vVYqri76yI+a2k58lav2PJNS+oyhMfGnpeIJ
GYcrzmh1zUYnvH5H+WCc0PYcl1qvuh7rwouCPC+8zlXD2jRUNsM6d3h/II+8luS3zxPAxbshbs8J
6pJ9iWV0EwQWXVaEIb8kLLrpqwF5bVf1s9jp6mWharxGyGkuct615y4q5I72MZtn7qivnd7FPrVU
9EUlPPO6XrTrPCvsmXb6xI+7Kv5seslLr+oseeAdexDPOOdxErE5SkrpI57RpSt5eUXttrwyvC5r
6TJMRXjeoqGZtWNUeFbVRTe8V9n5WLbFedjb7nVetaXXWmn8FPXdvC6i9L4OBjSLiCW3tHaCTYgV
mQX1ECx0Q6iX5kGIPAilqJeLQC+0RDBfBl7qXcE76vWizBcHJcO0J4kV1dRzi/yRN/22CJJ7G8XV
1TA1uSisixdWmZHySvPRusCNvjfUO6xqXCE8pmuiCFqPVeQcegeS1rD6aijQznE3ll6cJSqcxRX6
xvI0OucplXMdWcznRU52dGqIM4bYo9ajVaf9VvEA79Je+G7Mk/Fzm3SJR3EDjoZZ0BU82RuKsJwu
baQdv5hmgeHlVXXeWkm6L6Z5kow6nLlhnXiI5rBVyD6q5hmZwdjyUoy0PzRZ2LueLspxGRA1XPZJ
7/fEGZYJD+WVDrTjOUOZPsouPO/jpv9Cq3LHs2JJMJw/38Cx+2DMpMdLFG/qFqXbqCR8BqfPeBcG
9oZVDnuK5HhDRiq/pK7o5jYN4o0ey3QrAf0/qLbZuIlJqr+8OhnfOWwQguj5zWEDxQOHCMqIYAzO
LxuO1teHDUepbCIWud8Vk8lKChUnsKfI/MLKmT40J6QR/CyvVg4M+LMm1TAq36p7Mid4tG+bIrwu
6NDvUynjW935QVqlfqCHYJ6YWeDoCHuBlapNltRzPgSUz4zEnRR7qwyemS86qTE56ExzyyiaEQ/W
L4pGpcjKbZF12c3glsqrWt1dSacsNwGL4hlldf4QqvYi7HH4ORWWXBE3SBdh6eYP7bqWoXqoUl0t
4JaDe84SVX22rHSVxsrrxvqmD8fs0mI1vU6jZhsOvLkbKI3OR8bIHPG6ucvaIvXSsor2Ka3C8zLk
yEclSj1RDtF9G1SDn9p2v2kzd7hJVXHJJ37l9tHcTsdgVUiafRkb2zf8RsR8MdSxswxSFd2jet8N
Pb8Lhsw6b5uSzA07bMmqjnN5Gwq3XtdkVLOgC+U9dmIAGV6CsvemHp+m1us4BzJtDFshwS6GaAfm
4dupN8bYrZjN5FOMFFbSh3MuttV4T+yR+d3gQFSRB/i6GV048PVwbyeC+VZYv+IPsBQXqNPxTKZF
PiyGJFAby00vVTbCG2N5rmYlttWmb1hfeUZ86MasuCxxCUqTOM1LtXFVWqiZXcXLPGquOCV63jdN
t7HrlG5U6cbzVI/hXc3iPZ9WLQ3oZcGI/cWoOhF5Vm1H55Wq5gl/0ha+jPMUfWHBoOcoR9GsjOqQ
RJ5FrDHPLt2mW8FSWXQxiUNv6tkJUaEXNtFz7630VM/q5aJXGize6mm3QhdO2RDfzYS9sYbxdSNy
tIoxK1cn/KOuCnJ7Y0hG9abu0+D8qGv4Ug1D4xmmoanO9k6X9OfG9Mg/MTNkKuxrSzndrNdqEYzJ
8EnpJPY1BOR3bKilJ2u3+xbm9XZUYRR6sao9Ka1GeqnMvZqK8hrJtPQtmt2iuI/3TmQ7ty/UOEVD
Uha3TpvGezRRk8xQDpxDR82fshunb3gZ5fh9IXyDoV5kx++bZEfq5clolvCVymXjxUhGWzcPid9T
R89STsJt4bC480zXNGpixmFCfIb6Zx0jMMZHvagPgvO/XqUcQLHXixTOKIyhvi8mUBOqzfxkkfaR
tJyoxNaTjO2beizdK5fH8bZSQeub1Qox+2OTYfcK4h25LV74LvCrF347ys7XhTPcT/o9l+KVvuHj
kD8mwYMsxXUwTVXUdEV8AWsZbeyxKuaxZMQj7eDqmZEfukYEJxs5zECjzjvE9cxFQeYXY2TPLA1x
bZGo3Mtaka2LKa5NNbaXkY3lzJB25iZXNYoPlJ40cBDmnuxTvZb0fqwT3w0Guk6Kutp3Tpf7tVTp
Y0EjPw5Yf59CxDs/ajD6FNCLqnXZimOsvBqxNvKPdI7/5iCnkH6e+mlKWx2H2g7UZU79lDeD5rDL
uE9WmCBqeRQVztykeRotk8axPhlCqfOO5tanXDJ9I4eHNuXroIrDLWNlF/kvZB7Y8MBxFxykYope
RTjMbDgt6Fg4G0yS8LzKbWdDpx6eeKZneEepzgNredQzvU521ygb5abjIvI5cfpFXZTVnhQdRKiG
qRvRQ9IXVnvTGPEIx6N/FLgZ7ynEbsA0QxwVhRqE99frgJ3ESbAOOKSJxHUEoa4DmfnbwyqkrbTs
PsJPNKtDv5ISbZqp4bIdG6/H5Y8uy8M5rmV1YcR1TexNkYFDEtni+Sgp2VlSkZ2qEi/GUbUNILvE
nuHJmCRzMSDik6EhO2dqjMA0vUi8unTkvG6EVa/0KHmys3ULZ5+T3hW9RKuupl00n0hN2HB+UFEx
UXvSqHVLWud2dLS45Fyuyy7Ht1gN7uUkK2z3layaKEK6TxrO87l2rGJVdXm8Nr24G557yUvvKD32
wo7Ha+VU5fKvXeECAvN2qlOHEZdSl1EG8x2fbEk1k3Y8qCx4VEM2Y8hN16MN2UYzFs89PULs6hU0
QB4t43FmxP2kc6JojI92J+SJmSEPQ5uuGd/N6T5xcLpQlpWwWR0kzS5fy7gedmOHh50iOHc8nsfB
Iuzs3sOZlbKZEQH+1HicJ2o5IjnsEtjkHO95AASJsVeWKZ3rcJ6XLsAqrdWUG7sj5cb0XjErKwnW
aTg/0RgmXZnnP2wNHdmuWFvJ/MA3LGNmmqCRsBI5DhZBlehtJOphoUgHuE/e6u2Bp2nYe0FKn2m3
45vcHsqVkbKojkA6GR9HyCHAOfBETsXFX08GAMVOZwN2ucugIOraAgA9Aujz6wQm4lGQxINdPqk6
Gysy57lYlNFgbRO3uMytvl2xJgpGb8hca2sEZdYMsxC7wsdpRNtlrORw0fFyZVQOvEHog/FhKI5g
BMkcMqt1V3tBXsZ+rEfrK3Wya52XKPQA7hpqDn9DfNk7WXHfBXnoJ3Vm39jR2M8zbQXbIrfjlSOz
YuWyCG8VBD9z1MXlDU6z2B+qKLyfRowUt6cRSRCqaxdH5ZJYOfbqrkgf4ebKsui74U62aTAfLd5d
oIQFl0YjKVm3S+I49mqzQ027j0U4BGiG7oohh2Q5TBbNJOlJY294Je3G006TzHDYZn7W4epK9NpL
ij66IYWIbpyucWZSuNXC8F406h7iZdQH18UEC9AxyhZOEMhZNZGGJxOeLgoB8TkvSBP54QudQZ58
ZRQNzxJxPBsnwMEI3hsrc4iHKqu+IEU0J4OOkFfUbrbjTqp3Oc3oGhXhvAl7QDom/olwsjKqRz6d
LMvJchKe8A3pyP4wrFE9MTff+TJsJfTfxF6I/Cn4osImkCFBfg7TES7CvJ3boRhjKvLa+qYqNX91
HJRuMUO66WfmYKjTAPARtxX9zr1/pTUdM+YgGVJczNQ4PusbnrEc5djv2kfTP3IPQ7x8x2F4oyNj
/geHrU31aXWVTk3LryObFJeHAGGKEiBbPnJCN1WXebwhjeP3sB9dqTqhN8Jqw1lFNFmGgaA32cji
NSscgIVKlZT+pEwCmApGGUBVUO5GL6mqbGmCGEuoZgbngz43ZJgWzcxJkD63Jww8Cn5IDWB+lBrA
3EjtSfnEFik7u9Vpl67GvP8jGJz0MrKj7NBYYfs05gqtrHbkrte4SbuKnfKPFFXZZWI746wXDoZf
kOqsWcQ4nLVTeBi3lfIHZ6D7YrCbNa9oPqdVEN5X3PLLIMJ34xjMwrDQy6BvAHV3mlT7SPVzEdbW
HrYZgLVkryFSzaNZR+N2VTadMxd1ky0iS7Y+RVrsCyLcPZ96OQ1DD7ExWR0FvRJkW1ijPwpmc88o
mwGaOmsBHQNbo5xl7QjAoQVRhQzIuG7LAoAHBaFanOtL22KP9cD7u6HV2YIjOiwhux7ugkbvWeN2
1yqK/mb+u6cxLaBVNiE2oYhDdQVPNyZeb+1NF7ilXYz9t76sIU33st7KPEZ6uoVA7KqP7fZmnBpe
kz9wG4m1oQBurc4VTzvfkKZp808sG4trQzgS5gvczwwWhoxQRrdhTK8M1QRZe9PK4A+VFM3aaa18
B8Ao2Rk8aBisue46a30EkEwvcUW0iNpE+UaXxLDnzkQTzAtBZ1ZyYSKvVEAkrPLEnplgS78lxSDS
Wc3zBRSo6BYn+sbg76bJVXoZtmW+M1QAXpgnmLP5AbCPS3bU12jAfgtR5wWJezwzvZT17qdiKDfd
hKIYPhkUuRB14H6q3fyUjzu7XQ6xLP2QdVBxgX+ouLXa6nXPsqzubyJsKJuenOQIMbicieG+sksw
AUjyrbvdwqnqoWL6WzV07iwLgnJVp81O6rLf9ln03IQvpFZZtWJltTuyjmpIo35rxpg0jnyBrxM7
4VuhZXqeCxFd1FaXbnk8sjnP0v4Ggi3hlVKmDzzt16rJKziJE9fjrXKe+DDEXmbTnQMg3xag+gwg
K3eAYtN0fE2kaVgyZJcZV57g47JJA8ejHYaCSYHo2jTDGNC1Br9UiyPTgX/cmWVDlPrjFLodGxbJ
aoPrtq09w2yz3LNRH3pwkwXNj3qml41ldbAtTNyoW7bKgvI8dXr8BceRng05oSuaWPhLzdxN4Ij8
ukmG7jqugzXssepzzvfuWA4VRKej2phGFkJtWF2oTdzWa10l6NzwS9FCucgJ7SXDBBIhqFZ9SvIq
WBp8xyTqB4HpmsagRC96hmWUmZXPA9pCZlM2UAvCOIRaUJqk52laO5BqhsP6wDvIxzYf1jyCihUL
xhWNO7IfWTdrsrTY2m0jOZwmbrG2a6hoYB6oeattuRhiu/NhLyN7Y2EaqOXco2aolgkts9KTk5dM
U6IsawAgs7N5V/dshTMGeVw+hF9TnGEfoMthrYc0+4LK+MDXQaBXQxTHcwDvoq9YVwBVMST2JM3Y
FSL1LZv4FDCUhRJ9sMwsns1SoZif0wTS2TyuZ0VXhNtjNmt6L3yTCRsWVY3cBUWPhnXbd+wmw1re
1nphsCxSIUMYSIpEbjRJDJFMamH7Si2UiyIW0fyvI3Molv9pPcOezR3GXYfDzQl2UsfucZflIhvx
tzSChcqJ7W5MY7ljvCiGBLA8BfDAwgHE/CDJksTeKKhsTrq1KIr8wgipPWReksJT86K+iaxxuIhb
AZDq1AzU9gmB4KewayvwmKxsbyic7LxwNDmoRJipBbMr1zc83Ck0o4UoFrZwez/vq3SF+kJ8Kphl
zxnOi4Uh85GU56p2IwhyQRoPGZQOdV57hmxcivatTbaGUtGoP4X0YGg4KWvPgzjml6GQj7GdZuuU
ASjdkD7wkqwFeOVIw9kLtHqRv6ItClVuJ04BnTnqm6Jbg91hTTtHeaMVfm1Uqj5XbWvNkRPByTWE
wZaNdjtLqLK/2mO4slHDnt6qKg6HHJlUadG2M9n33dItIw5FljbauVNT2AD82jbsXjKJdobPaJHa
nqE7t99BKkFWVukkzzzR0mhXWqr2cTRk86PdYTzL4cvEhTsDRRQlezzW9yP8i8vnmEEUSFIA2gxZ
5h1ZchVlc0NWTiLn2O2C5UE5CSLfSdpybcjQKu44jZo9C0v0OVKV72L6vQma0iMU05uBFnKbM3Rn
TkzDorlYQwYl91wLvgkVuTYB/yGvQOloezkCXAqNtrKXhnYKgKQkTgs8swJbr3ok3QsxBrDp1M0Q
XxSSrKLeTr3YcaE2P1RrPDVhmldrQ45a6VWVi9mRZcVqyshe9IzErnm1DgJULaHSLr04bNylE3A8
11rKO6b14MlxGLeqC4PPYthHvJV3dkCD9RhkmW9IR6RkBv8Kma4Mqets3WYouI7L+GtQsQeFBj4L
WdBfCLjAfFtHybpM2uHe8OXEd4j9Lp8DxH4hLTx6cDkkWPdMqLkhVTAG6xKNrPRM1zTwmkFnUmzG
+jwf7ZVV2Xgb2JFetI6yoegN5LERL2Rg09SjBZFLIz0KDFkWTrwd5SrIC7yNRVzMw55kczxid9tD
RueFXVd8hRx09GXEgnULUOZt3gSwkmXxlSiLLGMnqRfVaOdfC4dsJRyWNy6JxMF8nNROzNPGmhk+
xF5kTmW8kYVr+eaag2mwzmMvTjm+MCTECWhfjQj8ABchuG3VPnHsYOE2odrz5raNoVBlGkCzINGA
+uKsl1Y5P/IoQ1DU4LdYZ5aeG42M3vU9RICmrB3llrgiw7Upb5sGicyaKQfLhSFtUQSTgtEOWgb/
JfSXRTxyGqM7AIrBJSlmI0wZhUT1bdDGUysr2qzN7/OAtH4K8duaBZQeGiwRHKiGtlsJ3Zbntu9E
DCoZk1KrY7Z+pXSwLGm+jDuZeFD6LJZtmiUHIDufSBem6txkcoFm+VJbVTI3eR5r9bM0blN9JWCx
Hq45mBsOTdXclryRK0OV7gDoQTREetf9EBjqeCXCkMLubuOxutZO5o2Zkrcq7ue8Tcc7ByWwtGRq
AWhSDneiG3uIffpop0R3ULNG3m7T3nJ8E+JAkGEvAorkcw3jUA6bqhvHCOioY+oYRkVEFcAzx2jq
OBgcP3CtwNQ6nL7d1Dh296Kvd6Y2mcruClmq+0JKWsxJnNQbYSmxscIhmltWnN5VuNzJCkoAjYGT
s7AOrwM4GT2U18WeUAiFO8eezt/hDlc0Pa+GEioKE2nU4DpRt8lRm3k6GAoPoMP0Eta363rhkN62
eW9fmHlsBJjl/TlOIUE+Tvp6mv4R07dNp591jfCoa0yPBhbVh3FjPUi/GqPSh0xXXQOIjWZ9RcUc
INRW+U4q78eUwM0hQeProEPuZaDubBp1CjbHwFnhWlTegT7aGuU+U/bfxEEUn+Y1DlwYFHBBFG4V
4QmzPslrVK+qNIh0fl9HTnqRd0p1HtxKSuHqlBCzyu2g2JcQEW5Ncyo3zDqnX6uK5GuTntZi37Cw
vTaEKstq5gRutDSk1Tdoawf9Qch02N0oZX8vNA83benS8wFR6VNqdVvTwCLqYQNtwhkucj3ryoGd
F3HzRUIuNNcyCmdME53OmxF/cTMSX2ACU86LBwvqckGxZBPsMA6k8ZJghJtMXZtX15mtpQ8jNJ9N
LwsEuXKjcW6eMHUAvLAVi+Ym4Q50E11BOds3z2o0SpJAoSdL9MqQBWfuRTfhQ4ZEOCFeoWS3TMiY
bXLSwxrEgJ3nbjbsWD4MOxTZ3TxsYMM15EFsupVl34vcJeeDCEc/DMPoXA9ZOwv7Hl1HvGqhWJCg
61AN7ayfevHE04HrbC0TanOFBJyNEqrqSXRJI6fa46mppgKW4UMqeGmoUdrzJIrF2mWKX45W+9Xs
FZUOx0WbW+kSlV24buqYraIsuKqTvtqaK2u1k6lVJEq43QhFH+1baXClFK+2bLrndJSa627G4sXe
aMiwHzwMi/6wxZktz+xsDqqibR08mc3tyDYkb51oCzCXIfLE0bvD9mn4QfNk1I+GBdm2lVuynQY8
LHdjtcFQzLuAdBDuusS028LdK7gL4yY9YISRhJdJ489NRFovrQv9UKT1pUhI8Aerv7XZwOAiBMrn
Gm4LPlU1us+YyL6GioWAPkT4Inem9HoAf88krfQqQ+rKttouWmfuDYsgijNQnUHjWB/GftY64fKI
4fVZstCi3YK7r9wwIo8vnSSMD5z4R2cS1YjvrahVa2Yn7rYpe76NOs63XQk4ZEOtEpKJNwKjUtRB
vsg6Lq9kTOlFbvfSa+ykvjbnf0VoOLNsJRaGhC2ovIqHfWK5ywJum22O+xyH97GACC/1j7y2uq4j
15pzBBcrO6mST2BzhwLSfGskS70WQaWAElFdcDvH86KEAgRPK89o6AbJWV2Waps2Dd+xgOS+Kriz
slwNZ6srAADvW116pluVcO3JKwt72eEkWhmeaRqmuiUeSjl+RmXVLCmHW7bEjnYOFC4veyh0X7pW
zCA7GvnSkEag3bgFlIPZvuGRSRnu2sWQVIRQ3ixiuBuZCA+3WCzjpBwvUJplm0TVaNGgEqYPIcSv
aMC/FJw+9iPNvucKe1zADTxvDIdzqyj7b8qCyxROUwWzASB1QMN1eaOtyBOOw66Syi1udNzIud0o
tTBCLGu+DyyxMELDClFmeTXAmitDWnbSrWlIJUDPYA+pQHkzdsltEuNkOxZ5NsvgVVpw7zXVm6Ky
07lMocbodCHnvrIdCjUUxHS8KB0N9cgogfqk0cgzqFnC/sqWLumti173Yt9OTU9KeRHJ+M6SFWyy
hlc40vJtlQ9zo9cp3Z8HZWh5kJTA1wQSthC3H+4cBwotPf+St06wDvu88jNAcKjsdv9N2ZctSYpr
W34RZhIgEK84Pg8R4TFmvmAZWZVMEmIQ49f3Qh6nPG922T3dLzL2IInwcJC091rbh7JoN83yfroH
D4ijxMoY3OXtZQIKFEjPuSQk5EWBZTSxXru4jh8thLKvmpXjkU7N95vNaVy+HqrRjjpm51ebtD+4
GnPsHnygyrZiysJpSKofmiHbGXi2OuVW5V9a4QwrfIPkz3/xqBJCN0Plfjg4hF0TRFQdHDVejZSz
5DdpsRk0s7Epaq3v0j/9rLH6KZmMj0J1+WMHsNz9WawFUgkjAq23zbsxlG1/jF2g9eJKXiZNrTfG
21XTzP1LbLX9ldASFSuU9eaWbDzVjqDhsHjl1eBv8zqt1sYq8rSN0rYC5rgCCsEMbSshHqnufjsq
9EOvtk2cf91Bnjhyq5MiD9uCO6dxtq904O2tKadMrHsPOcS7Dsm4y1gpttZx+xAseBl/aZoWOeY0
0/aa3cJxi1JMTG17G7m6OMmxwHlWsSauCHgYzNbwkKf7yu6xb6ucvny8u6SUycfMLpDgkHRc3Ihv
Bdu+AklilylirxGFb0PgSsXfLdBnVMV/+5JnyD9o/cpEAFQ/7ebTWFF69K1w7FbYQVrRDe0jskPg
zf0rSfzm0Cf8N707OvlZzepTJtK5YllaEeEELyaooni8CrKhuhopj/0P2sfxLQRjIyS66rtaHYyx
T3QQIfkstkbMHE9v88y3IzOaNzXTwbctP2Q8bjc9VTnimAGWmbhhJ+IiZ9P41AuHWKefeEqfelok
r66D5a2ypbMhmarP05J4w9l62zZW9pcvHImQluie4zmxtl06TTuglvqrmHkXGpe8QJAFQJLvYrDw
n+hTINts2f8XhIT7LztOn/j+wkzCYuLQPw5lDkCdCQ0q8T0DMcDr6+6ROlZ7LbRdHKq2qEOAnvTV
6Cq/pVgMRLd1SgY4/+z4f/YYLbqbVKCtZ+b1YTmv+BjIInS7+wXS8/LJIYm99h3dHmfLao/myjSA
C9QbxciPux58EQQ+UI+pPXY4VAUrc3nTmj4IZMHBXOauhUhdXn37L2dXx/8jQGkvdSDA/gHweSnP
9efH1DakTQfpDN/svpQbmdA8dCzHP09mp2EuM6KvTebn+yoVHdJji5kuDbIE7da3nDwcagaLtB3/
VPQ+TkMq2RDfow9/XPW2sG+68Z+r/3+/wW42miXz1uQ6GbC/YeoicmbOwEZM3Lw4muSmEQt3zH8T
jfXufO+rVc/DP5zvYtI2mEhY8YqM1D9xpdQDn4pda2fIWCJS76xk4DhbRFUXZH1QPni+s4Q76s+m
mKwQUGT9BJ6GvasKnCVT7hbXSTlOmI+991cRh+04NX95RWch5D/mh4ri5etVbRXyUZQfyYSXvJWO
dGvEcvRfLOWXT6WNpF5KnIsTOPIjE6rdpVYHaoER83kOvSGezkPeT29O+Xcu5/JjEGV5dFy+fI8x
NEgFWaQ4aQ/GOmFBD9KyAW6UjDhN4A7MYERmycbcwU10gxfFe1SvC8r62vbsIpOUrRnLs30HBF6E
PSM7SlHFj1kO+AUv6uwTj8G3jCvn2SG5s/cymm5almNN9T8t7aeff3SMO/pfUILUccn/DNigjJPN
fRCcHdsg2vifUXlC6lL5WYpsR4ccYDdKeyWHzDqQgSUfmQwAMUcinPsNQGMudrBGn+Sdv0EIh26s
rEw/AqJECGyCdwH0ZHqVjVgZt1Kx8pikwXgT8ch3UZsPZO/xLF/pUVeHmQyfSnb5L1ldAuY2SVgC
MON3Mf8mZVvh8F53VzdGaE6Suj5p0fsH2tbDVjfu/KhqmkT2RO33ZZxex9mvef4ax7awr/RCC5S0
S83d7oKyVh4NY2c+86RQh4TaOYt8O+nOs/V6Mxq/Zui6y9TV887tyY+bmzFMfY2AoWbeiiYphjLK
dhm6pWMfdmWZAIrjV86W+3qLGHB7NFbjZxqJF8tJkzq6ubGyI1tbNPI2lJmYgbNCQ4s1KuqZ6COj
RGCsBylrmbQZesSAAX7alm1S7xPSAklu98cidXW8yl2arQYuysgRo19ujEktm8+T4ipZ6YRma+5M
a4GorwIetphWQ8Czne9p+ex3qX+e3fjBc1NIi6oTQM21mjBwQZh8JmPiHi1X/rp7DIz8qsvcX4Nv
hNVl6Wl70t9rUFxCM0awDCQQD+q8jp2NhyvqYldjb4g9EIxGB+LSui2t9PE2kwymjZymGeFSeARZ
vY/zGVD7Zpu1xYhDFLR2y8s1Dai/vo2g4vrJATTrPqhPZzzOmVttzajuXMWXTCQHzpDHWGlf56ug
iqcd0vCmk05i9zRq+W7cjWqcY4DLeb+EcTFnjJfVwaIjVqNFNE2dgMYoPPtkeiU8sXZNhf+EuSuj
c+zyUPqEX4x/5mbNFnhEQDyWMaYx/r7kBk8cBIOHpl6yca57dZfGmUeEmVFpcq09lpZgsWBTnfny
ybi0s+9g2VnC2rat1nbu6m3QbybWih9gQonNOLvgoVh29SbmeEfBPvjhNnEbeVrZR2fox6vV95+0
josfSTkAoAZC5YUnQfFgxzPObouh9MZffe1bT1msitPcahGZCXomj4AZfUyqny6+sLq9j8VgbSYR
8YuqAufbqEexFdUQgIJnVR+Axq0AzkOST7T5BvEu92rp45DXc73qxlys8MrI9xR4t2drwkdWDSUy
L2NGapB9EDqlSflkrNTL+sjLrGRrxNQK3FOrxPfbUA2+wzWwZRcedOTZJlO2ie1ZrY2I4yx5yDO2
u/nqMRVhTWcFlKPz04zmV761DdyBrbCq0mfbGt2rRK5vua2bBsn8lazT4nar3NLlAfF1EjqLiyNm
vA0CHF0dbKbGrP3PPVduF+XxnG7NfXSKuMBNl1/3PHj8QXeivN3z8nXYpNipr82sgtXzw+z7OyOZ
Wcx9u/Yw3O7rf7tn02lsrf/rnpOiIeBNqPRBl+NmsAq27ZpgXxUA5K+trvIOlgV8T2guJwFa0KrT
oB9nPtsBtQULt5TCl0bQ1U22tKvCnHEg7+YE3ZcxBqLLTZzx98JJq6/BSNnq9GTMNy3OqSRE7jIu
rSJCgMienOI5b2uc+pt6jBqSi2egJcVzLd85vk9PxqHzbWdNuGrWRqxIYV/R2TiaLlJMPBrSodwY
XQucJWLTK7A9pr3qxeqrG8ZtU11EXlfLbWb34pkkTD9M1NvePWQ9dfgzO7UzYyGDFSBAh+DSqq4q
ZFhxw6Zrk4x+CHR4uze6ciTDaXLzb3M9d3vu1CKihOdbV4/sQIpSnpOxaVfJCCIDQg2Fal5nUspQ
pNX0dzpvROm3vyYx/xyItN+4Gvwob+LyAioX3wPi6m+prZOnMU6nJdAlv2OLeyyXTohwbPFGsH/k
zAFAVc/yamYeJ8UOeQ4IAwjX24p7zbawZ/+o8/RvZ7Drdcossus9zs7YnyQbt0ro2ipjFk1Fjb15
zPmr1a5r122BYx/oD56Qi5KVTsKRPKZ8xIecj/UmzWz1l9UlP2vSex/eSIqVO0zxc5skVqTngjxw
Z/6aOynt6vDHvFmX8KeYzcHKT9PhrcsQwbBp/Md8Q535aajaahNMFd14OHdtGiDfo1jEAhwP6kds
6ukPq8Pq39vtt6At/U3aTOOOFEq9Ba53qOUyahPQFWi/3dkZe/pQZgULbz0XYFtaT89xQKuD7xb9
2nSQ5RbcLv7dtVOxoXpo9wtG7QXAukdjB5CxXDW0Hi4pon8X30IM79YxSJ5m6voveOz0fiRpsant
Jv4eN5tbR4f3a7ubcXQl3fw8pM3H7UbkzEILSYmHYhr6s+3XdKWWW88G66CyrnybeTrtbI6IodRd
9w1xotA4WE7DwXyh8og8bH0NOGhlZqqWtTpssUF4TJKhO3k9EZExWKzdBHhrvnc4Vm551UzbtBit
d+XiP7/MWdWqjuaUi1OSzPmTZ/X17ePCPh7xHuzlrp7Fu2O8MI5NjyaXeODa9JuevWQ7zlWz8wY+
vc3K3pu/r5AOw/ZTSkAVrOChLHI7nLEkvTJZvtbTUIYZr+VOJYV+aMcOYfalYVqXYZx6cscU+9LR
xH+2Rm7vl9W0sXJ2rZaGC2zhaidHiGhZXDNgE64V/5mCDXhbUCuZzVvkbZ2V6WS8epE+T9gono3k
jV1wGPkS21LK3mLvSg++6ENfVOmrcC3rqUiqI4375H30FT6cQnphZmfJe9PQcdsRJFKM1ZOJiCx3
6vfG2g/uL1FxcjHSMqI98OS1XEbsZ9RdWIZgNeadZcOQ/QD+oli7vOenucqnPjSXfT3au8HvHuzF
YFQd67E7RUaKn26XCIXt8Ob3gGxd+tFC8pMxG3cjTinis3oe/0ro98FN8l3c9XIlskBcW6YkUiOp
BgOqxQkPb6WrMYBptEXgyLkYj7kh6dmR5MFIxiEtLdRpGDsZ3XV26YyhXdd63y3j3mYonxOP5E9G
GBhLjiwN/jaSaeyOy7WtW3wPARgtVoAO/+wqTRH2A14n6zJAHpWXv4vE8tbSChDtWsR6iBm+JkV1
MuLo2LsMFJ+rq+IFdIx0w1QW70mKuLhTkX7ZZBfvnHG+bUj8Zc3FCEpoGU97Y+2J/8NVafNgulrJ
enbI+NaIunoEQvzVzCNLtz6Ym5LL+GD8/PtNGats6O2mLKsAO6QoaqQtwNHkJu1rLsshm8IYR5m1
Z5K9sUkaL04m7meaxIrBu1h87jrT2c4BDdtki5lJOUe1TtbTPK46GeTPCZPzK1Ba60JX3dVIZFDY
uGXsyUgoeL4HEbu4SUC+nZxEDY/GFiMLKSbFH4wEBOAzIKbqJsWO896NPr0YW5nIT5qy7OLP8/xK
YkCUW+GirMQyPSeNCPHExCdjpTJpwjKY9Ok2SafGMKOCH421xOqPuLfbHG9Wj8V40oR/AKSCvHpI
CYARfdZeU+zBxVMvs+fnKJtBaGTERBB95k384QO6h69zXSBXHZOrMRKNqZTTBoeytdTLWPRqU+Zj
u7D61MsQO/LUTnjP3frqyC+4eDGuSFcUISLQ2M4vrmk39GsHDM+NsQYtApLA0opmaC/CcdNIFJJG
IBBDXHTmqlvEPOV9COBtvLlbWSr0za9u6WMuwc82KlYr1LUwA5A6CSXCHyDw7ZF6mbdlEZfPNBjk
pc7SC7GopVaNmHGuQ330vbEy1Mw/xhOitbGs1bPRIUz9nSE7ezKqLBjinTkvIdWLASbaItqjWryk
MfpIK28Tp3MXGdH0sKtNWvTkajQ0xZZwYgK83mWCdCqGx66fbu7GYwCKZdVVrNgZkae6P+eqv87+
+L2Me30yao1wTohvbH8wYtLW7iHGQhQa0TRDY784WoizmSmYRbtDllCv7h7CihIsc/jmiMfBHcna
IV2/xjun3pRa+ZHp2CORcB3+vv21LXJy0QSU08aMAq66jQKJ+dYGou3ZuLNyLlc2me2v2+eJi6MS
ewc3IalW8+xtQBZfmWyXyXsVALkBg8EPd5W5KkbQ8m0UtjDSTTX0VhhU47iNqx6ZnrbIHCCVpn41
JkgMV6O/Fm7ShQY2dM8Rxi2/kqyMwTzE2dvoZQuSxDiWX75O0A2bzve7dZBWyMlmNjkTt9dnVqQy
KkaR/oz3hmVk7EORAEvwX+yUCX3GCi5xRhRqI3sAy+pMuUhsu3NowKh30TCy76IBpKrFWXsEzgsn
+241fdsOhN8G0Jo9H6vgoXXorzp1pg+Pp+nGahpvyyrs1rC5O0+NCK4am1XjFef+6zRQIMHkEGyA
U0Qfm74CGayfUBSqfhKOeEtFMX1UecI3fgXeWIcV9iPFh4WoYZj6RAEkhvxHvSRGhNXIU4rTDTWp
E2O4+2VLsqQY0zoa035cO8juoXIEH85+gJyKZef7cURZm9DoTOONGriNoEm7fTU2ZG0DMbPtPcLx
6eVgscwu2fKy5+AU9s6rsRY+AuUVt0MB6N9mRPmYVWUNKg6prcg5LYI1bfT06CzNJLPpEXDCz8lu
ioORjJ539ldXozMN8awRqPDMR+mUogfpGSzpCbiHF0CM26XoTLsZFtG1qL/38iRbGatyc3BPGhfc
ORiNqgKIFHX86JOR4irFPmQChTpvk99HQ6IvSxrvyaQhrOLc2SXgSkuKYkBpq30Qa/JbisJLrHIF
/jgCSP+kLYLirJvORtZcXu4dvWkkoRFNc+94y22g07DMlMXz10ymQy7LeKdszsWltLvOeqZ+/DYT
nUWJ4LNceWCDD3XPTjjrkms3WgDxU+eHkUzju3Ra5aR0to4c6LXveXLtESpd3FVd0GucaWt5gLMI
hKCvEXXK2AlckvTqpRtmifKE3PAbWT4EfB/0NZ9sL3JTj6+NzjR50xyF41hnI4ElIU/jQG+dGpQz
OjWK4/Uft0DiZ0lKTwCb05O5YlnQbXVRfxNg0pwErb/0RpyEWDG3ys9gP+vQ1NqagZEPA2H5l6EW
wQNZDHIpwqXc2A3xGxr+JVUD8tYj/eoxBdYvFeAYGTOx73Wmrw6d3Sc/2BhBlh2QEHhzA8qPYMpd
N4w1+M9u9dWpBVt/6VT6Z4+NK6+wsxPTpXsxzRCM4ETPebLpmwk3vRiMzlxNi9Xt6Xp0EFy7662h
fenL2NtZrAArJPDChHn8OHgodxRQhufSGIy8WK04+clZ0j+lKVhZZTDYz/erxJrSqFp0VgKrWwS/
W+9+o0IMNtCf6YJERUR2DAd8BS4BzexrXQVPRt+gOAECaG21A1qk/pbiwCTHynvrO2xykHTD4XvR
37uXWBHA3faLR20jJTOD+/eOIwXHtghXzaIzV0ZnrMZv6Jv0TytqDX31VU3crIIhtbc+IF5Ao6XN
eJgAORABcmSHjrvtNmDF/OKK+GxV9fjXclEA+mwu0vpL4zcOksp50lvPMT7yDmXHDlZDH0WMUwII
9ijP0wZzDbzQNCAcgv+dtzQ382wDPvQfZ46/5uJJCaI7iuQ1O+47c2SrUW8HXtMX/Lus7SCSMjKi
aJk+MQRpQiO2Y4FD2SBvRks79MWx7M0w5PmTcQgsgF1qPGFHYzSDN3mNUOrim3oYPCgRU48R032x
Z3DkGZh7VWqPF0N0NPxHAjxPj7oTokL5Ldd5J3k+H9tCVisaCPfd8krEZ4GO3em4dt6bqv02MUc8
Joh4vvxLJ4tOJCqV7Z3LLgK/CmWCEAtPkh4Xlhtl5mIAAApr0M5zPLaRll1uJxlLRMRR2sSITuvi
qLSso0bUIFGsZpnWT0tOE5C1wFoZCCchnUKunElUMZj6d0rPpetOH8YrrZADa6pg/Aj4hJj54uX0
lvEynf/Ny7FqGpXUSxH/KPp3F1zrZYRKd1/TGvGPaeHVikFtamug0WTbAF780+TOViGKcr5rkFmW
F/AXyoUHB2QGq07GaFRtp7oTqXqUTZJ4brFavGZaeDs51QwkdsI+euAkRdtkn7kPOBSKyvBT7vv2
w9i7wDMuhqVn3OTFK6p8fPWkyF2bnsZB/NOztqVz66koTz9rgeym0rsszusfC7aExekvIPMQc6l6
75W1QbtW/ZCdm9oqjo012htAqdUz4isAivg9SqgsVSSWXoWavnXpnL1rhOCjEgUdLqkbVwfKELWL
fcC88hbkh0SK+jMDTw4R++xXESOdb1Xtx5wFdZQz1IxSnd/veaO+YQ8vkX9yEYECt3GV6Il/xx5y
l01d9osyLBJ5Y38rJV1YHywDUCW2d5wX3k45FKkhUL9WzB7Gb66nzkGAgzW14m8dFoCOsgAMJKpe
ej+LV9VUiB0NlHohSEvtsDrMq8pNq5dhGsiDBpyOORphBDbyXQI03yOeZPXiNUG7yjkHCmXxnRMU
xqslFZGxImyP6oSj/2SmMSqejhEq33VPRtKpE4RFRpKDmTnLGmsDzBWLjOgljjr3SfXd+I5KNheZ
MSCcwFgAbCqTLwhWXXpRqu9OBuyYCz7voeG8fqNzuWlbqr5PMcqN4VuML0RVko+KfBp3i/JsO3Ls
0Y3I6cZXevimnK7eoaIHECXLoFMvIu3m8r1spL1XdlqvzaC9xQ4KDyNYqTpY5467rxpVXAvl+qvM
La2NjYAxYFVoVB9j6auxNi9SpZV4SKcebLYScGbwXbod7wcLWLFF/v8Y4DbcMuu/DkITsA1zrfaI
ZCAYqodVbvfBa07L9tzRioVGXwLrF1XJ4NzcmnL8zU1z8bubhw3SHsVrmvOUOdhjhEgf/pUVOghb
n3anTs/uOxD0OP232RshQfrgeXUazsvLFHuCfhvkJQoeLKJXMxYWCAacjBg7r33i6bcUsLTLKBOU
alsG6z0W+uCCF1Xeh56cup9t20TELhGAwI7+mKOi63eU6ctXXW+Ra+X5qMlZaOsYB2BFNYjGbZys
soDSpA2KXRb5d9Yjq2z6zwVY4EPW/FWVgPmNvh5eUQMmW1dxgIoE1dTtrSwD/Cdu9YOcrC6qijR+
Q2rob5n36a+E7Jjt4D5qar9ywccPf3n+rEo5j3le063jet1Bp3N6bvuSrTMnT17I8rJAAnP8tLx2
Y9UIdrlJ0O8Kh8S7yQJNXre2s5TH5buqRqDBiJODtyAKTeQ30bJjZ2cHbXEThwRPqiwtERGVu6+C
jMiCO2WJtRaiZvkI0VM3Zx/56V3t5fXN6jWJ3qEQKT7TxTlVPvZ2ItU3a+Uhb4Lam92trxOPcge0
ZH+zSqaLXcfJeLMGQZXtEmpNN6tYuNFJT8nNOos83iKTDujWMlGD3xLbZrXj3KygjrMtamexm5hm
xNkS7aEYy/JpYI2j27lr+a1vOQ7z1mZxcLPS3h5RhrN2QzG1+5ZXegfs1Cv+ne257uXvzV2XO6j/
NgMDuDjc1Xf/NEXpMqTyxNbo2qolqzJlIlJjHDxI1+bnYNYr0Vfxg1GZJkWKc1Mn6fynIVH5p58x
ujduppdnxQjuymGT/88xcoHYEyCISIEvU90bbZMXuxTD4T5pO2fWkadIDC1j3PVxXgZR3cQomPrP
4MaaMWDCWdIe7/pY6exYW+qx0OT3v2UosNgCnZ+v/xjct4s9cJUVaMT/mbRLLHnwYuttlnj9heae
s9LmKwTC6K2//xz7tDo1qOxwa6zM7U5pkKKwboVCCv9RDznLnY0QKdOhXTGk0hSW4An4jt/63pxM
J10JK0x1G0RGJP84mi5e0uHQY1cEo2mRgYOXIL2wTPbHiEbnThZfJWWAgi45x46tmMEKosG+TvCd
N6LHCh8np1SdQRZJ3hrQFI2eoujsvm4INrjDNH/QVruh1/LunFad+ypxyjf6Qgbjfk7B6r8NjlrU
yJVkQ4ggh4wSinC/aSqdB9jZBMhJaw3gHYlRf6dZlHcf5PqBvkM10A0CsXoOC9FGXeDMR3vBtoFJ
jIoWXuz3a0S1lgoWuX/OfQ0U/NKYK6OjIKybbnf9bbwgpl99jfNNaZyahB1Q+WMU2DO122myrRMA
DoK7EgV70GSzywckk7LyS0bqKEp80qyGRXc3pFiqby5Gl1uoWUAqdfhDbwY1XZEwjzcNttG32Uyv
+5i3eWkTAOxJxm2KErGhAHZsQxYu/r/WUhIeD/ZeQm6Fl2zDzzd1lAYnISsSWMPWbv08ZGDcPFt2
k+z9SortkCbiLYuLJwdEqZ9zG+f4UujfPYJU/xeP2Kp1NM0ahVLHwC8im/gomZq7+6DTiFLppDwR
ZFrnc2MX3Q6llc88sOUpXhrjYq78ifhRL2uyYl2nH6cKizIQkwqUGKYfjY5Njb9TKP8U1ovubqjK
djvYIGHe9W0Dji6O0yQyXW8G6gNPCprx2tTMMrW2RmsiKyHibmV0+EYvS+hSnqs2hbuME6U+MPP/
D7W5bn3aFnVO72P+OcTN6X+Z47e6XuameFmPq36DylA46ydTdUY5VDGGbuBXZyPjMyXHOo9DI5WL
i+2k8neXBD/KGjL8azfEWIznvYknJ4+KJgPuemivNZCmIaq7+XseFO1VDk3xZPMPYzOaOohz1FwI
ylXg8UGsPJa5YVaKBT3Dmmu6pOXU1biaBpBp7OAJ92/jG52bknxV+Gm7sxUfdlQSgGCkBJshG8S5
Rchjl3bT+13FKKdDWMcKLcjhetXS3ono4m26+KCWbFTvTMhKC/ugWNG3L7HM5ZrVBMh/njyjoPP4
jcoCJzYmNRLRdbMZBbiDU9lOh6kuvC32j8kjqmE2UW+59K3ASTocQOD7y8mrlR+wIQkF6qP6oxMA
tORSvK6y7sWKkaTrnUZcBp+IPRFFvreW7RdRtVo74zS+VC2qxmQeoJWUF/vbSCg+iJhKrP/qOzx5
QpaXeJaRcnR1dJiNRK4/iQqJoP/I5so0LX5Kd+e2zsWtExRMXBrH65IhBA/COsmM21vC22+/6Ujp
W3gLF6jnMI91ugDabv1M58lYzaVxSQveH7S012a82zDGCnQIhpkrnp0y/mysRv+voxTz2bY4eHHL
TRkP0Paybe2VPtIHrD3zNFCh5SfOZuSyXaNAnopm+RT4mj1bSvOXqrQfK38qHgiSoS9tR+dw9rU4
9oMMXua4a5HO1T7+VljdFulFBzt90IggBtMU7MF0EyszUt439Byk6Q9jZOCBXWO7w48LYD0uWLWX
U4KHvDBtnEl5RP4IgAUjm0uJL8oBWFR9ZOMYvMrY/47HcEDFdkh2R59lSYaHm5S6ZwEoyuNN8vyd
nBV5MlJQICjiCfdaOv47sdW8llj1HkwDJi+Kv8cO0t+EdV5olA0gk6hHzPnabosJ1Xxpk4YJXkm7
m5wn6bZERcfTfZxuqIJ16QBQGQx1GQFS6K41it08auBoHl3l4xcFXN9GFekKaJGlcRD2OEuZY5cI
6a7vnGTrNPN4tmMcP8I8c+2w8bJi53V5/9h1kZdb44lk0xBJhK4+8wiHY++z6XQXkUKiNufCtZl6
pMCMoWZ4zzgt+dYPzEH2V/8dSLDOZNzjhxemVqsDOKjx8JwzoGTzxFYHlCut1jhuxPulWIMGpeHR
Y031ghJHCimtEoV5Srd6kdigbJvW05GxStTjPDeDfDPGasmiduDL8S5DSHuRhiydQ+YPqEuUBHLb
oqjewTQ+ssoyHCaG9q79tGZPrkpqJUdQO3MVxrNKvy4R+EmOgApAaxxul0ZrZDrrNV4LbNcgOTSm
KbIPk0QBuJQ0xz7J8ifKmj5M67b+bHvvJRiJ81J0o4vCUW68EVUfv6OsOA74VfNZz7ID0GrSF1Tx
cM4jUpArUM7KhzFLSbsFiXRal0BoPXrDEO9piyLMbmvHj/bS4NxTXwbHjYyH0ZsrAFn/D2Vnttyq
srXZJyKCvrkFtciW3C973RCrJekh6Xn6f4D3KZ/aUVURdUMoEyTLkshmzm+Oj/V1O157cljKOu3+
IeqchtvJ7QBOF2l2fCCVhLBMmMubXJpDbBrzd6Oux31Pzvs8OX16TAZ02kKndgtQvYgDEGM2QYUU
PMyK4gA7Ual+YXZolowZScTauZ1WIHncKzzNaUqYGWXrvBtxNLJZkc6FOrj629j/tNduYLj2uV9j
fI0NlmfQ+vikqYVy59nkav0W3fN+jKGCuH1eDVf0qk3gAQRRKFK7eR26bNcxk5/qjJ6kaeDPor06
tQv07rwplXcAqcF2AeCWbNc3mXm3PTMq0dLEPQO4opZPhaaSWf0Uw3idlTMbZcYttS39RgBxPMSF
UgRGxW3Kr4gzMhVNsEYcDp+dyF+NW8ZuZZgnl18el2wHS+b61atevnq21yyQ5p2nyvm9tSqlcW2f
KGq+NzsXScv69GLrjI2aj2COHH7S/3lDEWIEnwxw4m+kJegkiCpb8TbXXXYbaoCRJNSJEstlPjpN
6+y3y9yI+L1tesyO69n/72dBqW1e+771FUMfHjBiGR6oBBgeYNqcPVI9d1/9fVKSqF0Wl30al20n
slylkIzC0O1JWz//63yau3GNSzl8eiWxgWh07W+qpb4XeWX+Tb0jXDHnjxK3Aq2GW785rWLvBg8Z
nBGL7tyW7nBCQGXcrLr959kOGAFEvn+NuP/Dy8X37v9+cJpC3AtLukES5dnu6+x2ohumG74R6kr9
Q7fbuvf6BsihvuQYq8l/N7ez3iKi42euVS8rNHmrJUQ969GjUvwXO4OyFWWXQtI9oO0Vzyg62bJH
zXxs0mV4EW5/12rdfLOWYnjpyXgHLmK983YywRrnsAhwNdtZ1cmnS1Eaa5aBp8qiF08zCqvt5NZF
hQNqWHO+bS0rouwqau+WtCrBtUMx7If1t742t2KdsgA5/dX8OrtdnGDq8Xn2//1ccsI2s14RblAB
wMXqDqZ+x16lSqZrFav/tJfILH3VcaezBC/17LqgI3VFd9eF7MLnAmLL9abXeW1tXaquv5VNld9v
17f87o8gdJiO1itcxEGPgzD97aRHpYTUdxU/sUBMenK1YdyMxcRgVeePs2qzUDSTe7JP6o43OD4u
Fh4b0E8ZZx8nOdQIKXX2pMUMM1EZ3pFWv8eg4B+y0GZ8enTg/eTzTE41L5yjSUz94OL2dDCrnEx/
rSDIt5VAkIQ8kXQ9K45MHr2IyQAbgfG7S3jb7NQZiJJp7Co2qtftkWIhImpqXTvoNr+PVBmLQBqU
AOek5Ik4KX5DAJZYGXP1qEZVMLaRuXMrndhttqrGT870OHvrwsiD3hbz9/0SWW5o6HIJXvUkurhp
mocMIhRwyuzXShJ7qlUjPsPQ/PCG+IdIY+8YJZoHWV8hmsWGl1k04ee4vFrJnB/tVbXgttM5lTX/
q2fv3OSKlN3y56IWD9RoeQfRP+jUDK/UuZfe0L5jCULCsGNKlp5DfJN6SIm1S6DOqHfGuA+GkduP
7X8pdkvXplh59OqD56m5ryqL4esLWH4kMt0egbOjhDUwrR35DQydeuZuNU8vExJFX1TdfU8gHn+C
5HdmlRoaQKPbx5XWHOpOYfI3EZNCdAr0OkGtlHxodr/86Jr+GFnJuV2sm1FL9eLBKveFkQ57L5Gl
Dzj5b9T/kGWRBOxr/6STxmfRfpQYsKRe+W0oUITodX8wKCnW0aD5o6wrX1e+xWUWWBS5++yk72Ul
zB/Ugtl1djD4ZEpPko1x2j8qi4+dZb6h/G9C5MVsRGSi+ib1ZAcVBmLApJujkrK+64m+IO5maekl
FeT0Yf6APLWvS+bjuRjac1Nn18RGRb3EZOystSR7qvojytAfyliWL330F8YeIUPZvirEQ1lXLNca
dkhA5RmwuSnPWLs5O1XTr0gt+U+WJj0B851RO45/8jSWV202xt2Qv/TDoL0aTjgghgyUSLxo1IDs
KsBXcErtNcZpQtkrr+YyhRXohKclK64j7Om9RjnMfsn4MsjwDkc8TGSYxGevwV5Fr81zVEmDKpfx
EaQAkACIgMfEFrU/DP0Dso2dKecRxbEZapWr+CoYRfRz/bOzVKQq52rZgfCQoUjHs+zR4arg6KEV
B6nSq6dxpEisMktEroizosrzZ7Ktr3FFLXva9W5YDFbPfGBfXWdpnhxzL/rGPnY9pcRlogKDmQJR
uvZpWahZMOdSgD8otZB9uBuMVBaiBZYAI1meNd2MVkMNU/A6IQuSRN83c0OmO7MnCayVh5+92wWa
rmIytD2s1lNlZQ9HsDzn2om16bJsp7cnOdLSjPftyriUWAPofjEt45HijjIcpSkJycErmSBVh8JL
9IPVqzdVr5sQ4fjCXZa48pazHd61wOaOvT7/YcKzKYtZvMcW57BAYYnhM43Goa0DHS/jIKopwRlV
9/e5nPqPFMUK6psm8Uv9J2y+ZxHBRSCbd44N+AdOOvyqW74i4S0PtWknoVr3fkQOHt5KUKuDd5M5
Xiyde0DMKl7KZGn2eY/wWPZ/CicjWgEcA+BXXe8XJXFvg4zOxeKuCX/su+bkohn9a2lBG0zr+qMr
c5gVUcsXWGgoG6LhXrXFQBKfNLXWVs9tMnyPpdkdciuxj5lNGqUe+0M0yDLg/WaXopiOXsIHUtSF
5+uFNdw3FR+WlouXYiSrrzfsayJxzNLisBA2PtmivSuKSh6UrHod4U2JNCrCBRfyII+9mlxmduiq
6E7W8nnOuCFVbXioI+090Z3sGLXyopZ9GfTLMOwpP7RCRYcjIbTMPOdCHXeya/4Krap8E8CdKv/q
mOr4k5lOQdPmOy+KH7vS0E5pEcq4t3ay8SunfVZz8daYauJ7xsQu2C1YI9uYrBkjVOsY1an0ijMV
7Pkuc7P3TnqARjJ3Dpz2rsaiyrVn2xdeCUu+qN1DRZLn2qM9lHHbXUsKkC9LUR+iicUYdTaq7ylw
rYinp74YrHejiqnAIroEJ8U7ETzqiMGHlTL/wSRRx0ntg53XU2YZ4xkMAqJ7QaKYCXoKZgtdXoXj
REC4GU+XkhvBWQvI86K5pGPHOOxO5sGObN3vlWmkDFF7y/N6QoQKv3x2vV1aD7k/ZliG5Qq+XqRE
L3kh7RB9U4Eud3h2M+ooiB9BylT8vpN/U8N6s8b5l9Q7El6JeYek+lJTbAh+FdajDf3aiOS3FuQw
zNb8xU166zox04P8zOWpjtvioZiRz8EEeRQUZ5t9ke8LTM12OvVXO7BQ2GppI1rYwg56rS32jb5i
Zio3O8nCje9SQUqtHY3ksniFdY5Y7cHlyLQwHQ1qMJNyuVRpNp7KKZ2xvbCNI06F8/2QFDGLYUpS
kcQ0h2EcdTTSrbavUwhARRcn+1jeNz3VO6awyZzOvfXk1Sypy8YoTwm0BhgJuRd0mVoxaCNst4Sw
XmzDG4MRj7jXdnUws5OgLFP3tSNLH0jH6t9kmig+uEPxzZgHi6FKUb8tDfsvrRmqd6UhAepl3XSu
LdPaUcDa+h0j5ftkUdCTUL7yTklw5zctYge0pgAue9jUzF1w46nIep/sHkFZJtT3KrF6iAkIMGOr
QKxcLeM7AfPBr7NmeNc89oIFEqh3z2pH31pc+R5XjAxTlDfvVIpNvjaY8iFWjDCZWRyp1uARpHCi
3dZMxaJfS4VioSl5X7psxdRg7RLPcXdozIn51TTDxGbXHMXmcO066CYt/+tlcuWqMhuvLG7MXe0V
VFTmjnXPep2YkvegLFJ56TI+stEMBpt3WUdpFvTZRPRO0TKw8cboL0mPtlJIZLtxyy9kMrXARgN+
UFWlPcQdkJMhJ5/cwrxtVAjN6jIfhjTugJHXdtAQCGVnbOS3xhodfxaZsc8I8voGJgN6lXmPUG/G
w1Jfh6yZT32bRteF/wVmzp2ilK95EokHwqWgtNiIsNJQ1JsW95K7fXmwzZm5upJzQMwB+ZxY19MR
ewR1SPuAkoTuYLhWEPf4CJiqkd3ssa/O3qK5oZYsxm6sl+9VXx06WS3Hph1ZTNTeG+LeXS/HlPoW
bvtoQbE7N67gX7ERg7gjJSGorUFNR1kS+1FOOBWXypmRnpqrNKUySERUpuC9+ABV5KqvI3acE7Sy
i16uLN6dUkuLOVtQwkD4ICj7yAp6r3B8tajIMjIrdBjoPBE881XDKg5tb9T+WBH6qLzY3WVVzGae
NPK+TWp7hw/bEAIitO9TAa2hzhZECi0hNM1kHC1ZPcPzTO9Ko0Fba9zNSmftBwu/Eio0WBGmiuWX
7lUZpuakzdlVKG106bhVfSeuf5nO0gcWycPToBp3SZISKJ4dbY/NaHWsYpEHZvra2lrzEM+T7hNl
+86gTTp5FHMIcnKYBxyD2li5gQ3or5M9KX5Jbv4eygS0Uhwye0/1wqSjbK8iIpR18oGYNkqGHqVP
JT3zVFp1dHQ0DYYCxrJ+Tem6qmVXqhgP/CSma9eSTMyQHIZx5JZBUbj3ucoCMFZyf3BVsH1ttDfs
eWZNr4SdV70KYTt3Zaf8kRNf1MTy5N6sm3Lfztnv1kCwI3Fd2GX9Q9XL9C4fxslX0tnBJ3K8dUz3
DsXk1BLZRVioZrSfMUHciYGC6D6KwnKsi51wlD/mZI4XmP3Gcaohv/WTFbSC30lfQ7yDpEWlp0Gw
dJ6qszsPI6U2VXMHSO6qSnZTBroQA8iTrqQpalgWY6KwL3LyphAvQOlrcmiP1NLukwlup9uI5VRY
eYtusn7p2upRgXIZEHgCyNG2H5rI9cCQmskdlnPzeYCh+4liOBC4btxc7TVO2gM12o+rYIkKeWyN
2HjUXiJCKo1U8lXL97Y1EMixGthxU2DNMTMqL9MkdnbvfeRRafqdMxAr6Q7jlMvL1NpwWLvpOqEs
LBlgD7kbvzkwi/eTp9dBCrVymWKbffDABwTt92Bj/7gXTv5WFdO0awiw7XOJEDxPkBBWSnxdCr2+
K6dk2bcRU1Rhw7VyIi8/KOngBF2RdoGIkiMRuzzMlvJsq7p9YXmP2azVnUwwdIamKceaG8mP5occ
tcZYpOKxZSsbW+SRDZfsiKAupGtaNqsqfEdHZ1NXG/F0LGpb26WoaXyBEbCV3jCutVjVtFA+kUXu
LCd7TDxxwZhF7juvA25mFuphoOrutDiqR2Fvg10K9rC+PmTFAVDUfunt6pCQTcYzmE8umtV967jw
YqWaH7CCYCSJRLzv0u5DWwGBTd+Oz1pBWAkIKBWTuvBVz4uCzrCJXUXptMt1+cxX5a6Ivh8ESXNs
EepdPBs7J0cQExPZQ2TvyP2Yy3Q36fgzGsDH3hJiPJSzBgpiQLTonQwGlhSHxgI72sB1gFJUdU9N
fodylaJ9j5S+nBC+55M5+yoLaLPX8nX8+QlNYbyINH9UomYJBlWL7kVrfNgm+fdlqMO0z8QZqjvm
ZQr6rYp8Ru1cHDaYVJheBkPd4ZrbBU2jqYx7EUVwEaKkrA07oKMQwHIfxX3jR7alHlWF7crQWPLz
YC0oE4AzDjtQAY+Rly0HSjGngEKDgvWrwiZ9KlLy/F5z1tKxD6dRDOH26OsQ22YfFik6KWpimKkd
gvII2I9zmbtHvtyadZtahzYxs0O3VNd5ypZQNEwMacF+zaOuKNheze3IFfT5dGxII5qudyFw4fp5
3l2F5skwa8o36RbETkpzlKclwdyIifq77uZzCChkDkejL/cDfjR+ZWsF8F+r9PkQzDOerQORheM0
L2XILFKy95mivdVXb3ZCyr/DHpLXJ8rSWvCWTYiJSYUNzexG4XZg1QrgJMmuFhH6Q6SoMlx6THXy
0TpKhsNQwuUDqcCy1G9k9YLP4K+2K/vPz2p7tH1MyWJprFSixfUJXIpjBKqOzSzbi+2RuzYnNhp8
3ztZlxNvmoM9RWNox68UJdUMdHutrww2FeRePScFSxOXWtCqTXbuUGI0iH4x/wbe6qX7cuIfI/1m
afUKfGDh3rZRFDBIrW+gARrXXjOF4UKknM/mCP6UGsHIzpvT2DZ64GUJ6kj7NHZUFyos1tC9Tka4
vQOYHWR/neWVxF0dMjGsRJz1Iej4OvfbyMB+EeUkRBCy8y9V6bGjGk1CNa2rhSgZ9FBQSh7UjrlD
i+ou+U9CLi6fbDTxy9Utl+017VIffGwEBcAbvqtan6pQroetuR1MmB38zP9vp6MaJ9qvq/GHaw8z
Vsku8metHoNmsD/Yk/TUhea6vbcVE45ImZ2GpvDI/3BBXHfhAocQT7DZl55ElCmcBn0dhwF532H+
LaL0TA5w0pTuDhOv5JwrReLbt74GE98nw2MZ1XcZ40BYFkYe5HXxYy6wYFAggvlgFUHn6be28HAW
WRR372QSQp8tSErE6fIUNUXJ2L0UB22MHx2SZlHxnDjDq1Rd4zis0QHVsopwij1/klK/zNqyo1Lf
G53nXnIPe4P7rWZq7IgSEDnEgysZxrNS2Rm3jTtfxZw0DMlKy4oJYtFInbgSpSGcbfWElQxLKgqp
LnwsZ3AvrIIW8sy+MqG8cg3dz7zYfMZ9oMQvNfSq5TdftMNOTbHO5ghhytWxJUjIpOlj511HsRhH
4sY1FV+ItBZvZ8m2uqnFbO4GtlCByOFg93lc3ayUfHNVYbrYl0dq6RcImKjLhiqJfGMSWqC2JI6X
7B2pv7xEJRjYCHzGrlWW5i6DjWFoEPdqhtiDM0n3nHcUZXgKm+PFWrpfUyaOztIdB5Qwz44jqiM/
//IUEYd/q8oIKEKq/OhX3KXpagPSUJFfFZU9T+sN+zpPxI8Yq1sCSEHlTObHAPrTjhLnTyEIozEn
6KVi3/KIpUsZp40v1fnUmK39k8i+y/af8clRu/5EfOSJDCIFLH1DbRQBkl0Vt9lZV4irOoW5nPrI
W44LqYcdckxjtyhdu2fpuKvqMT2qzRriAN3ZlgRYO9HbV5T9YC3F8ISDwqORVslHhIeyPzQkI/Tn
rFartSoFnKVhL0/tqH50rfZejl1ziQbV2pHrJ4dTFRQtpx6on7HcxRllvCLNCipVs5kBat/NRX5p
ihrG5Rq0m9H0joZsTt4glVeVpLfwDCKpVNvtoj7fg1WNX5H//RSdu9ybkPxeDNVS/HmAtev2BbJF
q0oOuZzcD0nYWnouQvo2mi/EO+NdboJIGkgun4yZwHTJZqr1RiNwMke7sfo3zrJO2mNLudhzYnaD
P5AZ/yPVk2l56W8584MhqmI8elVeA0UpzJOH5c+jgTV50Cmi/JXXfyAHJGRRk9pfpO09IyvGdS9x
qP5tlpLFdLbcCC/8nvXuvMyiex7bzn3sYVckJcLleWBKyBPJULQlxXPe7Gc6PCMPl/tf7c/T25Vb
59beDlv2/OvZX33/x5fYTttLtI3xkV4oZ6wiHMo9EmaUz4fVqLGAXtvbo22uGRKVi7b2fz38Ov91
+da3Hf7Vt73O1jdrHewotZ589nV5jkFhWTOhrg9Vh+ULUdT/9BqDyWJgPZ8raHP3+np+a38+9fMo
ZlKIiqUc4kw04Xao1yl2NDGT9Le22c7/aSvCYwU54Hc+6/GTpancDm5hBMiE4qetry5sRvbUHI9b
33ZQKTRXkzG6++wq7OwhZhj7elI3et7Z1BHyfD2pbBdJWofN/n/1pQqMXG1Qz1997Dax1bKNW2Xm
2j5x6/ho1TFAaqWxrmptqtcIt1emvan7IV3trUBx/KyryhQukSj2dinsx2pe2DrFs4+xZfWRoMA4
pkadnciHUHE8MiGDiNN0b9gNMieOEpX3djW0dzCbjy7z60XaE8ujJcvPlIQdM7b7l1I67RF+y2sp
c2c13VD3ClsuhpXYvh+7KWV1r95nUxfCOyku3si6s2Fjc0IntUDEA2Y5KwXct2r5IRwjDvigvWfi
+PdlJ9UPOGnlTox2uVcXDV6q6Nle9jVY7mzC77Qpj6asSPCoMJc0HVUcy+5dNgzqa+OMyEC7bC2f
IIqUFxbCdzMmDl7/Ntq+ZZeMWrGPrbdlNOtdQVEc3AeIA/VU/SSEP1+2Lhnr/dUDq7+1tgNFvvGh
pWx7t12/9XW9/upZg7zbWkNSLSSWpvuumz2UaJ3YVUU2PpUiKqlcTca9ghPE09aXVCx0kUZdt5bX
Nw02P8UfSDP/XLBMlgPkYiiO2xXbodD/JqMlHreX8eolOav4APtfFwx9vS7tZX7e+hru2zt8aK4e
Bq/VjKMDBbcP2lLgdA0J8eC48RqaYNje+qALPxYlidOty6qG5SLy6tc2rm9dybjMgVpr+nFrpnNb
PcGV/ecVyuyg6EiVNjHrpnxN7RY+XOqc0pbx9VNIu539vKTFgcbUom9fXf++jqg+ZgeqoR+21/u6
cNCS54kkHLsavNWANFX3oP7MszGtiJwmmfytbzsMlVrdd+shThVknPq8HP514utiLVscoKrqw1fX
9gi39gr4Nn9nO7hp8Ucl0e2XkkWtK1sgsTqZYjEl/zz66rOVDgGC9MLtCoXE0udlZdzkJ0VHLtPp
0Uho2oxWQEv3GhME2kesGQ5bUxPAy9mPUCrtWC2WgtGqBVrjhOvFySiKUyoA/W7NUfT1eUpQqkBj
Yt8l7FfDy1G3YcL72TTJpaMcQ5bfjb39OpVyPAnQ17vtYrjv2amT9byLTerch852wkiyKLEzInOq
ogk4aLn94gwl2y9PvG0tq9Cy5zU1sLUSN7JfDNMChNQVj1tX1cesJop6uduaiKnMIJusjyYbEE5M
GBpZCW5BSp8oe8vz3BeNpdFJLVnUbc0KcAuINRY528UGw8UD5QmX7WSEGuTlm87PegjG2eC+qusH
dX3RrGOp23leebdd2MBeDaK597ix7Nzf+kZmnr2Ag3/w2Nt7ST1QLcMUN20T2zY3uboTEepct1bd
QF1IYNj6cnJy/NKcIUfdGSfHEvTHSzw+1rUsDp7SZId8XHmVo/1MgMAi56v1+wrx1quSDUSmcvUb
zivM7nNZvFraNLPGZ5TzHDtnHW44lyWhltlZm4OCkUbvRW+AcfNXFMoYivTmcWs19ShfHOPM6Jjs
7aU5OvOQgRLWvaAaMu00lZF4bSeiWHlDFop6Gf2klbETCPIBa4TPCQZUMvskN/tDw5PvakS6eBE9
z71Rwkwt4pOn7+y17NRWB/m4HfT8ZJjKzSjlt15XEsj6zXzjTYPQqCZi1Tn7FsWgBjIlZ4xxX01d
oQ4mEDBW9QOjx4coatSXNIYjiVrHl6YXPRfEtLKGtbqqNHw+s4YyaT1sj8S6xsD74T4u4/yzS5ui
JFSM4Slt81+17Rqn1jCoA7dAwM0scS9FU7yz9m5/uaa4DlOh/ZGwFzKvtdgo3dp58VmQl6Suuw6V
hIU/ng5gKkb+jXes9GNXs17NtD0nSHV/aQXsN+Uh9yzrSberi9TU8lBpxGhLJS337pjW5LqTbyz6
MH4xYI1VDXKriBKuBxP8O0EAO/klxQ81Xuyj12qr9L504cMTHywxwjvgmkHAVkUXi+8A9o9j+TL2
6VpOmItwa+IBeU/aRbujaN5+iPqZHFQ/NpRhGNNDIs21kCxtD2h/01PbwPewlPJkDFkZpLktTwT8
5N5c68XZlRtPLP358wtpR5ITOwRU+1Qhv09Ci+yy3iUEbmzf1B9HpXuKF0Ygg6H2EEd6BcG2RDGG
R8Kr7nTtTRblo8Vu7XVYXO2xa/XDdg5sqHfpsdL1J/t3z+D8agrHe8aByrdt3XodLGN+XjBJ285N
sN6IM6vB1lJBKj41A1H79Xm4aS5PpV7utxbE9vqp9bKDiGoLJ7lGeSS2f9zO9Z6lPjoYDH62arN5
7MblbOKbBYlCP2VNvlyL9dCpIw6dnU6ohlbdt8NhcBUbMJFuXyddc9jvzoVPNAcgwNaJY4x9TS3m
mHkuLoWO3YQ6apyN5m7ZmwkGqJ/t7dR2IGdptigQt8bnSxVNC2a9xcSkwEXtNA7AqxmMK1wCLCnu
XA842NacOp3OQl8Fz2QrUBAJ/C3Wv7o9Wlx1OUP1fvlXvybrIUys7Frkw7tZpdW5IOJ1HYbmnwOg
S2dfZ3YT/OvEqHqofHk7X9d2hqMZ0JC1xkcyDhFkfZWkIxg06Sk0ACyhb0bmTgcxUDmp5Wp8426i
FMAelvkuQVm19W3XuXMd37am25gPlNcRZVif/9W/NC08IgSo4BdjyXIu0nZijgQlphzKtCsRHVNP
OeY1ueO1LzEZQQH5xCg57O6lsMrXOmrEdWt53hytAs2SDS8nxy5Vjspop2ymy/5FtUv93q6db4hF
OvQuXIH5A1JR83lrCEmOqZDZcrc1tQ4VB+V1OcY2XFrPZXqORq8Ltia0zuK2jMnnH966bGsOEpnH
WN9wvVWMhFhHUCZbMxmxbrLNNRC9nhW2hbcgKXg8ZWjmumM9SOput9b2/rpYP+V2IR+2916sEq/J
ShUsabi+WTVFs45lydashbrw8yxXhxrOenYBxijVPlvbqyXR8JDXhHhJLJNas7RSDZSmlaFNsoBA
8twwXpvgq1WbzFBsa/mrMzFOp3Hs/EBrfJE8ElSTPODFtPwldvE2Ewn9qOFPB+TixXMJtc3HP7Xy
B/YsV4Qb+amu7CjsjEVgJ6ckJ/KQ5amC1XnTi/QtB7T2G0vfJ3MW05vj1r/LorL9ysymUKsT++am
CG+I/yS/zyTiWyL4bA602E2v+VSmiHDi+EKK9JhOy4u9lIYPdRPVRp3b993SVzDRGzxYIXZFQ17c
toOCWcCNaKiBluqHA8gxGDJKzt0R+x4CmgNaKzTplMipoDR7alW8brogoF/Osm1+1m2uYGxccAf2
DT+76UGLpP5mL+JXubgYFGb3w4yhpLDFn6YvslsC73+v5Y5yoC5ffautVGPh2h00V7dfhX0kJZZ/
M5ZlPBhKku5dJb/EiveLJbsaYsXxx0yqn/0kTNI7jXPSUJuSZXP3aQ05bJJpvhszyh88YWTfR5JE
GC24qJAakpUON3bWTN5OF6SXGoQAT1V1JCKfkvITh7kr0+e8A0JMlkD71iyxd7I8Mp8VlPh9I6Bg
mg46pXGVybdDdGd9dynzxspDezIgclB93mC4VEKar4iKWVAtCb5MWI2prM+lY9ym6bvesVB6rDqb
cuBBW2AZqVdP4v1UKCdNIa82a0VzoGCeODF8s/AXCg/1mhMF28FHsnE3KX0DKOWZKRKSph1/NIWL
BYrOxE2XfnNI3Ptu7ggiphwUcxJ3k5f+mksluZ9GELnLUv9dKHypO937HvdxG1h4HjySvNVAxVsi
jK2SqHxSu7u4VI03RJ8/sbmu/5rALskF/Un6vqHSWxCsr+BsV2PX+yrUOSxt4/FJrbTkoUGcsrW2
Q2PhG0OlPAGy9YrtENU6ApfJW/09xicYKRqKv/SENmKf2iOLHs1Un2dSq3tPJ9e9NS1Qidci9e63
1oCw8Hk0qLye7OFu6zIoTjg6id3sWjfTnr3B6BB4ohtaW1sXjnmrRX2ehdsT1hnobDA7s35JTpUW
rVDPun+eI9SsZlI/bq2q0OJ97kblYWtO7G5uytCFW8vTtf45UXIUAs4wf/bps6edB6+0qaPh1bYD
C5MDt0bxsD0hdpV5nzU4m20nWVnjh6KTfVhfTVkP00jwT6G04LxdQah7DKMKeNPXS+LkFMJYzT7f
M/ZyVZB48/OcEvKYLU1/biMHNpwUYV4IZrqqS//anQ0+mvXTkyPsp3z8XXuL8UJcM5gNa3pinjBe
amxaRAZZYjtHmFYNQE96J8Si5outdci4Bm/cb9eWhh6HDS6YwXZ2VMn0qG1iHSPzgQKz5Gk7SDkX
oSdYSXz1QUWp9k0WVfvsf12nz0nhx40Hp9vWk6c5nhB4RR6Yb/OYi8R4dqveeM4WhYEfXct5a6aK
15+1BYnIdok22sYzk9jsFMnn9WVLKnkCyHqy16c3sTwgmY9gn1PF1ii987QdsrRlxGvH6ezEqfPU
gUG/Tqlyp3W4oyGCjCl/LhbiPesziAyKR3hw7G3+h7Eza44TB/f+J6KKfbntpvdu73YS31DJJGHf
dz79+SEyg4/fmbfOjUoSgrZBCOnRf/Ea+H9pWO+4ScMOXPOf61Xt7zyVvB1UfsBR6ig9wZpT95JS
t0tR1DV65VYK3zRRkv06P0wl2LqqSZDYApx+8ABu3Iujg4aLU9tG8hZfe/9Z1GFbfVYyXgxRqhqp
OzZGldOCHxRJZ473BeCQ21JlavGpZw2w0awsfLBsXvMGcSxzVPUNe7vsFGu9/yQSRw4Ocq5Nd6I0
eBjc4Ml5yNUkjLdTPUeCq9LaiKN5yFc+MVTCZ3Uc7dc6zYl/ObLMR68r6kclhF32y2r3xlDLTyKh
HyHb0bFbvdZ5ev9a4fZwRcZHfup8L7pWivl1bRCzVkFqo64Pa53tEvoflovWXY86BdpBSJuY4xXX
q4cGi5Q7voHpHVvo5w4SxVmUTN005Y3IOknwpDR6c/pQJ04z6vxH1Xi+qxRlCsgnsx5FYldECi1I
BZDQqStkCXwu+zFV78bwT5+ryCuevbggxOZE4UHUpWFGvDICXR5kebEdSw9z5DD1TqKxrtnvfo4Y
saYD/ylks9klDLNY54XVczUVTw3BwhsKrnhpxWjZ6sFsAALpE5+G/mK1escN4GAAfMplIxWklGJW
z/JYRfd1ZJ/EQVGFVY1CAL92TsrYF3ejPlzMKsAuZeq111rvi7MzVC2ooNFPb5Vf7LJiJ8l94da1
VbkKhicAj/Dp0Wd+ehdD8Yg6L76murwzzPJLrXk59Pbu6hXdzeh8hNkD9qWgJPzw2mhvBKgZxAar
nZwZgFMo5XEI8UK2MxBs1UnufNgXUgCcW+5Ut2EOsq2ZfWTOex2p6WYCILzFmRW6qMfXXOz2gY/R
96MO/FyW+jOIiVelssKDzweBILcMGh18ctepF3lCSA6jKI0NBjhOtnRIBvWNtRcDDegFt9Dku7RN
TqNkSdeyLSDBdr19SrsuxQP9Nar7iCWgzVoZkGfaBfbzlBrKeWRHm5hHQ0BRyzdpNjYbpNblQWsR
oiFiDx2pdp2iizfNxDeSBfFN7h6VoHYeZu28Ef6COZY6zEdfu+o15qRSjzZwHr4h0vrCrpAbNkqx
z83GvnQpnl0EA8iuydgj9G5q5QVFsi8gLIaTJzfdvrACbwNSw7vrsp9cJjijraJtkHfutxb2Sfsx
l5Rrylw1NQb5UUu4cl+mE0Zr8jMWKuoulaZdHqvQ92Z/GaWvzlXrVTsZXQC3trCxTOxqcuVG/eIP
2ASAmGp3Pi67pTwVjwbwj8dS1V+lKCyPKSKLV9QNwZXwTdkltdVcizwnUqL2kMAmb+uXxF8AEhzb
Ch3Fpoq3WVUcnHRwTpk2lphnA4gyOz3YaCG0iKprj0Y5IwL9VtnpPbbi4IJ/oM30nVEuPerskm+5
W90WOFy7RXqNKB79xqwl4Hpx01wUUgQQgGshFcGqvdX42msmRBv5RxmrIyw8lN96gAYnaQ56aPWj
mFEr87SaKQrdqGUvBF/JEi1VFCHCvpFf1fR7Z0p3SQLTFyWUbRI9Alr+PdlaeWYPTubLGFeIrcnn
MS+VJx1yh063Z8vXrPoY/I1VbrUsCK9tVvpnf2CGkSq8vzjkbmF/Fmjp9XPvLfC4Y+qB5IQVvo7Y
AOy0mDiqWVbVITDHH/Zs3D7YWH8TDmwCwqEL2KGGIFd1pnXyuwDjBx8ejYKuppJXc7TkCxyAbNtH
4c86Lc6EkvVjAcQxBrGCnlW154b+rhLsXQZC8exA4L3RlMYDwRF1E4Euc72ofsYRDY6aXWu8xFp+
CirGwUjSt1Pf1duiJS5QZQ9okspXX0Nkna/8aOw8GUJKDHfS93Z6C0ovUFRWJ5LVMu4a9c6PYxsV
7HQf5v5PiZ0HxBVCpIMIZfzVGX3x1qBczsf62GYe1iY2VCbVZw9EHmCuOkyNb34NiGd6ZDWCGSkb
kYWOelmSbmRikEkkB1jBW8aMmnZHOMb3g0OAvVLbkV1h/wm1FD6dTQk6yeNPLpCSug6gLjdBAS6L
YCwYcVlzdb0heD0l/t50ZuXYsvvp216KGpkGtNFWEwAMegbo0DsEk4WkPpT4TavAYGp+9RAOQyC/
u9oByleZFlFna6NnjbxFNTrfyXkLOrmV8FhRZAltSERgfN9jY6Gwn8dyfBoCs74Saky3UzuigJY2
97CWn4g04z6IZPzJGfHZC1XPOM0+rpLXOWcp9uyzMWN0sJr9XtvOtQgZYvVaYghLyvI4IaXUKMF7
Dwj1ULbtO/YG2ibD9XYnFfF46/EYuloEj/OZV+wn6nNi2RfwDyMz7MHjDvbvAyt2Ihs+0KUIbzet
xWQqhzeRRiVBisbX2XUrjGNpl/nGiM3mAFodnizuLQBu+BDs4TmfLRRB79Qcga04Dp8Lo7WJ8OSK
G0fRoRgb/dBVpfM1cV6gMLVy4/01mZUL453vqDPDY6S/Qq3bZkbqn9XBH7ZqKdcuq3Tn2AE6Oxhg
QMGcsCUleSzcWuj2FmZ9rSfrLjO/mzMY/UPSDwNhR+uGTky8a3T/JUslEwPJv5Oyz62laDLrh+EC
M6yajDvDY87o9AYYRjsF5Fk6zt7zPWcbOMitKQx7W5bLG1X2eQ09XbtMVcS2KTOPn0mm7jJccM/y
hE4TilCPGI/+MmZnJxg6V+zKRWdkZcZHeE5mbRw9GzAF1qvmse+a8a6J5lGbklP4zWMVMsUtq+RQ
+JYcbBOLxwge7CThbUxAKWHWYYRvcaIibKjnD4Y2mPshC1l7z4ln3yanhX7WKNGubh8Tq47PAUuD
c+JZoavlgP8hbYcXw9QfVV+DsOEM9CjU5nrQVsT3ol0vVY+T6hFYI/5C/0fJTEmPAv9lzjvSkI2B
JOrG7FEF+vKfRGrZL8Jd/Jg7OGJoAdpZXgFSY0idhhALUBsLDfN5I0CacMj2zlKJURa0iHYXOzCx
/Q4k1uj3I6tNj3MJi1wRgz7RUfNLrY8PcjANsDk80x2QnNmOcxGRgnHb6TwsPbEBmVlBApWkRWty
UkAWOXp+AZFx7EdIKECV7lq9fZQaLJ4Q8EQPpi3x6RN4uWBm9Rtgz3ZWPzLJDyb7bkgUhWlgm947
bM2do7p8m4AavWKnAdIw/x7gvv4qZ9i9OM1PO/fo3CJCYM1hgmpSWeEkdCjLsZWbSMAa4isT65Lr
idZwwn0mlCKVAHp6IAXGKtPP4jL5pLyElZ+d0qhguB5ay62MCHgIWwoA4PJpmyONFlo50VcYIxjY
6Tejd7adk0RXqQVUFdcD3IY09m4RwdVjPAVvAZpviI3uR98r3NZW/G1YxrOkUuDGCk8XE49EQlqr
+s2aprk0fXqohopPJIjA2Iq9g4wzLCFHGILVyQq+5VmhfUEPHgnO4UmNfeOY9NKT3mumq7UmGHp9
tg6I3uVWO0bOELBb7zrR5OAKb9xFbKVtExXN0kbOUPrTQIubF1tXx6uSRC+DzOo0KH00E/FIcGcf
ptJDwCau+T2gQG9CM6KZ9xz8tGr3JpvewNwKcxGTSMbfbW8pz8B2baStpZGFgM5Yrcy4+izpajdP
TOcBFoB1L48vEwi+Bw1Agpn59b6M4i8FEwP0KkOglQUbqqI4JWrKnK9IAWhK0iFu7YD5k5YAgTHc
zG+1Lf7g3RF2BLIOelUfB9giW1FU8aYGb1wZm6CWaqxxS/6npjVdtfB/jqY0HvIomS5Ifzx0E2Bv
HUPsewTZSWqlYncY7Uurs5KdUZnloYBGrvmwM6QYPbmUP29matg9WsBWwEZj7m+saUh3rKDvNeIc
jORumt63AYAxrKte8CZrTugwp+dixtUFoCxOunUfzrjRShvlE+CIYEaSimRUwzdJ0rxd9E+VqBfN
0/nVq86Fz311Glh0mzRPSAXQs1ZBTitV6bvefpQ1JobBS1SDFvCeh9pP9j5MXrPR4Bb1wzNC40gZ
4le3CG4InJDADqU6CwY7shDgnpU4xIHWS+BHDj9Gu/bPYLOMacdklb9EZMVbbZRQyI4iG09EkCBf
8e/1VQ7aFyDuttAK6TDOkELmsoCHOuDWfo3MhreJJWWOIVDrg8fasbPyzZIyN8aJ9XH8qXc9KOb5
xtXzFUVuxSeaSixPOwFVFJXDlI7pUbQMrYY7gwYivuriWDNfROSwYx83ppUmrvgrY8Sk2YRF12w2
6Dv4tXwQ0iOWs4Uo35/AcP7Vzs9v0EPrmCE3LfaBRRKL+y+yEUtktrXwtxPFNC0PQSGp2MzMf1MG
7tPHAuMoflL8GY5/H4Rlj3ZJV+6covgpzksGH3r5/BiXJywqBWYK2/qI1SV80bVuKNT2gPwK1ksA
Pxbsr+gNMG7ZpR7GZNjJavVd4IFF0gOjbitodcRTUStJy97Ec6i0EsZ5u96Jje8F6xXI/nsHYXHn
1AFP1EQ3dN/E9bN49mZs3/fEfPZTpTG0G3iAnwjHzbtl+TmxWP41oEMBTv790MAOq0Coa98Vj0s8
DZHDWpOtXZEVvQAPe4+95Xbj5F12xpPRAYEmsnMCEYG+IR1KhVUUAoLxBBgBmHPCimbafciKsy0c
JUAi21p2XrJT0oGIMsOj+L2hrolR127UxF+mQT2LO7fcJRilm9xIRlfca3FX4iZn/d8o6LTMOADx
TMQZIifqlu4gyiLREixA6jYAponCY98+iQe/dE1xa9beII5URD43JRh2V9wK8UeqXcX9afxc3RJB
Z6ZrlD+a2QcEbcvl/uqZ1U2Ar7R9yoyAXveslFkDwTbYZxMc50Ydn9R56BCf7jQyrcPkTyCBMdfb
yLA4kb+tkRoy4iz/f374w98gsrhbwXNXA3VpuTw9hGcy0Caa6oohQHzjW7TEjyagrOEpgcK73NwF
UvHhrfkArPh8BzW28fIQ1uRUY7adKdMusoN3qU3l3XqHGQTPqmXD5l4HF7l7SLGp3Iu/pfPK+8Sc
5D26id20rdPg2vSqBNRjHofm11qcKXL/Wee0xYRmQBC7oid0UbJnGsPyZe4I6oC4kw61eu0+cwOz
nGigq9sejbWj6MFDa/THMTNYmpS7zOqxNbJngOV//q6ZJycvAC/sZBqQhRmUsva9KbrZ6gxi1HKz
msVwGN7mYVn0JFFc63KiP/OIZKiTtfOssge3kjxYvsQYKdqLZH1bP3TRJSuOT6XTH51a34qesJyC
b8BBemtqNgjEWMiCvT4gy31a3/C1L4s6UfTnXih33b4GqHcIrHAvjumis4sW6/mfu6Aoi6cmcss5
orxkPx0XxU91S7ctStP8M/TgHscmf6KffLhymwSITJ4AdOtMUM7zh0N1IJr6KovVUd1jH8FePfMC
8cR7U8X/07rPpubRYm7AGvGqErGY5HzTQJ3IAKb0VXsxZrzqNBSPWW+3e11H8rKoVdmV/ZzYTYdA
zYYN3r1gFozZ7AqpT33l+mFxb6XlhwcvflX0g+V1Wsuicu0ma18RTfI+aY4dLoOiM4qkmodrkVOx
vXb1CM6TuPviIjmYxhHcCt2u82DTb8VbApmdWpH9UNvb2tfMQHZJrF1GHH93kOq+mYJLEXDD2khK
TsTBoYZEM8ZhiNXXsAPyjoLJTtxjkYjHHs3TE1RxWSePyY9sVM9OpKV7eRousV4gWua0RzHIKIza
DZzdAqlcN8j95QugNT/h4qcncUHx5EWOkb6Z2TBm2P+ceuehTD17wS17sfnsYW22z0SPWAcDWZGt
E+etf5/aDIrbjfDt17tYpBYjaTx/ZlI7NVzPgC4kSCVwA76CTdaYjTvoioom7K1BOdGQRBkUYydX
ST1txWQLzG55GG3rNALOYT/3AD0SQeLQ3Kb4fi2zq2UlFSp+zp6bqiyDMFzqu0qLtb24vvi7PDMc
To16P2lZs5d17VE81fXRilzWtn9F2hhuhjxH3h8K+Z9F2jpwSOLbL8rLxI4lapHHI0sIcP47JTUz
SPlN1t9QYNePwNPKs2Dt9GFbnukLv4sgTZfnK57EOsasD4YP9K8EeqY+OpVrQJBGEQO77kjOeQls
RnAXjcBdwS0TT0Z0a18m9mgAEfZyjEH+GcxFg3VEX5/k0qHn8X69CetRkRNN/v+XYq42nHpcu+Y5
h5gpiD9GFJe5+FoWuaVyCvH0YEKLHoOY6EqteZSxUhRNxM8uUy6RxUiTV23Jsq/9B1q/fCjF3/lh
lrGcW2T2FljAlc1ALDH40Iv5K5sjhK7FazKhuTZt/VF/R2aFeHLQxce8DgJ5J5ovWW/+goaAQfD9
XuZxoqeKGd2arHXjlLLloKAPqQAVm2+I+HfWZEFKivKHuezy1xfTABvnNuSowHXkayDqe5NdqmmL
EG/OJtQPW/whenVWbVU+iZstJnUit977tY6NIIStfUgga2Px62txPVfk1se4Hliv9+ncMHtt0edg
DGPMFAMnQnBgi0RZvHnc8Zil/Hx8+eOnQsk3odTLH6aR4hEuPW/67kO0P4nuGqqyBXB6fgZB26K0
IXrKv2fF2ctQBSinPtpF4n6mg/iwRdYl3CdeiCB5iKPrgXUNKA6IZG0nir33V69U2Wn56+eevBA+
1ndmmc8snVnUOmrWsn/yz3sncksrkf1cFictV/3Q6vMPfD5LUtjYaMwXZUJQVowr6+xBnPtvdWsT
cXSZZ4vsmojnsRZFTpz3n1f9sJwRrUXDTz/1b3Wfrvrpl/x5wMcormoDGH3zK45VM3sVJTAaIZP5
T0IoBXImVCIW7/9UitxaN6VYf0LBo03ZaGSXlmK4FRdfm344IrKe7oMQYgt+6dHiZVnf+E8v1foC
rS+aqFtPE2f8Z92n0/7t8svrOmUzuT+PQPsNro3DGtPaeS4sPlxrsqxk1/KHWMW/Nf9Ut6wn5ssu
vyCu86nN8gt97FwVqf8tt06wFUODWIOK3PqNFmPIWhS5dUK2Nv5U96ko2nkdggHdX0qFJEKcm5D5
eDnZe2d6K7rwkhW1ojwRzmZZnZbpXnXy53V4B0wFbXwtS9NMIxdlMfIzF/KJKBmpYS+hI883mj/z
F3YAmMrU6AL/oawtg4YpE0MQo0teTBAx0X1zxZMUyTrciqLoCpZY9K9t1m6w1n3qQutlBr9OCFnY
sL16edLd1lKTaSvWvzEAA8JF8fDiN324X954cVPWZBlW17K4Xf9ZFAfWV1cUfQIpf4ZvUf50BVE3
pTHYCSXmNVoH+2VivRwXz2c9s8aYhMVbejIIjGhzhOTDynFtJs4ViZgYrEWR+9RODKJr3Yd/XBz5
dErvlNJu0m6gAh8q6BSYAogWRMs1BSTH/OEqMLJrnsXQ5aVxmh7FnSniLkuPk2xt6tQyjuIJr090
efc/BDM/TBXWpiInHn6Yd0T0lkZLkCuzED3RohCZFBVF7H5yCrZkUHNRxjvxii5xStEDhkmN6q/i
Rf4T1apkf4dDNtsnNRuEWZaeYhSEYYlDXBNJVbNjuVnLnuFLyJ4FxqaYZYmtycB0jAF5jXwYquIf
dNW7CM62wSZAKKNdI+6qeC5VCp1JLfOXIoJrIvjk6vyApwbRnWaJZ366/eKmfnhEy9J1uetizSKy
y2seskE5Ofq4E3dZ/OyaiD9gLYob+6luWdWJI58JnWtLcXj9l9QgULcm3nkbDAbxgfMz763No+Gg
oQG4U2HNUoR+hohpfsIekqOGyv6ZZiHTMx91HGCeahxj1lT5z6GSHpT5GnJcpSjcVxhfzK2mNh2O
0lTortylgPT6Pt/UIa+6SJzU1remA8BTAVN0TWJ7L4eBke2QDMI2mZX9jqgkqOHROtWqX9/Dy2K/
GdFZyOephV1RhBehN7zMiPYnH2LKExycykUsbkCVg6KoSxE8SmO2J6oBFYjILJOnyLEQFdTb2xih
hWABW9ir7O0fHMObHpKy/gvO47HTleJtyHRstBLvPSuYklfYvZ89XwYpntYvnTMZ3x2i9ezuej4b
DkqDOk7fb/y6qr5UE5heluTFqyon5hZFHeBVIbJdco4VAESH/jRlRol+E7qpJWLDKEMV4LhxWizv
hvkIoSRcBHqsBIJYOdS5WdxNY1zeiZxI0jy30D3Lsj32iZlr5JHvFiXyQ97Yf9PZQDs08qzgl8ql
djUxMC7cOQC8sT1WblEeXTJFhvSpefh/yogXuk2agwlymp71cJ3bZ5AabLE5BNsbVL/Gbgwf+jmB
7BI+eHL8jqKmdBJVRRpvQZOGqHLlCJ9pBrs1lv9QI5z9ILMb+pBIirIdh8FnBcGByHSAViUm9zLD
CRQP2M3Y9+2dErfO/TQnVQpsz6RvwbCmxXogUNNkqxQWNmg9uzP6iMPcMKjowni/xjic7pYSaA6U
gy363Hp+GRrOPSoz4bYMmg2Sp9rOUgzdHcc6Q+MNMH2uKfrZtIA6A2tVXNVU42aD43t4ws/jVDhB
cS2h213rOVmL9M9DnBND7ZE2MuGnFeo5m/RE2yq6ppxFko/+35V5V0rb0YHp7gQJwWaEDV46D7Co
bQ7dt7jPvmLAEYELh/LPu6XDaQaZCGIhL1GJ6aZfbHl+CbJY/TbWMYgFBHFe/CEFdo0O1v2ksJ9s
jLFxKe2sO6td1ByTJMrveAQKtP9GfqoHic6VJvpN1rqXCtWgmx3G971Z1tBfpeop6tg4stB43Imi
OMB26GuSJNmuGjYdVh1Y3dI8UhKc+CKwXDKCM9vIkqDdMl64fTAgOqIa2buVTPpFXKKqdeXOcoIj
xDAsOFPk0PZ8aMo/jRs//h0EU3wRP1ppU3Nft81uubKHLXLnp4hS4sAKpaJ+qvOaNbKpX0QJ3nl3
R8j4pGaGnGxxpoMElQ7YQomypRWfG8f2i2yjv4VbL8DssfEa7nDVXUVZgjp3FcWqJ5ZcYOe6FQcs
JCxOSF7GQNj4/1Vdag4Iayrb5c9ME3n+NlmAwOYbaQ4D6JZyntlFB3P4vTRK4sw7mHkF0WxS6yck
qoHgpaODrTydZOh1pFJEViSlP0FrX8uiew0NUpEfKsVhcaSFzeH296BlgNxhMQGQCxeFomQUUquv
VeUHx87sfaTfg/K9KPbieNQH1T5RkWkqJ8kiQi3Z2HsTADzVfuhf2znpY4RObM07fDjQdUm9cd58
z4x2cBaiSzGkuBTOiciJOp1lNRL8poW8oBLWOAr+R0NxytJ6PbsdsP/7v5yS2D2gClk5fL5M0+YI
2j4Od4VM+G/76a8TrcWPjHmh1tekmYkT7DPqRgPtNeijWzgnGaoSN1EcPQ+JwtDrYazLEdH0+XAh
I3W+WRuJHP54F750LRvHnBzZhFGConSwwRgl6Wy9GWDvkZISRz+dKorihxvURY8W6uHLqeLXPpyR
qvquLUBlfD4w/1VjEZWH7nHKza8JJqTAlSY7uTRjmVzsIQRloqCw2aZsLMpsT+ziPFCe5SLor7Za
/cgCRX7uzVx+VoPqrmVEvWMzGmoLKoN87joNwS+ratSLCZ7kzU65FLs3xS1BwuAtLKUvkJD9e3FQ
L/ybl0fmgzgGNHiXwKJ7yuaWQ/UW94r+onhh/qrEJ9GEj0z6LNc1nMu7oErGa+cryW2YE9T81H6j
xxVZs542DNJA8OaiaAO7lJ0bz/4lxz0epTbBSqhKyVvqVGhmK1qzFUWtq/ujhjeqW+gGEvob02i7
J4ys0CoyBnUXwqJ8qzvcEmQIeoeZVPkG/qtwzdTTjwOmmA+FObyAm2m/GcX3ya7tL4ZkN+e0CNFK
MtX2Wz2BnJAtI3tAOQfN3KD77Vtm8w2clupOEY7fZu29KCDO0KptegCe5KKg2U0YwEIS/rsKLuSf
g5/qVMMCBptO16J3qh3uawWSclb+kkqGea6TdkRfu8tfVGjST3itb8RBCezaC5CLL9B35ZuoMr2a
DQW7Lw6iOCAhcVKcMd6KYhXZ+sPEtpwoiSu2vXyTEXdToUFf/HECiJAbgXapEIiBC115yK6Z2a0p
+uyGAN2fHEg8BD3Rkt2VXm+dRZOu8ZydrvQGHRDvk8ljCEIuJnzr5LLbwu4Jz6JohbIJQCHsLqJo
YiyE3aPqXUVxksbvNl/7O1Eau/SBQTt70CLQPd7gHzF1lR6TtJFvoQeJOPCcjdFn5QOyQjtEJ7rH
wmle46iRL8AU+kdVbXhnIqTky9i+igaiHkXEfSFV6Z2oEomOxlFoQl2oWhVv1Ryj2NT0H0XzCCLa
Q6Y/1nW+t1u7xJew2qFdXlzM0covYQtNblYHLi6STFK3pY3ArDy6kYNrlmqG9X2gWLh8j8YL2mDJ
N9koHQSbkbERRdg5gOnV/K3QB8QotQ4UwdxM6UZvg5ofeJpswEtZboCIl8k38NPpATK+tVfZ9fhm
GtolsyXjWQ9S61bEBtCKuVkzyr9GsJInvm/KjQmdgvMQOXtOJiXxtsTuapC7f9etTUTOkJpfZacq
h387X22AvrRmdF8NU303SCVA6dxG9A5Ml84n6Vcme6/60JtvtTWgDpSp+TUNNBMp4zIBD9dPX7rS
fhRNBy25VqHmfK3qTHbtKjJuSeHg0lJVaKWgCPsKEekvyRvzXZRvbQBDV7ng7bKH6HurAA8zNLu+
d/TWP0umFR/CJJCf0VSpNuLy1vRVLpz6r5YdIwBEeoQC46gdidYW6O0WxqNjIjTOe28haalkmzit
cjRxUaiClj+EV7MI3M5To3OFIvmfA0sbcbhYa2GQAHtGu9+VJ1+OXHE8APV4FVeLLJtKs4RIWFr6
aSmKw6qjxMOedzxcWvqK+mjosXGQzR7m9noJw9IvJsDysxUY0i5RcvVWDL11NED7njDHqa+Kplt7
M07HhxG/F7dr5PqVt1EG9GNb78yaH1HmkX7Xzovdx0xGh9zYPz6bTa7/BRsRmUidAZ/ex0ubxhb0
FH/aVWVZ3UVqUx11rezPod0YF7v0CrwIWgt1LKCqjIBwMtUCUSyv875F/vAah7r0SwJnufxQmimI
xOXGzzHpvweSZH1VzDpF51iZngMTMXDmKv495OnZlwgVcVnykkuXRMaBQEByb0MCAuFcG0TOGNFM
bwq+MRK/QzuUfqo+lsfgkphbM/2OfVv/laKJrLbdi/9saHXz1LUgllEorl+chtVg25XKPYiNFmAO
XkuwrSyXsJrnHVVVw39qsGZBAzlJL5PSpheRs6yKzT8EEG5tjKgLXjdPitU7L1nifFXGSLrpneNw
DxDurYKkOotiq6E5l1lRe1KjDlkqhQnaqS0AueW17bz60NE3ZR/It64svNewmr6phq/eidI0478t
1bgXTR3FuoSK4T2IUtD5hyYpkic9V71Xb2IXMTfq50KzrFfvMHip9S3im3loBrk5WE3vv+fqoeor
870Ai4XlTlkde7/Pv2Jqt+2M0H5iBXnF2SG/qzwJxXw/OItS13aBsqnmA2HOXjMGujOHZTggdTTy
EiG7poXaL+FkaCClFlh++7o2qLVKwzCoNfaRbnAhOsXo1tggu0uZLdr8rp7sXYMr9QV4E238tgTP
gHfoZimbCO9ebEm7ZVY5PbHm/9oW4fg+hjOso4G9gfITAnuJ+jWa+vF9qEJjO8z14Vz/v9vbiCyt
7T3b4zqA0ba1byPx9vf11/r/uv7/bi9+Vy17eNoOhoyZEW0DA5ffrWrp6sGcy61iUs5Y4n4sF3P5
Q3u+jghWSc4hUvnuicSYuZROWct7nn76p07GDdrJ9P3aTBwcIsfZVBWMAr+4l9LGwCMdRlc6KPm9
SMQBixfb7ZCscYlxRgbK9TlEte5N3Sh1uVODGIJECdeO0UgUEGGXr82ciKKpSfDql3Jauh2rM+Qc
/z4q6teiOEPUIWF3yUIwa2vVcqW1nDC6TYN9X/Se873D3APhMedbDGVp36OjeXI86KLqYD2NZud8
19CZIyDo9PeGbeMLGiOrkidyyAYrhGG4xae6kPaa6kxfEF3oDy1XFZqmbzCvTuI3ghTEXlc2xg1n
a+fOaxX2suZrY01xr3LrXoGGGPgJaNperZvhrFYBsty6499iZNFuYFIjRM6DHP4tyy1xYDHWQY57
Z4OjgmzeWSc90Qs0dBrvMbVi6REN6NZVjw6mYvE0Id2iIRGDzrilb5hrQH2JhuoglWl3YLmH8r32
u9Sbd5RE+i9hhLt73DbdfVh3ylGOmvTkDYl+F/gqjhdSMb0lQfIbXGH6m5MDLN7Pkq4jgoVt7yNu
MQdtaP27Mq/rx3xONJkJYZCjijg30NSZbVSDyjCa4k5JoL6jiizveidv70R70QwPqB3ujyN2aGjQ
0IdcBWQ8RrBd/OijybHDYDJ5QFsI6wcDmzStlYc9rmjVneG38aGEQXOLU7gT2qBPV8sGPAwB3rxY
aR+ectSKL44eGiciG/nZGaf+nJbDcJLksLikWo5tj9eF17j2UHLqLfsaFyN+rRVxkLCNvX3UNDLe
CnK1t518gMuKrjI6T90DWxDFLoms9tFD1AlpYOCBbAgA+Cm77nlqMfLBpHl4CQ0UkFt907UBcSc/
l19rtpm3wQA/fbBt5LqRNv2Cs0y3KcNxuHnYVKEynSVuOQYhglfIxPERgtfhJdOPuLZ3HsZlX9mg
rpGvCWc6/RQ+Axf9HZry9EOKtR/EdmGQGz6xcN9W92nDV9jr9UM3X8GOcOYA6lVg3jCwhDJHtDhB
kfzIgR6qrf7dAU7Aoi/tL8ifDg8Vxuiz4P6Etlp1c4yxRe2YN4C1UHFMawW9GDT6hrsIURZm38Mx
06XwxZMc685SIMwKY/dA72DVGV5/7JJ+/KqbrJYUxX+xc94UZcxylAHk4WsIxm/nF313FGepUXyq
tF45Z5bSu4QL8zPEn4jF6Qz+NRysNojPLFX6iO6haCJyHyrN+Yio/HxkbT6kQoaQH1ivI+rK0oZq
xh7dNsUi8M4oGowbG6l9a3GpPA+ejEMctgtvKSsaQpM9hI65iHCdsxubHDPLuajqI9wk3chPougl
lbKBgBht8HGAB2dazP7nRM0C3JwKfSwugxOXmFSQE8naRuREHa7htK5VUEh9BuDq/3DehC5UAf/8
f11bFD/8tIVVwIkpz+ZD3XqK+P0hLKZzmnytxyB4Ycz1NnlkGSfVg0LRZdqz7FjeQesDaTtlPGbL
yaMHs/wfts5rKXJt2aJfpAiZJfdaUjnKAI3nRUFDI++lJfP1d0jsc3rHjfNSUY4qEDK5Muccszys
j9YfEob70PW5ezFN5QChaL66fYtrsCu6Fzna9cYY7PCjC5VHfEPul9C0XeFwOgD17YVaoce8Ae5u
nyfftC9uAYAkv+u4SbjstN3rEl/vpWZfXWhln1Q47Re8APWl0OpoB7WUiGqh1pe/L6yvUkn98z5B
2E7Z2Z7aP6OCIX15+YT1R9Y3/n0ordHe2EPDWPK/X/L/PloZU2xBevCcIUOFi7l8yd8PWB9mg3pg
vpXc+M6g2Od+DIkXqsVMlosiI5wiun0nADbeZdZy9tVKRAQicn6ew8xLYFLmHGyaAxdbJZskUaH5
4/IgJiEtjOECgDhGniUbbUvaGQOO5Z0/T66vr4/rRs13YgD2vz7sLKPYxtBe/D6Z6NrXze8YP4Jb
qs2bFk4422Q1PdsVK/JmaoOHYi6kjwJM3ut9AujSHvNbx4CVksBnu0ymHA4lYlngjDFSfIKojmbm
gvpYztyDrcbXIlPrXc5C9k4Fo0s7gKZ0ZjYK/fIyf+K3izxa2c5LagE2MWch3kkSfQ3azPqszOBG
pV0ZArjBspQ2KXXyU1l1FmQ+OgjMKfrvcXLPQVGUn0abfCiCJjRnSHTxiIFMUz4ZtoCeYELrzOd8
eAqaoQVVzupgfXW0o+oU5bj81lcLQjzPgZzbzfpqkkU5wZfg4tZXp87Kro0i3tPlkxhkFLdZUz+s
ryXCobMEP4mCO76tOlW5JixFdKiP6zPrjZqHb7Ou1se/T633yD6l1iWRhyQhftpuI35MtXN7nzBX
+tcH/Ly7xU4K89P7+yk/X6QO+aUVpXWzvhCac3w7J+RLYTB6GFO3YuoTMA/RMu3kOr12UrFHYUOP
tX02Q39ZX1hvRgcQkKcs72kUZap3f39GC5TPaq4A1v33Y/71FtNOsIatH/730yTJG560p8r/+dz1
5SBL+Ip/vXO2FMUj2Er4huXi71o+XhkanH8YU//1g+sLP1+5/oJRrgY7V4jnn+eM9Tf4++WTm7L7
BXavHtuo8//n3/T33f98rvaVh6AYfn6HZSus9/71yy6/3M/vtL7y86V9ld8m8Fpxf+/NzlFP5fK2
9Q2BaOjfrHfXV9abad38613h9NAYht8uQ56L0g87qgvC0cb20qZx7TVkUoQxDrKwLT7Msp1A4yFT
lOrRYkSyt93+D0rbyc/gJarxp9RTEiWFRcSEC/LLHfpjlHVfTR64O2qkkwOZNK712NesaSHUup+W
QrZ10m+UhhM3/FgB4d5x6SK25FQ5TfrMAvIwaM6TaKW7kRxyoDqmxyao0Qv3T1o48mG49wBdp1ep
tmc7wVZZI2SiU7PNaFuVQv+IyuGsMMicSgIOJ6gK1TLDKxXGCik23gP2YNafbnqKFe2+6VLlTk1Y
y1ZEFN3VwUlQexAWtzw1jBLnU5Zefp7TyGXZzOWQH//+VEiLzs8bKEpEqSp36wvYyj66GRNV3Ukc
mvNDWz+0mRjuBgqfzm5AnBestYcZFQg8soRfJHxSKnJTCL0hyaDubWAN3bgZcZAKFwmhmV2lNpLl
tdxMWXDfDFjz8/Jkh4OJkJ+bkn6wh21s3Okl+LD1uQKown4mL41O6H+e62cKB0il+r4mE690zOA2
X24gTLiVXd91FgSmrAN1M1Kz3M3LTZwZ1cGZ7GmzPuQMYtwlACbwALU/T/19vrXES2x2xs36lKPU
OqixcfbzoS2363PrjaEHOoMgUIzrW/71AiA8Y2p/vnh92tRLRrZTWRzXL16fC6JhY7md4XdTwxB6
+SXXF+NULU6mBVdwecqkcX61bcUfwii5L6ttic/3rtO0+J4x+PcY18Fx0IwLfPHsPJI/dbfeODP4
fkhV5u7vc9kkC+LYgO2nqpIouBQDg2jr/iY1U/OOdr7587N9bG3nMiDQKOparygcFmlBRmzQbFbO
/ucxoUf1rikz4SHd5fWoMvXTUiwnrXM7u1QDcq6ZBtW9uHPdVLk141O4PDDi5J+b0WzeetqRN5PI
lmUgFh5y/NBa/H3fmAIuymZOvesH2WppEUcR3xFd11+rcvJ/9qi5ikPkw90G2HF7WzZ5eC/oft3r
SflQBeF4Wt+23lCC6RuSfqrD+nB9rwY83TdrxODrT63PYZLIcBmk1Ajj6Llq6N5lheHegduebwyj
fw+DBvDH8rxu55JwqGQTJA6G/vVtgC3JMtSjy/oOKr07NdaMUzyz/5VT3B2U0LXu8H/ad4SC1Vst
cognGGf7bn1B62B2qhXjl/Xh+gIMFHGtMwpEwjQUgLBRx5TYMDwZc/5NpXn++96Ipij5ZK29z/Q6
2TkTIggoldF9hcHBJ3El3Ro2sDPP7upgZ7gGQHCQLPcQnON70bXYPY2UfsFIo9MxMnKClniS9Ya6
ZSYAi2xOfR6pNKqQYDuF/I9gge8F8IT/ubc8BJn3UnSk8hGX4SKpW9JSAneSN+s9EpxzRtM33WL8
6RdV4npvvRlW7eNywyIWLeT6JETafu/q0VEdExgu5fQY/WipFum2SpndvKr6TFulY9W6eBn+3lAT
415YH+erkUGK/EUsXqJ+Mcc0y69A3BBmImu1FJk1rDYAjzQBwOnerDd63Y0zmUXNgtT47109cz/j
VAdt0RaQHNeXpZwxfa53E0gykPzThPkFPHzGcoDzfraYM5EqkoIOSRyLIeG6FX9eht9yWrowe3Am
pBhgGsORILbKZCi45vo/Uy++AiAQWVnvRxK9fFN7CElovCl7+WqzWU8xCV+7ThPv0STc7bgIZVM+
pnRPnHHy7fr3/t3a6731P8CUKtqKkG2lEHx2Unvdb9JQHDqy124so6yOFouCtE6ajaL2+0FYTxl/
tWmOGO/xaaj8h9kFtIYa3IEzPyumnzT4khefWbGIqO3ln7Xey2ExbGtoH1x3pXbTAqwIa4sJllH1
8z7NxvO/NgyuY7ab5bZQEW2yOJQ8oJFPg62OzE+RR8rWMM/l0Iw3bWQNPzeGiMebQF+2XD6955pe
3+DirW/cooYlvt4tHFdq2/XuGqS63ltvUjuoETC5QC4WOXy5JKxURo3nhqLjf+5YlWsXxzjH37/Y
Ppc/c71Z/+C/D/vcABajkYAZLLakeZEdrpujXG2k691upsFV5PaECuY/x8a6n/59uN5ztYHEKjy5
nLxL0H/cGIuS7++N2Yto3wvzlC5y+nU/WG/i5eHA7GI3x+15faoKTDIbQodqZE0rkGtQgaVI/r+y
LH9lWtuQI2oU2LoWI9jPXbvXh2MKtwvfO9t0wT7UgnSC9WZ9mMTAhbVY+W4oKYcTWY/dZm5tSdiJ
kown2yl9g+StrhynTZgTlBuRNu2rTs0KRleDPb2eLzcbH7Vq4eVSj5AAW5Ihhzt+Yji+1XOJFTS9
5GUdbcCOMQGdq+hsIXW5hEHvMVFvN8OUX3ONS0Th1qbvAk49qXXnccqoGJLTSazq/ghFYFnKzuo9
hnr9MA+EAlkO6bL2S9d0xU4wXUGY3ksiVtpwR3bM1JDrrcicwQfKP58LLieN5FboGrmc2qRsA6Uj
7UXqO5D+0ObmJ0Nkx6Kq6NeRMhS34q0eamIIp2wHUSnemnj3yq4/R2Gjbrg4YjaOytJv8VhE/RmW
K4qRhFmtojJTDROaKNijPDhr8W6ol8TnzkBYS0uC8bM3V/pAao3T+hXkidahtyjH79ZmwzjSJQGF
n5+lew6nNPFiMrOCIlFBlRI2Gmu0p6UKy9agJTuRg1nL7yTAZK0ijvLG2XT2AQgbpeoOnR6xEUDL
xcJiS4sI+3c7CJQvw7PrLK1Ksh2px9ovm0v3cm7RNJAwtnUs0r2hTHh7FST8/aDsqShmj8HiO8Vz
tHUmLPmVYqXghhDiODO1p8Bu40A8Q5HJHx4W7nRInfsRqtGBUaZ6Rh9LKIZDsIJa8I+uMN5ig+9D
GMBO6KjEZ/UCjBRGpkj57gIiY5rxsuxBemJ1lyya/5i86BUtF8qaBbZiBxCL+886B3ikc4h62iDJ
X5oGBomRTRCOmgifBui5TFuybC2sX5iy/YxWgiHwec8puiurW0ghIJQ3o969BFwvfMCtG1KWifzM
mdE4fJdVuzGYh1l66G4mIF3mpa+VXR62wf0ESH2und9VRlBeqIYfk1R2ncNCcNCkvxSA0jKiE/K3
nelGXwpo1U05kjKsjfOrW9OsoOGoKX9sUg/BFRnxEWYTRKVEvQei4HjGlPlBJB8nzdkRaYtAJEJs
pQiVMSorJCX9TGut38312PtTlFU7xXmOlKLYmEkebJusoB8ji51pKeV5jvjAoaMTGGvabTgmjEya
6dirH6z6I8+dbLntm4c2JX21QQ1H/35rudWb1kmoK3CPHIP44k4+I7I1YBglkUcwZ76hGtS8GaTq
xiUDddNNY75J7OhgCkXdSChcViKeYYPVAt0j5K6M+qhW/SIhVAV8Cb3S/qAZoclr00voyo8grBtY
TeVXMr/OegpPLYs+0dvmfqs/kYr4JJFAMmUBgDqcXCioyyyjG3vHp7c2Tr1NiwxdrxXo37RuIJNY
b8lgXsuRaXzmnoXO23JtuBgq1T/n9GQryQ/uqvYczD2ZsMW0J3HXIjC2iA7TbzKw6U8/pkX/rvXE
w6vddCcSKv9+Xgi8JY0/gs6Z5AnO0AXcyB4ZMKzCkH3Ca8oexlfyIdlIm6Yi51cxlGM1UmRFQqu9
bs+2V/3MpsFPUsDJqHZNbgb3xBV2W0Y5iTfW9pM15r5R9JwIFMiyWfZKYn3may6T7Lbp4k3b5i9I
QPEtdqyhxzQmBglBptWQDbxEvyJ2Hretkj3D6L+HhuZs2hdpAZWr4xQr/XB0Yv2rVNKvPNY/29og
/68BuK+yhqKjvS+Gfto5OcOBWEOe7mQohaIpfNXoeo45/L5hKh/UpL7WS5OqmJYJ6x+jtUlUGPiF
I9SvraQfhKRvOyrW4mCubmWUbOLSoluyaG/rcDyWGheFHBWQBY8PfAtnTSv0Eu3Y5EtLCcxIlZXX
PC2/c8M+1rX10cYsvEZxFzlZ7gs1O6BAoR8UdMSwDAFWeWe46QgoC6FP+zWi8m1vJIB2Bpn6lkK2
vK5000Yxi9EPDOXTAVgUBRJteWxsBVlRemdb+2lsHkluY76ciz1dgL05D0jriqdiVHeCfO6dE1lI
ghGjxCa7mVK+umqZ3EgvjJwFDfZLGhEA8ex5mrvMBynzGDXzZzlaL3o53UvL03Or3lnheJmhbaYW
MLmWSEnNsi4lZGqnbEEHljoTNNEe0yBAeW3th1jxnZjk+rcprt7dMHu0qv48WqgW1eE56rJDi7gm
Hdknkq7dQVqDNoNcFBYgkjV4Z01m+mnFClxpfKPh+AQWb2aHui0HmrYTKDiQz3AAiKQIzfepG9+J
m843dqY8tQ5smi7W39o8/Rwg5Bn1+IZl7A9KXGSvxn6W8bEX+eOEM9zL1PJX1cMjj8EryRSRNNvj
QZANti9p+6PqM+gdtfOegSOMtPYY9v09UUXEAjr0w4fO/tOKFtoEV1hiswltLwQUX5jIG0UMpFiq
BTSm7Kx3xX0KbWejzYO5Fa67Hy33+Ja3MPcACB3L0ezA6Kfo3yd0DxHRmOSqn8i6KK9YgRHp2ZDQ
dY7IKqCzQ0e4Mz/VvDun6vDa80ux9HuJUVcA78ye3UY5ceZ7QD5WbfreZtOHV62iTDD1fZcMh7EM
du2hHYpdy2bhJMHKn1nhuGGWF1P/D9B97eoa06U6dMSkqS15YaN7Tkvwnb2RMj8pdkPM0Ts4wZ8s
IxU5RXhWjM2L1Xdn3e3ueifziGm4r7rw3cxZN+IKI5FhyN5sbPIgR0vpMYohvEGQ5jmzbzABgARf
UDY02kBFM24JlDhzSO4F64yjy2q5zK+kiTbUAbFKr4rDpX+xOhrKc+aMG9A6t1kytpvaBvSnCpRE
Rh4+llb2p+rGZpN32eDXbk8IJD7CJlKPUnV/2QZF5BQBwy5CeTJaquyqD977juNu7vWdBZ/bbuXF
oHsHDCX1IddZSsb0sw6ggyKKgqL7AloQBVNIC82gd9hIg41ssxlJMpk5oWu53+u2i4ffcTYyGXI/
f2hzsE8yVdSdboBhaJv4F1HuXQC8ngscleS9+6WOfX/W4IuxGjMPTtA9KmKCpOn276IDHj4pMYKW
/r1p3V0ooYS2jCw0N3X9jBZBw0AjQ+vuF6rCwUMRVovEq0M6Ar2q5nSs00M+S+dIbuSLHcPj4Qre
y+pL66iNp4HDswSZk8RnoZQExw2gEVErhHX8S+P042M4Qq5ELM8c1+cwLr/JDY02QusZIxlPQeuQ
P1L81gDSOXOD8UEj6CuIHSI3i0sf1ieLYjHsiqt0GRK60QZ61QVP0DO19rPDwMIzwyUGQh8/J5MV
QOrI8eq4XGqsyU+dfgkO5GpukQuVtKBR65dUrzk6Bs9qZvXWlPlIMZ6lG+FQg1kZYo0w/pb0s7uT
WS7QK3ME4zYOT2Y5bDXdHCmsyMKIbXANVn+nDGN1jJX0zggpyImZLRDh7w06U3U9DxS0kdzjuzZa
K/dpCD1ZUfgbZBU41BQxXqTVHAHsNMo3Tb+PuEyPgWWQGRl1TCeveQWdDGq92GToaQ+zGTZ+C+jS
HRIvmc1L07uoT/s/pnJDevI5Jmu1oAkNxxFRXVptcSfeJVKInVrUb3ATbvpiBuJcLtTl91qQRT26
Gv77MnqqhE0lhLjJoUmwqdWQurOMoUciMi+cPWokk8RHe/ASC7+ONWH0MD+SHrKjHCZi2C19J4zp
UVetc51wBEZs4VSQE8EU8o9pB9LPOiDC+TbSrH1sje/zeINc5ilDaroh7qPe5hrbiXTwK+YKZCIz
63UL+1E3LS1480UBuLeI1jyAIK96e1K0nUWO0cY1lQdRip2EWbucpMoNaFPcTRMS6f0CjSPQI+XE
phgniIBvMjJ+65Yy7QJdwj/GFQqokOVplhFJQUVouuz9pYI7gMKENMQISwo1fhdHYI9S49uwumJj
jbT7TUBInDdpIZpQA3X1PnZUHVic7acEl24Ul73ENvUPGi5/iEWuTjJlSq0zqJ9IIEp17VdtgvJE
GoMn0tB8NS3N5Qe2MT1iX9cZ5DvpXpigZrVxPNiadKgDksqDHtcCROleE62GMN2dlJi9rWzEps2q
pyQrcBhZN/Au/bmkfh46l6BemhQbK4v2AyHiwDjnq1Var5X4mjT3s8rnxEehRh5p29/bxfBmt8Mn
gNDDPE2epWvv5RibAJAHqLvYK4KxMUGODIXHHEStxINM7fu+dTBeJPlFOj0DlFplcO2+JWZHSH1u
PAbdr16o0LdBgxIMRpCOagf+GBWXzBRnoVkcumFHTBNzjEa1bytWHbIsBj+K1TsyRJ50Sdil2xe7
MJp+RYEpEfnZ9wxUyGRJAjDM86vj/nIsBVGIvuD18m70ui6hwKbAhEgX+ole+hNgWuJZN7LpmTdE
e6UqLkX2BAnPZdAZHNgnvaaKjO2YaKzEpMZb9bjYKrpleM5NG8LhpOmHVoG4b7dHY1LY26FWX5Us
Y9TS6/tgBKM3BmTcZZDNarv3Qtl9RgTdT6ZxpL5oi4wCY7DJ2GqJnq6HWzU9UkmbgIQzwqdi19NK
afE1RBxkruIFiG6L2tA8x0m+Jjt6jZhTTlOfe4oE95e4+nS0p5dSxNk20PeZYBBdYC3FVhpuLaJd
StG/pkW4dKhZ+QcJ/zXXajwuCMxKGo1OKzF0yj7BFzpZ6dM4cvU2CereVQMlh7Q6xoQto+GI3GfX
dsEif1UBsRdpVF27MNoZZIPs3Gk8Van+O1Pw4EYJMPcFIVR3nyiQnhiGlzsFTcqm5ojfuorN2tDl
UBqG9lpMOzeD8D3Rbke/VftBGgJcK3H61XgNMqZaSYudLwvohcTxVxlkZ9VW4JQnFYFBgcnoKW4P
EcyMDSIle9OU+tdgQJLKnjTLLgjS0t5tTTnY80j/xEW9Y1RfZQnBFAT3FwiZDyrqYVfr0XWGJAyw
N009Ql4BC8y3TUQy693I1ZRDEQ9h8YEEBk23/Ca28hq4pCbHnKM0sstzaT+72niaGvgioOOIhzea
W9mIj4J/FpST+zh19b2ypChH1XTOTBWQe1z0O1QEvy2V2r+qhmeOUWQfqOWX06G1bcJpz88xAe9D
eLbRkaSgp1TTFZ9gq/0z3tBgM9QBaqEvd3ypHeOF3vajnfdUmyhOzRmFGWnUmCNOWeqyTOUUFRgU
vBybqGfp9dYNcpo31dLfaw3tVI5Ggobtr5KNtykG417JUlqGwniVzC21cJA+gT4LIsUNz5EpHsPZ
OmgZBboIydrj7EQFADyPNayjg2StewMFMYBgGlZ3bhTeV3848QZMfgbMkmMk7zPBSs1qcMwkA0kn
Qn2NGnIXJr0k0Wl4hCua7dBs3SW2PDNWwLunZFeRhZ3PIvA8LEDWyXjQPsLC+bD79rlV2TFT85k4
iwfdKnwREj9Isi9gb/Jhp5u24WjBuIX0+9Aa6mvfmb8VW9JXRtnWGkTSJSrNmITrvz3HBlYIeaz7
a1qD9uYEgOxtYTJrb8GyeHWU8DwDH4SSfU51a6Zx135W9UhmnPKckTS8sSNj8IaSwls1UTIE7C1U
MX1Ruri/hboxRXZTBt3vQuCNiPoZziRyp6Z/sDNxMnKr9XSlp6Yq0NWrcKfHRFF8scTu9q62xd1N
unxSfkZ5dIBFcdPE0U5Nza/IaehTNUwBCUglITHe61N1TS1yQps6O1aSJNRerbbIvT9SrUUeqhO6
bcbbJGXwnHTo3YICHrC55Vc49dGtHReogIdzoWggmyyNQN6UlCDjV9DhjQiC77lQHnXSgUarjB6V
9B0MYmHOuqeEKuqrQb9O4MR8o9M+7b476m78UA5M1vH3fXXBsrGj7H3S5EtaYJUmQAGgVcnfHA/X
KR0uZYIcLwg/KCE+yEuNNnYpd2Y1vffV4rxTuZAruYsCcC7Bieuo66jNl07luGeKF/nGRGtWjXUy
3XW6CdG7axIykbbFOc9ISCrNX7kzCCboytscDme1hgztFhedU7iwnX1Xlo6XD3Drim4bD/FrnDXC
+67N6tM0st9BVaGt1Mv7HABjZ+ecXKyGACWzg3h3mothGxAJj6oJ+7VWnXASPeiKRHWOmRf7xGEa
IA1GRH4miUpTry8keyNi8lkYvspMFaxWiMmjGDzV6+YxIQAxTndzaJ/wR35Yon7P5vlWgu5irGZd
OEJerBQAm9L7blGiuXTCvd4knj304RaQKAO/+Yo96QYQLZRc09iaEAu4/mjETGaeo3N0yVmVB2Ia
AOOj8x6dHnY6f1RluL9Gm+aNTT9lY1DRsRcXFyN77kXqk4t610TdayQZgS+74DyRGoWwRN2FFjsK
xojrnAV7OuKvgd1d6dzeBrDvWSXgNMtqbUuw0CkT+UMX6W/5aAkWehFlLY4pxwXcJDoujEX8sEoF
QiieW5rH1YHV2ANZ2a9Vl3yy+n3E59kdIeETlTwHPoaWV7M6N1XwRnmAHiOiRAlo1J8VBjmNRn5K
P5np1sn1Awoj2nrJZFAy1OE5n5RzaVfKlbXmy5jT2517e0cMduGXpjWwph/dXT5Dl5lFlh6K5lKU
CgMCPmDrpMon697NhMlBxIFzGGcFZ2QOhZLcq3B0whsZDywagSEw21e8KjFJI57M/dTm2o2SMcGq
sRgwibBZqDmRiu9C20+TWx8xwMWbZiJWadSM/JcytbDg7bTdrw9/noMun3Bctlng23gzYOtXOteq
jgxxOy/3WbQEOo2vjohhbJNJYdnj5NXudCxtXOa4l94t+siaQG9qG71y4O/ZzRqFai8COn2w6Vna
PM9Z0+4lFXozcA2TDQ3IuHsgNvij77LFssXVZ1aGo9Cku7eDb5s0TW/KtA80ZFxrWqRuiSpC4ouz
N6WHkVoalPbWoP0JCoeDhgo7D4LfRiJ6jxaR40MCEK4Bm1kt+JssTktOfRMPS8kWKafIRrMX2J+R
q3/KFrn2xEk46IMjcGW453SsOld/cVNY3uaumpRLvXxdvExgDAv51ADQ3nWeQeJBMiwIi5gLT07J
eVatX3l1WyVCbpJseChCps+Z4xybStDStG9THYO47Xw1owmbP6zvJjO7T5bRgavktA3H5iTUcPDa
xuCIcAl3xy52Q+RF4ddhPTLD73yK64HD2jgWUpCRY7J6OxhhJOBHoOxQLSADml2BOU0NG+hi2GwT
s7ptEvk65kt+4pjIfWDk30M8t5cOeEZIe1s1WSkbocsFdjKYDxjG1o3U13iyL274rbcGM9mGiDOH
BWcVOwWnx+QhH54DIwYY5LBGi0Ij3GCi3owdeIaxHD3HTVg72+awYaa6T2JVe0ldztbgYFnd0mIZ
cyKftPgkerovlhRX1tiPlpq/tLmTbZVGxAgtwlewIbjTHX2PTUn1EHpwGlwEhzZJQnQOaVL13tL2
3Ep9xuPO/1hfpq2zQhilmaZ78kn5Kf1kMAvbqY71MWPOzwdalYFkuAIVBdQsE3eit1nDKcQoOUXm
eKllaegD5aOWwfhTDSgusqyQVdGwMquvNKnBuRTDIZvoM2uZ6R51cezyrt9MIYOpdqb5ZNvpR0+T
j6tNqWwKRA9tVkbHMJFLAa2/mfhYNnQrQwgmY3On5jmDFd38XS6jp+C9psPiaalC7dqdW3qWyGKb
mxDPX08xch9Y7JVFSbOzVzGbyKvEOOehUam2bmECP58Ye1hLCE1f0/GL535gXsYOA+wg3TcR4AnK
u83YpP19TRS635JYtHD2T/TlL6FZe1lP32YEkqENtDWppapjImsgHlwRoloEXt3H6qUb1F1OTbmZ
bLzR8UwQuVBv3UoYe6H29Q7o43GuE3tjpcU20slgmUMuDmEo2tNAvz11ELQn6fhsFQhM1e6JqRn/
/2JG+kNHNojb5CYraauzbgU9m1ikqcgdeAXAEHURnzub+Wnd0LSvjFHB9griMXPz7dwZXIyH9hXq
zrYwl/qzxPM2y6OZcibN4vK5sGbjYOsl6mVRTjeiXWZCDXIaUjXQ8NlpQ12bEROOV2MrInYLZRBY
rFsagRxoLLMs8znPmtyztSLwoKgUaDmxs1aJRwpbAdNpOSRvs5GvSCcOYSNrTE8IscQk1GdTJC+d
xbYNtM46JHGKgInD3s/H58biL65NvhITEZ2Y0OK0xkjGcuSL6ZoIitP8DL1zPIXlvUoLhT2q2AT8
V7ZR2kLwbhuWe3y3Vk078kMkU2eqLJtZz9ZyqtJLQnkQLNxJDc5JTu1FsWdYbIB92bnyUkbksWCC
/VAt0f3K9WArk+nFGLBTSls+tQEmTmRAzb4gW4ZTdHc7xjNvUr4FwT+0dcLflWH1vu30NyEzVBqH
rg7rJJxom1vVF0hmNtGU3Em1V8iUdnC8SIc0jQIjQl2hqdXp0OlkiPSEZhbsyWYAQY0DCV9/dRFT
x+lmLPQj7JFypqww2edEpX2Nofmh6t9ynL+gyZBZAfvbrO/m1lKB3QT0oYMPeFr8tNCtnZrhmGBk
CJCmxVRC30MZ5HVgxmwRzJNEcttGypvbCGfbaw0ZanFaXpj82dtsdgi8E8x0GHt5qkalwzoH1y4V
K+vaPawe4YG8SH0u28fECKYbK1CZbbD0EQWSHDssx50C3h1F8UOnZOquce4gWFAYqtOzHLXD3Kp0
hcfmqZNMRKyh8/SwaL1xcDUKxWzmtw8vUdu9ZRYjMuNbl/Gdw2qfRTBXRSlHpEYsB/qRAXTkKtTs
hwZn+G1IzIhSklFNXpM/tMpXU8o3IySqKwsuaY+2UvRfg0NDv0powaOufOxoChDh5oLyLSyaH8aT
DFgeJvAZthhyPpTFshbZ02m0SSPIk+ReERVAfHNil5urclMiRfE1yZrPXjD3bVX8UY3hdydVKhZr
OGice/YLR3sos99oNwikBGjKvJeVsW43v/iLEvaqKKH9Ymb7CKotYkM/VZJDrpLT3ATGXd26yU3Z
sm8btR+ykTdT5SIPZAiu1a65jbphuFbO1kA96zujIESj/5im8pYrbEIVbGxEhV2uKQt0INVuShYn
bse6gxw2xPFz9ZVgqmKpkDzoqht4UU3rNSrNmHs0TrKw7G8LC8ut8kmvfXhXwgPTVxVak7jKljHb
PBaftr1gVwRLo6ZFWCf5r2jqvA/dub2NlxuT7luOkvZmfcrKahKK6DxUqcVf2y7JMsF4yJE/osnV
OZeSl+4oLmD+Rk5+VXMeDirtMenjhP1AfWkBSPiartteaBwcyzJ9MbsvYRwJXG30tMs2H7ZNwEIm
H/A9JJtmLOtjPbaP0q7mvZ4Y8f/xdR5Lbivbmn6VG2fciIY3HX17QM8iWSTLSpogVKoSvEl44On7
Q1J7l7buiTNBIB3owETmWr9Zd1V6PwAZI3dMds6oUrHlz4NXsdsmSAMP5GrJxLGEY46Ffo8QBdHh
tVHV7X1Xug9pzheaT+kiK7XqvvGaEgbpxuWh75aorjSkNxASO1f+SJCfMGMTDm99qyEM7pCWj1vt
xbBBFpb1t1Kg1QKDi6VQtvYq55yREVuVk1kvWbSufaiCHSlWZHBm74z+I67GlW93DY6Ed0nVDhu0
vEEu+vfeFJwCm70K27JNopfhslcS4jFaf6dhKcAiZ/hgykUPynEvmlFdRZsQhrGDl3Qk/2nyXAoQ
ha6U8eeAJXDsG9p9ZBndqsmzYKOkmB0Izf3pWGA0s+ZlaDp/YaJsvHRGdenUI/OzMb2bg7urDNyv
45+OzQ06ZekPMUCeVZ2GtZ+CN1E+BofeKJ+rBDBFw82l109wOA5eBcIn8MO1H1XodLT6wvHMHzPT
hIU4+iO1pxtLX3eOOsjrlPzLugvsvQfk5w5i4rM2u4cHpUK2veALcMz3OoVcCW+oIPi6GXwX2Zo4
xQKZPLXuYD2E2sedXYznziB7YJn+1/ACAoVZZen307rVge531Wlsk3QLLGM/dv4ZBxAoL8QiEm0A
quNwzWAcX7Pc+qim4WSa7ZlVKkrE4SHx6cHdqQAIqjeJ2XJ3z6sz8ihnOw5NlrN1RuTE2Amr2WsD
9ubZ8KiMk3ZqwQLp4IA3RbTLKpa4jWd86InRLnK7flWKZiLOlfAw4HvTYWIKQE+VGx4acmnE3L7r
ZtMcNfxf49AdN0rTeKt6KpaeGXK3RNcUyYVlwFxfVFsUk/ZgJnmUJ6oOcb/8ltq4hPmDgYm08hFY
7ffETN6aKpy4+/VtL/hdzAg/QmzUN/ZUfwsMgpBxPPPkYzJoBtZNeuEGSxPVMSIMZGwtvuau6jYA
n5hh7+Imfub3f3DeqrLyVgHxAsK0BP1rT10oPdsqK/gY6uGh1p2PMm1e3bF+JAvhL/VYQfrewQ/L
QyRK+GwHTG1G75BHVTACtk0g2bgYuIs2mwRbfpWss+MbB7TP3jS/d5ciByc2Z7PyBt49O7V0hZvO
vhtsVB3uRmPcOvyD8qDYZkzcvq18MdroJ3plOZFnMWwLFVib/+yVxQeP9Vfso4hG58VZmBvN58nJ
nI5gsrfLzA5B4/xNT1yw6cO6dSMgdapZYrUAz7ScHWWUEYCdr707+gcJTXcdTt5pAJK2yjU0D4Be
R0IF0+uFd4M1aYs4Ck9loWBEaWRHG3Zakots24yWugY2Z7G66Jdtbm+1fggQECsFririQefCiKbx
90/Mu4pNaQCDE8PGcLbiFA0z/HYs44+wELOsVLM3coXPjdGmaRPFYXnLJmy2Nhv7F20KvQORjeVQ
YyfuWpG2Hpz8KSyri9Hi7YDyNG8jWvUZWFeXaDkkb+tkJ2yFBOnyZTSq+FEZyRGZvCvwb3T8hpKM
1UASY8CzCeTUVjRKue7LczOp2iHPuk2fK8FKJCzKynpX5BrrVmLCUR7x6w352g2nU5QxAfmhyNdq
2dwFLl7sgYqTAogjzVPqtZcq0JO7L+lQrauuZgnQBBdFY9Hf58V7QEJPxPhLeoESrZRR/2434myq
zS7z0nHdaKx30yaxiQcZkIVSpFb8/tIExltpHgKDWRPrP4d02E8PjENhWnDbO+8D25PvBL9M4b6Q
QdkOuLs56Eb0SrEMA5YRQ6CfIaycw149R30L2kPbl0GabTTCA3ZmXwbdm6E8LEdLgTfiCNa1rPTX
eoieQFiyHEVpymo6iBq5fZ9PxqNvxA8mc8rGddptUk1br9TufJ7kkEOXbUGCDLfJdRwTjcSEM46q
hS4GYwWMkpIbsNgpwcXUGVFzuNtREW7HTts4TcOqhGCjhw3BolTSozlU737cvSc1uYp4WmjiIRVt
y58Gup9ffNFD+z0arI+2K5Dg11eGmpZb9OzJl43YhQh27Xb4RkiWhH2ZVwTPlLNRTE+h5bzEzrBT
dWMvQpaqSqMf0dWB7mGC0Wl5IFq12y6OPzVTWQu15IGB5kPnmRtL8IRV+7cqRwkweTMNE3u1ZE9Q
92o7ROLSpnidfG9VjZO5DRvt2cNaVQjva9jOiPgoPCo9QAqAdhg7ZMPRyrAyLXQC3Jn7rCLZ1vrF
GUmjDuRV9yg6YjFNAPm1cOwTxDF86vzyIYPIsPCm8Zi33iqaLIyR6ELG5GgggEKa1d1YbvVgWNn3
qsaCTFEd5PMBpKndk2cSXjY8aAWW+9g3Ggs2a8WUSwYaPQRguOZzgucmdBMExCyj+p6r7UoBpSow
Ah0i/WxrDjag2p3pAHaZdGU3P/LIC7xOeWItzDCHiw7VxxfWVRj1vVUN7pJcI9tuvOgWijAuaWvX
6xxMT++CfByag96SDQ5Ip1TKD+QbcHAktrroK0QhwaXqDj9tT748TTX2pc6eEDxzY6SVPNembau1
L5lKCAy5o5mBvlUgcteezaKEhWIPW2VOA6IYFaEzoQYjwQFWv379Tbjapq3MY+s4CJ2UGD4mzNnL
3ncKApptc+pLszlpRdSeCEBMpPV6ZQd8pF/USjnss9osH2JTSR7YVs/nsqKo4T8iQMRj0/aRd/TD
QFtWllpvfzXTURm6NW6F4iyrgAOQh7DMr7cBcR/EzOHusLamunwgBiMegIo9lirqHLLKwK31Xnhw
b82OzHqKF+mGdxmuPt8FAXTY+L2u7OUIQNbDdRA40c9XlAc4JbsQMiXpat6RrKvtulmCrLPQZfmr
Lo3cpYZKz1n2QJVrBOUSE8i2kp6dUA8Qkv3c1TXz/k7WmUPXn28H1gPo4vQksegrqzRho1RhHsmN
6vef1SkOafcBqCLZSdanxYiDVGhd2H9sSl34lxh7zifhA5Yqyr65k0XbK5LZym1aR0PcPnlVkB50
QfwwD/qWp0XjXrEyWKZQbppl7gynXmXClUPHyquXAQC9vSzGqRdvITOYq9uFA78/YjtIoGx+2SpF
Sy7R9rcLuV75SpbFPMlX6SOcFyffDQhA0LVvRbZj+6wsZTGCaXrqPf05EwrvQVXPhtDqR/l2NUYS
uqjEUV7IygHxidzzN7K1ia3lCIYXFk1aXOXBSkW1SSr+SmheheGytQu0LPqM2UqWebFoV2GhzIw9
t2fRFIKwIoH1eY2kHgfW/vmWgIS+aRojOhNODzdFP6QX0u0zSqAsrwjOOasiiLqHBEXMVY1iwuNY
CXvpw7R5Yp1VLYPeTl8aIm38x6z+NZxQp3NSy/mSD1a+SJW2+GZW5Qe+sFAjq/zV7eLsx1DmUARj
4z2fAK2nbvGzGVg9ZORPyGYUy04tmSQm9eIPrF4W1ZHIFPDbDFkZ046BGuAszNKmo/dUbEPyHh8k
HQ5GM4n3tHKuDmj+t6iPv7p5WH1XWf+zUqu9rzp52kUSp+MmKgOcTTxNXPGBx8gjdZhuZr9kWRck
JfTJSWGh0wlxlQ1aoDlMCH65tnpRgGuOCALFQaqsApjMIQquwbC2gZGtZPdmHlg4urvuBpedtOyD
PXMBPJo82e0aU+XgNW1oCAfPry1fzCPntx2EBTRUjslrv93mNfmqW3lQVPD7XUgevxDg1GCZ76Zu
dncktXnG2CfbtcKKcfAswxN/JWXdKEP8iBhBtKw0q/mWpcq9bpV9QO73Orl++FNk1neA295rb+su
bsUNdNjeSYmWeOKg5IVxcPTe3bAp7fiPZzr5bqP70vvdF6tAkiW01rAC+DGmZLrmTml/HWy9WAZB
Pz14WlRsPDtDNieruztQ++4Wg2X/jAtpvTJEor6AFIxROgovQk0e8knX740yQzDBsHtSDuT42iQU
99wkJICCIrlP2BJtDTQTTklipttWoHaS5iSusqQfT4llNFsjBy2QmyT1W1PLTlo76lsUaoKT5un2
lj+Fc0ySGeA/DsfCKu9ywCTbErr+zrDi8Moqg6Wa5tg/gvQOfQj7vWF/vaibYHyQXSNrUoi2/NV1
6Oo/uhrQlx9U7Li3XWMxu7bJI6io+IhN2bYTZR+uZZEY5q+iB1Z+VQ8aiTy/v2Z6jQdy7E9rPZr6
qzxgBOssDRQhNrKozf20DnJtYJQWn2Quzgc7JkSNOE+wL5nNCKvExIld3a/uyGu/T3juIS5F8B74
/qUpPZRroB6xwXN3BV4nizYtnHhpoPu7AoMzrI2p96994fpXFutA7pHI3CsOvGGSnMaqH5FXkq19
6Gf3yIjtZImovnKFaubtYrztQCYz/nYR0/KxVuav8lkHNLMiK2vr+/bvfqQyVjryc2dZVXpujuxa
tSsqDM6HNG1Wqt4DlCAW0myU2ARKIirCPqFen1Gor3kojXAslSkhPkXRYdonuT9XEm/ET3vsunDt
EZa9dZKjb5f8HHkr22TGUYN273RRRij7Iuhh74N5yyfCyrjviLicg0wAJEGA7xtxupq0ilVc9BJZ
CGuCAVO0pPgMJ/9A+s+7RgFUF08QwZb1meM9IqihPnrzAlMIiChK2NI/Lw5Fie6SNWLb7I+5WMv6
NmQP0rflK3kTB/mfAY/SmGRhZuHdqoW9cpAHvbF+nTUjFqD50KEJ/leV7FE73BOLzxF/DOs8KGNp
pvz8o/7PsZbuavtMJOveJXKJgdR4CPXx10FV62vU8nknE5R2FjrWFy0G8q+WSfmNVNm7ZZb2d8XJ
XxpNa/ambZhbV4v5ZTIDnQ3E1F/MQiNpBa8i111mu0BD/ahKo1esI3EIZjoDC6Gsa2M8uGhZ+WNs
rMBiMzvlw/0oRPYxlmhktrX+JbBqFdxm4bJP7pW7/nWnax0qnSoJ84XaG8HOz3I2tA2EKhcT+dLT
vmL2rTygPF0cch3VvsiZgAEM7UZkZfraqaSuRiXVNgrEqW+2v+QC2bp97aqgvNPwd96o0LL2RRtk
L+447gkB5t+13ijgGvn+IQu7+ME3g5/y5Sbd5VcUQ3F2iqy79wNi+8M8YH4f4BbJJMUg8nI7MLeo
M74JswXFauRDe4oR+7wdLBdhAYW9sQCWeIK643W3U9y+6Qc2GuKZeYBPaQ4LOUzTI06zsnzNsrTY
fV4qNcDhmkrXrFsBFn8Ypj0iKd69LOUJjC+nQzpeFuMK2Ah40H3v1vcOGbhmXxNyAI6lRstCKNXr
2JHIjHNTfHUmEsXRkNbfizR7BVfR/8Dq+NSyGPyoOxsOVB7gBF9Mi8IFl79Q2DnP8V8vgFCSDUBS
3MCc+e0ZxOwGYvAs6VY4Al03XSsXERbNW1n8bEhSJcNPGGBjR3z5HL0oHXbcTmqIbmGh9Hy8ndYl
yNp+sOt9aLR3snSr0operMTM5TH7gOhU41yjQVX2uQuLShah0zjX3s+qjROAQo7mLrKhUnx1maZE
IW/D5gYeej/YSCt3GXTyeKlr6bLSA+t8G8Avc69h0WBVlnOV103+fi1ZlA3ytVSoVbhwtmQMyqbf
LBsQ0A9BkuUP/rzoj9QKlMzfdW7dNquE4NNG1smDW+iXSnXdo9Dj6giT5JUdqfWkQmpC3cu+lLWD
UmsMmtvhhjzKRguZ+BUojHKnlqD0ms4ot7kD2jRtjOA58gtnXXZIE+jxAIsJciVuNB1EsyGzn6YU
jItXBMrHhuyW/5F3LBKNqrGeMq61Bp6aHAfLCFdlnELfIU//SCxxPXCti2EZ1uNU+YQtHZ39HRQ3
dsaopRtmEy9kq2OQZxwbxz+SHEe3M4rS+7K2q3sHvBgJ7Cp6E052V+Wx9VIZpQOjIUCMY8qi11Jh
+z53cP45kkxmTUjbDd9Aa9xG2sxcy3Ks9QuZHeLdjkif+hR+ELqY0TX2fVSatKYgQZE623609UPM
8wIwStaST46LI/Ncsx0z1bk3+X7WTpIY1yLFTy5SFedpmMWCkLldCGG627r1p3GRzaYGrTNqJxKN
KWFDNK7mKlXPAJfLU3loKrPALEL5VVcCrz8144jlcG/6ePpBLSfDvAYP2D7YRhs+ljaKERGyamtZ
lAc6mI7dPrDWnjk4SP7IDtqoZcWSRs0kEEfsod/7Xmti89oFBztPq1Mf9tk6ydLmRY/iH/Jn1oyf
kdWH7zH3KmHsEdeIeYyLSNDBnMekDrv5Kjbrl8mYA/e9/2HmtzG5l2oL3c1+jRE2iJAkzQ+QmbyD
1ozEBueDLPY66QAR58Em4RlRYS9Ni+wjmz871lYKlZPlqrFS2tmGx9afRxPfk1xr2QA3+nNpt7+V
Kkod+5sH2XNu+yzN43oMbhc13xuyy9ia5/88sL93/qxr0ghPXlCrTxNE2HU7YIReR4NxLHI9WUdW
rLxCcj/jZu+8W1F3MeveeIV3kJPWrv9HVz9rz3KJaobDpfSiX13/uKo5qdieFyIhDPhdr3LjWfWr
8inofitE3Xdt/jZki+b91vLnmNIr+21d+TbcBmj6lTOm0DmRPMR4Up5ndUhNpEHplz3kIZmLsq70
YiQi3XOH6HCxVzSWCyQ0B/eIZHt1NxlEmr1RufOr6NC1PO5SMrx3JNOVO1kvizX6j/P+kpZ/16xl
g8vcPF/ms7lE4+LXmD+HC9ci9eW0v176NlyOHLXgW+tV4WHkKXIJ+Eft0oE4m5aJ/OLnWn6RZ6xE
Xxpyo3ef9YMfaDvXIA8vh/6zL+DRX30bNHYXSBZgOt20s4gmGp2QQjLkU8OIYJbbu8HJEVl4kmfy
UI9kLmQf2XAbKFts1UJ3pcP2JQIxGDwpKLUfvPkgzz4PugKK67NYBzwegRyFi886efZHP1F0/uGP
usSekk2coVf22fDv+v1xPdmlrm2mS3fOkP3zDX12lv1kkYWds8zHATKsVucXb9SzC8J9nRddZEWg
hvlFpKMDe9w3VrL9t4Zd0yHl91lbGoazIgdrrORAeUBNOb/Uu2ruKSvqHuSYzdpoC4Mjw1bmdSIR
ecIIQSxkEZJTsa0NNJhkUTchkyqwOI+yGNnRisWB/lR6un5JMvNJVvcRKq6NiWFcPObja62RBGY3
4uxlq2KpZ2wzpyuu2OZjnU+3S3up2R76uC1RWmIQuZBxjeIQO9r5bWkpuoKFpRj3PSZKr7qPHcn/
fLfm/G5ZOYYbckzD6+e7lZdMeLdZjSazgL+/leLnGY+yTVMEIKalXPqQ8jSRp7JZ1CH8NA9gjSz+
1keWUzX/mmppvpOlMRMHpnGIP6m29mLW4pAFo+hCoGNY1US51wULNAixSh1dwjBb+mgY3N+6zP0m
3yI7UaGuJetuV3CMEGi1cGdjj+gihwJHCw61018TDDCOCMcfWmVwX1Wd9zF6A6Qkz7uILnmu5+rc
g4ZTJWTbmzZxX4fGQLS49aKjbG3sGFOMMXkJNMDVjYmpztAr7msFp2yTV/GwkaN0vSdy2cbxvaek
eEXFR/mSrtKpR4RfSRDOL+XHMXneKle2sjgm49cJp1kkruryqQ78tXxJryF1pk14Xbddqr+YkMqS
yD01qUFCRFWHbRmmJGRkJQ7ZzinWbB/YqPkoS7LegQ4yrQYFiIMcYuB2dZqmacRNGWl9i2e/QbC/
jLxyia0SUcYU3KgftN0jajjYx/Tj91ur1vrPfWykpyCkEbuTemt08C9lsZovNCd35zbPCbvHvsqs
JVIj3tYzrG3TjtV5yKHhszIBgV8p/FVVtDJbww7ew2sbdsU7bk0Z8MFg9hYwIeFOjQv/v4+fLbt+
8wwlf098HVSMLb4YuiXWDWKFRwKX9qmcNIHbked8ixWxkl2FS/pP71X3YUpxgRvVqN1ZVtU/TKXX
LeTr2XAX084WfEAQjIoYWCUqiXWo4Vqui8h2X8ETnGTXJta/dq4KNVG3Nd4UASH5GQq/F0uHjd5f
nyFhk3f7DEXGYk9+hgoy0XOUizdQvd3GF4m5SdVk2oEZyFY6eh/Pn0XNC4xns6l/tU7/LKqJLnbk
krINJGjSJ4YSv6g4oq/UUa3uwcj3e6El9Q71ZORElShdOcjpfRnH7hVktPnTrQ91qkwfjWCOQHg8
hmfO6Mnzq/ua0GfRosPQG/n3PhPhtmQjpJ/YZ2QN3MywwDjYbJa3shD9CDkCY2e/yez7VDPW/qBE
R7JG7jIlFLuW9cLVgQLBc86PhlWsi6bHCiJoGWF4EeLn3uDeLtDvDcfEJ0ubDfMcRz2aJlDQuSTi
YLpHGWm8NXZVqK2rqkOQYG6QXWSr1+nFgVwC6vgx+SmEwDZpFVgnkzDoyZ4Pshimvc2CEUGnuVHW
yx5aRvqInI+DEHUew3yfm/sCE6PQyjYhtjZLKbIO0fW5RMD/MQrAS9YaMAspdu5M9bPtuckj2fTw
Vl+mzrLV9PobYhuQzbt3FMeZ1EC/XIPS9HcBykFbN0zzx6Qn39Eoavdu9OoSvef2u4po0woVR+0e
pVQ8zdo02gxCqV8qVXsOqqRHUQfrqzH3Xq0Yk5RYc5JjW4oebw9jRI1/DC5scuBi58EVVjmZl0id
oZQ6kEWruI5xZM9iYu0J9OXB0hv7asyHykyqvT7NiEzZv63raKM27BllsxzWhQDwx6jNtrIoG9So
+kCW3robkQMiKgiAyqmL7Axn076mwq/PbqcsP6+BoIxyl8fjj1v/2nDEtpng8ckB8rptGw2rJA19
WBZcRNZpTT5gWR1l+9s7KXx7k0clAAgVwxsvsF5d9pGH3iPvL4v1OIZrxGnUnSw6SfHckOm6wJ/y
HyGlb+qmtV7LMYCz5j1oQ2yeyGAgrR+oP0Feqdu4KtlHyTp5iKK8PkKzgqlMX3UqjI0/VeW+6fKv
wH9hm3u+vtJUN37ox9y6mPpbS3QDrgzWE3uUy2C5zo1FVSQPqhmpK5UE0VrW3Rr88qsx6tpBllBP
tC5e/ia7y5rI0tQ969rfrxOnhQoQolHWldN1cEeb+msAbep2DfYlILTF9BW+i7usWAZuY7L9cq6J
kHd9/Cz5/q2kh6r+PCBs8dnW/aP09zg5gf3dU44j9dQ/6j3p6Xly+7vn7fXmtllj59+M84YAwGPQ
74N+TE6QGZOTlfgPbTZ2OxRYktNnvTy71YmBnFkPmIHun9V5xSy+kOV66n6kAVj8sitOfmYVJ3km
D7UYkVHR03bhamo03PrEPa6Rt1PTiXaFGuDYPg9GBK48OU7wV8euVsa1Fs9SfXOzPMgX4CHfLf71
X//7//3fH8P/CT6KS5GOQZH/F+TES4F8Vv3f/7KNf/1Xeavev//3vxzAjJ7tma5uqCqcUUuzaf/x
/SHKA3pr/ytXm9CPh9L7oca6ZX8b/AF6wrxT61aVaNRnCxj38wjfjHO5tyMq5w1n3U4ghoO0+Kp0
k+MusnnJDKPsySPeeBfOS2VlXuzmetfx4ABNK+vkwc0EjJcG/ZAmdgVZuQYS9FaJeo8lCG4A6SaI
E/O+mizjdsgm7d5kUsXb6K96pJLMeyD55VbRgnbx2Vc2kITDELOI0EouI2KzVr4TudufrDwbTvJs
7ItkXMytSKbkLNAAnIZ5o558Xds3UVtcywgMrW+Ov5W8XN1boTdu/vNv4Ll//gaOran8EI7palCQ
TPOfv0Hr5i6rpCD/YKffo18yFPe2nqE0I5xfZxbyCpDN8jtZ38w9Prv1BXKddY5M4t/1Yd3CYkXj
8i40p+pI4AOuZsL3IYufh6z0qmNmjy2YNd8E6ho6+q+epWV/dIIFgAhKb4+mkrHu3Gb63jSLsSZy
POFMslEzvd23mek+Wb52ke1sz0tiy3oJ09C37yvkd5d1507f/Tp5GgjJPnHT/nHBlFT5g+oZAOGW
Q4qu5mQNl85xwmPblydZQsRuvPyq7y5YCw9sPOl1qzJQJwSKYax887Mbwxszvw3XFbNaTTxEd0UM
IiFE3gJZ9Wh4UH3xNA6ahs1YR7zEbebPEyhfHGc9tpb6VUWRfgegxb4V7RE5bniWj4aLQ01UWBk+
nYz+d1edh1cGfP3/fLtY3v+4XUzDtk3XswzX0Q13vp1++8tG1gjeM4ic9woH35O8I/pWTe8RBhpx
pFt83juyWqxv1Z93x6/quPLQmBS1f1LIjq8yU7XWIG77ELon5cG3LXDHKn4qn+WyrX6ItGrxHwpf
BLyOcwSE4kXVX9KkaZ8N2HUPCaB/Weu2TXzSfLiosphqpOwGQ8FVYR5jQVJZB2ldofLQWi+ActLl
5OTpQbbmRfLb9Yfyt+srhrrv2wpGrq/heOszeTCbdScSJv/5mwbl84+v2nQMx7b5Mm3d0lXddI0/
Zkcy0SitkWF+KY0ESLMVNGe3Vxb9qAwnmdaTVfLs7/oUSS5kmVxzUyCqPasgs06ezxBvb19Nc+IB
kmKN1BI1sQ3/EHbiGsK12crSZ72OeOWth6yLyZKDwi6NXd+bLFQQNVtEVYpz73xwQNwRRp/qvdFZ
w4MQdnmBkbOUjbKK3HK36RQkbWVRNpi692hXrX6UVY7Td8caHzBZkofB10po+7G6IdXsrWPdDzas
SZ1tQeQYlkFpvBburMOmEpKwmJNfB9jWipuNz1GHY6uIyfd2AVgl0lvsJU2cU8DaOu7qtsv83FJG
TbE1zeoQtIhwWFkAkjIpSaMC9AShm8IoiGfs/eDjuklCn07O3IlMQX3OS/tNM3ybtVlJQKwLWgwi
5Kk6+zlU8rSZa2+nsha5GKAiGOvKkjKo9+i0XaStzG+mM59lNHcmds1HWVP4wNNlN1lscMY6QCyH
bAAoBH0KV3lB2fSbSZLhLEttc8ZlxX2Gp5NdVSc8Y1Kg4JwVDgeV5RrwrVZ50cY22kJrWde9ZncP
gs3AwwQO+VrzK+AXZD3igGw9ihB/UGgz4iDrmMO3RZONWy/V3RKW8dgdFF9pD3+WfTy5by12V3jl
Ikjs+9BL1jqSx1iMK667CMFN34V++Swf1PKhLs/MsAXkWeBhkowl/QKv/q2fVRD5h3A4bZEBMs8a
j9SlXTX62piL8qA25KBys7wWpF3uPuubDl+MCuy9rIIECQstFmiiqQjWdA/q5JuHpK7CszygPZXc
u+Pls6ZStF9trhm+FK0+4XJO9896J3LDlUb+HNNoGjxupYPLvAT1In4YEJtI0Qi7yFKJodsxSKJn
WZKHLPXEBp4aRBbdb5OlWYILbEt45EkXnvJqfK/RO31GMc6VJblqiJXpt1L4V6lGt/sZ/+vf2jof
b0uWWNnKGlV49k0/THdhgXLoIpl6dAv6FExiEhTpwrHcEn5UbyGEOZ/+Vms7LQQ0CHLJNkM+BhZ+
p+9dQVIYKQh0yZCU2gpl9O/bPpswyfCCB2j80crMw+Y5t1ho+n0Vfx266CN2lfiHlWvczQMELng+
iLpGIwp/MEedJMgA9qQIjgrFfbPD+idCVu6X3CtQtyy17LngMb3yYe6s//NMbGj/XKcy9Rqo7+jz
bMwsDGhJ/edDL7H9MO9F7Twj4qwu5Eq0L1vy1pAg7uQidVDQySAcld7J9atszaL6V6uqIYglWz/H
ylYUofaw/svrvxv/OSDUm4AoRaWPh1wgNZk3cEgzxwyIjwFll2d2i1sTqq4dputi0EANxB4YPz2q
l0rU9s8l+cUlAt/9sxmjgtaOK0XRz6YZla+TG013mJGqUA8p+ihsr90AAL8s2oHTgnZtxGlqtOLV
soolUFngSRb5y6AJ7Z3h1thYd7r9DCX6wRir7MfYYNTnNlH9iPiktasDOG9BEzvPkDQeIsVudoEV
mjuY03cqGfyvloIOJPsC7WQayODCvbbWXmF3L8RsX5xat9//7prNDpKyK2xF7dbVRbuk6EtlZTW6
czLmA2B/IokIFMLFL1oQdNRlZH1PLXLCJ12PM/r17pueTQ82/8s3SLwfTjjYXwFpkbHI/OnVZz25
LG27e0awAL6ep7ePaQwDU7TVcFUVaJ8ocprnPCcK1jtVeE/uSd0Ordkc7d50droyeHeeS37VUAp8
TPpexVURx53RRu/Wi4po2w6lcw9vXyGIMU4XVM+IFRe4VuVxkYLWdJunmoD2EphG/8JEZkDIGLQv
kYMAV132CsCc6QufpPrBfXwCg+B8WD2OMW0R3gUsq3ei5+N0pCTPYzGKa16KNxh6Gm4xpgoVXhN3
AAjmIHtP9Iv6bGgcNG+zfjOAcvgaBtYOamsI8vOMi1zCfn+Md8SLpiu2LKCw6i75YQqCKwihf4zz
lqq125J0eRpsdIL2B2j6wckNrGyNlUyA07D90ntT+6Ek8aZtYRzbRazvRnzjULxJ2oes8I2N0ard
wYnHhDkxKMExhyV6dkzQKeS+N0tMG60kKoLMGBpoALKJvivO7SCLUNnAv1bWbMwCB2svm//o6M3j
gFbmhyQ6qFlMnFt2c6MG2VW1SPe6ggH00LMR8WfpjxaJZlgnbvaEFQssbsXMP4zwaz+F04+cpzJb
j1y96mLKd0C33J2pBPpFQUlllnISb3VQEUhlTO66/5+181puHMna7RMhAt7cihS9E0W5ukGUhfce
T38WkuqiWt090xPnvygE0oJiEUDm3p/51ahy9pQnerRo+L1tDS3v9pKSWnO4ov08c0uZd2OYgNbo
HwXzrxOrD1FXNuOj4P9p0wpEHK59R+URZ6JpkTKtV+Kguo6/DhX9fteJEtt2sGZ9G78mGrl5M7CN
uSVr3qVpi+pQJ1BOpdC/iCrTqDdVpAxHfBr8i+2UvDdQSVyKxtCwk40eIpcgitBMi8cMZY/foysw
4ZAhDlo81kezlmr0OXBfQBvoFbBSjHsNGiKt3Q+vHnzKu1Z1qmOBp8Gj2ngfujVDC9LPedEia1jl
hO57Y2CLOR0qV80JPhc2m8po4L+NvfV8ME3t5CoZUnbBRjZceG2iClbvF0126o3hJ/pJVOHkDB0Q
RSNo2wxilZFv//OLhLjGn5f0tm7YRDuIZRjcjAqxrT+/SAotTcYsTBHyrX2tIIaqDfmmG+2l2Rjq
QzHt+kekOx27fi9NbbfS1CZ61tPbvP9Tz7+OEz1JB2tPv6/we1wQSeWyK9PxziMfgiviHwfT2clV
a+zrMk/N+RDnw1IiFEeYZCpXZswifyiD8dm2E3kO0BoYqeHuIdCGZ25hJJdKdyVK4qBXqDjwKChn
1hhHZ1HX1nYD18QewDejnWxaNnZIjXO0hsDdBFr4oIUpaDMpqNp5440oVaWhcxRdFAMgEhxKsJ1O
dQ/0TsX8glUp6TfcviMJVxYrNR59cFVbVgkRcovqt3Ls4kug2D/BQPhPpYJY1wBZbKO4kXGAa+/P
1dir1nnWOShTe2tLq40z0i/5Y5Snyygxsxcz7cKd0eCbI4rgnlUeSYjzlH2avwyjGswwVDWzvDlI
ccqvkATefFQqnWg+BzcOOOuMDHFRrL6oiSsJ7gIBsPs+9fu9l5X9XpyJwzCOXw0VLvsQgVLzjMB+
anL1LAxYk9acHH3D8hEDd3NF5ow36197xCjxIhqrAALqcsC3uOhs2Zsn+xCtmXu0IZNn3l8/BCxF
Vd+auqlOoGotfeVaKESrem5ATImNUxdnyiYsAwuRhMp4lSHR8oBJvisSiCTRg79F3jQD6CjLtCo0
rqAX+UnEMjzPh9eOrTmpB8vYqnkQvA7aLJDsbuuKNYrrN94Oe8VdL3sFcs5g42upmjSdUQGNhk79
5Sn6oZOt6FuJgBuS/477YsPznbE4jS5DGyhzlz/mFAdOvUgdqd1zQw+rvpbVzYBH9dbtjWyV2WAj
QeDGi7D0ggf+I5t5qw0gkb3ErBYsvce9VgzjPFMzbe3J0vCKcPTMynvnqXHdct+T+kPhnHrdRYxX
83u6Tc+uvoC0+7ubHBWQB6eHGFkMZqvR7BPdoghp6Mj5xes8etH5ChVtLN+8uIvvY9MmVBTivhwr
kTvz4kb9hhZY7Mnm90BGo37EpuRoeo66qeoy4MOqxQs+kIfEjMzvSRz/TKWuvFhFkf+3da/x18eV
o2i6qiAhj1SMon96XNV9pFgIBA9PspE4oKaeba3h2ZvCojPayaQ0joq3JAjzO1Oqm2OLIttDryov
oj4aI3hbaDDmJXJ9eR+txR5EFIPK+FgUrWZWb4sgf3BGO965StAt/LLPzzHh0VlPjORNS0YwtzmM
Mcde54ZV/KrM/CtUR/tFshVAAZ2SrGG2/6rrSt5KcpXO8waBL99Kz5XuqI/lVO8TLIb+rw1fWsRG
IaN1MpkcsZUHl4BRKoIrM+TeqqPY8yNV3+8DGMRrE+vaGuSADI/T0MKlUiLmMccHq1zyxuLGyQYe
iLXb4p6VEhbGx7PbibILkWjn9UazqF2ktz41iC6f6mpIufeJ3ZPYMU9Ik1UPZaqXDw26DoQVzZMU
ttWDD/V1l6FSOs9lVd7b+ObcW/K0EZLlyU0y6H/U2FEHIDB/WXZxDl1bek1AGsyisFROozWB+NCu
2tyGg3F8H84Xdx1uGp7+q4QoM2qDd0S4qVtZAX6vKF8AykBb/LUsA4iNlpksJdzdX33LfGtcXLmC
AgdUBzMtUT04qb2KI0xMxaB0YOenq6W7QwG+fgmyla65yasDMnw7mH6JQArFXhoepTE/inxkWroH
KzSKi4c8z7ZT4NOLei/1jq5SFRcN/ffUgd8LTXKh1zWrbhbvu2ro3g+W1gKMFWU49N29npXatfih
pbFxgMmxlZinXUXaUU3iBwfe0n3X4DlrOpPsOK6q+CejXIOTa7JJcGnZatyXKy1smr1fQvKQvRZS
WYhm7ZCE/RnJGXeW22n1hMCRe0fUtnmVfYRYEiSVvqpuda59iNBlXi0GRM6h9JFHNTzEV7XBvWsi
DzFcNL+3CFPV3xsveNTaMQ1/oQ7JInXKqPdVtIGEEz3IUymzA7QLzOhBtCWURJs2Ja9+t2kiIfaX
cU5U+vO2S1UsXwGiIlcIKyojeK1PMNUpm7PJch/7VYFhRZAa7HCc1+4dv8Tm0ZYbEr++mwVvhDyI
B+OzeYidWNvIGiiBJFStR7skiTuRwH6ir83dTjBZQU9tVFPpbCugeNDsCTa959oHr2CZWajx8JYV
3jZw4npfyZG2tIjS3REe9X7BGkgm+2RMP96yqFZe3CHP5y1iOUfNyofVqKn5WnOBZkZSjJRASNY5
9itlq5VKsIcvF9/LeFK84FsKYYfPNA4NxBzd/zpElsLub/AxPOh5shRgh72y1R4sP0KXFqHkb1b3
BWutDpbOdOgmcVQ8o/t9rqGfHyH4000l0SrqxZmuDP1dbYADlwfDPLVd/VbmTv/agqRfWKlOYNEr
h9da0edyIzmXIe7QArKzYCbXevDaZNgvaPw2VqLojCUQc687k8eqoaJEj/i1B9xIWrxKamAfohfB
OiKbkv89NbrmoJPKWkQ5Ylb5tG4zp6XZiJwX0L9AJatMnTigOzdH47Y7ihJUE+h3yADbGcSpOOqN
TepZzlLPKx4HMnwxwF7NBWiWeQfTt/tSe/lDyE/Dg+x8Dy0p8+8QXd0OWut9q0cFv0Iv0J/k8XBd
DODnwcP52UUr9CWvlXHVJCkKFlPRcZDxktAb3F5b+bO61DMP/3l9/ikfqdvAkzUCwDg7W4ojq9an
iLuCxIk5mIV0ARmHQKyLkdlQjO1R7pJoU3Xl5ODlZxcXHzqeXYn1I8fTz6u5g299B4Os1ACZqzDo
DhgOjrkf3+WZZt66JzLWxWLqWEKV5tp3mtpA0RHXxlqd4Q5gxbDREWKN43hbE+H9Sfp70zdZ9KWu
Wn0GxD49gW1QVxn7jRU6tQD77Cn8idjjl2QIt8S+r4MQDI6Ifpoy3lf+NU+dG0lwgap4J/Lbfgep
OMIpVWS0RdvvEnLan9umcbVTWf8lu6SJnMYtIyz+B3TN4HVlavzT5U/ZSEI1rm7mvXXRVMma42g2
4OWqyWDnefcBHPfidpkp2ZOoE4fYQAzIH6NlVyDsXTZStY1rngF34rSeyrcWcSbqRKsoisM42DMv
MfqFbI57lezXNk9Sc6tlECDnoozoSQrPf2rqOgOZw7HGvabmXlvrzWS+k7X2I0xulqF222wVqbB2
aB0gEWUq+lOQoPE67ZR+JjlykJnxQwxKpIBBFnrHKFG8D8JDnZvWt7UnK85Z/MdHFQWaH03X3dtq
xT1UYKYLhCL9GSCRaMHfe0WlGhKAJhtn4HzGfRYF5r6Gur0a80heR3Lk743BIDE0Qg9yfP3Zx6jt
PkazakfEDvu1KRQjJWN3SRMMHWTMwH8iqBTWOj+fjPAuyRmERtD/vcfT6H0Q4fHgOojNbPF70KBk
7k+rRCq3BLb55JchMPxp0LS/ul7JVaXuIrsm2RI7iJetjhybYo5I1icYqbZdAAmuUwJ7CcdNkpTD
WHtfFcNWdp0WhZsxDx0WxYQiK5c1b9X33koEKgvAE3dGMTjXQGWCP8u0U33K8fro5EhGVUVBtrz9
VcXt8AX8T78oCbusbCO0pupCC7OTp0evyNW5bNyKcq3o+gtfMEE3UZfWPeJASbwgJh/uRNWtXq9U
ddYkXXmfDueogbfV2jFZ7WuGW6S9RcY78tp8FaU7nmR2y55OfkzRAcdgwjV2ygRgt8wW7xg7NTG7
AgshWodGNnal8+iVfbVWk0h7iUZnQebOfJQxQX4o/e4xVnsyYrCBVwr42Lk0qtq91PTBIsvLdNUR
mJ+Lu1uxh3TlDHzVoihaExOKmTIsjbz+ZUzbNjzUybBLoUkVRSlU9gXE0bOb/dAGSyKujy0G3MZF
YMkF23+0IDWxINZbtZ0TsGa5g7D3fYcuOkkU/0ks1dh8evOh8v1dHvrJozGGH+uRqN71qZE8Tv0N
XMjfdHUXD5q9T2o5fYoaXADFhwmSfM2OwJ53Wiuv+P/hO098eHh1DZg08rMnqUa8fOo7pE2+TogZ
z9o8aB81OOXL3NbChUgYulHCf22kYzzCt/WShqdcVoYp3XtpczQLVpUB5azxDCynMGbdJG4jYVNW
s+sM6+LVqKOTN4U92zDfmCgXvXVRj/oK67ZjgZPeGs2Uahl4jo7KVYxiVS6NP2rMDqLqV+rKxlua
nYkLo/73+wRW3qeaj00gWlKIYx/6pEVtvaFj+izSEMCxp4wRuEeRaEgrEkhqgHxzpfnDc11kwzcb
Ve6B/bvLf+MMwF19iJF93TXAmO9j9M/fmqQExYzKcpI1uFopgLVjFlJr/sfBHwKUeUrq9iJ6YE3E
JjaIn+oc0S+gJAHy4k1xblgq34kelixDP26Hfc5TbY5NVXUsp0Mnmx0ucokyj8yQ7VdmVEdx1lmm
hrKkFT4lfXDQ1Lg4iRcUJgLEAUgsi9/s1HYrwc76UPo9DkXg9r+8oBy4uZ9DeKZlGhrpIIW8neJY
U/sHAIRmSOB55X64jET2QTf7pJwqdPSCpPdmjqO3cwD25rbOzay8a8UxGSo0kaZaXY0DAtIuWXyg
9osmdY0NZi3FXCF+sS1Q/LpLffkSWRFKkzymlhBxwoXp4gIu8vyCARyOXnXEKAbJ0Bx0gzxWW5Nn
7TMgn+fUjlAwmUqyN3Eow0sERfSkmKm74UmOwmJqGW8D0GQrMZKH3KmkQzS28CQNMOCDIyGBFfUP
ft1W3xK/+WGgPPZWEnvDnqQdXkIknLC6iE/R4HWHDO1YGFR2digdy12FSletS3a+qEhLIFaK9rFX
5XEXB3iHjThmDEWqzkJ8RRamQ7Yh5+33w0EtUyNhuoqUEAsZt/42INZ3TvQEzrDuQcRWnPKrwq2f
qrn1og862s+6mS7NIm8efDPfx+6gvsUJ8jtT4kmugZAAsPJPVlg8dJIfrvs+MLduahjXAy9UL/+K
ZAjrUo+XapYF7a9O5Q1M5iYonFcfCPR9rcnlFs5vfSRnxsu1CYZ7eKP4C0eufix5VIEAKewFjick
JWzHR8iiiayz7SKBoTTjV8VDfjabPA5dC3Hvu3FYZLL9goBm+822g+yu6MrqPhybcAkTT5nxOOhe
HBOqSan77XfPGJalV2Bn3WiXNtWdX0YrPbDdXtVk7+eD5WB3E5G0rRWkXxKfl6VeO9sMsa+VaUMx
wr7jXoEqNsb4RMgQLNCvQeKuDTRzkbkN2/S0Pqq5TawtHYJvTdSdbLKxP0lFEdexnBnycRjpoHi2
Ada+cVrDP9AhQfc6a31sF8Z2Ew3YO08W0OJQFAhNSZF2bqeqSJJKxA7h2AmuXicofl3+2tv5CR/b
/NJm5UUpnfgIME1+yiTlOfMU66CGebUfjPLUhXq6yxGLZNv3M5SbdCcH3hnZ4GHtWQnG6GWQ6TuJ
2LVzP+JB9taZxJoxXysXoigN5tHO2VKaatsdGhPfbw9zwDddCieXkMbfqk6zV+rGXoMZUXZu6sg7
3+Gs8LUfUe57S/CW7/WiMSLQSVxn6iLKjl99kSz0IFt3eCKJkh6LOHxiZVIdBqilMxZUygaJ2fZZ
tnlsm3KcLImk/OD92z0kdqvt+95aGTFsqBnYJ4J+uv8gGvGW6R7a3rI2+Rh9I/dIj04xhrUTREhm
inKg4gkHVzNGYQ5Z1Jyg9DNLmOZes5x8KYqmZiIn4ijNOvXGfAEjYph1dSVlpOi0dHs9BaTOtoo1
GP6IUy3OuufYVqWZjzxA5zubtBpOxRAaRzupl+xWcRfTfmAnx5ovrL91utGexhrjUEgv5aIM3saS
+zBkZzQ0YfWr0x8h0HdPVeQ7u8IdkfhE13LeR7jfNCGP90Bq3JXcBcldzu18wpIoP6XTmaUrp4QX
wFZUicYWPcplB6N9JorAppKDpJTfQH1tswpGbxnJ7bqr8CcRRSvwxv1gR19DKTUvQTN05wRRvXgq
5Rn2jYHXIrsg9xLy3BwyK30/iyMN50Pf/HqrunW79XW0vCAhwtV/j7SwOxiC+BeCKvamL6pwbTeu
syXGmawCXfH2XRBUS7/UogPZRtR3c604jnZpoQ0gw4LqvJPDm3qVJVmyTe2x3vjc/qsmyOydlg24
h4DWOPZFjSYYMJEz8oVIAOmdfMnjB2TigCXYY4LkShiuWr0s16Hn1Eew7ajhOXH5prrpXsaL+yfC
2+tGSasvYYkRjGlpCeJzrHlAV8mrNgdwgi95fK8QaV0rJrN1hjS9MuCH2KhIfgWFe6/KpfnTzpNH
hTXFrCLyeOrwg+4Q4f+la+XB51n45mHxM+v8KDthmdCsyqE+2NxKy0i1uyV+jMNJtmxiEaavvshG
hcVSEv5Kzb2MkgraK755MslJv1k+MuRFq1TnESmQRYEU2c5GFB2/EKganlSd0HVqcEklW1AgMY4m
Y/xTRpIDwTXWKCYiTosWLcLtOGrGHqctZe47nfKqI65CzMQmp+koPLIXlQyDJvCNEekHudgQy7TO
adX9VIDnfEPyImEHXZkPSdWEWy1AzspO2uGQONOGxjC+hQjmXByIuSu8fZul6bFkUoLhoRlS77sD
fg6h1GQ4DwncljguUfZN2+aFcAZJFHoE08LaLrLkQe1QvW36aiVbXry2RuQ5lBGWNf+X0XKQa/Po
6HBdgq7wINuCbxzUAM20vIMMGzjuxdD16mTBTY3yEA4M6mHFlBru63gfjIW6JMlc3wvwF2ql2dzs
gmItoGFNOKE3QNQeRGvVQPKyDP0iy20KaBVD5xypbKNs45mmt926aXAyHW0lfXNi6yeZmf5UOKF+
yjT/RzA9cw0caPJWwlxYJVgLxdNct0E7LPs2Ss+e2jkEN5vqu+mgpousxk/8kH4WcmA9FbI+osET
vdkDTiTZ5HafTIdBgU+qhvxQEZZUJTYi6MqMpZXf+27pnERHxzER3Qh1h3DkH3W5hDxlafBgmWYR
3WKjN0/2de7rZLGpLD3QDm03vqBRgudvlqfgVAkaEirzFlCs450TOl+sSHP2gcaO268eRw3nUHVU
d2PlbPWkdDeWYyv7PI+02Yj9H9iUul85caUizh8Px3w6BKt0SNIF2+VglbNtmAM1V19MFA+1su9/
kcMboZ6zUGH/XUpQj6vaye47AuQ8LmNvxOOBB7UuGQ89z5GVPEjhPC5M5ckMPWvlRjh18JPnflXi
V0A18Xy0KxZcMv5BowuqJNEMaxHiGjfvMOqGvT7gGVw0TXtH2u7RQBlgJepuB6Wy/+hS2SpxONRy
UJetEN2uqhe76ipcSfTguS2xiG4TQztFjs9WFbgEPIJlqI3jrtfaFABQ7K06teiwC0KLrtTYDxLR
ekzIRd0ViEWsRR3GEuZdO6LQA0jwhN6w9ZN81RzZ/Nr17LOnsUoOVPmrLEkDgPNs3OgSC0GEx3i6
D1OwopA6FoLRK9TL+K2TfRWcAWBCFElsouX+RrbUdtuMmjmLeru8NzEtMPyApKWXYPiQ9/in44XL
5k2WEPwdkWH0Hfc8WN3ZM729Y5iePxtDiZBL1CzRO8seiL9lD6ylUSZUamk+mqyavNorn5DIDffY
+rHIi+vyKcoz++BE+oXfDxISwwyt6vRkN150tBrCP0N6akM7uR4KtnTzoiVlPEy9REMIgPpQ599F
wfR9+T6zumiSaxhPkefiR6DU/bLxtfF0rZMNc6nGNjCNqYtoYLegHw1pJ2ryDoEo2cBvppYagBWO
VewaIvrXs1jLo/usJTcLYaKaZNfocz3lScTvKpbbRcybcF8amFugGYt2leK4e3HgZ+Csm9o6ImI4
QsIzeQEk4QMiqjgoZDwWhUyIMvZoVPPNrKHlvWuN1Ha2USMYhFloq1hMVnjlxCYJ/B5nSBn96KyA
Y6e72kkeBmOmIUr44POplwOk/ZXEVrNQvfFkI0lKPOEIwnXeGrLOaxqEp5OraL+GOu5+bbT32x+D
lpGMbWDRODaB3jyIrE3lVqzFpjPIiBUWkNPp7VBbBzLBw6JtAjL6pkxaI4eY0knxmxv50RdDgvCB
kGD9zPNemdWh6z0CVAnuUcJ0j6bMjyKIvrK5IknflBGCkQavlqkoDgjsgbo1HEIFd6JJhTK6wd9O
6mL1pFXnQK+8cCabsUxYySJzGSKFLjtljCMktjjpqKCRlo8EB/TIiJHUlLQHcSh8hWWBbzYL9P/f
68q6gdTSq8W6j0v92q9TULDuCUmh1+MsctTh0CpR9A2Cn+Od4w7ZRfHN6txVmIz0SXbRsdN2Ill6
mBbqblMpLxpg1h0BA/daNPIE8e6hCxeJmocllnO9dJ9nPoL3chyTr82+o+mebcMU5QHutYAds94/
GBDYMGGLx6XhuPY2KqVnP4R11mF/oTdldUE5tbxkAJdyDaJh7knlxdFwjm2xvOMJS9EmV7xUWuI0
bu0e0PPt9m0OPjUNzR/KOIYvXhKW60BG1rdwvAgfJFJEelcFK9Ea6T18FV/PCXrR6krGnPCLhNSV
Lp95fwB+obq32nQX+7A9TDaaWws+0ixvDW1laBXEXFc2nwySoasEnBMe55n5lBBWWIHcl+fkAWhF
4XeZZ7zepcgyCLn4JX4ZSnwvxqpO6y1zJW/ur2MbcGm87Yn3TZ1Z4VXYHgCXF61RSwxQhxZ7LYLo
4oWF1MBCdE67mERojyGP6Cx72HCUaBovr2P7Hu8fkt5L0VlraxUxVdu9tsZmhYcD/rV49vGZ5QDb
2aIlhST+hGhEMJw0bLREfHxlWE57bL3BWiDbmO/saAtCJbjgkN0qcneRFKu9JGX/7EN63md62q+K
VgfOr/XdER+gNYIhztbSpMC81tXKV3QM88O1qsVe8qCTkXaR7sGDjB0zJgb+xu7s7ijmSEu4w+yf
g6Wd9rPESjuWeIGFMk0Ybz2vV86J0n9PCVZ9zXNfvQMJYhwT1whXQW9v6npMTo0RPTVy5L2YTqpu
cHdAmh2C30sZoexL9H1YiFYABtWMvKKzEa2ZXj4mVdaevMDWnpuvVZF4K9WH3Zh3RnmHugS+rFJR
LquQxCgaUOMANQ/9IKx5rD9O0Z0cNjoKHOrsQ4cPp3qioNQ+ED7wjLM7dN6zyZ9H9hacb+94zxq/
tgc3zjaiJBmdfgwR/ROlcEyzA95g30Wp5I/eaVaAp1GPTNlYFs3W7snpiVnDeoQdCnplHuKWeRxc
+f2gS2tL6rzjrZoFP0hx13sSnW71aD0o9/5AWvlTQ+aFMlLksAlunUUX4hHsdUwbs74/Lue2bBiN
UlGeoshaBF09vNmj6c7HGtTzoKQyCkKEuwBXz+2QPbI/lD6y2X52EIcixh1QnKEGZnN7p7zDrfK9
DjvGP1qzBJGmFpaJ6HxrEJ3jqbVrJO9DawzxjbR3VxGVIBB7nbWqUL6u0AcLG2T6CbAMY4qobvB+
gOKfoubCQZzdGm79bg2f+v2LLrfpRxDzEZK4XPg2ThRvfW5X+hddPk11G/uPn/Ifr3b7BLcun6av
EGd9//j/eKXbNLcun6a5dfnfvo9/nOY/X0kME9+H0g7FovGDs6i6fYxb8R8v8Y9dbg2fvvL/farb
n/Fpqr/7pJ+6/N3VPtX9H37Sf5zqP39S2wNYpLlaNsuHyWcmmG5DcfgP5Q9N5KUYhf/X+6hrGdvC
7DrLtXwd8GHY315BVIqpPo765090u+qtj0wmesSo9s+f5//m+mxm2Hp3esjq/HbF69yfv4ePtf+/
f/f1in/5Tmq4EUbR4ez1+6+9fapPdbfi5w/6j0NEw4ePfptCtMTTRT/ViYZ/UfcvuvzvUwG/b5CH
QR5QD4fq0PS+dV8CQ8QqhCIQXkhx4hQwF0qghe3O1anFs6eWXk8rIMhI/Velw7pyahF14gynLbyH
RpRy/LoE1E+jqLr18LA7w793L6YUHcShHZ14Wzjush88UHi3/uqAHJVO1gnLqGJGHsJeNz2ibXfd
9WhHw9YgOrtFMP/j4Vp366Na76Ov4+AKonotxuQEw69TlFX8FVM4aY28uTFLkyRakroibCUn2RmA
50ov0vqg2WZ6lgjS7AynPok20avgBkfVueznytRDdFPRMrnziclsRBfVlVlJpaxgmVV0iPMMeJge
Kne3if7l1ZF+PYk5/vHqzuDtWtX95qUawbpJSECfhATEmfn7DG89H/a6897l1vChsy7RJevpghj6
dQIxy21S5/csBn6Ri0y3EBTM4ccUpY0DyHR2O9zqgqwA/1iG5BX+rllR3L2HAtHyX0z1L7r0moxT
YeUTzG3DCleuSEetp4rv2hYlWFHCeB0FyqmexVYwZ+1rzT927mt/10be4tZPdBaHnG3zXYMt1FIU
vaYBI+rHVruCefnz1k+ciQnyyt6W+WhublVW3C0SeZi0izoD0Ca5R2M6aCUqb2bprPGaSf05lgcJ
2lqBArJI9BSHEfXA8s4mH+OWoXOdQoyu8ICdB1qJqVKS9AsgBdMGJKtPYSTVJxNH+NPdtfy7EpwZ
XIvE7EGu2QrGJEpubazWvlz7ibp6HC8IItlsV6a5pkMC6nlh6l5LLmEadp278+T6dK0Q89qWNyxE
/2FqkfPxFd2iCgFTWMDizB/8hxvz98YO1kM3d/FWlprth9MrM9gH87UEAuQU2G6T/N1ENq5KRHg5
rTHbwqBGksuNKJdwu5T7pEiqa/nWIupE0QS3j1fn7zHXOST+m69jxESi+TbPdd6/a7nNc5vhwwd8
/5ToWCAKkMy90IYTLk9EcHGoQu39TNc0MvhaXvULgxzErYuuYXqxEIRxwSVX1NG2obFDIL91ujVr
ktuJGURV4eCq7TbBF8KOORBqGOBVbJtbf0J34Cggf0kyCXOWAv7G7x6+qSiYFXVY6a0FQukm0XFD
LWW5U+5uRWv0s526vvUUA2+dKsPdIuhMJmyKVXJ3ngOywlvEPgmLWUqWrMy4bu9u0c3f/Wqye1tR
D5Skw1K3ruZGlVcPWLcni6AusR5znfIh74YSTf4oBe+C49GnOmWqayCy+7OKuPNClMWQT3P1cnhE
idZbt2bV7Vp437smDd/PRF3o+trWVg+fqm9dibABeuit5puv1QHoBLWdyZIHCHmasrOblgzxn2fH
1EzbuurhU7UpB9JSUvH3+c/vQThW44wYiTL7ywv09rL8/PL8MKcbyDMPhBfm6LXF7URaOEF5HEmL
bCm1dRbN07yMdiTPO3XddtG1BXF9IJiiJZ6aw3psl3AdXhM9kPbiQBQXvpgDZftWJ85St3rvontI
r4F52X2qF8UWCtLMG8vx/jaeNIE7b/NCmelCYaSVO75Pr6zm1qRTY0wHRRrZdMdpACZaQU/eqt7K
1Op20cTBqKczUczDlA24qBTloCrW4RgXQCTpJw46bko73R4DNuq/x3UGYRQZ3dXZrU70vk4o5hIt
DanIrdofRKPt4xXBCr2T3FmlyMnMQbjobuytccULXTk6MnBj0GfeXOVye1EHG1g9qgb3WqIayw/d
lD43llaQdlAjGRtIDmkRYpzVXAU2PxeVt0OgY8ak/L6SaKimqftMIkfF1cSFRL1fov6F0fX1ah/q
0xhPAAyDoPqq6zEOiiWBe+T8mwSXbgnvCBXRKL9Jum82uoWzEhGEE25/730DzRo/9a3zN69fouDq
H0xPISfSVLIPOaAivpZ6K9HQouxzEGeiUZwVZkDAFiDIp/pr3wymWtYX8UIMuE4sOmLcQAS08JHi
nK4jmm+TisuavQ8S0uOjiBG3i0+XhKgcbG9DEaqfx6pl9SZ65pNXQYVfC/+35g8TD81ciYqvvhki
k2JU8bEoo2rTqz6GWjCILqJv2Lef+8rtaJDcAjAiqYirWgpvYUHLqNRWgmYUUZw4GzJectdWQegQ
rZYNPES0irFZQ/b2XcbIZZ6ZDrrgDgl0FSq2Tt6iAHV2K4rWossRM5takyzfBqUODKxSliHAGDR2
4uo4dh0Z41vlteyTmCY7GitLzBexg516ikNXW+8N0GJ+jORDRTXqMdXxNkhML+pEq2gQlxgmG+db
Z9EqGuLpA4FXq/YFQDDN0vN7c2gJ0pt9+Aa7zKkH+c3jjye9GujY2DTKW2EowNLy4XHIOliPUhSD
HfCQWkpli8WEzJo0HuWzEvCLnoaLWdM6Ldc9EfJ/N6uL45bSS5JlYdqbrI3OxrLcbeG4g2jDwExq
d4EaeC+IC669gvxIbYfjJSsyFMgU6RlWYnZQUVbFN5deEEPZRph46ohWB2VM/hSmFK1iSriO3U60
Brr8YcoUE1txJbvOfpCEwTLexehaV63mLEtRvW5s31wkpDiepTE4iAXA3/XwKwM5TL2VEJpD1qxY
iq3CiNXTVrew0Z22H7ftwm2XMcqytjXCjz1E4233EVTlxx5/3oFwT8krnGXwoELOAk+9hRfr1aaD
+EvyatK5uB3+3GUQXcbUWsNMz/em5ID+623QMyHsqpkDXKYZTfXAmyw4IyWi7gu93o5lFp4rxQ7O
yZD0y6TpWp7QFEWDhc77rA4CZSnqxGGo5U1eN9b+WlLd/8falW1HqivZL2ItQIyvOY9Op9Nlu/zC
qukwzwIhvr63Apdx+dS93Q/9oiWFQiLLRZIoYsfe4s7xxsmBFplgit7hUQy9FrURNSgmh96oXcfb
6dNoZnxpEUeeNmFGg2+FNFE1835lFETs/DqwF/MmwKJnK6DGxMZSlxg1DwxnVhretGylJ3p/K7tW
3GTYmMtY2NGObAOAzSfgzX6Cql7cyFSXFpiZcv3sKpNAJQCkthy8ZqthhXMy5PReaI7cLRDXL/0c
BVRcD6yDzIOvoG2Bwo6NaNfGhwTSEb8OmsaPZCZDbwUyWH7oQkxE4CCQwKrjJl6b9qjEIbEWpOio
GaCuEYUM350GFVM0/jBf5e6jLpoQJQJqZ6fVrU0X+l+cXouBqxx162BqrPXW1LXGUIOqrbLaqfu7
K/rK18BBkUlInIOGZQSWCKgR5fVhAQ5m3FuPwI2CJBTQS4gDDhfX0dJVMhjpuq48Hxq53gjVPnBu
ALHTQFXb7dlwCUQGmt8k29MS00ZFMRCSwyGqcuM4rRu8mykrcReaIQfOKnc3Pg6xV0fH4S9Adfqe
htSknQcGzT450aiGAM61s4dVkUbRpVQj3wrDK+pQ5yU1iEbOXWfvZpPfcXAr+Pm3aYm6GHhtRtyf
JlsYKI6PcQtFYtPGOWBXdQPOOy6ujatHN9Q1ACYa3KhhicMBiLKDQ6ZsXgvc7TiCQ41mAT7oLkVo
HmrLf1tg9kBkQNcH3zKYUI2Xr92xrzbkDyhxcepL95/ZH2WROGE67ZUc6r6Wy7CP5I6GI686YOuc
eElDzcvYQ1E95Wn2djWQQdWIxjrunkFWFCCikiHE5CneSjMGEKYCn+5Ka7PyTDbqUeNCpRsSMCDo
7dIzWQK16JMXi50EsKAyXNEE+PYAqZ6WgpXa2liWj0L5HiUaUWBnYMEJ+tU8tNWQZBdoNoWG14dZ
MULxZnam2dmZ1upqZ9kAwPC3tVQpMs/+/6ydLyTUdeljzB+S/oFdHn9hhledB8ioXlEyjiwhiBWX
NhCrKy7acQP4RHQLINJ71WOQelm4qcj0yYPWW52/KBTyaFoPQofP62kpbfK39er6NJkxL7yRB9Dc
GwAq2otvx6jyiMDMJiM23FPjoBbr7GmA0LybqGfZ4kfDk/BAoyGP5T0t75wYerTvvpw11rkK2rXZ
cHlfOCjbyZMAnMHqn5zK/mvQ2s1pGnlIiLYalIZo+KcHfeT83SOlv6BanyFy+WF9p9ZDVSm6FVBV
2AF5ACHgDiKzTVo1hyQxwYs7RFDIVNANRSlW6ol/cIbinwEo5wcyDUpYLKu9eD0N1UQowOklcYY6
kI0aXSlt/p/2ma477zGRk/19/XzN/8Pn6PpRX0Knrl7XmQ3VkNbc9iCG3ed2xk6ixj8EMJGenXjA
8D6YOSw5DKj0JttnHzJmyrtGidXa4D7Kg9Q+NEH7z8MPziEIvnhayzXNkt90OfIZUE+2RnVds9A6
H7+KIhu8dWUxuetGvkYoTHpgds7tQ2iCXgnEz+h+8KTu5EXdquZ89/a6FQzxHvFX7U5WeXjxusyD
aAUHxe+7TVcTTtzUZ7cxJ3sBaiVr6ubl+NKbdoU3yDiCxB1umBX+r4vV5CP63Ds5ptQ2ST6gNkdU
J+Bc6hNrFBc6dUfDrk40Qz2yydGGQPaIMur3yf/oS0uzOPzmOseqyzsDCkLgCI28bE0MZbXp4HWO
uiYQ01oRA5v8zl9G9ibqww+cZhlQHBnkLlLQ058NN6yeUQq+sKwccPLBYsCKJzemzNCKSaEdlIFo
Qg3tGlQIoKnSgBUfy2fTQKbDtiuUqKlZHAWmPUa85NwnbnQLUST2jCbF9wFKwL4/bBC5LO8g7t6w
VVm5D23gNJAdBGjAKgG0nGwQ5tsn0HZF3N8FYECqRmv9yZk2gFb5LnEs+0RMsdB/udqSdUfikw0U
W2wba/Far2NzNRPKDomTniBONC2a7R7LpuWBrRXgELDTZO0iPLuqvBpCvE0nURobs2uFwrd1VyHi
Z9k29JeULdDAc1+VTju50ITEBpCs8otDZcpfKHIzDoigs6sOUh89ifQzrZyaZ4n6vStX07Lj2tlw
hh3N0E54BspDqpn/zCusCvilXljl0ui4B/CZ+lBZ2AGbA4RShXKCIzln3FeivGO75cz14+X8oT5s
72b//kCGn7r7IoGytKRDqhdr/Q4VF+COUqdQLXKFvSCjIUd1whLtBdqaLThj0QP8Ht7ShLzWu416
88S0LRlpm1FtM+JbBnWl4QlBvmdUumqPvJQQFO6sasfzJoMqDSjlgD/98afDEHv3QRMiEJQr5iap
o1yJgWeNKBv1yGErp84/Di01JGeaJed5SLOf1pYOqgQ4oO5LInXPU8CyULT8QqTuHLwFZ7JTQ7bQ
4BWqSlB8O098oIZvB4iqNUwcS/5PVtrWIQJH1xFVv6iNhlD6cR5+snkMuTgEqsgslT9vUcG2+Nuq
hmbI04k5Ozj9DxQHo3KOTHQJWoZwV4cKd7Bwp31+hGZ6juL2300iQ6cEo6ia6VHIuBhq5EhG/HZA
81uNaeqD19T14zw/drrEWuqCGhpd2nvqkrUF5m0JESMogagLtF7mr+OuQx0kTqaada4rHTwGQl68
2G2ugWqUCRxi8uJHQRctXSgakYet98115Hp2RtnlsyHK8qXLlex7GQfPXQfQmdGX8jmoYxuKSW3x
HLiZtyjL0H/qohbaOzZqtaG1PujmyhU433Mqu+2ATmINlMvi2HfPDtRUQX4o33oSueCjCOv1bEdV
MpgRaczU2rwvoT+hVlgorFv7htmsvUardqC68dYpSqe/mmny1KLU46r3tXkReZ0tyF7kUDPNdcD5
fQWuRmF6Cmatl2Cs+SF3AG0EbC79iirDFro2fnAHTOb4UGn8SvbQzGtIaFs2Qm24SNzyTWcB1sVB
hfocv7IoGX6KMQwWJZ5t177i4y4GefZOt/LwgYfgWgKez/kZv5ocZDXkCUY6CaFYUPi8HQlADIoK
tEJGK9CPZGtB8qg0RrVHtpbSzc4ARLqXooYehhba9m3uhQWCs2SL33vz7NRLhvLcFWA0i0PnGuE9
dI+bhd1RAzIB685OAn3rZKxUUljszpGB7SoJ3GtV5d4ePykRm2YihtibYwPpCzHHB1AtFjejyZJ1
oKPYomxRrpdoVbW0ezf7wYdkOVpyeA2hULkeG2i8zB6tyu/8Vw9i8MqgoZvHkXy1Qg1lNgUYULcg
HspxZ2t6dAnUwamNfHdlg4ccLFc4IfWB18lDEKKURItRT6lcaMIKTAAS/MzDnQvtO6lVzZJmHTpq
UZca5NGHY9uceZzmP8weoWRW+9WDBAYUGpuauRnGSntC6GvyYKivWuQSPFBOguqzAjl2g2ntA4L+
35C+xwl7aPgD3rXkXegOO5ojk17KcgOycrEiGzVMz76BWBASEmqLuotHlLBChyGQ7T0Ov8t+hPIf
8IfWikt3eOEtgnglQ8hkbLn8AmnGFZWfg64WR/Yuslb4TZMvnukaC89xQN8PaQGWAt055jKA2mFy
MlJ3eB0iDtn1xjYPoRtM9tQq0lUcSIm6JZAZUxM5un7wAfpH7YIy0lizYdTISN15ZupZ3fccz8Y1
OZOJGkU/8LYNjfPR1w8oYBjyBXWLUILAR2vBS4ywKkQF1VM6Vs/3wkZs48MYpG42clU0R14tL36N
AS82bRVKMPWiGYGfPo5QO8k86e5ASZRqS5qQWZ1oy0xG1gIfAMjheYrmw7TdJmrNp71omHoXzTdy
qL1pPmrLbOQ2b6jZiG48t1eQrS7u7SrDSdNKk21jQu6oNWPIOOoZqA86fdzbVvNdVLm/MXt9XEIh
D7lAGnO/H1W9JQqF5/GgDe3VV09vsulqDQ1pYvYjW9a0YtmBe/9jgvcD/zclaqdx1BXOJhDiywfb
nMylpC3N/M32OXtMPl3ZOZu+7L548Qr8pgvbHLJzqkrCqYFeL3oaynfBZv/f7VBwyU9gqNh6EPDM
spX/6tSgyzJLH0TCZRU467ZvRgCh1VintlLU49TQvO2BQNJp7QIPek/g5V6kdXgeROquocg4ggpP
GedFnNtsi4TXT6evnUNd23eVnSHB0CiJa7KBkwz16PjHeKRr/e43Pbffhx/+qcr53T6tQrD4WxBC
xc6AWta65XiuEb1D1bKfKGLoLyHg3MANGwsigWjDOoc4E+hbyYsWuWEP5gvFKf/vRbxNz2+JFiM2
hrVvFWA4siCvvdCqFELtlTOcfdULRwAkeomMJ9lolibmYYpq9zUeXUpvBSvIBRFjgBqQKF0C885A
EJX8spDk22uFZPfUjLx38QoAWbnZ1qCscZ8yPVzkhW7h/NqHKwHViQs1iGkDY9IgMl4MAbg2jdK/
RE7K7prhlRw+mLve2IBeOF+STfR4wi0QewTWrHXdnVYDzbVwCgP4r7BCvBVUxmugqLLNOFrQRVCX
7N6vi1eKH0gK9xDqxmVpsvZxZ1ZWh9vLNxFkAg6iLsBu16qGmSXK2V3rQiOyKwcygYASKX/VJO5H
0/tCYMLtaSF5ve81KgY9Mv25lyz5ix8nxsEzo4Xr2O0DNYlRWtvQCLplp2d8svESfFXm6Ft7svV9
7t/3+cdVIhTWNtCxClGmMVsi1ARUQGG8rXBR/XRf4rgyX2deMdtola6uQzZpDf798Ps6XWU8x3n0
TGrJg0CdaJ2yaD+LJ/ujC0lekHBSKVWe+BDKMo40IKcIYgEoH7UeGxu1dnhGtME27YN0SS4xZBoB
PQA+3WjxxaEVNIGi77dLzVupS7kINJ/JDVKKQPo0x/mj6Ch4OwlcKvdVegx64VAMi4AFQXnEfZT3
UNfJ5JFM1FQg39q6Y2qCZxNuCVH9J/DT7U4eU82tD/VgJW69Mcre2dHRgJqUfrGoC3rNYMUhoLag
YwfZ5oPEbJsXky2h30BabCFtuNC9sltHqLkFxErxuqmG6NuIzQ01uu6+0bPjPBmVoG+lYSmbNagx
GAi3e8gYRWa+0VC+umlUphWiEvkGVR7pplZp2XlWhuaPwQAUCPlB5Ew17q5FCGLbLY0rZCzXc/lB
66GYVBFVR5PnXJMwFzXQbDrifvb9FQ99lGxVpf00VqBRCwzILHi9YT8FnfkagOfqQpMdNxegLzQf
6xyCONJUanlYE+WeeWYCRc+DGTtPQ6m3+wIy9yuatcNWW4d+EkwXCNz67QLTloP76QLIQ364QOy1
3gYPkWCD7Hl5h7oifrKjFC9RGJEpd7Vi6tFkbqMoXRrmMkv7gyYL79QFMl61dgz9a9TRjCYoajtb
szbCLB1wipTpl0HDo0U5ABTrgmskZJd55Yg6r++1gZOuH1gv2ZjbG26HuL1sqApADdcE402AWsQC
7x1gIS62PQFs/LgRmxpI014BdUoFPp38aDw3oGR7W6b8yC4fkhg3T5MACcZVkzpeCfCCAnghwwAB
burSvBxDCJILRHfIRu5cZJo3jZ2qQSYZoeAVMxvnNDei69tDXwE99W4XbOjqyS8ELurEBlTZQj6r
/eBT8njYptz/TvJOoKk2z422AR837jcyOQprQ/YaGqoTGiccyjtS9xFpa57xNkFO5B4aDMoQgCpu
/9iQHGZ5qXkOm86XCSHS1xdt7LlLE8Vo6qRBYmR24DnbYUhf5zMF9egYMttQe/3SOyMK1dRKIN/M
TZwMSBqq4XQocdVOdRRPO30+qPS1WAFa7CnWZKCMJnGjorm1GQojUQaOwCBI3R+lg2J/8AH9k/LK
+2Lg+YiYnBGcxqRpjiYDDjTtXXbD31wsIo3rPzV+GRRFmlpj1+bbmsDQghNkXpvjmJYQYBNyKfMS
B1zEll85nr+LHrw4l6btwZCihzhlRfn42rqg0wBfp1xmLSg1XSHLVZMWyQUA7GHveFLbmpAsvHqG
X+N0g9I25oP8Wl1exuJ+6Fvz5dMigzcaSG6t8sobUEl40nT3lvBlni0YXgdRctW4m9Qu2FPaDHeZ
9LIfKUtRnIr3tQfwmzbI5MIj0nT21Ij+jmJhf/N43+M/eqAu0FsWKKxeeV36BVQfEKlWOAmImCPv
82TLtkFNXfRIiIsy0p3DAPqyCQeRVwyQVyiQbNgAdrAONMfbihU9lCgt80BQiaSIp01pPSjn1KYS
AFPalEAWqJV1p007A6JuCbRiAMHGW4ruCmgo1wUqzfBmQQS90JH6bDJgQigExDXKi1yVqUn0Ang0
bPO+F5kSG5TTiWbgTw21BAeQTNSzgTslPAHBkF5a22uXXRQVPyDcs4i4779KiJ+vMpyCJg+b6/0i
UiieKjM2NijGQf6LYCfFMCkAWqoJp3W1t6DpbCRvcqSGYqg+IIIbpF3qhQPaNsCE1r1Z1A9ELaZG
SanVD4ZKU6pR2Y/1A7GQMcNZQ1/rgyfNIa7MkDt0/uO6f19BLwUKk51VOYyIpsk8v+QVSGWbDAR+
XZ1AFesvE42j4fyiJkIE0KYVae/je6QmwqSyTiYDAfV5UHEvzaxvUov8o8FFvBJ4i38VVfIYJmBY
N3TLOxZ+Vf6OJgnm5psBufzTUBkggeul/o2nz0mYgHmqj/Rl7EsouAKfdQJtwexQ9PG6yQDhqitr
Cg3ZqkdDybuNrXP3SCaKEZEdUZx0U4CFE0ff375zaEmtijXTPcb4q4CZKk03GaoyEU8CvwH9fYCQ
XzMUhjx3A0hgZjtok9Y4h0fPf/F3lN2M/RJ40PYhxCMt2yPdbu/Ub9bSrwxkzZ2cQ2C1Zs+ttoQE
B6KUiE/cRU1XLYicVXopQDcaiDBpaDnWf19UGxYgiYU8j4UBZgFbA7Wp9DtIq/CxBIUyKLqpSSLL
gWqQAI5LhyAeWLArw6tPCeRQr5FqisFet1UJbQA1ogbFHFbc4iVYWfy80y8dMs40ApMnKFmAZTzr
QXicTcnQ5EfR61/JRI3T+eXe000+rWzjJtoXjf0LAk7dEXSxEL7qhrQ/2mHZLcGXDwbW2diqGZr+
7E5jK8x/FZmuA90D4CmOcMa6HnsxgU8JU0oTjpqdh9SjBgx64LBIT+Q1m6lXdd3boqatUE896hdC
ZQHmAjqCGcelcd/F74uGG+dPgJdoQfEq69BbJSmTj20fIdhr+1dTB4wtGipQ0zqGdqTJUeg6qm/L
ekuzHrjCdnkQBUua9Rj+0I50v6EMXT7aYBe/OfKubJqmW5aNdqkFiOjIs7RRyl9LqF3SPmaDb1xr
C7mmWbPtxMFAcTTIVPGJgJRJ7pGCO2SQJOqWQIEuBVQgHsg3LsBhijNyfaKdEEnroIhQS/CtOeUp
tiBdbhs9DpJjhCcYqp6RkonBJxYLfSdwq+8Z+JnPKN/HD04TVo81WFQWuqjj7yX+mgHiSyGEp9qV
HibDrgsLQFlUgBeBAGj3xhHAe+YIjVZHfXuBF0nP+KkFsQ9G5Ed26iU8MZZZkNcgYMQGOYWEIxeK
E0Gdb/SijhcRKVBS3i9D7MnvB36nqQQiTTgt6I503xIbn1ycDpRftE6jMXkadgf4ct7dBUq6Um81
AUEjKLCB1cE4NV1d7KooAH2/xEGXbKViP6OGeNCoFxlg2h2D5AeNyG1aMY0R5ESOvsKDy2mKevHB
SN0cbzjVCgSoELvskE3zm2Dl+89RycGEk7MA4iyaVQG7GGu7SucQa4lba1iDrrtZ4QnO7ikekpmt
dYhL4xm0KtnBLctiOYIhY2vlnX9XcShm5HYMBY9gHJd64ybPXHjlwh3z4Fvt1XcCDEzhYhhfK5xZ
8Zct+cpK+/pXauVPtkiL107D/zOq3uUXHGxyKLNm7bXr8Y4+WrZx9qJh3MnQ7Q617otjjHze5yuX
g/Xxyra6shZVd5UsESkqs1dgBz5eue/Sp6TK9WVSWP1ljIsNqO9A+D5a2tYqpfaNCdzwfpeaN5DI
eGuIR/gnMEX0B2TwjS0TiX6fggZv6aKk78Vuu2fTAi/VYvwHhFjmP/gv+6YZmv4c9m66MisHNNFZ
oG1R9Z8c4jRpzwNPRoRwxvLRjQLQkkeW8R2iLW8fw8DH0IIw/N4BLPD5Y8jR/9fHiC2v/ONjNHh3
OzMcB5bdgC92LaCXgrxJ/ghK4fLKOJ4vamT5OhrgFAtXFndkwgtlu/Jb1m1pSMujEZAwGnI2fFje
11FBy1GpAXYC0G+7oxVD6COyb0Fp5FccAgGJ4PYNahX2rQ9VXAmyWkeyNWGokM+KJQ102jdAnPKr
E7wth9ocaKBjG0ERq9NPHbfemlb1UpQROKibALkNRuSh4KMnzXIlyghUl2aUH0ieIBAFuWsd7Kcr
EgexDIRikNQZTwzh8qdQ/0HmFrqWB/IiWSTyKkYpT1WtXw2tD5a9ot+hRgrrrUdDXQ3JBsWyfQw6
0f3ffMltWj8065IHO14iQMAQG9wT6WqWgk8NrCUe2HaBQqdZ8K77e0OJDOTm2C2hf7EA70KwJvRD
TuQHhIYYRRRB11dA2wivo/rWUGMIenjbhgIY5EQgCRPUgAuuZmoOOE8nOM7bYJ67jBF7JPgZjaSj
PxLq7X00zylPwsv9Zd3we5eKNWw5MEDGAmHLdcpBzNXjDwmOeTUe4graNCbelyfswORkcYaKccAG
5saXkMiWFQgjROTsEktjQFvE8hVYs1WV+emzjBvAcJSdSI/T2AcrSp1Ndk8qtjovkK/KPvsbpvUL
r4HiULqGDShdapbbQnTQ2IDyZbnNXT4CnkHn4SLLo7vQwI8Y5wI1KSpZ5ftBuBpYbh4oR+WW9+Mo
2+dPXsJNVCL0kCEUcdXwH9IxBzkTpK6tlVdEyMaqBItg7XCtZbSgETW9iZMpZQihoeteM0tnN9Az
rUkOqYdS7UnLcCqloZkZeAE0I1RrKe0kSKMUQOhH7ZFmeWYfJPhOHsIwsj7tEeXYQ8Ov2TNDJA/4
pxT5qqhMoY7WRbdK1jV4mwCMqlkc3UqoRIDlx1uOA2iMlzXra6TUAndTW87bbIrgAS0l09/WKw+a
dFFWCW4dpHRiO0uQIVgUWgZtNPpv/22iu+MDkkR54l2NLBNcxOnAiNODSgsHIjyn0pM4FrE7LAvH
1x61UP6rJwfzzSbee5/8tCTUFkPbDNu2SNkxGjyQL6kbDkCLB1kN8mb3nAFyJTNwEePGakAEz3Dg
+WCnGzH47S8ScMKOfSkcfV05Llh6QGZzHNvIPEqTO1BjTqiu1jhOE/jy16rO9s2HenND6+YhK0Zn
xQHqXtAEgiQmMjFq7wy/n0gUsXaJzGp0oSYvs0cUJbvASv42UQ/cfv4SOgTZmoblKHJrUSUtqHMc
DzR4ynsyxhFg+Znzfd7AtQEcW6idc7d825nJEOB7tYp2NsMoQ2ZT+ZHR0fJbKFB+0STxDRFS/06E
xl6rmujW1Sy6ub0O6tSRaVsaIonk3w3DOPmzDd5l6nyAnK9KLFPjeuaej3p9RyMtyv2j3gEKodLV
+I1tH1pE1VbMrpONWSDBvsxba2+gFG9agBrzbtVCL08aY3AHiVu+0DK/+sorM1mh5C065kFfPUPn
brI3EqpXELiy1nXa1F8rvK4aRlk+sCIAs1UuAeNW9l4tR3FYOC+vId97C53uCSIqJV72vfQmdMSR
qEc2oWxS2aj3/+OnlUi/FjoiAsMQGUufje2RHmT2duwlf7HMSB6lDkA4WdMsN5aDwEOkihi0Udbd
CPZ0H6JOGsgUN02bGNtGiaiMLruzjVJ/SPMhvY9b8yeZycuLPX1bWJYkL913tywHqqbUrBveMFHb
bnOkopSsDdnKKFoNKB69MhvCN4kN2mAXkPYtedACSwJYqESFb2RTC3oHTL9TeMEzwxgoxHQNuvfo
GVj0Zh/0jbmOVEzPhd3m9kd7iVPRq/L/m12MGRSN62ARDVF3lxbC26RmX67LIsq/gN6S7SB36i+j
gOdfRNSgGN0N3YXmY5iMAWIdSjeLnA0G7qc+F3c0CWrQ8SEFYR3NUYP3kjwszUezE/FVuFzsIPHV
HbLW4QcQGQGBSePcHPhBGGGwt9iWJiv8WGbgOYJfopqGxuRHKz6Pp83If97x0xC6kpBEgjwa9EVr
cP+M1XBnxWX3zFfOYIlnXWs5pNCGbEHDsOoUr6mmr2kIsdwKuh4o+aFhjh9SGdrihiS6f/U650xm
/D+BFytELUKVNtjSc9xVDsmiHc26hnwNLMk3aYbDYk4iP6TSZ5QGpMEQfIH6xCTeN3ojuAZpMhjW
qhD7g6jfNAn7CAmiM8I2mVyYiMTHINw6WZATwPHTEJtepRzzbuAP8RhseBeFFzJ1ugfN7aj5SXNk
mhfxKDOy5Z8L+DDWR6MTP8n304J5k//boq71EDh2h4ufhL12q1rB6u+yCY8FinM1S8EwVU8E41tP
Uk+E/mrqqdki4OVjkQb/UMywdpt44eFN9UwBRRo6fw5pdnZGFK09z0ORopLPyMJ65Wv7UpWDc1UY
PjBvvP9t6ZWl/48W5hbFQmQOApcRM5d2HplXzzTkRnZxcwI9YX8QLWSffNdrLwjRs5UG4MiXsYbg
iyzr5rtXR/vWADR5UQKSDvYKyNrm7Ds0pKIXx3TNZYps5LRlrykyUrd421KMAHR1wn7bkhvmKcS9
HfNWvGil2YMwFD2JOscFVDjES9HimtQTyvZXv5KNm1b3QaO7HHgebUjVLkD85uy4NYjLxzdRu9ne
dOCfUCKyJHZHHlVuuud3O6njOQib4B0hTe5AZ9CaFk6IRn/ox5htwo51q2h0g33s+/LFjcHqLcrq
qTXK5JyBhXwxQE3mhdyg8KvtwUMNyVfLXVRm7+8SFA9sI5R3rlBDbq2dxmiuGpKK1yobuxUrM/uD
TXKrW2mehR+5sm2v5Ow445rp7hZgrp+BLcM96SQgkcYv1Hu3zyayj7Yx+ZOkAplsBZ0ZYMevcrgn
O5lo8n+1f9ofd/KHz/Pn/vPn/HN/YdobH/V+G0NzLNxuv5se5MnS7D5YauEhv1Mk32enqWdXLqBm
Hehr3ldTj40J9IcSF2JFCR7/8+z/tjeqU308B3Nt5RkR3oehu1otfcPLNkXRArrTgXb3TmT6gvUm
SNnx28wsvDkhVaxPKDrhZdbCbr3u7ELi4Etcs7df9KR6c5tAdcrN52V3BgeN8yX97Tby4V+7/elG
y8sgxP+3AzYgNuI0DbmwC69s65Sx2r3GbWxdEeoXKMPGbVzqp4zz+0JN0XxrMb5zHObhbb/ukmUz
xuDZjBoQLdNuUrOdRdMCX2giGzWtUVcA9bf94Qr6anKHDtx4Av0HmNDVZxl8PKbYlELT2+FQ5wVg
O0NR7DKItD7pFZI2gRuEZxqCY3Lb5Dy+adBLvOWSraQqFU4zZqI+rS0XNBxHg+3AAq5Ps9kQvW1J
s7RlBNmXMw3VljIDGSRtWQzWKutCfrbDAJw5wNbdjGhpUuhFNW2TAxQP0cIThWO6sBqh2BiHGxoa
aSSOpg55LYq2hMiu3axsOSKq1C6bGjzj89K2rfWl73ZrgzPIZ4aJfx1qFBSaocx/VKIHN4jLgXvu
etBz/NtDePzYDPil/+QB6BgC8Srj8pc9XJzvV0PM0hEcQX5uroFLGiFfr7QdPNWMSu+hT7QNmTRk
0E6k/jD5zUIQdQMaYrvQjK1dWwBxm6DVRfKxPrk0RL5mGhL2iKBFkbAn04w2el9EOCbyejfRiFzf
F5ooxjhFISrTE7O8dFl6hEimewMm2r25pvmE6rPmDJZi9wbJGG+NmPmwpknuav5ZInDG1SSZiiK7
K90MtCVqdRrbCTCiSbOh5Z7eGidIkn2nSboINK62KGyI78kEYiK8X4F5fEuTQ+91xwjC1QuapT1M
ZCsL3eyvZBKVZi01qMzt6CNA9r0+2KYDXoX3TwTyKMjUaQ9k4Xp+8KPxe5DE/Z5ieS0Ymrdj3VVT
LFDEjN/hN/VKk3SzIXe99sIkutKdGKUcRS9/Lm9zSD9Gjgn+8CL19jF+GABj9vaIu7rgOscLFBvS
4RLWDPe5bVpL24zanW0mxSNgiOOOgZRiyf06f3xfiudVDgZh6a49p0zuGLsRZMTEL9MKx8PxWBsQ
W0hrpN8bMcTfwcH8zenM7gYCGH+fR9ANdbPMeMVCmqeFstK8lZ0ANlSsND0x97aqDDCArNsBQAAi
kyFvr8ig24ugarKNB/IHAS2uly6NGah2M2REVAaUKx0hZddKx/xg/9OfQTPT9Juo26O6ewAKN9U2
FPSrGg8yTVPXjasli5Eg+RRJnKKDKpzYkLcrkGspYjzD+74Eb4kIrhCVC66OgawN3pL9bQ+d5Svo
FoJr4KBcTXj+iTzMIDHuh+4bTZEl8yNH8df/mpfYiqK6UVv3WekmwNBhW7tuIDKprlL3JuLAHZTm
gx5leiruhecTZMmNkO9p2Jj6KgIt8ZcYsd/z39zo56K3IfXu5/yvbrXajaDd727h+25kp4tqndXO
F6Xduh6U3n0qADOBVt6Wj2l6hChddswNzdpKYDYukSiB6C8N79YFiILXpl1+NePoaxyJ6ledQKAR
kPFowQZzGTVR+avz669ITxdf87pIoM2Uujdp4stcaVF2gULK21VqY/h4FceKkzVyaw34t19RDYcw
ARTSxRHINeLvqZWkIvVyiJlOPbJxWfzm+KEFisXECw1ou/jeOkPs7gZ1ovJgIzW0sJ0G0sxh+8KF
1T8IAz8Fvg097GYEWdrsC/G1CqEgHS+h6u1uap57PkJWt7TubTk4B6ZeQR2gWwAEk8lSphWisvO4
x2d/GzM1n6ytw9B63s8y1U86+GPmjusYk8X/3fnDp0x8+RTz+hXqB3h7oRde2WcveRvoe3oHFr53
iZgHPEg2fu1CqFvMkV+K/ym7Zfq4JR3oqgmUWkjxVIUQRKmhmraKkaGE1mEy3rGg1ZfkYPtPKa+t
ZVQo7oA2zJbtqIcbXnc4aRq+GZ381lpbsrPuNGCOoRePgDZyE166LPAt2pCxR8njSrfjEJKHXYu4
I+hVuJ0OGxpSUwOQcYpbecDroXz5H9a+ZLlxWFn2ixjBGeRW8yzPbnvD6JEgwRkEp69/iaK75dOn
77ubu0EQhQIk2RIJVGVlgp+ZQTTVMw5Kd217g9Ih9lqB9efoBVCM5FrB3MontlQSIhETsHagLat+
VqNjvOuLQFQfFxYYmIWE5IxnIRtZWJn1Ugdtu+JKutfegnqFaJL8gPQB2C2iKVxXNnQ3UisqllkF
NqPYnRp8zX5f3WymhYxhOpjWWgXAoiN5+Ntn7tNEatIU7DBce2JLCU8y8vxrUbQhjk3OiY6RXcmn
O9uYToREEak93ukxOjXSWGPjC6KRKH/G/n/zwB0DDYXBfW8g+gE5t5o/cicKNmMAuFFftgM4MMEM
oWppvZSG+pqXQ/TTTkCbiK3bd5CJO4tBTzLs35OAOR7OKFNKwdtqmC/TMMyTsh5RUj2pKRECA8zV
iDqBugsPBRRTny4RpRJHsrlR/nFFtr+6kzARMPHy6eAMSLgVumq0NFCknlitOEJxLjmFEdhEjFw2
Dzi5o0i3kvx9zPsr81Brtuj6r50M2p8oCPvFAy94YZkDtu9gcK+CmQLqYpKDdmOqzmJ07LV0A/Zo
p/I1ieLtpJ8U1Pgclex05eBR0S5u/cxB4ll4w+FmIr9Az7DI+baMduYBHw9kaoEHwm0/nLaEnCqH
Co+yBjHCGUilUVagt/m3TfpgACHddHImv+HPXAJn0XrkV6Damy//Wgusa/E5EO0JjCdg2jeZgTC3
jrt0rvkEbn5gfnTYpnCBmyw9H2RyiORQQxMiKIqtb7YpDUFb9l4XWX9IgrDCudk0BvxN49XkYG+z
Hvs8Rf1yEi7m4aHP/avhZ9HCAXfkNm4H/5rohgawU16Bs6E73+we00zyonokB6sKPlwzBSqWAWU/
IKB/BblOeJZlBYnTFqf8fehErygYHsJVLqAtgtqDje+A7I161KDsbFqkSWRsSmjXrFRnWOB2/X3r
olvVYGcV2NXX1GnzCLkA8iiyNl/1esJ86zMlA55UfvjR3ZDWzG3HAgenezA86PdC/xDUmdQ0rQjl
prdSF+hGoDm0pmLaWSWfL2+O5gSaBkhrMWdvu/3qNtA7Y7VroP3ncsDkUPoOuLh7B7XweuclkBko
HG+8Qu+QQ3gwrd8GCIoyIzZ+Bn298wH0fW9ZPixpUu6n9a7HFwC0W2q8OlhynpSb/pluBG7R7hDi
8edJEVB9d2E6rm3IPi5yXQ/h6zIMaqqhXiLmFJ7Bxvlh6vRxHawnHAxhsN0GcDICj4ys6s0/FjHL
pN9CfA9a28gRXYGIHq7gHqnPth8tA81Yk0sbHDVm0oyHMjTvyebrAbpSClwmUEnFM1tPpUVooDBi
sTErgBBZ1BQ+9KEwJcyydmXrx9jNcZ7n4lQ5CBsCsVYQ4fumPweoT/0dOQ5juovSVF4kOB/WQdAn
KHMM8Fsyk+LR7Cv7VOrfUhOF7bmo1YV61IS12a99ADMAIwzbB7KhYPY+Ko1g/snVAKWdq8m50hj9
4qBMINcx7+v1baE+kncONLTPtA5iwNECACXsOYEOWFWaKswSyS/Zp+zOQ8HsVUaQRCC79D22tBrL
PjZxMTzbKd+2Y2C9Zb0FWfWiGbfkJpBLzywc3pupsw//07KTbVQLXzOW0bJ51BcHh+CJjaGcHeok
o3UOepcNkbVRVwfXP3W57hKzm9nU0fo2GvUIPJjFrxhPg+cOglUHKfApqetyBMVLP0C5hR5NPU3Y
ySskM3XXTAFxlFoDgrrIMSQoa2rF3I3H3jzHlfFzXgkpkksaF1+pF0vPu3St+cKmaXpuC9lejcR8
oDFuOfyuycILjQ0ASN41owM2BLwiyD7qe2yrdhFIYJ4TYzLuI0hm0lje2daDDwpGmqc81TyObbKk
sWqKkyc//1UVrrXtUyD5VVR0j31eCDCYZd3R1/xWAFA7u9R2qyXvVIiqd9QP1Y7n3ZNzWmQ2kIWJ
taFuZwHSXiAFSL0pBcdWgY33Agf/7khdWo4F6p6J9Kno214sDR10LSqObb5mWKHG5NV+QBr5Qj1k
cPgF4iZ76mVdIx7aXJpbFDwARvFnEgh25LxQnNfd3gGAexGwIESqu/IXaR0C0125rrGwDY9DvU2G
qyFAyQPi76DsSaCZNbu7aoruahslfkWlLkgt9d16PBRhDNxkVkZ3hW5Eg/tKg3/9vKQIwWplegJJ
1r9egrytFPTFoSi81e0BHcamffTwd9FP/ryHEMfiNkhXt8f8kIzZWjGEsavW3KYq63Y+yqIeY+79
4OmUfy/M8BkRj/I5n6Ab/A8H0bDncCyr2QHP125XjThL6RUynIEeGFhtFolfTtijxtWZZYbzasvN
FOXJa1UP9WVIYoDVtVkVPd8KoOc3yFA5r7dJH93NlKQIVk1Tebw9/HDnBDOeKAHI0I/HT42KAIzj
3QhCTww0tv0x6jsOu3Sbm2f1Zyi0bWxn9GJRVkBy0XNDKAhncu1JO32WOXaESRu3P0qojhq26/6S
yFpVbEzfvBbBiwyIdZyoFY6A2IEfrKoZzzQ9gqLSPH0KzOYZGYxunWbY8DcaN+FrLIVsXCgSM3Wh
HjPBFTG1Qi6t0QIeRI+qoP8YjWNwAdReKZeunvpnfhgMxcYMwSCbgAAdZ35U+Xe60CZzwAGDH8sj
QAEBGLxwHOiYbb6r/onGI9DcrWwnnI40MdMTWz2xnoanOkvGA9M1Fwkwoyiy8CP8VKPuxKjmom6D
ArsSUFnWZX+iHjlPRlxuWwW92j3wRmoZeHmNNOlozJUSUZaWiwRF5ndWF1QX4GSMRaXzrX5flfjG
Vlr99vcMJxbhPfgTQY+fud+ZDOSRdnaqSZD1d6otPVPI1NhxtxG93axuOzs9ye+z9kimHkyGG9Bl
A26NcKhM/eE9yqo9aPeMn5ZnnaCOO71J0CYsGcgMrmAzM3aeMrsdammHO5rEPBRppma9nwZeXqfI
LRYC9WjnDIn8s0gAvu6hOwXZR9Ev8G9DyS2ydWjzPj8UDrgnI6tGiS4x7FBDrDuGYhuFUoQDmTJ8
wdZl5gIeYEcQDAYvxrkGwd2r+lX1lnqN7SEGXTFqxcM6dF4leNk2qdUPG3JqCvyqaY7t1+6r9d2N
s11fF8k9wSXs3AFUPzPjA+ErMlk2J9yI3mhw4rw6J+l0LgY/OzmjyFYQYIaOp+5GRoobmL66NaHC
83Fx6zM7q7UmlL8mW+d9A2ouu3dHVl8ygE0XbReaX3gzGKuytos9dQXyExBi7Z+Fpc9jwN0uOBhw
vkRpPQCWYQZ7xoP0iEJbf4nN0UIJKV+mPOZn0xhD0BsDRQDN4nZllEF8KHVXu0ntZsY1PyMyCfm9
uEFODNitFSh/+IG6f9wsvRqwZOCtI0zC1HxDxQvov6rya+gjkq7j5KnZ9MBnqeAyhEUJSmbTX/3x
QAICdQdp3y997QE9Mygma4+ucMuvcf2xBnkYEDcEDxOYqnF/Mh9a5NLWU43amKGsrYdON5kMNw1i
klfyQEreAWAhHBaIQ4G9mKX+tMA9Z9yTM9Rd5VWODVBamEozGr0mgo8NQgV4CWoq39gMnfdmQ8Jt
L8AitWg1A443RdWRutBEcp49JT+68TAmmwRV2quhlv6uKqBPR4d3H59rJ0vUaNDJnkapS8f3m7Pb
9tERKc10QUmu1m1BwpwW3cZkmfcp8YXaoIN0neB4s4sIdGEDcqg0E2ArKHs345BsR2CO5uVuzreF
yfs2gPgRJDFXgmNbZGcAy6HYVdyFosNjRyEfxAEjOA528D53u9SHAgcorZbhMLF7QzeM53KVGq3Y
UJcGqniqF5GROGCoKNg9rWxF8a6qy+JCbmXui7txUMgcZ8higQ1hfp0MKXkQ7Q2HLDnmcS9O2BF9
NFMAdY8F9YXFwPvNywrU/c2RTOSMnLoDQlqTSHCcuWRl6iKIVTOUljqRYc9VLVSkgu9DuSwAyFpT
pcpMboIIOtKpAOrxJH+cvNF7GiQgN2NyVdLwnsjiGNMePBrqTmpT55j1Iq0UO5JHgUTEqpFQ4GuM
xn8aXVSNyhrEWTSVQ8L4gIq1cEFdlANbl/96pdrKUfylX4U5tbpLAJVpkGNXI8+Pjpv7DOVxNTiF
OM56u9JVA2icnQHsSAA5Lls9NNZukW4+eRlNV68hyJZs3SwWK2cE6dM+1wVxFf7hK7sx+7MCMP/s
ZZlYZabtHAe//CkjoU5Wrz4aCX4IREcCcPp5bnakgenPKHXj1FWn27QBRYPguga7Ww55RQpUTB3j
R3Os3+auizwBdYFCQOoKEu5zd05dkfPE27dP3X/M/Wvl2dn+vTKlveyicI4oIcedD/eRWqBkmCC5
wZ8uzi32c9rijnAbxX7gc5dGkbXmmd2cXc/oz4Mtoz2eTAcQ3g6ziexzo20BQCSgjrMON3vhVyjB
1g3KCrjXYHs33RM7t4vfh67w/pIJwdeqrZGQcFt5Ym2JwkAULLw6pYU0U+f/+J9c3VrhLUs2PhsA
8Aep8Vq1dfmtcILXIPPKbyDTni8AR50v/mPIjAb2Asbjgx4u9Mz/ZYn/cx9Iz7GVBBX62lOed6oH
310Q2UXOM75poI88M2Q4DIpCVWV6l7Zw2xc7eEom23n916QosJuZIeO/Jw1p5bzGjpuc+gIVqio3
hjtq2oRl0GhdUocbdYkzd6I364JroWETtHZhUVlbK8HRtax4FQE+jymZgliI9qaJnQVaEnPQcQq9
so7i3dURt7YiAkEv2VwkJBdNywpwtxbVugNV7D5iMnsZjWlb1DbAs9puOiK82an4j+wsayG8Aoze
i1fiWKmLAv/y/097WcfNgpJVc65LJ6tAzAkN8HHOj9VgET6psHm6pcyyzq63nRcMy4j1frrska1E
LDYJNrQGJcWUG79lsTsc40C7ICZZRihboxzaZETixJ3qaZ6ucDva1jUfl3PqrIm6z8vRmqOVzcvR
AiZIre+Uby8nC9WH0kcKeJEBfnLJKt9fGo3MURMw4BijGxrA/WvcowrmmUyNHUGgkwYAENnSKvN8
WuTPSj0ojVDZpBf+03jSm1eaF7m9RJ2ILZ4p7Ei+QHc9pHhOnjowF6yGnGGz/Wdrgb03cDEusq/a
FIBte1dmIyjIdJf2KF4RI5XWR+JINj8AkQOw41canN30uj4y3ZubrbB/3ZY1RlCm3JalSaGBWFba
S4EjFPY+tGw3iXnbRB7tn2UjiaDWWGErFXSAykAMpsC/LYhxeOlQFr2Nhulr2OJ4EzOzO/llCLEQ
pvsR6ONbiLkUUBAWzXYeISfeo4BqBY5pvnO65oHWui1B3QyUXqgM1+tQf8zCZMGCot8gRNHtBxY/
2m5nvjOo84aRl3zPVdotmyENLtCFbk8gGkFd4ViGX636TA4epKqXJQNtfj1U1bmAGMuKBvytA+Gx
b5D7rld+3SfnkMf5hU/AAyAblXz37aeusqavDi+9FcSNC73BjbZI2+INSqi54hE6vuemKxeJcOK7
ovDdCw1gs44iCT1goJxuHqgMMFhHNiojhvpAOS+n9OTV080g+weyk4kGyT5240ON8N7GiY3+GmXc
vlqNeS/1PjRFOoh6fWvwjQGFAGhGg8YzZsw+mJW7bzMbh1CqU4Hst3eoynJPPXKjq7mLrNDBS/wd
2W0iCQW9tnEorXZHHvNKYjL4ETU0s01QvQwNo0oXGVyz/yiPmRfVbwXYw+I4VRmKkzTVqA0o/TkN
+mVtyOHs+6G1GQCxv3YRnsGoFksepAiB4C0hOzE0YbG0XKt6ZbJRi7JvsvcgUF8h41B8DwWonApf
/VJusRIiZ5COfUBeJsWpIZPLKnSiX8hrAZWdiW9D8gOFdvWzq9S45rhTnWqzKI8WMp6bKXCxr8NZ
HTSyQfvdsWNkTrL8FzjLX5Q3uq+hMSAEj/j4xTdMcw9BXGPLcEa6T4ugW/atab2PbrfvfSv7ZbLp
oMawfgcyEqJroERkSi54302Ppl2k28itxaFmUlzdgMdInnb9O4Dx27ES2U9z5F9Ulo4vXT+MOA1a
xSm0lHtqm75cs46Vr0ylT+TqtNM+YQE/1k3iLas4VaAL9+QxCazpsZXWIzhCvHfIc0OFK3LbEzTh
qgdQxn0jOz4MYiVd3Z8LcOfdN5Jniz4JVkaICjmQbsYXIy+Sc21xHLsdp/vWAMeYJsV3wFqCJTnY
0h+3KIDk69QWxR3KV4q7MkIdFsIA1SqxvHy20WiV411P2ZXMKLcykCfuQ4cvBqPc4aeebnoNu8C/
27i3gyzBhtLuwRunHxpNBPD/FJV35ML9qDznNj/fJmQlHr4jT0Ac+meRApncFX4l6cbRzzIaqPzy
Y2HqMm4BVRA03xPNG0fccJUAVU+bL/4mkbt50NXfnHPVEE9HCY5WZQUHCP8AWQDmkTJzLjOKYILe
Bw7u6SYQnguyXlueUavxQoNk8rl1tp3uw18CuL7q+tg7Gk3gLWMXcHu3bL6UiWs92Ahrnf5hh1hV
5H4fYlQ9zVGkIurkJ9ZYJCJOzHdRGj5LooAJom1asGBE7h0+dvncOcDgt6i73rSjY32ZcAONFePf
8PwAh4sUxmlU3nSFBHkAyg4UEeuZSKWWz4OeKUuEY2K/mmeSgxehWItmOsAwXFWqpbN+z6TXNBlg
gDTT44H5RWpeUO2ALRWKJeJ1HjfuA0DX6QZ/4vDUiwQMx1Am3znSqRCX5w6k4JUJsXEHjKuOLb5D
zmkzVmyKUeiMzXJnWd9TFyV+gKamL95k9qvQ7u1r2cfGtpu69uADXHJCmhvK8qysH2rcrlEv1xVv
eIY/RQJI2gV/mFQDWrKKVVoAxX2Thlks//XeJuX813uLK/PTe0sMAxWVDHUaVJHIB5kvpcPbA1Uk
UhdI+vYw6QJFaRsPRtHJ/Rwo0yGzOTxG/aBh9dpJwAdAXWp8pFrXwcCNBbLFBY6JLdsMkIVbchIu
I6MsEzx3Y+9UTmYQLAplso0Egx4YMoetM7ACWUsxnHtfDWe6okalJbjRIt9f3QbqOvqWSDNa5A0b
Nk4aY5PAKv4QjL5c2Po8CfDHCfWW1St5jK5jI9foPKNkp19a3I8PA24YFGWn7Plf8fa/ujRh+j2B
pYm36QeOszZo8MbywjwWoIgkyta1hvFKR7YLqwUKr0vC6cn3gE12xfSF3CITXKqeZr8Eswd2KUnb
Xlrt1sWov9PT/+U24Pe9LQD7g8QXU89Nnm9RgY08W206G9vj0zbX3T6rlimkTF5FUZsHYfvQmDcm
8830hp9jGgZ3SP0OV/B5o8Bc+ztW6C+lYsgk6WVzVWzJf0zZx7IlYrgg5UR1Osi9QbS7CYDPWiLb
l+zphErdykzT/Xx+1aMon0g+dRFNTPZpbSJDXKP8M+ASQfk48TroaXTe2oxRQ32INJw01DBTlEnc
fbxgwrxj3CIukk12e0KxB3gkcjBhn0rdkJEassUVCsNLNvSb24DBkq+pX2noW+APi6SIu3Mp6xIq
Rpm3GQpbnTME8oqt4yu1rDRnA2oE4alYPKyQfu9XokIe1S0GdVZ9BNwepLGA+Wly5wBQd7sB1Vy7
CBANHD7atoSUZgCUyr6s2XUeIVtl2aDzCJSzsiqg9wY89D08oRHPQgRuBRkifm6Eizg0Dx4rJ0uh
8oYYdRIi2XpoQWdUgNefTC15zb6TQIU0sErAtMXtwc6Zs3aHzM8usTTajQmu8EtlRc7ZVM9W4rmX
BBsItpp47yz9dCzWVTaiXpGGfD8KTlOcL2kWmRoaHcOigTIQd9cKe2Fn0STmM3b5fFuOPjt0Qa2K
RQjFtEOIc1C4NvRlLLy2AIkBHD5ZPeZCjF6OOxogx3nU9UrMsQKsRJfzouQ1r+QjxLayfNLTBHHF
GeIB9cYZ4p+d3QYSxEms3HS58evv+JxIEkgAcRClt8Byn3Cc+u/wnUWRvMCLn43EeHET5pwhjcP3
vcPHPTPG9FyPWQFeJmXco07LXtYtt195m8ULEEUWP4ZYrAHPK4CKSKCU40X8p0rrb2Xst1+aEZls
w+fmAzYYwdoopIn/RSn2eIx0YJZpUALPxNrH425hpf14osYGkmK++stmOMo4WA0iqtq3KkSNyhl9
6fcALY0gxhtwXGoTG5VwXIZvACDeQ+q0eQymKjyhAq9Zkt1QYKooG15fReRMEOwYsHPQEziK7JFN
KT2Ur+b+U1A2BxCBFs9xOTWLAZx8J2rG3shPeQVo8Gw0dV/1Si69zN6UE8DQfSHP0o/L5xAI0AcZ
gL9d90pshZ7bVeMX2bM3tOUzQpAA/lXqgYbjMrsALBRcqdekzY+hqMd5IejjTQswNikcuPVKQdcv
cXfo99TNJm9aARTjbqnbBhVSZwjwbqg7JpHEyacJVo5+UZCGJnvE/J35TSFjbRzqEkwRNBr4XXJu
W+wRaa452M0VZ+p7GsTmMVlU3mjucsNwJnAwi+YwsOZQg7MLRQW5iM6mboy++gKi7H5XSfVhsuuo
28fteMzyMhyXRW/lhxgKAIcoQRM2WQtJcm2khiHwOl8ZqDIXi7+daObNM+ap/Jh+W5OuQm42qMvW
L3R7SSZ7te+sx4hDeZqa4M/VzYbiBG+FE9mwgKrBhx+NMs0AT1e3Ab+p3RIZalTDLmiI1/qSXG9e
NJK1yK1ZTCz/WoJ852mf1iGnuf9pSbLWZf77JXzXup9UgoOO/iC00jx669MVvZWqSl8h3lnvDScp
71ooRnpIRpwM2woDhEY8ABqMqIKmAr6M2MI5xV2RIqcAlaTzSD3NxRkIJTeNEoDz6y41NFqm1qob
mH2+2ScT9cpThttHEXBsZGdnEMv0fi8u9Ao0VfHOX4sqCZdkm98QoiwoVgbp9vxO9ItlqsBxsrbS
Fa1EH4OuuHrLWM+vN3OmrGrNE6OeXUMjvDjg4UHhl5dZUNXKUJCmUlvuQKmgDu3t8pN1CFyWLWoQ
ci5TFz8tMK6FD1XHwL7Ea7WibuSJ8EHZUAHvhX3l2qOGWNmOt163pMHaDcKHEnGDvO7N8zypV1D4
Q7UIYi6AIxZKFtfAcS4g8qh/VJN3MXyz+uEqduEMFwUsQZQiBp1kIBcKzWjPmuGZUNDYRclrrBsc
fGf7zUQeZM/r6Yoa6YU5YneceekdeO3c+zRJ2QW//DX1qDGmyT9kTvsDPMQiXbIW8LAqrOUy8CPU
6bM8PjaZq4+vtf/W/rkSqfVho6suc/03zsdsYZY5e5tH461phY9CKXHveZ64B/e0f5LtdCQTRBLE
fQv09zXyoL0TZUO8JLeuu+egELojL2raRu6EU/Zn6g1JKkCNV76WrAD1g16ZTIMM5cI37Hh/s3Wl
0yyD1BRbcqGBTOVA95eoFiEbrclraIHGrStWt1eNmXK2YgDv82292MnsPbMGgIesAG84Lafg6Prt
PU2jj4TkfA390urT6lYN9tt0fgu3jyBwvOpBXXW5mYqouRtCxk+3d6ZYlCwssBeiMhJ/MPKVfhMt
DMNnnz5VbUd85dugViIXasIJpBXSktb8qWhR1oXxNsxztby9rNkWwc6ogZ++fdKu6YyDGfRfbn84
RP1Au6+y/e3dDYUXXsv4jdaa/4fhUOlQ4nidu1PlHsAh0a8QYe73zIYwgVHmw9dUtk92lounFAQ4
B2aagINqO+TuHKNsLxN2osAQBnLTgnpnH+SV+6zA50ZOpm9by9Y3m3PieMbK8Mp8oaDE99gN1kuP
IoVzr3t+FU4bwBVAWFyH1mPjD82dJlNtA2E9kqmzQEMV53FyJNvQxRWq2UtzOU/w7PhxsDaRUhYI
MoEXA1l9l+5pcZDRigNqcIBEbUASCI08xLV8a7in0W5C1CwbumZLC6O8IT+lTvGTBumtGgnoM9QQ
X+dXbp0e2KfEX9MrB0z0F9OtLuRPTZimX0vBrBP1BuzKthGzOxBm4MNMxhDfAyixmt9qCcnKhdtE
w4FGxVQ5O5YgJpWi5q1eQiSYm9MjLWQwaKGE4H7b0QuDhMI8xGrA2cnbpH3yaiZOdz+5TN1VU/8j
6sPwS4MiiTUEAsddPKDLlbECORRAgmkYnqomhyAfane/gILPBRFt3h6rLgGAyr6fzR0E+VRdg90C
QQooVNMRExRfOzqPfkJ4CwTej10BpKkGjxVTI09gKEdN0g0yNk9xHgx8iCqOXinLGpvFN/CslE8V
Ejw7JaGjg7Bk+KQdKAGL7dY3V74biOp9Sz3g8kTv/hJOdm2z0X5TaTsuy9Qu7n0n6bZBbQ+HqPYF
juzCBLGgOzyJEbq2BSQzv+vplZ6eYDrLEf3ElzTaRE6GL0dmAhiv65mTAFxlHLQhJzfjwwsEIkCl
DPvNrddV0FnIkMJCfGl281HRTW7A6H+sNmq322pJ+j2ignsIFY/3kbulqEeF+sWnwN1SzAOaWsYT
RijiQSNNvKORQrv9nuMETfsQJj8AagNMMrRfITNcA2Jn5Ts5tOKl7twTqyz+DfUn2bICzveimG1C
A2pEgsgZk2+oFJpn9hmkHmhm6cf1JnYcc2WkKdIccZG90FUR+2K+6v9h+5dfbFom7rlV9ilTZPjO
eATv1e5TbmrOFHnjo+FN/v6WUCI7Q75n7Rm1geS+zk2RkVbJarkj5yHNFsWEnOKl6qpq66M6/tXO
q5mpyc8Cay3wp9oDQANB3qycmZqw44U9bcF8bYfGi/YP8CdGORXS8DfKYrvq7bUGhC8/6II1io2I
jmsuPkaITfgTpfJtpF+mKFRNVHREsqu8RIb4aPLJQ0LC6ld/DZKd3NJpWAEjFB2pN9tHj2/GOGPL
wUVtYg+0wlHlXffEe7tYQ9hs2MzdCVxkrt9kS26z7kn11gTa1OxEg9T0zFnGKFy6px6tNgjrYzXX
6j9Wix0j3nSqaBFPCmyxINqoEky3fWA1F+pJM5M73KEa/Hu0VAcKq8BpGcuLq7U9aFSCO2vZ0ug/
5tLoTFn1Z+5fK1PXqSEPW3VgZOSjWz0awjoS7UAE5dOdQCHRetC/M0jkJTra219rkI0/uv10NKEs
u8Zdlx25jPmyDSb3JEXpvJggQJ/Z2lRRHkDJWK1iIMG+kFuU1e7JMuNtYJcdysL9b/RTkhIaFDWC
CPetabbHNu6ClRmL5JvKz2XthO+dAGXp1E7Jwcyz4lFPpHEATKGLYwP14iTCBwMr1vGl7f+IdWSF
t/03JBF71J2E/E4ElgUB2Qm8m045QUFZfPh6kEVRY40SUwugrw5cuCCpcM3VQFcODpp9oQIc/3E1
j+orh3/12gF8XQr3MLAU4gXnawmw6tZr3a9BH6AMRjctdihg62fTNsQN7L5myAZr/rD5X8LbcSV9
BDbpv5vxLr2HHpyWuLrzQtN7z8BKCyHD/t2eBnOpRNpDDS/ud63fGTsTmcFrj7JmwPHD6a0ehhOx
ZocFiC2Tsn8366wBu7G1Mfo0fypQSo7yY1zFTQXFTtzrn4xUfdhuo3RVmKZc90UDyhwXd2CUIeTg
D8X7jvwsO/l183X+ivkVWLJoNOdqN7hp+gxB5FNZGuFTChakA240zoqYtbQ9M/EIsjl3Dz4Dq8d/
2ickCxalJetdZIHKE1Alv4cMtFtuhV0lc5dsOGEMZ8YTiKfUHqJTmtZkMqBoEIQIOVmBBKCH+kxk
4661fGACJCjxkRn4R7+UTG7qyO5QRPubQxgH4Xvm+tH+E0TLYOm0NYGFnZWoSLdqxnaFTnOPjJRc
Fwr3iNiw7GshPGOd6KvYHz+uyPavUcAjwfICtN82xTflECAcv5ETq56bpvjhINb3I6nlBvGy/t3K
I7EClGi8qCBgB7A4yU2RMX9pF5OxiILcOgVUzU8RVup7CKBhyxQf5qCrjrwyCr/qBqF/yKVWkw/5
Nmgup0yhulbXiFHpPdlQsA55Gsc/I/CCTKu+5RbKfrMh0rajHtkrYxB71zTw0KgFZNA7GbtAp1jp
jwg/ksD2va9VyNOV5Xn5JRRmcORTKdeDKhTqk1HjDMnMH67Mf41l1z4hUt9uo6jM93HuQdZML0Ye
kwNoeSK9rwiRp6uITUACmMG4A30eYa6pCYuiXkfMs9fU7VF79uB/OLiOB7LFHBDosX2ciggl6SLJ
98gToC5Ok6pA2+PDVrOzEaX7gvtrUpaYRSXoMnLw1NUDk84+s4KbK2DteuMRETH8BfokrlZUry6Q
DtohQ2rjqQXdJNK/44jIzDbq0gDQ2u3OWRoMBfski4Gy5e7g2pVmcg4Q7msg5kBdAaWvN/w9nXPq
xMD9Bn64FJq5O1DZiy+b+JF5bXbqRhEtiePa/21XpZOdSkfrHiGgvQalbXZ0pmqBn6j1reoRv3Qd
O7tjyh/BTYJ/QOYl3aMZNKC/0TfWkX/4dryJcetV/IFboHlWERJCOF5O764JOZ1Bja8Qd/mwE0AB
JJCznfynIo3WsTEBK9+2Yuf2Cd8gSYA8WTDh/ofsMlhYUOkgsmxnibz9Qh68TdxtCgU9hOztfHkj
lW8NExEObbPTHIRptz5RyouiCFeuF4Q72wc/Gvcl9MvoT6qa/8fYeW3HjWTp+lV61fXBDLyZNT0X
MGmZzKQTJd5g0Qneezz9+QCqi5K6p3pqVaESgQCYCQTC7P2bn3fXowTZh/16/6to+Kejv537Wblf
LlWZQredg/kwTCQyLUjpx5FAwiavJeUuB9OEm3A+vxX+uRwH/12Zq++KZpoPXSqxQA1G/wosM+4w
yzldVgpePsHAWd8wcVLrbSyEhW0mKUYT3TL5GZZNas2KI4rPnxTgT9pwiQDCPquw6VmIxXh3QDFN
9Ym1w2cd3BaY3PfZgyo2Im10qNFTyZRNqgGEjZKqPEHlzj0wPNWX2pBeV8qeoL/SZSVvn+eI0Ry6
gq996zDW3awsLCCx1eZz12rGajOmZbhJjSC40iboRNr4uOK3i6LHWC70p2tTNYcruWNdFFW+9Nwk
HxWU8U4cJZsYfwWmgtehYKJJCFctr1bTmGzZ1Zbd9ajSw1lcj7LklB/Wo//q3EQPIZBn+enTQSXA
KlauRvOIPQg3eqh1KO9T+82PcFUxAVIc1kvilJbAW1MHBI75C/Wvu59Hu8Qwb7GZdRtg0w9B1wkb
A2Clt9qSBqWJ07DZ8PSXo2GwAPq76EqI0+EK2b9099snQZX/qWytl0O2dRGfUM9CiVvgJBjJQ5AC
3cQ3Zj5BnkoPepno27kslIsSl5rTa3r4DaeC2ywt1O9F3gAJtLq3sPrH6UYInNPoExl5fUYndAYs
YkhWdqW1vX87BuOXtdNZy2U117dGWeMsOpN/hxR9zHNMlD6Ni7IybLdaF5r2h2fRekQq1WOsCBe0
Xey1yQD/V+xKi4bjuttOxY/dlbjHOPTz0enX3fVoLMKy+l/PLWYwNFWeuUjGXmmNke+tZYaWKFNw
Wj+ZVRZ+fFp3l2p+Mef7ODGiK4nJ7SoGEHfDu68V4UUfRvVWnInpLtIBSj4oW1CW8WatNWXzO3y3
4MLc+aPWWixPCrXGlFrLzPjPa6H08FErb0p905kNdoXaAI52rMXHSEEkjV7Ev8nDBuFrhpoT3BJy
Vn4fEikalNM8l7oXcNptWzStU0j5+DW2lOfeMpJ3uWo5fclbaWnFGk1M3nSrRd870ES82wJ6kKBB
OWSYSKL0UnTyJeE5FXz1Y6raJ1J2VcThMwEgRGRNOKK2qfTJYZ20WiptDxZ46dUjkguJHjfnbvTT
k1AzMC17a3m7HGyWcnUwnc+qazleninDkFXZSOLOW0gm2aOBYXgumeFL5kMmNpAtu47TcLg2oSED
EmjDF+wiD5qIVoVsRP721zMTKZoveaY85syhTp0gmQPTVDHeaaPwxVSi6KjE0SaQs+ouTeP+oieG
u+4xtaruRoJFYIJEcbeWCb3WXgWB+RR0A+aiuOG+NbUpHNe6BHgE7DEJ6a111w16bxttyIXzuhdV
lu7+8bf//J//fh3/K3gvLkAlgyL/W95llyLK2+bvf+jaH38rP4r3b3//Q7VMxdQ0FeEHzTJ0SddN
jr8+35LXprb0/8IWJS5cjeQ7tSmau1Z2kfvP3uLcD2B1BRWxZkvdKdYiRQDP/LZNJkisXWe8ke0m
452/9oJrrWPJuAwjwRAmvL3Kdl1Wr0WDpvU7MGFaeq3PYbZtF//B1YQQg1XVDqcq2pqrAeGHsWLU
/ihcd9eK6ykQdK9DEC6fc5040WKXvFCGpQeSPusmSPyfy9bKVZa6Ik3/oPViPCE0lY0nZdmMcVtv
CvpLJIxM0KrLJq27rwjZZ7vPIi3Ta4BGJqyr1cxhPbJeQM1N0f7rJ6LK//xEdF3VaXCaRn5aV399
IujJFcLQGPpdO0TTjjxycFR8afYyVai+1QkpnGVOM8yQiytTrS9rDR3qEOOICKLrX9eqc184ZKH5
03UGcZGsUMbOMQbhoGlN+C2NatmNlWQ4GThfHqsSzYmJLNmXWZQfuLX621IV4WeQ0ktV0YfgGqTT
1fr2SfV07sJYOaiqTFcMvcD4N83V+qebo4pEr7k7qqawXZvzT80Vj6jKBHye332sEPRSg+heqF/I
tBQ3GNP2N3DfH9YeMmpyYbP2guvuUgsMVn4zlbgay6H1TCy783Qty5EZo68K8waDBE1rv8pdfTKW
iSqG9Ld5LBaPmlDiSFQOVEX569gYl1Ao6gtQ9Q05f+2uWFTsKxRm7T5O/ONahsZWsm1LVBTXo+sJ
dTRutEUPnwgexrd1pEJ/UzKHQFm8n40ctXw/n/coDfj2usvqTb1rfAh4YXuHSZ1291t9Vbo0urw3
sdH4aVmx2tTJnWYdlgOrVd3cB/B6BuIszMHFK0mN3uvByu7bZUO8s6y1GNUsdrJI7+0eBt8hs8r8
Xu6keiNIc4GmH0fXs4ch/TibpHRy/oiaqqUserLaQs8ODR7/6mrUjFK7WQsrWQz/TWvQfu288BAx
Jf7VFFM3IPYaytJafmoN9DPy1PLX7zRGLNzmxPF6kBA4Xql6UfVFshr5eZ0FqkI/XgWaP17jPsQc
UahDW4+T0+ry+mkM++kO+7+WRSD8sMypYqxgkur4f71As7jPrWcEYuJvm8YEeDMpZrozhlk64n0k
HddPn7t5NAGhIgEm7lQz3v9W5bPe+umjsqrW3fbf9EfKL/3RcpPRV9JVUTctGTU3S//1JidhLUpp
Jvq3xthMJIozy5ZgCVzkSLBAaGeS16dW/q0QNW+dhK816jqE6jaowz4YAjQNwU9fPj8VamlC9+3L
XUPca+mJP71wPj5B4Dn1He5xVFhLcOCAvi2FxPiCOXfqRJJOqixmN5KVRPYa/1kPiJnw4wB5qIhA
BhLtgtrlTlyWKMX4VnqjA6b563tkLX3y5yi63CNFNUTNkGQEa0VV+e0eMQ1Tg7xN9VsRK96TslhZ
qIOUeJ9SpOunQI9jdyxvIiztPpSLfxIxloQK8qmJInxU4HDpG5PmWaPeoi6KZkCDDbKzgv0KDZYc
HsnBUVswgXGwNbrSeGzqWEBUO0PvXQeEZohY9AyLIG/px8hQREKww4pwsWU2If6Ek/LL/no81GKO
d8vxdX9qzPoYqMK3elHdto1gVu/olzH4kIMYOSy92q9HogovLL/GPGs9+lNtS4VtbpWqdRV28vLE
pyfaUrkBOjDvcg28y1IuFqNOfJqQpgee0NTR2jcB1Wum3TfWeCcvAlIlBF9y0qzflr3l2DDha5S2
BAbx++raqL1dN4Pk7zENL6/XvXBu/aOZGV/TvPtRoWA8c1OSLJu1xnpASmEmidLzXzcLWZN+bxcW
DheWhDeApanEBsRf353JEhkDJ6W6DUNpiX7nj3FTRy/5AGDQH3XxQlIrAqMH1BeVuvClBB4FeMH/
VpIx2ySCgSaFoUf3v55p1b3IYme6sjIhgi6K6ok+xDVRMoRf110zmr2w7Oa7PjTQ7wjyTbSY+ZWF
UJwQXAVEuuyyEml3poGezLqb1ch5VqY27tZd+Dw/Lrnu4q7sRUDYPFOhYa/Em8iXGy+a9fYnWjNM
bKZKdf3BzyF0NgMIhkH2QWvWMjQbcPOSPmjNGZ6aZ18BV7lQe9ZrlsHYeN2QdT/RmieoNCC85cT4
JstGd6PLVnBOeiilIxydb0onYzEuitkV8AvjXgqqvR+W0jc0PNoNnau/XavFcYk8GMm4oTXBT/Ws
NtZyXW2fPy+rBDNx6OX09bJlVwSkBMqrplNngKDYRU5VH94jYq7aukr8sDaa/dSQmYAeYDjoS0Rv
zKlyrN8r/yHpZ9n1hTE95w3R9q7o5f16Ja0lufl5pUHMglurHOH54knV+6MjY/pGeJw4srls1nKt
bievwWPDkfT5R9l6YK03cpYiisrHNcwI84S8OZsBcZ1c7bInFNUPqxtlG7dHbZytb3Eq605sTCFc
CGxYjbaWdmNEykCSFYVvYGZPZtQcGj9/gN2QnEV6wJuJRRRhu+J+3WhFf08iLsCSjqIimxt3bMp+
u+7qVdrtmx7U+LqL0bNyaRpxE3dKcUOsX3ILMTVu5apIz2JlbKVpNG7XojHyW9eX/XmjLGWyWjWY
b3xU94c0v5bLfL+Gi/HtQUEw1fdrKGsNcq3xrHV3OdiOBhDoXoRojYCiOVnSNyGXbqJaI/ZYNHvF
r6vvvZw8K/FswidtfIf1vXqpJKWBbNwIB9SxU6gtRNPKqCtu/9V10mQ/ZmW1JcLRe1WPx10elbf4
XoBcyYUCo8gmzXmt4J6sGw0p/7WKPtNTmVEF8IClv1kU7jwV00OcQLIwK10i48PqnmmvCsmiYDRd
VAS1tHQhCo2HoW5rMoBDPySnJi4qp5FE6walz3CrmGWEB0wxXSUyeQPAjcadjt2YrReh+QIvykuz
QP0edNaxb8kLraeDebBu1CCMtiC25s1f94bK77M1pg6qqIgMELokSfQrv3aGBMmqVh6F/nqYpPKD
ByAMfhdsEXe6WGEngY804OL3ODeFbX8/t3qF+wzq8rpRSjdxnzMDWCQgCxolEDj18bMGQP2ARLof
7YwlD6wtmw6lUtZEveWtyiXq6iqL0yI+vAhpNtnHrEEBl+x06pRcd2ErX9YDItmay1//ennp6n+e
Iiy/XhOZJSz/6Lr+21BgjCNwblPsrn8g1Q1r4WnytouYJ6OURTzg813+fOfTQHHVUal+7wvWs8oU
9P768ocl4nCk6mLnr7+2+vsIZkimZJo8NJO+Q/2n1Sh8TgkHwCi+/pjkz75Byhh7lycC1emSLUDO
JtlWlo9/9o/idZivJWBi/1wcoIv4USwqXfSEhf1n7SZuDVeLqhxVJG8Nh2aGFT3IGlIpBRJ9YYMC
LzkYN0+k8FYIqh+fEFtS3aGDy5EHkupOy6fPejmWdf9mia78NiVmSGdprLLgUHRLFTX1t6DJMM1j
VM9aspt8WFuao2CX0s94eKPqsCfWZNwO84CH78IqGbrkAqCv/vJZwxfUmYSVPNpD4JeHSYakMClF
eDcsmxCl5pRhB+ome5qYVYfhzxprWUBOetLH4CpURU768xr5oCUwciXpRRyOf90OlN/aAT+Zd9c0
ZN1UZcOAfPXrywuRIptIrwW7D8KWUjpreAYUIqG6OSBUl0rWSQ5yUqn/iO98lvcTKjpLrTWck+ho
JQZdjySeaBBgD2Rlu6q9foq/wh79ceCzbK3yecZ6wKw/Gvx//hIRa9YI2WtRTnUUhO1vu/+zfS+u
n7P35r+Xs/6s9es5/8Ngxr9/WeUUoR/aFN/b32v9cl3++o9v5z63z7/seDnT1umme6+n2/emS9t/
RPaWmv/Xg397X68CZ/H97388v2VRDjqe0MJr+8ePQ0skUFJNkWb8Z+xw+Qs/Di/34u9/7NM0yulZ
/8VJ789N+/c/BNP4D9VaFLZ4PVgo/vG34X0tt6T/0ERiNRSTQ5RYSf7xt7yo25D4o7wcopyexeAb
qMYff4NCtxxS9P+wdMMwOUWX1yv+8Y9f/yOu+fHY/nWcUzOlf3ppJdlQLNZqlgokwLD4Uz8HCyI9
UuMUPu9B7R6awkIaDuacPTVz7ICuY3XVZ6rs6tFk2NijqF4t6o1n0g9t1CR608fy+1y1yEWFdeUI
IGe8wBcdFEMvU9NnByYO1rZrF4lv6zCVanZlyqxds6hDUjY4kr/WvojOaEqvgTIYd2OlXQEzhJ6q
wXUYmtm0i0xdCMeif9G6CX0aBD4yRI43egVJuK6nYZcikLRRmhTN8q/YflR7iLcgb+SrMQVLl9cp
vn/xozVZyI6bweQyOiSuoamVF4jps1BjJiSFUbAVSk27auL0iznBBRWVPcYs8mYMdkMro5SrT8HX
gUR6h/jwlOf1RUavGCM968owiE357WAbQxo6saKgUTgOhwGR06tWbJQL0Ff/GmMKe/b7AmBWn2+D
aLATK64fxRGz7AIhCTsHDrdVSnWyO02J9mEELseIPbPxq+t10y4RrarCNpDlkT1xN1IZR5xOKnZJ
Bv+sF2KWiqR8CBwzDuFmcqtaWnyt8fcaQAgg84djScDejqbBQzTe9yxdg5VcBo2tInpho+TWe5DQ
+IGzhA78RDhrWuh+g8eUb2OYaYEKwHhWR+CLKesL1UhG5BR7Ay0Cgd6+aJ2qF2CDxKABEwHl4Vix
DvBJfDSjaxlHOsxb7jOUNRLsJ45YKUMmq+N0E+o5UlVD4UObPJvSYV3dzmLTeXioRZ6q4XJYZL1d
tbPJExTsTIuzxwhnIhNYj1sE6AwJxlfRl47J0Kg3wqDlNvqSmd0XvnLRF0Gx3DCffA2dhVwRHLlL
y2NkGRFGLpn4YSeFuv8I2KdMXSaHzSkpYrtVdIL/cM3aMUJlqGt/lgLjp2lTmN71UXqVlI2dNnXh
4ntGXgLJBL/BM9xHO16uZlswAckPPsjfyox2ZoQxI+4uRGnljoRFDy/NIPOJrVrrNlFsj0lSncAj
3hp67ZCzac8m6o+SIqOBmShwPfFoljsUzVphuEckJADjl+2FJNHsVCnMlyTHOyGH+lbqLBGacnJD
Kwu8yHCVSt73sB3edTM85b70gpa65vm+FNuAVfpzVUsXoYIfVuTj5M5iBxlZLC2HVLPvEkkMBt06
5Fl0IzVBzHCN30nfSq9mRhxVQGwcQJt/KkYSqZZVQ5rsJlexoswBxDYHx7FxChVv4sEnd15mceFE
qFaAP+sUBxjHJpl07cqUkoWeGJoIIBUACBOAgZkzYPI6ENOYZ/lVq5N7+kthY4k5Z9dINU2l+RgD
5eZx+okTIvpnxuFsq9X8CIkEOhzrdncqi4uInLCF8Yo7FnBDikSwWYFBC5wMYxtk5WGUvWoaXCnK
Nv4YOfCtee6JcA51VnFIWD70BV4Icw10RGj4iTpoQZjuri4rpWtIwwsYuC8khSRUJdqdVsFh8NWi
gzVAOCeEongdCDXqfxiRpIewFGnboGuGBFHHqiDozTqkDr+Bjho37zr6ENBX3nIhS0jt2uoFdvc5
HcsBhZHq6wSgw0vNPoLXmRQbuOX4nxfhaPdoI23CLvZQaZ4vpLq/VyiQVjpIQAzMs6oo7Gr2XRPw
doQ/+zGp6njfKeFLOqotNy95qdNqH5Rjb8vt8J3UZuSKSfHapiUYaDJ39LzjoaPXxDBM0+2+UhMH
0+BtRz7UyTPcfdERgOokqXbg32VB+r1fSL61OmnoCoALmMkT5PO8FYbqklr3oUm+NNTmR0uFwFKm
vjvV8q6ivU0NEpAlZgpp9ZSP0aVJ/dYJdOJ2umCBnJobi3Bm95T5U3QoMW83NXlylD7NbUDgDFWy
70RG4CDnZjhqOIuk8g7tPEH+JopcQ4R5R8zkkoYsHOVJvNZbjRd5VI5xZuIDNO5DlAocdVK2cajJ
LrLvAGFKcJaGGIpoHCiPsp8+pakfOUYwvZWRuC+H6dtEmGVT9crXgCwik7/oEdX46zBEKVP6WopD
4lV1ILuNOoVOFomtXUUGJGi9eYyK+Oh3PkztYLF0FIHmKc0Mlqr/Dquz8vEPwqX6RiPgiiKnAGb2
ezGHhUPGwtyVbVycrSYwPD2dD/jdImFkfpVTPb4qwIXgNK1ZGxQcFQSqhrNoXSPjbDq6HPVnRCXQ
KKrfkNLADTSOa6/lbxGd81ib9w64oecoik69hDePhEiES9/ygELPnYzxtevH7buq1UeTeOu1YiC4
RzAq0AC1j7NX5vTccL39YyjMO2CPgSvLmKumxB9QmOEY70eZZP0e6XG0U78vCDS1M0c7jNSHSobr
lQBmy6wlTpT1tWN9jUX1dmKtc+pC5sr9VBwmIbqj6zGBaIH5rBJ3YNxo0/GYW/PDZBQykwfiRJN+
Bn3wrAn9F10EW62o7yYj0EZOE2/QAmdRwYvk6Vs1KIJbJlPtwhzbp4Sm7UaR8Ea0CoTBHo1FmBXd
jsDLKxytJ0P+trhhXvP10NdRJpe8MkoIUGUNRRz3CFCXNjyJxB666UHlxcDI0mmD7I1Xdd4L4cBY
rHYbnUc8ZTJTGQI/Vj3ku7EpXGZLRw25abgqsDuUdG9VmDp3ETxLX0dzwdduxSRyMIhXX6vxhhiZ
7s4QQwGdaKodMYsKGi08doZUY5RsXBECBXNbQ98/T7OKi0mAAAAy9y9yLL2DjTqOJTEWzLwVKQRL
E9LxgGMNq+xFtiAwaNCg6/xFbjUcGljAId0bSdvckD1Npcl2JqILePBoD3066V5nxU4OjSgnBUZD
3yTMP+YkOxl1foiH+nkmdd4gM2qB0JCq4CSbxZtc6XsQpQe5lQ4mZhudVj5Kk6mQl6yPIuR3uxJ2
tMZNKbK+7EWl387M049Rbr7k3XeMfrstas6EG4d6wUwXr6N/mJJXpQP9kJgwoAPja5P7pybQ3nR8
jVy0Fd5RMQWmJyB/joBvEY+ZnWqEA03FdxWROxYm9H2lths0IVhMp8kxIzwr+MZTlJfHHOq7ywQB
VWqQkWZimQ53qXAMCwqfMjsNUz8arCP3L7OFkbs+3xh18BL07YMeCwdzmVeKlXLI31QkiGC0E45u
sk0VRucRhBC/qd4EBgMpGtKO1GA3SA9eCJgVoxoUZV+FMsFvubvKct8TzF3RTzCSPBCYkT2CKtea
9M6ItcKWAvGhJaZoAxjmUCbed1O9r0ww3pB10Bx4JBSDQqcV+ztzXFzrDXkHWVnlK2skEVsL0kcM
58nC97lCvNiJWAnYZaEzvzVhNeX5ABtVekxrwdourIXKQtUk6betKj9ZSXvCS/jFCM1bTZorO5d0
x8fhog5mjfyDuu9LUNVNgVhCcicnwmArunYPugbF7JjoZ9+c5MVptU15/L1e73I139cJHZ0a5dMm
SkkVKIyDWRkPHnh+smBNsKXJkPXKl0FGjOtDJ+jVIazQIsI8jo+a2QFiHLPUBsNSH8xAqH4cWfcj
NM1c8J9IsC611816QObegxv/s/DzyGeZIYcbX5qi3XrGZ/lPf34tXL/Yb3WwOzwCBM23CaQG7EmW
P8QI2/z4SL/f/Pie66FKk3boixHEbPyDVnR3hZGUIKH4SetGssQfnz7L9KL5uayrlRDQnaP5/uRZ
nfmcrX9jraX+WvWjTD2IzFNZJpv5ocHY7tAtmznriKlG0AU1XxQSPLsoXOusG0L2xWHUa4RT9Hvc
UghI/nr+5y7oKLT6WiN0KkKzWLv+WVEqdIJm3KGiifLDCPCZRwprUspRQVrLjH5MHFSQFSchdL5p
pgZnzqSaUQEti0OYjUgmrR87AdEvfCGyblsN4ZVwatRrRqtZA6p1BHNvejEI7tb2PUbqg4mh3rfh
Rrkr7P6M6zcsiCMzl8BuHrItIsrl4/zIjFSO7eI1t1k60lu48yG6l1DDRafKvNKFbawfDFZBTmRH
7/HZIpBoz4/kqUoMAe/NizLO9quCgmqxqZEwYD7spC70pL7EMWPTvfP+slbpElsunOwJZlqEkr4t
GLvoGfyXmHlittW3mXRoC5uP7WuuOWD+swnWsVv0T6OPQJYdMrS4yktz8hHcdpqt8khXYpNXSju7
cUjGfSnvUZhDYASAcea2kS2nrnCHMGrHkHZKt2a7ke5V9YDw4SiNLu6ZZn+dBc4lPZuXmd6iskF7
dBtRggLJYjY8Y9BzG7Sb4lYo7DqFamlrVznI2xlEsyx/nXN7FEHrT+SNTmwlwzYFu3nvTUaubmNy
mX7cs+7RD9E222L62Ag7GBosWSEv4d1TIy9ki63JAnOnINRWMK3rRBuqCnnYe79nM97G4oPwfGmK
Teu7805DLuiY3mVPdNDpBSbsDqGUu/yuukG41NY2eBSyNAt2hg0NDQ07O3u2Nl8N6zw5Yxk4PgLf
gn9IN1nnWvqhFQFahDbIzpApqIr7YOQSho6fVTvf1d70VT2X3isL0+DKOrWDO33NTUd4Su3kKpBt
7eaRLNc5tSMUw2zkOhEztlXFZXlop75zqUj870z3kjg9xbZaLtsidvFPv/hv2Araptvu1G/+vbnX
AnurX6KTvtff8hf+P9DW6kcoay/Rg1Rt/Teh27SP6G3TVP1L4M32bDP94gYoOwuzuic8B/2DlNm6
+y5e8sfM0S+Mihjg6HvBQ06bxagbPfnfXq0H82JexN4Dxpt5o7r34UMUbiKjkXQhiATn0NhAHU3t
rdqRMrcDr3io3pOnVnA2Isq17lNxfQ5uvyJdJrmwPI6GZEtno7BTNP20nT46CH8hvqnKkB1cAstO
as9b6XaK7ejBv9Ku35XbW3z8BOe9BSr5UrY2QifxOfIE/rrkdA/3sdtB0j0ifcGSlhcPdcxt+q1W
3Ix3CTGoHKMsx/KSnsURvhI3+Xny2qvyDA9q3iUPA4xWINvbaotm/MidKk6gFY5CtNkjxEEw6Uma
3X+UEtDYBIfM9MCET/ltV/AGkLSJXRQG7eAwz271wHXjM3qZ72CCactOu0MFLse72Sm/4Fs0ObL1
BSsHhyFscuZXGtvrKb4aN+i8o1RkR9fdqT63d61CFzKdzdNI2iD6Eu3GfeWEm3d1X++QxkktN2pd
w/toKe+Js7WclDWqbUxu/fiK0+dOcMx7Yj6M33lrNzFfJXMwH5tUNzkJ176L0cOIPQhdEK8zD5NW
dhTAYx6Wm9m87yUOI2LuJb5l5+cyP/nB3iDGcQiyo3jQXoXMHp1kP9+Ume3vOp03eTdW++g6vAQ2
EUmnOI128ESQJHbmx8gL7HSTPEVecqiIDh1Y5xQ3TJi4c8UWhEyf3WywJTBe4Comnnia92F43BT6
BuRddv1UlBf5pvuedw53pRY2nYOvjh46eubV+Bhh6OhUz811dIuFUMfb6w71k/wGx0yUvjDTJZRV
9V60XSyvXKmUHF7kUt+O85WARbz63L9piAy1p6rdqKNr2U+zK86O+T0SzwgAvZCahCykusK1Bi3o
wXfHR1QdTBBtQg8+OAfOZhOJau3wDFq7cHgnsvdiWwsOcyvlZXjPtf0sk+onN2lHXmRXYI/dYstd
8YKDRmt6QF/wZtj2xpm7Mx8rh9yGamMDjTUJ+DRHzh3F3KQs49HfCIG0XKn9t+IE2P4BbvbXpHdz
zL0wZbHRTPGKwClGO52veEciT8xvEXPbonHkMqSq5lUre8JtTLxG2oQo/cEfCxxkVgtv5NEP7yj1
2/EyYtzhN62dGAIrZzymbkDnMAT74gmFnURjl3tQbYObiIF+M75MzFQhAZK5ZvgrRmd59oRqiufs
MNvjDls/8Q318oSGcgo3PRQW2l7ZOEL3Jdv2/vLYI6Z4sXxL4DK9f0KpDKn5m/QOU6jzLV9RfK/v
+MHLj8byFzXEfRTueN/2sWn7e9ybMLi6bnfI8q//BcN+fgls6Rh4m+ZhFN3IsGeXOOu1a2DweYMq
4kPxEARERnb+APvRXiy7Czh+3qhv01ex62zzfVbPGpPdbbzhGyQQEtEuq7ymANDMkNSj94FtCjTY
h+ydkYFu5LHDbk1wGM8HsrRn2jnDm3+obNETvWBHs4rfzO96s9FklpqMURuaUMO7Um0ZoDaMpPzA
0Qbs9QKwHDVlT3qR37ODQXeeWq8GAErZ8YnPpVDB71prM2vn6LBXGYg2OMnjiHxge9CrrQuhI3b8
2dYNbHS8FqU8/wZxynetAwrRlF5hXJfIlvTil/Deaukst/N1cs/C+6V9FB94Ud/hp9CrH5Rj9RS7
lUPnSZ+B4TeO5i/GcZjtJLA3wbF71g/lntfga/DsPwlHpOSPmAu6BABMp98wxB6K5gIdj6h8epGf
g2PERIcICArF3toxuXRO7migGO2kXy5ohtkE6CrZrq3+mofTPJjSllvoTN7yEBWGDNWO3fulmaJ1
TNTILo+mYmN+R+/YbHBgbKd9+pwzRaOvw0N+02zN2OXNNy/lUaAvZNEgSAQrmA7NxVPOHE49sBVR
rMwuap8egau6QuLgGqH7V33ryMoGTrvR3RnmthzuQkK/UYhGirgPeLR6vNdgZkQbsD2O4bxvTZSO
d0cXGx6bueedZdlYGhSZ1wIp3Mw8cizOa7t7qs/hJrYu5c7wtv6GaJbrbxAqcGjlt6goAkvyhpvx
7A+4y77Aus5eK+G+TgNnfEMf28bt5CQc8WY4hLkjRA1A9YvUlQeU5T3hSzwX17pDW0YE+zmI0aNK
x62wa43n1KRxdHvAFYht+vO9CkFe3KP9xnBFmGo07ghxav5VrtmqlwhbIX+V7+sJ7QzQPhu56pF5
kYl9n/yd1T+pLpGEkJZCtyPtsPA+x+4Mlv6Fvo3xhIn0wgSha+P173hy2U1u8mw3TFeqh4ThF0X8
YM9ElRfvTM8T2kN46N4rp3qY0YFzcN9lUsIUlAl12dN53Daqq91W+hXx+Fw7TEjE9t7rfOzBEqP+
oeKXAWty2zdOQihZflB4tRmuPJ13zG3zG6Rkca25m8tduVHf1XeMaBpHfx/AkjCN+Faeec+Nx8Rr
9yLeM3siJrLpTHyf2Sa6Yme3EgxvHARbjyBx3f5/5s5jOXY1SdLv0nuUQYstZEomk0m9gVEdaK3x
9POBJW5Vj/VibDZtdu1cimQm8OMXER4e7gegEvx+LOJcIOjI1Rf2Coc204RdjBWPPpGj3xDRI96R
p6NGLQIkqPLSci+zWtGJwAQRSGXNz23iCw9hehfNDsWKd+M1VF1TvZtHn+Ebv7G4+/t4sPflHCmZ
p3LNAWdCXe0Z7fwikHggerqvb4QuwI8irXuqTfmvxqdge5Yey3/InrNDmvqsZ6R3KDxx9j6q006j
y8wkItbPy0H04IzX66nK7udj5aTx9sT65lDkx1j8EdRTmnhF6b4noiNInkhYJHthECd2hnals76m
hTPcwdl/qiZvkn2xesDXoMmCgWbcwRWfsF2g8D1wBagsIt6in5XutgjPIa2aiYNhJJtLntrFey/a
RIQvPQgzIXgMk8mRH9bLnNiWb1g+7TkEGEsQDRcC1PWI+CNzXrsANBqHgVNAJMRIES52mnO4jR5T
qXrK6d5/pKhzWBrbnPbaZ8dJMN3nPkLfVcb8seXBJTGTdlB32+Kqx4e5pmflkTakkt0AOwporVv4
orCbQV5G0a+rPltLQTYJerOfK/eDdCGc4Xzs6wOb3fRj/kyz2wHJIu+x+JYRNPi6DUBSUMygE8SC
T5tZEzpi7akMzYUibTQGqcHehoYurG8ayw5ZuzOKYxO5BQTb4Q95wsQ+ewMLUREBKW1ZxLQGL0dn
0gC/3RL2dh3kmR9a3iKc6LieVQ8pxzIKLtv021mXkmqYFVCOyQpX+4JSQgOvsZN8XTrU6WlZ7C0I
4xzRXCo9yxVtjjxGV9yjSRQ7N4yCbBxp7Xx5KLLIHUhIhAaS4ugQI/Jfml97iplPPID1k2gwsQX9
gIExAUR2D6FmGdzNilCgXHKM2QdRAjDuW9FHo5MjW5KdWv2c3lGHtD5rwSEcSX44lWTN+ZHDnVJ5
y7AT7zVPp/h1UiPOcoLYGapJ6S0/bDZ4T4METyh2djalYzEP1GS3EC8LT5rfF35s7fTaLl9aySvi
b5yvid0diH9ptU/mRy6aPSc3baU+RGAhHEUETOx1a37F92d85HjgfLL7C+vGPCiUsP2LxK/3cQMe
7hN39DekUNjRoXPfRR/ZR396r/eV/V5/K7v55WslE3uzBKf/rnE6J08jKU0+Ejam5cxDeDGIaZii
z8AC9Fjfk8vukjOuWPQVg7GDzJLefQi3NHLnG1Rb60NxxwueRekXYZfhKBxjxumx9mvBzTM2VHPf
fo4v7KWl21wT5p7EJJ7boBtJjagmUUUmSuXf8lKcswM3ZPc3bbeBB0E7+dvBC+r+idM92w2ZXnYo
MXPcTQ/z99A6hDQJZNVI3KHAjjwXQVGMm0n3PjMrawyqfQsGEDnUvFJecNldGVBQCb6D8abuE/OU
Uc+9j100sLeDBE50Y/NJZO5B88Q2Vl2HgAWXcX0NjVvsWafyxuJlReY+tXLwAvb0mT3Ilgmfpl1M
r74976VTnG6zbPlJvPq74PynFd4zQrc4NNmWyDrNH/FJurLc+ZSCpOEez7/sO6vs4ie5FlfjWAWG
R3inn3+vJxov6ZforSfL59irzgT5db3LL+FwKdO31Th0ss9NRTb29kXhmuldBYRAWLwVTIcnhYDK
eklfyckNX8LEZyf/ADAJn5kXFl9G7Q5X2SPSYYMsEahGA5/OmHumVn8hU5VeCC91p39DI0cFLvAv
9Nx+rUYAG/mQZHiJ2Gvi09IvEtEyOAkFKUf6AjhKoKmLHmA1Ff08JHHBycD0ofiyzSbv+ltX+6ya
iP1PsLMzQZNmPf7gjxB58hPysSTto+JV+F+8VYHkmoFRoWtGhdhTskuLc2zxB7G6Fz68nxD2BUkn
AN5oIWnviaOLVa34iMOruKEHq3bq7yOcNR6mO+xCZIj1sU00C3e2Cnfimw72od/Thdj9MIH2YcA9
yE6XOGxZgwPdenSzDxzkZbt+RNNC+EKTMFWcAuLC6EW+dY9dzqI6IchL40YnvfRfmi8tmE7TY3wM
X3Cw48Ak6ZzsCZqkacdXJDOdW2u8VKIrVc7HjK+YDZxoF75bLe5ICOFiPI3YW+s3rZ19hH/GW2Wd
KqZXvQPmypLbhKGj7rISK/0xsVyjB7U/1ePr9MF5xse8F4FGLNS/vdR/ip7iB3gTOZsq/Kk7iqpO
9p7fHtGwiU7dlWhkeMczY6gcWT72AK9ooFc7GBfAjD1x7EYq/FnQsUdRxp7wT6Rv70c5BtYDsfmx
8MgwqYu6iBcHqE+8pT4PUszuortl2g+yv8jHjIrueoIqIvskExzP5Y1YoHiXl+DRoBrGTG0cEBAA
DJAe9mk7AX32N7DjJ22D3M/d7rxkAT8V5aPAHJr3AgWN7iyuYM1eisxNx+QujKc69Cb1HleW+gXM
tzZgw9gzcehmg/ds9pe5feCpn0UKwMMxG7nVi9USCeSfFQdBAwaXRrVd82rjJC6vIHSlfsAxICx9
bf3kPxAZCwrO9j9M0o+FotlT/WQZ17k76lscqif3o63s6mr3mDWOGX/nhTsKRz4DCY8hCP+UF2b9
F9iIpQbzrhvRzfba0GVDO5Hjb/iIrY+70E9o4nBDlzfqHgy6LuBFkl3hIPEGTkcIj+n5CxEv2RKA
ZX0QQmfPQPex3TzB9tZCp3/pX/jfhrjttBfroSkfKhDnUHNwrxN2JF53zPueYCUYJYfs7WVk+1nR
k4pZXemFTMMsP8RptDmqzJIbcOf8zI7KxwBfk7WxmGN2dcLfxG93qZ8i/q+51vTMm32SXGbYT7nd
cInI1wF0MdtMsc/2SD5fhDuOIfrv2WFgnFD4IYiq6YvfFaA2gZzdJZnbjv5Mrz3zmSvqJjZSCmG0
C29ZNCci7LAEDMP0fnfA4sx2eyNXr28FWY2e3s2fjNb4QqzFthZv21W8zT42PeLS8G14ir9IXYiL
wXLZIBOfbcnYyemRxOL4Ayk8fEvUGyFmCuhHTaij/vjJ7ja/FlIw8ho0CdfjRNHpXC8kyoAaLK07
ovZ830XnBbm1aSdxSr9IdDN8ShSxHaUGmgklPwv2pPb2nMAVCXCUHF/EiZV2hVJhWHb6KFKmzPCW
vnRoFtMNECSNk4IVYnlCDec8PakYojaNTVzts8iUT0RT9sUJwKMBrSEANd+I7nNwYckB/ScVIqSQ
wKyIEXSewXNErgirwyMYQYdfSi/DE0FsYXd/cgt/dTvTHSB39TBNnhaCwRCWwIxI6WQEVfqZtJeS
HArphEO6fxVuYKJsGQE2gUBKXBYPSA3G6ScCzvmjcig2S0BFAml/wqopDRhRiCkZKVJ2IEkK35bp
TE/4JfM4294YNjF9wR+OuYYC8gcOZcBdgviJevdb8p5Fe7YGrqZ4mj95J7aVTfxJtDnhp+GCBeP8
qJPUOmblm9VJ+VTlo8wG9w659y6ZtxmYPYcpSYIXntMM6/iAN8u7G7uWzMiQW9yU3XgrnqkkowNN
W/tzzCTk9XV0qpnUn1nkWLf5yEIGrIYJdmeemeAgTfh6eFUNokgPz469i+YswB4S9S0dgbsxeajb
phYlpUDEoKlF8y+g1EYxlPw1e+S1ADsNwUXmyZrPc+dpjBrFJW8GEiKtbuBi3SNrwxf83YTwqzvv
Kl49uBPD1Aa8lVXuI8BR7YXqjLkvrbdK+NPDjlnCDYZLDmDts/5eWj78480mhh1GORbai8DWzzUL
oVu2wRLt8jaYxWWbPMmWebBlk1pDfoEiwawsqf16PAfVoS1kpU2p8WLkLjkJmCo3AhM1chTAimrH
1XOtvDNfKBLzGTydp9sAkDbb2HC/vfLEB7KTMR41WwpeqrKP2BoadaXsgSbyNSlX9STOjio9plru
qOOOwnrF8o6/6/mbQR2mN/6cz9nSFZeB7knPS1s5MqzcEfdVE+6MPBFXUHZckkS9nhIYv16h12z1
HGO85yxkxBkv9AMYo1R0TfqhyK9sLsYwoTQA9pAX1zxFIMr3zT9vJGa5cu6FGPCJr9x1DtjYZM/A
/nzD5YOs91s4ovErGdyanZKTj5RaQpCIaqYGzx5Uk1nCM9tE5oprmG2RIw+Vc55RlbloAA3J5g0Z
P96FG+Cp96PDXTG3WkLmED8oh2vkEbErMJVCjR3uKnS33KVE+W4VDnf0FfvwE8ZqJwp/VGD7sxnt
JDA0DKqyAKhyML1t0pqeLr0yV/gWyFXGAYlF9PvJfILVI57uqKTVMN1s7ow5SXpSo07PRJ08LpR7
XWAEYb6Iwm29Z/j5eA7+8rasB4aVv6cyvj1QpK4aj3tPE5fHyO0w6RWPq2IR8RtewuOYgpkm42S7
be5Wnh0uLe9cho4h4BoTDTsod61d3o4754+4XibB9pBqaJsuCvKUkHiA5KC2EG/lG3HpTuGBZCPK
OXuIkgBaHHNwl/P0zgejsnReBTImn8/ldvhv7W68oQ7Mo93xeMCFM7JmVUXd6cKq0NQ9S75Qjr22
H6gKaKKtUgQWXfhvPETebFsYCR1cQaO5Q0Ox7tE4quQ/ps+DZYHwGbyQx84dcpuqzR2NetBcI3kn
sDes3lpcG2iSW/0AGijRrztuS9mRrF1RO2voz1R1LVd61DFlKgEYARNuzHk+PIT1LEDl9BbjPu1x
YXYr4577mZhKxIM7Yz3xGHittW4ASggxBfhZ3qbURn0FcSfcYa5C63yafjSc9zSbUeYqeB2PAQ8c
HgNNekTcrXGOYUwqT/xBLJ4m60S9jvnBo5xRoy6CRgr4JGrucU7AfUgFljpFQOs4bavPIO3jqrjs
9URhg2WR1U4/HJlk/f3wQIE0ap1tLdI6+0gvHqhH3aPHTdgCSyegxGYCZvtRuckCimXA1bGOsR0n
cpwHv0s90XJqlKfQm3lYLZftxBquY/+WQhPrKix/94V6htImyr6p252MIL0Xr/5SBpW4pzRuKR6M
sUzyIs0XtReeMZc5ho+sPaO78S23uzG40DBHuJHQTdoZo90KrjQybylzbQMbHS0oOrJH8gTDca33
v8NvFx4ITqnYzEkT46oZ7c5thNlLBRy5EhBVOytdcmF68BCxNJ/nPVw37ozeNB4Ja5Hx0bqABYe6
P0uwvVefwfAYDSTqq2wnYRpPXbu4GbIrCx4DVna7uPB5dAwUVWsFb6fVzyF8MrDsQHyPD9SWSOFZ
wXWn0MSdrDwwphJ23vI2OViQHQ6Mtg8m98398VyZliF1O3XDJ6f8aH0215B7InFiMiYHBpY0j0vi
/jdCkAG5CCkwLwTMt6Nqy03hRybqoS2e1hXNUnubBCNQpjPyPGcH9FwLAxWUk6zMpnKBQOhsBUYL
pGbTEmNPVuME7J5Og+GTDBfoIdFfWYzWMf6CpVo8bPNVcHjn0dxvvtDlO9kDk4wElxxYJWurpkc8
VdT5JM6h1wgvIhzP32Vnqr4+biOtMAKKDcpXXDkzCS2UDiqcWzPHyn2iBV0Do8LbBlzH+RR7Mkd7
jskd2Muhd1FhhD3lLiyK5TgqVyj9zSM4G0wOyzxKAjZoJQjR1cjDgGWwrR8VVTP4hS4ek/l9Oxyq
4cQPeNRNc2wbkgr87SAfO9Nd+MyIivIZZlcKco+4V+xV7CEyBnY7XaP/Ydean9u8Vq48S4BWkYIo
Zc8mcXqAekgvQu6zshDah3AJkssOVAKTQucqUKwz6CcwD+zDsmyx+5PiN3d0iIIqWpYTUiMfd5oa
FL2bRR7bc6UemIbcBQrRJNBoUOos0BY1e0d/J91t0r0V3/URBHA/Elk8Xo82ebRjpcHIRLahmj6E
LxgrbGPqT3MQrN1sPhSVhwyWRnhjvaLmV3cuHMRtJtEvKzrYSGgEKWdLcDuGZz0q0R2VvQi1ifi4
lK42viJtuFW9gBJidPqJEZy8PbBXyUBO/TavWYuZ6KgfwAgWZZqgRgyTAQLXImXrzkBSJVbLOKc5
GlgfQZZhs0TK6InDyKwcZjtFvMk88iu29i3miPfdVfjkezPe81ZR/IhgoFbveWqc5CWyxOZByB5y
ambLdhe8sqKnkW91tx7YXYMyPsaQrQ17RkOPSJp1L8D9fAMR4eONzmXl8c5UnDi3aTTnDWRmI0X/
ZdtAtjM7B0nbs5NAUF4Ttyx9ps2gXVmWkNPD7rlho+/8ejzIvNXq9YnX9V9MeGogoXJl6fYJm53L
hIrTh5kbguzAqhA6d8VRUQwk9ARYl+vIA4MDMxwVbUfjtrD4ItB55NbClacz5V49HtV1B5DDcAvl
NSTiYmP53YxYrPV9/sacYUlxZexEK5qgXMHvds5mxM7BI4rEAIcjHho7TwFpRXc4H3kZ22X3ASGE
DYrzTtD2vHwIJvJm4uXcKeCsFQhzXdjGhuTcmvCMic1RyHUIG/gwPpWzD7CMbxlDgjNWC9KGMsbY
qNtZwPZbkYHHyl8VEY05cMbPlsRhR0tOOk92qT4LcMm0zy3e460IQTIcESEKYA9pQhBOM9Dhkdkf
TY447Fkz4Gm58vEAJ4CSDJEYd298scnfg42SrJOvbsc3zBPgT5hFqDZvNIO+g/W3h2kBmMzh3IIw
hUTktJgitOWbs1VAJ1VV3IJENg/NSkCFGr06KA2OUcxcvhfakmrRqGG+l5dssE2zdoehbRA6i1Ii
JH26W808pVOoNw4ahmmRko5ukcHkXCYxCWpdvSb1rBwkZC0PViNBI0s3fw612NOw9p72tFEU/SIf
MoE5JTbZHrc2Ct0CTS2J3pae0GbTIRSNkZ7GMCrsSZZZSTjMOqPIJj5bAGetLk2Hpc0udYJHO6KW
q99N6hNOHui8hp1BY8XMztWrioe6QKOaJFKRXHFahdXBWLXvtog+cJPiuEK5YhevBUqVXkpcg5xY
uc8gTdtTb+VYgUu32VQqX9/+8vfPQ11f/DAzL78/ajOlIMgRMfjhBUWRLfT8ExEl6XAo5bk/FJ3e
Hyac4gNzGE+JDKcy+9c/crRCxPz9vo8NGKJybTpSw8Jt1brBxCn+5z9KF2haxVEyLQ3hhvjw1wtS
Pf3Cdm3wlLKkCLT9045LTsPsv77//WrsmH5FWaCvAIsyMTRYjL9f5mLFl0JVp0FZrkehgdkpZO3i
zurc0v1ksEZwSYMgFmK28Xu1pgAjtG2yPodmx5e/P/z7H25/DbOT3/z1wxrP67ElB+s7sJ7WgAn5
+8m//6Tbk8l+L+f3y98fanXzgkwa2JVCt1JUiA15JScdCo3/+Afd/QHS6H/87Pe3vz9DBXWnpHoS
KMZ0Koxc8lHUbaC6NLU3pSRycYRRXtY8t6Lc2WkTG25PfUOOuskVR01zZB2WuXUaUlP3tNyogk6o
nyaQmRWyGNIkwNspyEA5/+lQHSHzCz8jLcuJCJoDuji9N+HC7iornLYUCC01RggEYxldSgGijKKu
pH5bI13cgXnWZkpI3tHZZMDjx6nNzpbBtIVluq97DuRR1JyhzGs4zQspUX7Xzls3oYknSDea686a
zc+iu2H4XrDwpfJRpBSSkK6LSTH5kdmkgSbXFEIASdRWvy6ydN/gkRsoKsTXZsKqeiY8WeAcBlqr
V7ZFgxYpAfgcmlxKnKdeonKk4az50MGrrEGtkDwNz3Ux7LURWWtJoQjXNm44D1QNTXItC526Lp/A
oWrVs2ju84qZkY4Wvyt7DKiGEsKeccoi9LAWrGbmQeCAjgiDdNC2qKaYjtUz1XoOIXoPDYeqQuxK
KVmhQFVmzWvkoc2CQUWafBrBRy2s+OoJRkghkWEUVfJcif0ePn2iTxRoU/LnysB3SlrhIKEikZgA
hCgfhJSJhvexYtDaZlJBXp8Vi9yhRMnPES2dSGp2x4KOtvmd/sABauYI4x+PVyV+bZZQILGMI8cY
8L7Kq/TTAgHSpEzbzYrA4ZUTPMZ4a0oDYJUeUo9awXaQZp3gtKURLU0DUqeNfJO3rItWiL0JhAjV
iw5aA+aRdZmtiVUzCkYgxtNbNXDFgpBBChTM09DPGm4czmAM8aHEjZTAHrJnHWdvRk80KmqfVmpp
JwxKVafQaDStN60ancwQHvOwF+TlOMTj7GKKWx4tZaRRAtfK0dAqN5e28F6qkAWeyvxMOxiiGeOp
a0flXMr1dZ0GGFIUemlBWY+Sob02sgKVYBSCGvkEFpCJAk6Qy1F0ncpLR///S7JBiEgxTYp5LGZE
PJOqR21Es7Owro6agFacoU27rOnf9QgXqGlq4KpsctiNYFwHKeHcS5bEzSMz2SYReQ62oKA5xneJ
Cwh+HPS2par63eDijDa14vc68YgwlqWDfCFkhqIr90MiHmND0vYTTNp0xeS7Miaa99LhLUsEqkBr
n/mpxPm7qN9GZEy7qaWxj7aPOxQ25YOSrQes0oj+l/BDU3TaOVD568YID+ZHbBP8UZWsU1s3J/pp
+iN9K8c8lP4oS0cDTQ1wxhFArQFCUq9hEySlgZCOSDfReVRIzUFcH3qd5llU+OVDCTmCNj9MuA1Y
bPJCklTjWNHmenegQ2pwxFD7FouqCIpKD0IJWyal7Z6mtnyf9JyWtkEKVgW5SGY6nbqWiM1ELp+M
ePk08bly5STGE5KWt4kWlUbqgpn4W7V2giLtpqSmpVmn1aa04Hq065QcU84Rqx8Tdw1p9p7IijfS
IjQQo6EDttGMvTAQb2lyJfpyZBwKnD3o8gkXnH7ixqFpeC+JwrqflHLBdyneIXx7ZIoUn3kon80S
8npfzU9SQR430OamT1TWpg7YMG7f1G5Gvq0XjmsCTUPYGiRrbJB8xeyeFjGf9wqSPQ2PBsgR9ncU
W84yKD/aRH5Dx9UEJkBUJEnL3Ux9d4pSEqEEb1tNVV5aS+pAPvDObBOFmLACiGqxmMTqubb1OoNv
1o7zvpJ0eIMxVWQEEUNJcSuFNh2x0W8L/a+HJVKnIAmt2FnksjysBDJ6Xp2GpFauQ5M+hpLV+GzG
2V5On/DRE+/6sD5ZCAsdZepZepbIj/0yUtSBitW1gnScjPd5sb7nZUh2xZT8WeICmW8lfqrciJbT
fWW+C8k6nqy6OodYJQYpTcd0D4gf+UaREEPqWWbdnsS6Tk6IfTyXOsLOIpWMJZfOkrCybeLl5wuZ
EXtSUT8zS526EeqzXvSk5+NE3GxpuZd0AlXASLupQuuhF6R7tJT+pEhkp52sQKctcmetCTurKelP
2G5BB6Ds0qiUgXAC0o9DOD72qJXtIzp0KDxsEAm9w1GbJuck23x4iz+dIdEfIH2FNKnTBDpN+w4n
CU/T5Ze+iCYvVrU5mMZa9wv0vBoNyfRJlXWEXTfJl1b1CzF/lkYFjka3XAVUVWnGHhHqRATNQr2E
xkf8kOVZIbZlaxnUUfYnUR5Ocl3cT9P6Nlf9pS06MIJsVnYr1vZqUkdBn8QjGPSEVubSXVKcGnKp
CgS5SPBqiQwXI9ISqHOB4iIodEbL4V6ex5zUQmjxD6UhqdMBFRDtwd9BiC/TMp+EMbsTUt3yjLWg
C4KAvqmbhhMV7ryUgqCkQvldppWXp5pH/K5+hCK9z0z2h1KVgMoNc49cXLcrImgdeow99GI9SLQh
R2VrUTIxSwjcrlB16a4euydLl9jaBVBFSSfZWiPzK1mJNitzgCqjg1O1WJTp6LKCLxnavp+8xfLx
GQNTG6Ga9DFM06oHmzPxcNNEaQhUo4Jlno5nuh7nrPxD4749MBYf9fratKPp4F5fkt1w/zodL+tq
Jeclvphol8FcelvUGTLrQjYgH5c1PSJ3Mp9aYRbhDX9Hmk5gHrX9cyw8TBp89MzqGj9Mx+9kUcMb
XgOo3SUI5CN8cY6i8SvqjDAQ9opW7xoM4mkEnIEB1mrfFIT0CCYf47ZQr1rWfUn9GLQy4Qayr9iN
mOtrEkLEQJM5qpeFZfxudJ2nRmvvadJIuVkKOYKQlZbm86Ik8QlhHJL0VPEnyaJAaJDkkIb3lUbC
i2K2M1dVTKuk8dYm1n6ShzcOnAfMzTO72hQlahyJ+tmrw1A71fglztLa022+YUxidZutpNqn8OAQ
puImZRp8NQB6xVIpD3YK/c9647XNSUvk9WIkQ3NGmABYfyFgASEw47HzpLm+KFKvnzKL0utMI04W
p3SSpmvI3pR9mlWYntpwgB2UZoGua0Cus4bCwyRWO8RmY9klR9KO0ix0vrFIL4qeXdZh0s9S3j7T
ts45acLeTGlIl2W2nHkB3FtK6x5JmvSIUASsJhmXXQza/VCcaleXriBmfY6sYtI3BTIB5blUuxQE
vAer02vNy6PukI5j89xBW/Rr6uuoOzzoegt8oSKF1uYEdKNIlb6RSqDhVkWNL69ufYoqZafRcEdH
F350srxXLeu+a7DNGVLkqQi+Qc6MbnwkNa2DjjZs6MB8W5h57+WZ9r5Y0N1itT1ONBkDWkrvrdpc
ikqxYECtvbMtHh3FYJJHBlfT1Y2TS0gqFH6pz4uv9i2K6QlhxKY0mA+tO1XgIGGqvuMe13lKIf4U
bUnNXpwKKCFtfEyanWGxSGs5YhtTmOAh5dp8GqR9OBamo1QF/W5sk+VEp8WmKOSF3aMi5ua5GUF2
K7naVcnWhgDhs5Q06TiH650ojtJORhxiRz6tTOsWFUBdzyLRn9UVOiOEMBLqg5S12XVIrDSIsfLD
rkJvd1Vl4OmiL8pJDLNAKkYd1CwJHSxq9/pE+5FpDCR9qCHQlzfGnFcZmFSY2aq0KoQngankSBvK
S/RsaiN806ykd6ySXqNXBLl6JyWod3VjzU6dBZzSTCVnniyGd4uRbf0ClE9CLX8SRXARXZWk+9qk
GVYltLHVqEDoqTPplFfQglCNyIcGmAZ1uJa7uK+O9DH+NIuRHKy1SkBOuvdBr/crpr9ADvnkr5V0
CFuY25bRlYcWGK2MuFnRxOhO4eF2K/uzuJIYasijTqYIjWyBmyEgYO8jxv8qCMnC0TtaxCxpu28X
6OhkEUBOCaz/fsW8nf6Xrr8T5DE6m2J6kVUszkh3Fc7Or7XtGvSCj6OegNiY1BoH4aEqjX1YkigY
A1VNMeT4znuq6KVxRzKEOpfyNWWxDq85Ee1ULUrKDiv8rf4VYcNnYAeN9Mlkl9O6XWW0DQ0UVn0K
B2WiIJHvM5L7AyYA7C1NfOio9AutGAZZk430RPI4aWkOhLVAaWrStixURNcQmfsmi6gZDoTOZQ4z
VFLoPpGmYo/IpXKvTuN+BB7Bewml50WA2m41zR3zk+00VVbsSPEpIk4j3NaFb5nOgqMpJa9zwrEq
xqxGZgsLmhCW9qG59Fup8jtor53ENrrokW7XkWrygvatUibFQwPzXZy0lqJiwhJF3Q3L9VcJI+w4
pVS4jpTlTZy6of9T6g+XZaVA3bzHSSN5uFRTpIRr3tXQ/+OG6kccj6RdRXY3J8oNMcYxQK/eoO6x
2ubnFEG/xlQFqoagFwQPbe618TVfl+d1XWghswCAh6q4K7vuaY3LnZBH0S3XXrpx/JpTCxJtTCpZ
A3Ogv5bUtgx2K3fioZsLukNgkEjVDF/BPIxmdo7bkyKJ7+2KJEOhWEcDtQHb0nQT7u340FnFeM3E
6UeZaCMxNbpCsLTX7M7IspuW5K/69FxXlfaNlmyZZNdibpv9gOcQdgLzVnSmEtRZwK2Zep45kDzQ
qD9jY4273qKWh27NyEm/WgEKShnIIoxG9Fs+hJXKgqRP3rjQeybA4fOk7IUNa/SHNIQpWbK/45z4
lVT5d22gAB6hx9FK4XAq4VKOnKrGan5bnSh5+iYNkvTr88dgSvOdOAieVTBI6FZUQaOE8AC8Nk/k
e6kdd0ZWkNNMvV+ygzuDNJ/GMVL2cqQQ8MfntahGsASD0kW97mbUNZx5WWg7wMAD2G1fyBvmsjUm
Ti0gxtLXAOJD48bouxP31Rd6fCldNKzduFFfS8v6UQqh8tOh+yx1nric4Pa0rPpFyXHAXFPD7wSi
IoPcrjZppVEFugGHsqFFH8L4rKIEYtG3xVNn+aix280GXI8M5fJ5jGU2bFoFhGwJ70ar/k4oU/Z9
8UcLpwiGPD2oLQRmdprQEj+EAjqRFK3omObUkROKcYKqU6VpP0uJLqjQ9JeuqfatimgqnfPg32P8
MnTdK0p46yXX7q2CTuNsEPIAzY8S7iKiSoJAxIwFoWPxHkLeXfusjf146oa/i/j9Q0rtPyTC/iXh
9t+F3v5/NNz+Qxruf1KM+98o9KZLMuJ+/7PQ2/Gj7D7+U+bt73/yD5k3S/0bJkdgGqKJprGFvfV/
/VPpTRLlv4maKouoBJqSqmposP1T6U3826/yJWIgFjGfpnAN/6b0hgQcCt6yoptITEr/L0pvErKU
KLn9u9QmH6CIBjrEOrKV8v8ltdmEPYB/NOtHKQz3SppTy1cHzMr6aT4guE3hJdGDcqkDaRkaWl2H
vDmQple5bWhmfRgMM5ZgCFZb/pPvf3+Wba/5/WokdD389W0lF85IGLX7/WUZviehWu9RiCwP0tbA
//uVsn3VDoOCINXurx//9bvfn7FfE5X89eu+6rKgVrJja8g5rfxmM6F8FHlak3sIP7+NRUWzlmWP
YSPs100VIBOz3lE2tQGzi3mvYdMLwCc2od2mogqlN7RtWDipUkR6LKOZDkRVcKdYiI+5nMyerut/
xn5oAkMaY/VETrkzh1Z110ITUTrgny7c8F4zf5EKuvgWZdaBbBnvfR3RYb+NEcRToTeFQJrb+iDn
Yr05t9aH//btXCvva0eTWLfOFyOPUluLYYLm63DOt/qDhK5Drf8f9s6sO04l29a/iBo0AQGvyr5R
b8nNC0O2ZfoegubXny+wq7Rr37r3jHOfz8Nmk6m0jDNJiLXWnN+ktUNRNJ3XTQ49CmlXwTBKUKsT
y4al1g0QJTChWDfGopv4665rDsjO+TdXLH1hadDE+ziM9VgWfXzr3rrhOPp9Z46PQc18qbGnv27W
53r82ROMhWOZNtwDemZ1Gq6QujNMXSBS0IVoVqJZZqbs+HpK5hkSUK3emKxtrCpVx6lf2pu+qLGg
97mxX1SsC6cJj5ibnBdzn1jtdPYSJitckecxVucwxO9mN7W1HeiJYRFI8LS4KjuQUXg103E4J7QM
R+lUx+k+MlTADAs2jWMxrQbnJm+cKqzwFCj0rCZshoYSr2Dcyj3UPJPZALuhCdBuhIgWRotecd1Y
NIT9KziY8hxW6s/GHgrzaPrM/PVTSVUxnxvi27TKfSiAaYjHVm/C5J971Uyf3cqfwkV8lvNsbD2+
VcR7+ToU3vPxNp0Ij9/7MdDekk7cMUgHJu6MuFIvn7ezMXTnsea+m8GNpjPgdOfY17AmO/gVNIWz
SZOIaeiyYMj5/eq6iBj3r68U3fvUfQ0nlP0m0shUgNszh0cxhGJvSWnu6A78MDoH8k7eTsDX5YBv
pB/PMJfH81As87auSxQYdYpvGbb9TazfDm+GrA74L6p+vzNuZiHuquunv/3bS8qCM9Gf8aEPW8gP
o4UIyGi4COjNurd+N91iBO217oaugS2ndI8DfkZHBSeohj9b1cSIW69ex23Z7v1gM0Jiu2niIKDI
mfAYzWa5WyiWsO6g/IiV7j0PMXLFof7kTRiqFiUBcLTqJTcYA2ZDwN20hFSdJce2mvaTHeLE6Ufz
PMpwofFHnQmTiEYgfkmpas5fpd14UWUDz+4QyLgMxgmsQnZGZjMHELY71u4IC9K43TaKVjhI4G1r
je1ZCNaIecmVotcP62KydjODzELPGYE49dAPteligg40c4JWKlh2eU9bBwjXMVMJpZxLuqyhOgSO
2DQt3r+zozeJY//ZW5/zR0vtCIn6sX77fT3Sa9Zh31JFxU55CJrjWuFucU2kAh0iy4b6aWdaQu38
FlrJ70PK8unYqH67XoPWp2TgUIgYFiyC/M0aoF2CkRvPGXi0M4JgkTKhLuuuOkrkce5S8nGu58Lv
XdFIVOio4wPmmFSv1begTBxSj8P+nEEOnSMbywFVD1PikUAYd2HxnQVYLCJ1F9dcIWxzoNcUYVN3
/IfAQmq4vpWCte+MTHhMwDXNbvTi2Y9LQT5oBfukL+Jga+btDMTkn5feMjYvk/DS39dlP6Z8Cxmu
3Mg2KY+mVRuHLBofGcHhMs0QQ9f1bVJZHbOXgSlMmCDSlRLcXFvRAV3A4bWThFeRtlfD9kainZPh
zFx1OK97TgrLRiL9KoYAcIfG6XwgedaHoT38pG007GLqls2s/yr6lVz2pPNOoqxFajK9pDE2s0u9
rwa+cG7EjZegHIBF6+66kfrJ33vAknahx2WzjSr8Ix6m4nhO6hwjEDL8XFQnWtDFZTHz4jJbQ3Gh
L4Tf2wAPXfQ0kRh74ImeucxMzZCeCAu7CSJ9QenDONWkoMUpgjOdiuAccRaheC6eyo6Fbo/frvH9
x3Jsj6Ta20w1+v7spB0mIKzkga3vBetzs1cjM8pxNIHrms6dL+eDZbrwV83p7DYqQBHBN/4QBvV9
mY/ylHj5rZrM6TiO0wKOSZF6kVKuhAIlZ0fVR3hCBILLOvm2REkpAEDxqkta2+oSNAH24h29tC2N
tRDFZWUgy9GfVNGafz6p9WHMQoi583QWwabol/HQRcPThIUm9cRdn6joODSCHn7fO/k56LZ5w1dg
3TBoSPdOXb6u3KNEL3tWbtG6KfWyxwd+eXLR18uVj/T7B5QgtI77In9vp/G+kDgmbSvh+tUjC7LB
mXWt9ZRWo03/S73ZcXbTUiaAS1Sfk6h6mzsWb87YohcjFQxRrHmYhLXzZ/lc1IF1sOgVbbtZklSF
vW4aX3M3tiDIDekmGz/PWd7t3CGka1sr5o7tzg/0V9rg+hI7xrF1m890kT5lIaPm2OiWg8/kCej+
roPrMfJlvFnm5Lan63OwYxryILMPeY0AyU2C18ICaDMu8xFS8r6enV8ESd1V84K8NkRkr2Cy9WTK
vbZB1N9Egg7pkoZcoJtXTyFfS/JXSQv4rmCN52g3T5JnN24ak6++yLsuM68kMqs94J1vsuoBtqTB
zmH9tIMuCvSjLI6pXBQCSJO5gd8c8wa5Ry6ZX4Mq3UKr1veBt7piYGLUDQ3zykYI2+xIfsjA3zex
91KUNJONGxkX9T1BnhiVen33Cbi1aF1UGU7mxocEvWe5OuxkRluPUSQFpCg+JXaAjCgZl/20TNZr
xz3JV+Yv2KJoA3PjR286iAPyZtu2qVZoeTPedFZ/k/cTbTuIm6D/ZFn4z/oBwV1UMwoplcXAk0UG
udverliSXVX1h4h2cUMrCNniKUxh3+WRh/PYLL5NnfNlnkdMi3HB7NjGLKinYTZ2u3n6Bmg1vthu
ewrmBAiORDjrSnlvd055EuPM2xuEb37lnkWPh0dK2s9VkeRbyLrFkD5lSYF73cnxAxby5PhzDsHZ
JAAFLpOHCLOe0tvJAxwZsnDYG65b38x99GI3CIE4CdANk2aOdjo9cVfdl4xyNlXpEZM6iW28IGZI
4hKhu7FPkpRbXhrvSokyvZV0S4vYzEHUKAJ6e7EPYvN1dANAIB6Thro4isr/yjAHxbgr7soYz3V3
69lrGG+W7uRUjbeD14D4VVtZEwRhOpppRQxITuod07L6Rn0aosfMSy6x1wPzQFVCbAtGQmeOX4SP
M7LuTAx9wLGSpHqgAYmbIQtgJo68fJrgbblJ903y35gigpvbnVvHoFtS+YL0CHnpkl57pClALphE
1Bil6JQtx8pWj3NECrOEEk/CMWQkN/jZRS0XQkGigQDudvAUCQME9HqM6o5T6N2rtAr4Fg8MSAsa
bwb9hV4SJVgPiDYGJHNkfx9yMh+oTyAAxRHcJ6ZE6Yifp8CgWLg/DaM+1Bb/cLNDzI5kJAqqz2Qa
fo/igcMe/QE1qaF76XSYbRl/rySOXamGryBJ8+8MKt4UCJ2RcnnvW8MXxrHUUBLPWF+CEYhcubWC
PJ7r4mRVLLSDYqJZ1HjUTLMu19QEbQAydEuJ5TJW2a8v+NisL/p4WK5/stJLy/XJv/34//O5ImkR
mtbJxOC6d1gdRbqqcfQd15pCNGnr43VDa7A6fzwcV8Lc+thjzQgnUd62YYm2amGxt+71nlmDAsG0
knm3RkHNsD69bgr9qo+Xfjy37nlepwVZ//pNf/vx+nDdpJX75y+bnzPGkL//4vWXm+Rwn+aYrpU+
qo8Xrg9//wUfv0dlIX/hIjxks+ufXn9Ef1odwrw/MTAMdgsar1Tf4+jil+cB4iSmV8H4Y6221yfX
zcdrPp6rZl3dfzz+22ukCvGnGf1XCLa0GvXv/9h8vDZbC4aPx+trYn1IH8+VQ50uWEZ0afEfj2wI
kHFnfolf4+PX5QwP9oAxH2vROkjuR/lg+REIcYuFtuoo7T82nl51rQ+bGRE5IarLFokLay1V6zbK
x89/P/7PPxP/+i3r6+nzaVl5RS2LWZQ1OUfnYZ1VJqOTtRTOS4SZ9+vuIiRFxdSAYtfaQFdrGde9
j02iVXofD81GYcFDZ//x1LpXGhEip24aN9m//4H1z/+n5/jGQHf4+PUfrzGD4LGuK9S2SFHALio2
bflOUx5rZW34v6P5/reF+d9mVQQ+6Q3/9xamFtX/e07F+gf+2cA0/2FxTyfxQjjyLzEV3j88ZBeW
Z0srIOjE/UtMhaNjKshtEY5PjI8v6Dj+aV4K8x+IpQL0k57vC2QC3v+oeSmD/7N56SDdgaEuAtMm
YUbHWPwl03Iu+l6VMvHPjZN9npC9923s4q4xNkMTcFcO01ffnpOrb3TXLlk68CAuw4vZfkO4DgRQ
y2kQpt1GKQKb2v8Wa8GNQ7WQJS8JY9Shzn/NWpgza4WO/NZrwY5AuTNoCY/UYh4YwIjIfedSm+01
UbDCh/GFpJvsVJSY/Icx/2SbpvNIrPzV6CbiLkauVsQtbrzSoBYsw+Ccjf4zKY/Lpu0lhDOs9lHr
X6NW3oRakuRqcZIzGDWCd9FDfXJ2RoWjobaQO5YZEv089z7HQWre02G1YTYjuU+j5c6VrAYJOGSB
JZzHpvTepYdesYvVe+KSTre07pVF5HQS6KtAckd7mTM7cMIipg51jIsQ83EY+69j4mDpZuStRrDn
7ohVpbSml4xVSe2IW5vItO9O4Gnm6jGqlvlxCkvzZA39iXlxs5FFBp6Du/ohxE6CNMPcRwoRGYpW
oiuQlRF7baKYvR9xn5A8smmCKdkqH7DE7CaXtpYojFCKE9o3LxdE2UeRn1gqbqdV0OYeAy1wQ7Wx
C7TkTVcgnhbBzVoORxhbeMMU8k5oqdyEZm5COyfQ0M12Muxoch26nKhlC50dOeUDIUtI71iS5jD2
tRxPC/NmLdGDY9Rryd7gId6zlqdBi/k6IExaQWe5fnrIE3nBVGDbKLAok/yd7DGh1kL8cpySZOKx
v5RGe00nI7iGo7/3XrMejM4STLe5TsRb8vi7GLn4tjb9Ri1FRI91J9wKDYKbkDVYvRsc3maIzAzh
TmEcTFQ2pRY3JlrmqNA7WmXowkxFWIbm89RJzI+p05YbsLb9dnHBhiUgI5RCUVkxEpYCIZYZhT8t
hLlHJ+swUGrxZaZlmBRfSFxRZrpaoqm0WNPVsk3fU99KM56Ouehvs2ipLuhcaJ6O/YmB28mVUXBZ
bG8H+YeYtvBzNd8jDIwevfRIt25rxS2acE4wXIJ6Ned/cQ1nucytD0wBZRVWrsdWy1CVFqSm1i9B
ePttbAyhji4wN61Bl7aj41hL9Bw0IcsL37hpi+ryUogaKlnQ4l7pk88oBMD0Z57YxLLwrmb1w5g6
bNSq+BrNPdksPjxHu4VujMWINRliW3utddNtlDRkIYzzV/I1UbnSSdoYrnE/atlugX6X1uycxuap
8M3toBjQ5gKhrwUXxve8EXOxt/dqQUE4Q0pgWI5EOEJokWUDmWCde3T7Zj/JnMmkQlg8AGRLxjw6
BGn2pc/FTYgKOZpoMc/fkjzBjVxS1IHHbkcuXNY847trzBvbT2B4a+ZQyFmDvc1a3OQ4MtC5iQv8
WbYNla3qHkll+SVCzM5IVSNi9wY05dAczHffQxEGLxyka41Sem6OU1r84LhB22byVFdIIko6hABn
kfrIqgJ/DJgMeRtwvo6WbfJ1AhGahZ2x6wq02mrBUGzGLwUX7Rtv7vFM5RV1Rw9WfAwIiDm1FY7Y
JcRJ6XoTCrmnCGomqTrJya7ze9GNjKFd74ci24tEOsCDodcA6NAq4jkbYP33kAb6HEeJl0KR9ZgZ
5xm8qxGbY0/RRt7pZvS0JU7cewFurBRV5EZVeH6GkOpuhoxO2x+ERvGlXtpsz42q2RQpvVOTgTnZ
INfOhriaVws6g/mnG+ElmrIQrFkU7Qsx+9vZa795E+cPaXOIOXpZ49WRn4t3OpP5ISvb5dQCjs7M
GgNPRfZowkxjSMof1YRRNpTZHZNceo9WbyCRDOObEHJyvPLZKblEWwWnsrBBltguxbPxvpA2vE+m
mK7vZLZbZ3xnaI32dQpQ/SdO9Mo9d48s9GFpAzI5ejqw6Txf0zTmmlQW35FpvBhmeLHGDvssVCUv
shW+IfW5mYadgVe2tWis5K2lmVz2Jc676BlxwlOjSne/THj4HOFm8Nwah6AIBX55ks8zancYDAzN
ZWfa9xi21evs+OF5SHvErbactiNdPJQZiBnDThR3poQS6dgIwci6xYIlgYlVYnkIs7aH9dJcrRAk
Bk0CRHapnB+Q9FWc7KjDEhgzPeEuN2Ekg7Mv6L0ib+oJKUUTYAd5u5ENHimEKvYhtmGoQOZDO3gy
ZhJozMCHNtPhwSpjbLVBl/ZnxTLcU+5y53h1gwe7wG9ZDZckHLkn+BPUBiN/8ZnebQzVIFiaQRVF
XbyTCkljN09qO5goLT0bpWW/8L61i0XzSVX5HTN8Lr4heapee5sM9bXwInFx2rbdRHbHfIKviTtV
6T0DsoMXOXdLHYxnGzFOFycZUZdk8ti09UMaop4B4X0KSG3gzk5LF/uaqPHtsGoxqKPhAqejxx1Z
C9iq+DExJZJeUW4zA7Oo7ItjgGQNEgmpL34rgfQPQGxzA0NuSQpLQ+vhhFNomydwylCgciL4I3gy
278damEf22cjqaHJOA69mST6xJQGqxy6N5rYtdqMsfbw0yTx6Trmrmdd3ZBIwjhN3VvkfMDO6n1T
G9OV7jmVn6Kvl5Er5I2t0kdZ3HcJy4AAGKwBCDbKjWef8KYToG6Ml4YHK2cgTnSApzE3UbR189lE
+KXnBLqwj/UMzc/zdHhmUkjQSm0fo0Vay0blbXtDP5rRTu0x0owZQK6WqqH1f9o98zUyQ1b/1YfR
SnQzE1l72EhzKmHlq+dJD3n8AcRhg3+AswzsXG17sEsRWm4KTrOzx2g2JQ4ERJfCRo0/seUidjR7
88hUdT6vmyUfLNgBwRsVZIehXP0wFt0sYG1Qnc1Cf9o5dHN0yHjM3GU4Mt6iKQk8QsRM7WQSTCxF
sxJjMrrSvvMZgaC6dij5JfeBzCXqx2CYbUbGvLP6/nvPGhwAV4XmSB/kRNeEr6PXbyo9uJwGNyaU
KzNpLb20hbcPI+RLxA+9hJn2RejJtK9n+yTCX9Nqjg7ro6j2r/aiDBBpnIiznuyve7aeMK17H5sC
g7NTJwEp2vQt1k33r73ZdoyTDv6iir/EPsPjKnhyQhNNaRhmJ/LK6Lv51sYtM6yBqQdzhWBHdD2l
t7dE/bAeLjNcn9AOqCK6ml3tf+vGGfsURqyuTteNF8WS8Dnv86TrfqGb7KqOyJcN9deeZEpM+9Qy
3FtbdUq1ia3T7QShWp5bdzvB25thPkCvzflmWp8tZTHB1kMqpSxj3qy7uQvxsVkwaq8fa6YnoL47
wKn6vV2fsET1sHhmjpZ4+rqaMzk/aRNpm+bHhmQsTH56qi4YDnpIfeDgj5C/9YjRUaI+u3qzPmzn
7N2su2b38VRWt+g1A7IrCN2of78N7vq2rO9VZ7tXFyXU3v5Utv1yjt1WnJk7ezfkRoEdSOz4sm46
vdf5v5oBk3E8gi/LTHjhWUSNUpUNPn1wZkQSesfVz/mxCbTHk7Diap8RslMYNbHAcWyc81Gfcwnf
TxLu8eUzs143WF+YLnrde24uI6OjsSGPpZNHQ08mQ21AXDerFfH3HhnN0PcXW+wmukCruXLdSEsH
YvggFFk4cu0buoaruu77IkFAKjDchW0bMf9YkEWHXfsUyHHerz9U+svuNBONvWaCfbJ6N4ccsJJJ
wtx2vU54+hLRxggO1j2yZ+jirI9VH70m/hjt1w9l/SzWD0ppA6lXyufOQe4N3YqpXeNBHSXu6vD7
BP3387cbaeLWHZErHye2BGWhh9w2IdULkjhO5ImrBsO6ucHgz4LAX98Q7uN/fb+CqVbM0tIhPlFO
/H4L1n/l+u8VSMvPH/9yLttAAtv4VKBKrVWLVNp0fqJXII55KsVR9tajRUUsBUYL1261tzZAJ7KI
r53WLtrK2/U9jdy5ejHKAfyFjyDbXhYGg37/jlLQ9+EGTvk4f2kRFRNQFgUoDcHYZyBPtzhxstuP
zRQQVSit5NKhGAkEpidvoUPXVkdTQpKzE/dJxX68HYLbxmjubBrWLTMHHP7c6MWAvMKCEmp7J9GJ
p6qvnuGkcsfETiSAI0gm0phls/0SlLeTuk3L8oclrVczAqOYGyTLjWPyuTBf05gJce7XXyJVfrFl
CPba4StA2NVdG5f5sRLTo8koq2oAhE7FNUEoeVMg3WJp4SDfo/Kk/cWlvev2g2QWYBKEu4/y4TiG
M0sfqT4xfawvmCBue2f0j1EevzTWLLd6oWoKNNNEOEkcVdxfIxMrnS/Lg+XYG6J6kAT6n1Jk58BD
kov/3aBPgGIA/vTgj0/ugG9y9tW5E+I2b39MNgSIJ0KQEevHBiP9IrvG7vSdggSCv2HcGQNsLFsw
jokE1brvN3QiCCHwQpTYUWvwibXPaeQybH2Y/ewnyWqA+OaYC2gevXUDixVjxh5vDtnVd3VaJ8Y9
N62ffOZHutSzgdpZPgBlt+ofMokmOZ4cAO9M74j6uR2qBuJaqm7N6TWU8JP6CIgwi4ye8Re9DvC0
XbuNWTMzkqlffHTolkOXmBwbiEpzevLbtCAmoRfZW+eqT53nf1O8CUsMsmwYQRIEnvvc5tnZL8wn
wkIbugvOrm6XH5lNTa1S6Mvp2D0KmJapBwQDM4JNTFTyOkzOdlL2yxyG1U0UgIor3Pe2ddrt4CDI
tWM4Gd3wgBVuF1f7RUyXHtU9X/hfnWZrBX3ABAd4rD251ybNd50L12qICWwi3w06Boj+2uyeihrT
/AyjDvE0g6Pvi509pYFWwTIQyGciMvysvMpwOuKtO/fFfMkIB8sU+Bklph/lQJRc0b4srXzOrOBr
4A3hxuZ7tFQMVE0H+wvexIe8Jo7GzO/GDJwDa9JD6w1fqqp44ihvLFKqbyIr9eFPUHiJHDC/U6Jr
JgqMTgnm20q7uZNla/AxROPDhFaA49uZMKYW+jWk6+0TqHmOUPPGFS782CJ4SKbuC4I9RIHhDHmi
+9JGcQgzMwNs4xEp4jM9WlpgF/2UqYudMJpC5fwVWkGwDa2KWwE5hOO7rDq5D32ANXGj3nB1cfEz
hp1rB4w+Fy4H3gCMXOYghDrf34TGNs5a6JvM8vdGnly80vrU+SVsmWbMtzGnS2q32DBaAhJ41xrW
yeSlFWq8oLydt34fHWc8Jzed6KdNO5rNwQfPMKTlr7xxk43y6i+Ms+tNzbijsqz3fmbeH1fYh1li
4TwIySHIg3wz1MRZRKrZIiKeNxkhE1mML7dQpH6og5NN9IiQoRzNjLGslAbW2sa4mnZ0jU3YhtFo
pg/1kM2boHUOnSufgpgwlErZTCcRE4kc5Xs6e79YWUQ7Z1CA9vMHaUcW9wnsfskjdfFytURyrQLY
poY3/HIG0DkBpGh+5dvktuaBvMyvgA0qojQFoXC2BZKQiA8/hrfi/BR5K3dLukyQRkZY6jU8FUbI
jn/LOJUoBUbWYvGgX6G4wJGMEdQkDxOB4wvmiYeupBtbZASymb2wzixgX7lrMHoMaQTO5bWLRko1
vPxgNJ+IEfvumU55azP32yzS8O56aNxmoNmLBhPhpGDW2qujylR0KmLaAj20nTD0f6VpPu0oQ9wN
wm6IYxInRkH8QuzWXxCQiCuXtW0y8Wm6UfuLtse8bzUBRGT10QzD54Zr0LkMml9xPjLgC7l9Fu17
TBcFG/0vP52rrVFefRNLUSTyRzyDkFyVh8imMIF9DfeiQTEvaCBwIdsXLO+9pP8yKP+dWzr0dD03
DFxBeA6w3fRn5nrzbsRzdfVQDkwpa7JBOLgJ/I7u1T7tBEtZbml8kTpvZ0DmrCWD9qxCFxkoIzoX
MHf84MFSQ7J1Da4yrGoJhjRHm8sgPnMmst/l0LoklDKSNj2Yt23y1GZucUcnkAAn3NAbxsKkBnBD
zOVDTmENCRZSqyFGONAkOw+3hHaCgRLfUDGVrDOH8cBAmCCKd2x1kG2tYB9UBYlsVu9C4YLN2INm
sumfI8Abzk0Vf63MBqBpvw0aF9kdZnFnwb0ZupgToyJZtIkDDnIC1Es497jNoWc2kn+wTayQaeV7
ZXtPXVpLXDtZemzco+M049XwYBsF7q1BFbZFNQFmRXwqM8wAzL7IvKq4oEWDegiVsyHT8zgmIe7j
gvTQSIlbh7Mal/5hSUfCUJyRyLzZHvZALou83U5djn0L4IjhQYxCZKEtJdFn0peLvhMXGt4YCQfE
pdZTxKkPgQJD796V44/M0Sm0t13puzeKScI2H7Apq8GmZgqGDS4ROnBEH5R+j5HYSB5mdcAdaJ5p
kxENZQZQCVyXfB5IDgnGiZgseTiMnzP62zd40KvzupEKekxWhkerrD8JLmzjdpQzuXy9TceL5lBY
0TuhIkxgJoa7Ocm4+Ue/iimsL+EozIMMbXXTgfLnYgiI1clvuc1tsngI7vCggPSZyudUfU/6S2g3
7q5nSXQj65B0B8d5afEwIYxgeC+zt4D8aiK5kvY45+rrYsHtjEFdRvk3M8NoleX+Y5hWW0exbmmT
RyfneDo5/pxi6BkRPtnCF7tCIvwKxZvrzvW5L2uPQvm0mJRXSZ+/D0I+VU1JNEvXb10n/V7b4vtC
xwMsHOq8SVBqaiCY7xu32KIRt81IjKYBIiafCZfhrCxoELB6NwaPjzMmJRVu7TijNaVl+uQ0jFBb
Ii/cAjuSFZxCrxqxG6UNoGLdShqL19ayq90gu5pmpnPynEInQQ7oZHCixp64l5YGlfupgQgmQIyZ
VPV9Dzbf1NmWVAMEQihwwVObNdfYC1AYF1BoZUzIg/tGyHK5Nc0fTU34WMDnWNSxvR88RBK1GbyN
dblLoUk0Gvcllg1fccxdumE+WPNVNnfjQtMiaKtPRS6BqBvzsIkt5Hn9nMMbqbV8dH1sNhFCUl16
va66zXbtIxSau7I+/tgkdczlwuVKb5TyPM1WfYjRiuEgMuPfEuJVPJysNRti2zpO0t861XIqH5mJ
THsWPH+kq6t+dd0oTNiktmCaq/RfmpJx3h2VQAxpprfpUnz1aWXswGoMZ1+iG8UXr85lXzLXLv3F
RcgMakVWWURHIIqQHzN1OI96wwFcFysCBqifN72vRGLOp6Tw/shQ/YGF4DK7hKxGVYtwsRsYuDEZ
WR9KNJAbo6o93Sz7I5mNzaYg4IPlTATi58S4i6CuchlJcKU94urNKhr92OS9CTnBXixY9dT0Qlfy
U+g8obVnpZbkn9zRbvfuFI7ndbOK9RedAgTq6BjqwnlVVsdaXr3ufTxXmeMDNiTGZtKiKa8r8Cic
1Rnbd0BOvH788WTZxtvKzS1YuyMfLTZnVCX10XApjpapjrm7k02/bV3yJaoWCWauO0VN6ds3YZPC
bMeTTjoI0y0c7PVxFebXmha17ol/ifX1Kxrb749OgBKh6wWK/fjBd2RKLNWg+awwds6mjfwp9Vqx
YcFmnwvPts+13lNpQyoYk0/V+bg3s1GAuBkDQuXBP63PpRFXznXPmgQMjQGkXFcO7xbkoF1JkPbZ
N2LrLIgUPWXN9/XB+rToy/6U8Yn1JuE266b9197fHrLg7UBKgOBej8+oQFwBpbM6/sGmRl2tm/Xp
ue/D00SGQLcA1KVMwHaSp3eWiHmY64NdjzhjkbCRZI5uan2MYl6ss6c368N14zU9mUjtU1ZDECpw
BZ+xi6x//18OQr9Jnq/JP7M+jvUnMydCQro1cSMZKAL/k2ja+0DN9WaI64iaC5eCSUADxcoiUQCT
MuSBKqPwmqXHjANXnh+RBVKLu6UILNb0tLQNRTe7C/urZaPJmvz0LZvy76yBQJXN481s4zu3KrKf
3PKl6jlLshnRZGXBds9McsznwcQYz9s1lYBewlnD0BgeqqQrdhaNir0zi0tPRdNPJI0BZ/e2LZjW
X9i0qTcPyHFB87cRDL2blmeAdFgvlaXeDa1h9ohwRyoOuXqWEPFYKW5bJc9RjzpMKvPZMAiqbzxY
76sS4n9FI/+taMT37f+naKT8mbyVf9ONrH/mt27E/KfNjZ0/pjb2/shAzP+J6kMI1Ct/daxhlnMs
Pwi8wHVsgAq2/++ij8FmSrLEk3EKnQWnbZPnb24ahhHR16bNwG2hLqIen6HhIe9epUrW1YMMcbt4
oWApa5Wwwc1E/ZSDVdwv4VR+C0zW9pT2GY5x/hR36Yr5TVEu5bfCDZ0Tghf7vk1Gj9Ar1Tq3C84z
ZGNpgWGiC3LvkHj+M9es/KmdBnVvqreiYgQRd3H2itwBn3PGfWuzEEC/HBgLTm9d3iOaxzeOMN1w
IptMwKAEhub0MgJFTlT599jIuCI5AAnIMbVZNFVoWYgBwPp+E3KDvI1m7i37waR7u3Vbm1VUXvnS
2bROkFo3KfSKQxPErNGnOIyvTiqVv3Nw0FMClrnHYs/Iqh91V9dfq95c7pizMCJ18u5Cj2P84Req
/CrAhOYb5UfzJRmz5nFGWILGHC1GktqsUpphr8gGh21tm5uJFiiFxVQ9uM5cBazWpwYnbTHKQz4l
2Z3vFNOjyJ1lX8/aSa81/+PAqoaZuCoH+AtiPox2gpqu6ei90Nz6wULcQr5R+A+eayFf7tP+mQtS
twUYhgkd8s8xXGr836UBsNbVrBbUfcPFn1jun5YOiYZCVkGfKHJ19A8sIwq4gjzE1pjzV6eoh2f0
+ExwGFOQ/Ygs8gsgqfBLb9TTqR5d0rLLwLiOC6LUvkzAqSxEgoyQGK5LZA2f82yuG/CKRXsdUeIx
0fDVr6AN8JUhMQCH0OUivleiRJSDeYzhBtTa8saypLrNjQnBMo2a7K2ZaQxFHU7tQ8QwriAoeOy+
UdDmdCPDpqHx3pAAXvoM7o4YPJOnuM6czzb102PATB4XmynbZwuT2n5oYnGx7FSZN/FQAbB0eort
uYLzjWXiyKpXPUUa54P4evpqlFF7dswieB/bUbZ7zyxIIrBoRyZg7pqAgtxbiAnpaaN8SSPHe4gJ
1cZT44f0EQOwCj9EvWI0YqBLkblA4nEJnmgKUHV8jtnLaHXxg5zS7razZngFLYyFnVWNrIPDkgxM
Tw9pOV2rT77TmACD+gqmV8PPrSoSsDDEUNFZK+q7tJRVQlpiwbf8y1RaqSBbKQoCPZeYbB8DT6AS
k/9VpRURITFxW0Tz3VXBZObX0uTuRORdZ/QLrCXk0KGiS/M0jwpzW8xY79iMHlLOVOM9Ad06ToJj
SLTEAeR8e3bdNMAqDemRWXmo8q0cBOk7WQ1euyw693kYkCkwKP0v1s5rK25Fy6K/0h/QGkM5vFaV
Kico8osGYKOcs76+p8QxYF/73HO7+wVjUkGVwt5rrz2XVNF/92zoJ754VFnlwsqteys1D1juT1kM
gyQ0EnOb0DYVyCYF58u1U3aigYWziW6pDxUW2eoK4QeL+EBcq5oNtXhRh7KNkbQMPdGOskTefVsX
d2rksY4UmqwTdIWCg61oto2b6Ic0A7cfV6EMXzcasHvH/VWemuxRsRoEFwjL77indtWiZV5HLVMH
NSQYxFGgPxgZLyRMt1mMdXcm5d4xDjg/YjZPxcrfN8E2a+HL1gqjW/giuW358qPuIMdoAQoW6K06
T3F1mWC3FF0gEjAv1TtPVYgBLot0LvG0kL5mlidfVB+tmqXYdlAQ0tpGoBGQnLU7Xq2pK+4TqcoY
/Du8yP23omx21cBz6FQieYlMc2Gjh+JSLL3bTiEuKgrSO5aFcOmY2avGK2Z3vnwt9iCTcC3fuUpx
0tsgODNQfFAdrZvByDP8XgQtlV4a2GCzuDOqeSv28UxsSUaVk6hh8RCX39rwKGR7nXF83ZQ5UZKe
fsh9qdwWQKGrwHGXvWU2K5l2j+oR8CGxOIa4MCzCM9A3VfYx2mx49LqyPGAQAzHdMiXhMNrpvNp7
0WWDAEkzuRa7HPyUlggrSkeOpj4djsBKAofjhyGF6WvZFX5iBqc4WDzMSlV0FQrsB+F4+WaknrgN
fZfEmtjKyTpuIYhkWieNl9mcKsrk8LsxREpcTYIEmHfU+gOV2sLV3f4Ydayw9I2ElBy6zFRQn46y
5V9pTHo5JULysJqmPMYFk4MijuJLEznOlSY75EjVBdvJqdgvFF4mCyzQIoRl9hx1zrPHsuSVnBnt
We6sbucXpXKt+1ZyqdsU0UnRtyVDAZp2Dp1AEO+10iO4S+CNB4RsjnqfkpNgvEK1KK9NAUl1qOHy
KD3MGySs6E0vneQ4QESoh3rfgodlOFeT2c41RtgHlW/ILIPG+TWbx5DsjCTcKUYKudeRAUl0pfeK
3M25ZaUlURFhfc1BGB0B0kbnQMPepie6Yfv6gIVGEs8Gk6VFJcOaiAdFOUemApGr7rOT1kpPWlPo
di4J4SW2QmJaKkO+r7A9LctWDiWODI81UeoCUjpVI1n2PkP0GaDBlZQV/k5odGurwYJdJ6YPl6fi
FtmFA+nakaRLi//+L+m//1wE6QHukDyJ8vhrJYTrrF6qsc+1Mzc8b6k7NEZTTZSLZX6DqsaSlT4U
YLbC/vylLooSb4l/INlkicdwWG+7Sy9X+VhaxYvEgXhjGv7bL4VSMuTKXlFMklVV2MZTxdTqPZFo
RkwyYVCTE5OXHlcUWVAvVhAbq6mIclxVXQl+RzwgBEmbLRLmX3+VUhGLhbNCj4bDVE+1rJeeHamr
jiaOD9sZlPLYgjK0ZhHXNpb7fymxpCRF388SObp/r7OMRgoWBSwZIu+VBLdBVxJVrKFcB6LRXXuS
NKyjmAT3z8rLSS1QWKqZHqfqS4Q2yxKk4lFWdAngdF2rnKOoY9Ga9U5n7Bqrgp5mSGw2geVGCRyc
uHz1I889ZCP72DLzb7hwzFWlVmP+BTWaBD+QuiFxyDCw2vr6vVqzHHgn7NKl3/tO69YGDM65mlT1
RpTZaNXKSJvT7WYEV40VnC+zMhb00PVdZSB1uQ+lw1TLFb0lrAOcfxsMMe2GQw/ZNCxw75W9R5oo
eJ/SD9A0fCO2pxqPVWU2muRaXvRQ0/Zdz2Rwqu/0jomrIGfeqq0gXqO4wxT0BUzPIjvNnxVf2ZK7
3malgGQidOg+49y9d4ybzBJ8+73mMwdrrvTJW8WqOKxRn3FhJEoHi8vQKMMipSiYjlVWE1efJWAa
IMHHaKWCq7eLNJbLZWMCPEpEukqcqNj7ipQnYyoII1UCHFiH9xacXNVmtmrdTpWhnIbKjYbmSZ/q
kWPjSP5xqhDjKo6Ya9WNdftZIca4aV4l+DCLKgbn7kq+A2j5p1IxR/KygV6ps6leBOV54PpxPZWM
qlmzrNLE1fJL3ZiJ6Iyt5FjXX+pGw00we2eJMtz+Wjwyb2XWi13oOkdgZNMrlrB59flecVWyzaFa
EbsniqepnOSmpG48g002++9qSr3QYRh2qUqHMRaWPd48d1bpQQlqa6wsexlzk+Ri2v0sL5u0G64c
OQZTP5aYjQQudCaGPVzjGEumYbh7MemUTSsk/rav+QNTp72qh06YeZklo2BScKq90dynJV3UHMyI
sKyirHhyqYnXYIq5EYsNSQGDMAjLsqBEjDRZPwOpcJ/y2BDGu03avVGJx0QjOJ1/3QHpXfr1GDqU
DuKpirGgvFepzBCNNSWZugKl6N0L/Ay4uD+Vq4PV4JgThGJmus29WRPd6lcMv6bitXaJwY7cjNy6
TsMFIJNTmhmxx0xBFR7xbDVHekfmqapWLPTKofT7rGyHuCb2TCFwZCpvO05NEu59T70rB0uzA6zR
MzNmXxn6ect807SuhdT3zl0nKIep7HWQ6YhudUZoKVRhR7TfK+CsLFsJoRebiV0EgiUDf21T464M
NeynXsKkPSc4ZPoHd27I//764F/1sYDqh4dUxhP1YMIwJR2+zx2P80rRrEojWcfKGyGbG5bFhfKv
+tnwmO0KUkYao+pV6j5yI5xQQCCSat+2+qkLrFUlGU9ZVu170osl6NADZPAA6JPvkDMRlX1Un5AT
+mAtMx1bSlJzX4h087JB+hKLyz+X4Q3roSVmtELFBBj4HqRkPZef8Un0kCjCvtl1vndXqt57bV4J
Fl4V/2wO7kvBcwvgvp0JBvwxrqv1zOkanIliS+4c6r/BhsIMduOafWxxbRKw3cI/kXqBhKt0ZxTG
t7TrD7iDbyq3gLs6cpR9J+eS30U2i6C7qdAXK/5GKYyy+We1z55DMJNYcmc8ZN2nHhsqfcMYpE2W
o5LltThbxg5AaYRXD6HcGrxiLatI/EVC6KaM6VloKjI/NbpLlnbbsGQt+tWE1cbYiVkoXUYahd2W
OanNjs7arFJrJWP5YKWDvdCph4iqliibzBFRt3HbljVb8W47NBc162UOo6hpGY9SUyqUdlRcck6M
kG8h6/31TzHozRWtMgBShf1gVsZpg3zaYFgT/VJuBJ/kRT3ZIZ6SCzEoN8lAXohSY30e25CySwgl
r9Fl+gxLsZIRqCk6J6GTInLGNG0V18p9yE77whLYwh2PQyOPx0gQQp6YBLMazTjglyZFL9lwSAdC
zzL4rFO3olhkEUhpcGG8sJs6ltBPdl18/2vToicAjgXkHKbaPzqXkZ/GcGzeZsjPHNE/dzBc/MiG
zNJZIynflKw/TI2MGvpXVZmbS8cxnrARSCSaKEi+f2hocgMsXl91hCeNXY3oGg8Uc2D5ZJzMXsaI
USVEG6MmrzOq06z0ynrVyHl3iT3VXf5NhyOo5auQMu8Zu5yyaM6U+axwF6Bo/up2sqC7Ghwq0iaP
nzSaU7QF7VoSOUsq7WkokhevM7Zj9yMRo6FnxV1EgQ5gzV9MTVBfJgdfxAbbm/kRDhFWEBq+WaSi
NJcS1MY/tkaqIb3GWUFLaHHiNUq0qZQshZIXP3dqmsABN1YxCQwAjczdoJLv6WpmfZ56Ji13G76S
jeOkKbtNCJRn5To5AZFDRnCUxpx114gZEYPx8JT0tIFGoJjE75QE4Jka3H3d2jOUHFOq1O+NzioG
KzfPvdtmazlXdroc3xYuLIuABYZVrsHS/ei0oNGs8IEU88jCKFwp7PSoiRDbuSY/Ozp7SXVD1g1O
cMJAMXJvK92kcdXV+pZq2lsy8OPepanOsZLF5dSWRZl+2+p1tskC5/WzNRuKJgLrJqa4VTxyeKwi
1/aO0kJuNROG7ZHOEg07z8WsLayE6Ed6IGi4V4VTAt/8uWPza0WcuR07RmKaKjNfEtPzR9vmIVLM
OtqVq6lta2KhwrqPr0mODQyRRgdp/ecGzlEL9gR88hMUltpSrUtODU2WFvjHWBHJflZ9AwU089Z+
IXPh+ujpolaPF2Wv6VtHV+7+g75ODrsN8hKRKGNz1+bKkxGJvJiV2m5dLykWmorLeUiSZB3HYPRy
QFKuGr7o1RCu8sbUXmQ/fYwaEZiVUOxcnG2LClbpObSqAsE1do4+3YHtOMlD59Yow0F8juXRlPrR
Bzair8xVkZ0oqkeCmRT5+ZeuUHaKNUoNYHSDdC+PeRTZboYOFPOnHlGIrZM/qiCJoxx7KWTxyDBW
bPKZO0s1HBIf4/g49opNx6mhDynhqbEj7MQC4omnyf0Lnvu7vht5Dy6OxCYpK9JTovIOWpd2lVpC
feNiC8FFThupiBlr+42WLyUQGTgDqZYMpX+1IoXRTqbX68+m0uPqjqbZ9QsHojmOC/zeSkpOkCVi
l+O+bxx8FDhbtwxv/ptm05LV7EG3qK0n1f1Lwyn0Qb30+9a6jalSwJs//9p3gr4gK5dtqN1n34lq
d8i5NW0KQYgI7x0Aw6PL+6aMDYMh1M76aEIplolTNsXD7xrRrKqvhcKB8cpoyKwIPeDE5bySa3wB
ioC0npoSvrIfvWnqtivB5Xryv+1PHbY9WEmMN/So2Ca+hyRh/32b6lPVmRHBxe+tKitJFyv3wqXP
MgQrLlVxTDjahREdgvj0pWcNROwDVZTi7pka17bTWcKOK+H6j80r43hSO3KnXEwdLKvy0EKz6HXq
YisZ3rXUtvLib1rZSoEmwmS93ISV60AwoadNS5zlY1yAZX9pbE0Gnwt4AnDex+42DkgsZ6Xn9d90
t16sRkSIWum333W4XZKRdRmTvvXZ5orMSbkpxd4+ZNd0MfW7Ao5p3cnr+T/teYXKfRGIC//7tpfr
ojALerE8/4O2tzaHVwg+6mJqfZMuY20LMZ29ARcM2f+q/1U117SJ6Fg3VXD4pQVWcnZuSglg4WcP
HCT5lZeAnfoHfXAdqYWygP5KgN/YDHui9eC1nWb/riEuG9ZRCAfC0x0a4fdCi+qdCrbwUpmVtYfL
7tr/UWc8YJwpB/3hR3MMDv66EvNvv/TH5HJoBzkO2oPJjgh+wh+NsqRp7AmhrrKzMU5ZZEsttpFp
Sbg/vO91UbKQ7BisnYikvJtOZCeBVF8ZCg29ptXDpS4iY1F3tcwK53/QRzedhAyhG2J71JUCRlrc
+etpSKMoVnEJXSe5GpQOWdxKxD38SmpUvX6emmuueMK9UbsVjgGkfsp22mwhs7pXAJT2bztt7gXd
Immc5JRXSb+ziBn7f+m2vQALaqs45t4g22b3T9pu0c2bI70BMstn6913/p3biPB2DaF7UXy9e/Yc
TWF7Ig+pJ2jEUym91dX86ddenK01E6BNfP9LP44BG/p6Sns9jY/+1I9LGWKOWZljXnVk/7Exj7Jk
K0SBdfPH5jytG/Gk6pZ732jgjX7p0nsWn86KX4GHkno7S6TiMnXrcYe11wIWXW+lTiNl4089e6iK
T++9+te+XU/7lHQpWczAKjIzgrrFzqmgO7X7Ux/fdhXgxfe3mkqr+d7SF9R8w6XKTF20v74VNYcv
//qRf/6+PH0v60ahaCdhHIi2KQe+aBPLNMwNxvAs6+alaBM+0oi2IrONZU+CQVYbQMd0p9eJ+Kwy
ebCbWCTuU5CTmo+QYQEagdvNYLeGxg8nv83ZBSpLvGQVusVgwyeAnhCVgvrjy3vV44eJUYsfFDIn
T9K78hCVFQmMriBL9ujRlWy5Zd+InC+UCFZO9S3G9fymLcVo+5MkUVcmKxusuwvroZ/H/Z3rJjb3
7Rm2nbBU5lb83YObBbz3xOQDhABNDopFGhrzSl7/JFp0Ht6AQjpFJIWLniS+xnKjOIu6Ksu9iWX3
IKquyUkt64/ZIMZYef9W2KglJiWo1rtWvIOXl5Vn1hgq/eZD58iyCCyUAFNrEjvMeMwi8nKJEFQ9
m1speswP1SNKJaLE5dsfwkcAzzwO6W4Y+kbhMUuugJvlsMs0L1uNQghNtzODSSPudLZ87SE9R2k4
lwUQMVatkYRmFo+18YxGIjvCJa/BsPHAk1SCkGB7/Kqalj9HDki/UTLR00ezBw01QmddqNc8pQaA
iqHdBzFhtgqEUmUVtQro1v5QAwHSEe4nPWXwnjNWgajYUzwbERFewMNa0grMlCvLM8UzKcF3AVMy
MXww89vUKedkiPJ6hYx3a+1gWhtcDNwEmnVASc9o4agIRj/rQLBT9l1kMVi7GN7skiXwOLWOppex
RCqBOF3Ta158GcNRVj0yr7qJzAvLJBDHSG4s3OMo2Qyui9lcZS1aAaL3qdwQk9n6N77kHSCgPDdS
9iHjBAlhsF4J5JxQeBgIvkgz6MjYEtV0ZBoRz1nuBJcpz7u2Uwb6Gq/nGrDYqPC42SkUvo8iTxCG
c8W6BOS+xM1WAyA+Kj7MTRZFQ55Gl7kQCVTE7uDGRIP3hAyrQboUve4OEXyWxMOtJpeXD0EI6yP2
FStXOMMNMwtPYi7JV1zYktt3fQgYz5hornPCujJwc06H8f0KzsiP97+qRu/akdWXjfSXjsQeZcmi
1/RWg/H3430W3n/78a9f86/vfypPYckOqgzL9xf1KYsJNtc0w+N+8FWCkkLyaIJh9Hj/JUNZgcK9
Be7FhxRl6GJFXKb89CcpykPhmbVZrW4+daiRP7YRCy77oWNY65LOijiPcVnvJ0VKC9HLPbW7/VdV
SgR2lkk5dPtq33ASjKN0FbJB1yqPkyrFkmKywsp6ygVs904mn0VT3Ro1ew/jXF1lwadpo6tRlErY
JasTcQWObz5qUyg5BImGJKgIKQNdBsqHPypUJpeuULMeO62p3kfuv1GoXM7CRapnhz+KU7XITkcO
wmVjaZgMNa3YTaN3cI9zM0PyinUCw/5DdSolB6XWBmifPytUbjlc42p5YdFkPilU3pAt20zHwThA
Vwmk71lQv/wiUPW6sa8M4j+8xpX2TsXW+5f5feFo1+SVPvwsUhlN8h0jMcJcLezaMiUq8z8Tq5ow
2IMjGsW+vxOsEO+JpXCyiPU2naxvwrkbBmlSFNofwpU+JLYkVXejdlX1+snpenswAAwPYnfbdc2u
iXyO7DxcTDpWJoKbzS0GB2UsXP6hhuUZPZhHySFMDx2rkRtnV2kjBfxnMUvh1c0Vszx+iFmSjGyM
cQqXq5BxO5vcBgVLgGZrJM+fspbE6BE93Xn7v0hbWAXMVY/beRGZeWgnaScRZ4kl4Rdti9RYn6WW
4OkXfctHVVmw8rea/Am4L/ZgYE4/K1y1E5w11UDa+KpyeYY750pIduSodKWYeCL2C7at1SR7mDDu
elK7tKy8zZP2KEivnRmqhPH9GyODhUt6njRIXJPqBXX+LDnk336qXoKGmC/rIhHXf1a+zGIIiDzM
zOUP+QtHBARmrOGfElhZusNazQxx+X/UwQbBI8kiBfX7IYTxkRcpom7T2LkwYhVMVIxr7dMv8aGF
OUSPZ06I/Y+ZbafuJ02s7LiAtqlPqPckjGXpWTAscdOH1hPHNY+GzrGg6RO59CKOOSL+zYBFox0b
4K+VN7x+CmSGBBOEVTgNt2OxNPF5Hf+slIWac3ArSE1/UMtC8xjXqUPsh1mvfyeYMcHaYr4k6qYa
YZYwVOZ/Us56xx7UeoXrEvNl4McnHNLhbFTRIq+GVRsQsDUpaeBlQAZJZM2rAYdrp64IjmvZxsaJ
JlSsmkAUY2jyLq9VnOS4ruUXnWWcBVtAV4UuI0yH/vNk8/iU21Kw0IsoBtUZxCzFtLon7tmRo/Qj
gX5S36ruoaq1cD8KcFmtNLu+dbeTCBfGuTMjuxYyWJzuJzXO65t901sst/xQ5DRLlwmth3XEKs3L
5BER1K6cl52DBFqyEPiXPFdYKPGGT/KUw2oeJDXCVT50Os9zFr1mPKVC5y37WCKWu4h2hH3OJjvJ
h2RXN1J6kEp6lHSbBWryTdO1xyBix2c0mIRD9tYQMCwtsS5FuzolipNQFWshQ4eb7CbU1YhGAu7U
yXOidhyYjaStW2qWyXvyO20vl419HIWrJpFOogu7Oid6ZYDXdaflySLLwnUdVd5hcqWoQb0vaoCy
o+QXF2qEtKK+uDQnJ0/VSWMI9Xw96n8CAx7JfVcAsRqw2Jiw+QL9n3xJ62g5nXiV129BdbJk2b1v
O+7IcRuGC8WQX2vVMLZMFeZKjiuvs/zhqMY18abGde9n8ryPVf2UYwzjijXJhnoYYY8aDPeM/RiD
3A/9ME/Db3oO4bwZRj7O5IIR4ClhBLlOISfNJjvMp6IoGcpVafrp/GdVMTAygHaQXiZlsTSEcu2b
wq2fkIScFMqV50U1o5O4RyR2E4Ky+KVH40x5l3YpHP2ov/7UHB0D46CsZ3siJ2yrBL8kIHvNsOks
ZK1vd2xBuMdJiKydvrYJUr60YZrd47EYvTaTJJlFqUo2nYBZlSUDlqpHBJqXsVRaRwsTO8Asrdt1
xQwzzFL6+ywh4thtNzL7+kJklHNZ1PS1bvUs3IdJvmQDj7EOLhNFqEFWol4G3nDUtSejVbubGtbb
JGQOrtxvAhjcZi2IyK8CjPCW3bA0P03enU9lUzYMPK7hcvLwfIqbvlg++4MOQQALy6hvGlb9hJ/3
NEmcJnOFWVhl14LpavsovzLawDxKBF8C9KHH0BoxWDTGd8zswQZ+78LBEr+a7D4/S59D/CqE4dFT
hH6VdMxwJuMPacfAd0hC0xjcieQr4/Vl4RfToUS+PVkZOlGAGIH0tmfTo9bPPRthoBBS9h3TSl+2
PpUMDcmQVw9Bn++C2vTWEezoD5HUr3WQi/DGJqG0dasrfLPfJ61UkCt1jAD+4heqyKaOdEO9zg8K
T5dapfSuo1t8UBiOEPYpl0dXEhcJ1sXJQ5SEBDDHA8FOjsk69kA1lXEB+ldBFfSTZ0cNSo5I7EIm
AcwRYhG6Y7uXODo2XdKtAxfNfTIZ/Syw1sxlak05qBGXdh/AwQwANRq4ci1mxqPm1Niv4njXCveR
XPuT+0hQWbEh+6mB0MryTBzIVy7+JC5/vfsQVsRBdVACRPaWTp6e3nyIsomEF2WQG3PVFfmzm8vH
ya3UhPhc+8xYTwItQQTrovW/S2naXllWgmNqMG/iRnCWk1ibgoHCBNSulNQ9O0N93fnsbLu6CGCr
qNqtxWRl8jaFsKmhONMpmm+TxSmV69usGnM1/e9m1YGsYtl3MsYHQqetArV++PeSrtGae2e04ft9
XW377iSN7DAJpzbccgLUoMtDCEHn9eqVO0A3DIBoZOKxLf3sVEvGbeJJw2FSfYfME1ZK/khUhr8L
JGGvhCyMsRT93MGzWo0isDKk3T4w3oihG4NTNonQ5wtTVzZ9Jn2Rg0k5VZxguFah3c/l0GGQjSpM
kndPNkFCIMBosfJb7YQyyQzbYAQuRhEp1AXrYiXAw9Fz1UFCc9t+M9musP4wEdZAv0U1O9Qjs9PD
J7gvzeHZUZNgG2bh3aQhW5lGr499Qcu67HrUkkOoJCsVkQB3JtB439UORZ5cQdzU53FJkBjxEOks
KQTEQDH7PsnMRQiwSvFlkPM/tOae9S0zloND7sBZd0y5Xmk1uJwocedB5ZTLSYHGcZbu2CJ9GRSY
h0Eu3I1KNHb2l8ZwO7vKTW1lBDJR5zEW+yRNzgID3ckD5lvDt7CpX4K+Bp2pYiSdFGouSqy+Kczb
8ISx/HzpsRouAHuCsSIufF4P0Mr6Kr/5NIlpsJMzyaf79cjHkJPhJs9Cwa6r6JzF3AuFvoSUnYrO
wpVuJteY1XM5q0ZwPAAAKB2CvumKOITlgKqdjfDKIcD51ElvMpFFKzPTDwYsLrdmQNuTYu8NOMnD
mMY7X1uD1K/ZsCHZNdOpvtifWAU1N1LXw+IcVeYpEVBApf5hMp+Nu2ak6ISHUQmPqZ92vSGeXcJi
wdw0RD9QcW+MBoNATgy4btTGYdLH1VKgT6EtnzPD+wZ9r9vn5DyzYQllVeMvCW4IFcrmUlqAmP2i
m1eZ0qzDktuIqyrQdaxtn1bRxa8Y3XA1/JDRiUFUl0aD/NaD2veahNZD7LhmZ51gy8Lw4pcedvsg
OX6K65Kv3sk0qERVk5jEgr1V3GVn0RFWqRkT+jIa334jtIvp8Oq1tDUyld4sgpf36YQbBfc2C/NV
1oshHbn0KKCNUsShC0zeOEhtMuqqO7f8fj555BwQZ4OUs1KDxWyS46PR+5sq5oxbRL2ZdHk9wbhQ
AwBzBSy56QDSd1wSCWKAoNbFDysCgX/I9Cob+7Oh3MW0B9uq9xscSc3it5K9GZnLRpIgrQiBvCzS
QMAPQRVodPmmKnJcH867927U8T0fNFs/SuFjCNE8UHW/37HqkK86Aae9kVygE6cYpU1g1wrD8y3D
lZTWbZT5x2wku4u9b7EgAYSI2H3oaufGV72bSfzvG2h4kTtuNJugH+0q9byZOSaPTHkjWkrE1/Iz
Lmb6IDU2667FtdJaYKUKlU3kHM/zlu+FzG8wosBBSG75NDowWwAj06cTvxIhaYonLYzZYchrMGLT
G24ogKk+/vu7jwHAMcCXsjw2fTFO+WKexUjRIutUVI7jT/iXd6cfpLODMacUIj304xF+/QWgtmFY
hMY6+/KZL+9+/kauDjQoNwss/B8/TRBkAd4fqsj7b/D51Z9f88c/UXJxPWoZGEWO/ac+15kxjD95
+ob3MUoIfWUWK4KF7Wh84tIiIZADjBQKYsjrTDZ4XqXKWpte+kKBzTV9Ih1f8em9MiIQ2XUYWn5+
4nPAEqlOPIfcN6YQDxxCnhVCsZsQcNMbJ0h2KcX7ShozisZL25c308cspWMLJGHZIE6CYVXV0Voe
YXf1SLMjqQn3gEfCdjml44kJJqUojm7l8UWEGZTOqzH9bkpFAD7xV2bCLx9TVZNt8qZe9QZ1yg4o
BCxKC1ZeH1HxaVn/DjTUx3MFbgCAQ7Gg2/USGegHeMnG9+uZnDIfmB7n882UzfAZ1TB9IgWSFhmD
RrYxnD1hjFFzR/ig04Z7f2TrfX68aTpr2afyfuLz1QaYEIGoUERQvsnydLz8SboEuzLGTbk5yKjp
M4pRLwj7LdbTL5yNuL3pvV/+K8P/XkLEkeRhr1ms84+/wTSOmvB0IZaq7fTehKeb/utlDbNlL/AX
+gcwrlCzv6hx7x/jcCN2bLYKN2dix7bn1J+dA7h9cbUV1OW9aM2YlzAn964Lu12Ge7hAh/tum8zc
Tb/MF+VCWzU9FA32v+aBtjwP2/t2uSLpegbAgHnlCCfeWw6Y6o1zWTXhNt5H5nzlXMgZuWJ7abnX
Z80c0warRbPVsC0X+qywH8cH23MxJqzsHBaL+8Cc70k+2NwnxuLeFJb6qX/lA/WCBwTXcdGQNdJv
UgyrBQDybBXv751LFSEXgOlhQd2ck6K3oeq94neTVg0PvuJnc2y/ET08yxfMYebtopo17YJw77RY
ZNYlHsK5x3MB+Yq/rn3w84OanHhahnhVDudUe+Xp6RkoDgOy8wMbO91T158Sq2WJqVp78jYv7Qoz
O8m4OMcx98e21Z/y4YwY7bjEArI4QTZPeuSxnUNUuXZEZd6eMV+jNjl2q5BzvI/CNcTY5i0x52gU
RrRggCRCgW3v+T3CfW2u+DVAYhEdFkWzdqlzE9gELX8WDBxmi7WFk9zmnZHWA35u2DCChC/IHKOK
bfXkJSux3ZHpHjPqwszAEq11MGmQX4lFl4Ulqg+mXgxijs1H8WJjknXcRRFeWthlOTY1pscR5GQC
bKYH646Yaser0wNSJdcP5qw8elragr7wN7q7wC2tRAvxNHAfO9QsIPobDgsYOfOktyEnu4T/En5u
XswTgEvzFDlwBjqbf9T71JZXXO/kKzaXNGLPo8VQrcK7Hj7LnXIiVyqbO3M0YPUacJM0bw7eVuAv
3armrL2ho8RR3Jov4qtYrzWea+CdL+IZ7yNPWPOdnMXk6X1A61wzdiYH7Bh5z7U9LL2bZkGgWv+y
Lm/Epd1xZd2nG784VGPS8HfcpLKwiefKNfjhlyQ+BK2+jMM7qVgWQLDD/CBe1zNoOgtxZr05rxSH
EAVJCD1mB0/eVcfkNgLMv3kD5Qvj6bHZdNEVo19jmcYbjStG5syNeccR3XgdWwYVSVPQChl1RFvl
rXtT+M1n6T545hCoNWEpGhvG3ovAri/NMf6WwRO7k2DTVStCGDOSLaxZcKdnVxazzjC7keKVm1+V
ySPfXoEZYfOtXain0pq5UB05GOmpY7vrnoQIhtOJ45GXrJ7fD1vxdcUn6we0kScpWI+TA5qTeVja
HEjRsE7erGjRzYfyWsrmcXLisQN8cIiAb7z8WYJ/fDzkkAzVDIbX3PUWnjE+JOFJg3lJhoN3xx/H
j+SE8HhhjfK66u1cHY/oUGEyveTAH4YDuUwzZpP80KRgvw1r0JKLQS+/CQ2IlvqZI7ksNrKEwXuP
N4yDEvuNQsS3uuSDNezcLNmZ5TaanqUkJC7wNs9urOwVQBN2JgvbbbFJmbuNaU1k8C35iX6wF4oX
ck9Vvl8zL0qxjOV9Qy3fRCVR5qSa9Wupflacc6Ng0hg2cX4VspHLpSJPHkVmfxHu2OxgXmBy5CRH
wNWftVE64/SWkp58y02DH8qTVvwIL/12z6ZzesfGuVtQdy049ZD+mAxzSoZLc8bLXitztrJeTWlG
cmSxqYez9WSeeIEZGfC0NvNnf26eqtnR9661Vf/KCczkiqsTZwlXBfLwyKM31thGW9V+Vq6UFZ55
JkMcJ/sBhgaYkfEFNlbs9trjpZtL7CNHEo+xkrb1K5fVjh5oTJjmopu8afzH5lfZJ3d45rDqU4PN
VP5S13oGii9fhO8gBTh4eNX8Wf8qLjMbVnexVkNK8GO/VC/6ySD/fTxMfCLv0AdiW9lyDPKbEGTx
ACeabf9ZvaD1qFaD+lBLC2i9zqlf4gtxb7hwQpwrNlCteLaM+pZfQeWLgQI2NsP7B7Nb9suo58G5
+HAl7TjV6kVocleEa7WVVuONQ3UXje3Ps/GimdxxrSRFcDxOEfUCj5uWYxsr09/rJxOe55aDXrhV
q1XyJjyl3NuFZUNcMeX4XD4xOSIRON5gLub74+DpUb0Ih++dY4uvPHX1gt8CzDcnEmfj+OODe1xu
XHU1fzM4nPhzPsuVenp4JcZJMU/3oN+fjSdcKTPh1riqZu2DObOejCvufryOxoonyHtuX3ln1S44
qbmJMFcmz4ycdW7D3NdFXujxRvg/7J3HbiPplq1f5aLncRDeDO4kLK0o7yYBpZQZ3vt4+v6CWZVZ
dW6hLxo9baDAIpWSSIX5zd5rfUuFZmpLB+FpjDlTXBtKeYuz3DYvqeEyl613K2eUS4vPCnrPKU4o
ybgcMCxxOhQOF/uTbL/9yY74+cGVx2xhOODJD82J6cu8cJYsMnudlYm48+FXnAzk4HvMIlrwYryz
6zrV/OJ4ogXlMiYogXgRzsKTdOAk8d9L+jw7nxwE/QGnOEMJUwE+PY6qy9/Pn8XFzww6wnnkVj3W
XgyWwZbumF003dWq5/xZfuA0Vidm5/DBOPdIfRyFIYrYA0YsjpVxZvLT7rjLihO/Nv2Iy6PM+XPk
CBb/jndcA2YywuMWPvRkcc1wsWDG4icZKRGM+gyi3esbP8wSpeCStoojI2W0L9cdSTBMgYyPz4yC
0oE7DzXyib+MMeCVuV07v/FXKEjWqJXZTKEcWc3uvU7weSvj/a3tTgnz6TsPFDhBP0du9MhlX+zx
8xt3BNUv3EacF8BHqh9/lNqxY5rc954KnHK7WHHn8gGMgCNctK5yx/DPT5EmCVpp9rnM8h98LOZ+
3gKJ27ob2l0d3naf3Na4Ejgr5bpnxl4QvfQeb22dR09I9iyihBM/uei7GWkmVyk0ECmQudBPihiE
zZ4aMSkopepPt3il2WKy2IvuwVyvwbLOD5QLkC/rwxPTZs+Y2rzTW6WjD+NTY4ZLbtPF6aZgGJ1i
P0KB9gjdGPZbCZ+rvgdQgKcPKjAydgPmx3AW7kG7JzsYJ9gWEEV2J2odI6WRGHCHXbf4kUf9mMfJ
blNBFXsCMuhh/VUKVdMtyGXTS3Hnnj/MB/bkNlIJhoZ5G+RkyBlwOG4i4+l2aV7LIsBplbxPnHh4
T4sTCThbhcpJNAet0B6+82k7+FJ5XaFBKX14yQsKiT6rptpjVjVBjz7IsGKKC0MUgHF7+pwPhLNa
9CZTtXZogLwxm078mikhay+FfcukNjde6FfWua6etTPWbWwsOcpqKSClrixvrNlTx+0yMKsz9m5K
wc5T1JGLad7ELcBkvOOOOAVydY65XFkQgxd0RQUvJvtrEm3s9T46a5VHHmtcfMd8IjwzsxpP4Eu5
SAGpK9ynkUunhyXNdoGdyDLlzR8+uWaZzVlmc+0Wu9lyp9tW9bs3RHMhC3/NlsQg1/zmdcFKvA99
TvQwEJvhz6rPHIjTLTZviE+c72b6CyJ5oDbpLbriBUHAINe398JT2/pcadUr4xVXAGmXGiXs2QfM
XLAaIui8PquJa3lZUKGxZBRgWFmclXqXvKcHyAaDxcrsiF9mEiiiJ4iP03jkA7Ph4NoKYoJe2O4w
vbJ0s7GRmY9lSr8cCavDjNENO+kmb8GC0ZInHpfSPROUo5xnOLqRW5w6ADLY0+n13SHUL9Ey3vfa
QX6U3nHxeqoREL6BuyJuj9hwTFbGDMjqQVFJi0X1nIvzbUMBGvXzzvi2Mak3k2GDqiv9iLDhsZNJ
rIc8hTvznAX8YMQO1U+Ke5rTW/Dnvnivqz3mKlUjnMaLB9xlDrjl/Lhml+RO8FhaehoX1451LRkr
kC0AEBTJSdxcz+fured2B9drgu6y+3t9R4dii//BG2fXN6bdfXLLVYT4MFmRVEQYnwOFLN3YybgF
XGQAZbmn0IWZ64Xy0kL5PXJgCjWf/Q+mKQNZsUeQn3BmMOHkxmoAhbsi+0bY5ZJTnKcztUZ6m92d
mCCQfaeX2xxorNAsiX2ReiFLlwKsUYRT11N1L95yLPXNrE51Vt8TjApjhdi5TRYA/edWfGuE7RKa
uZULexy+TBCdt40QxPizBaqvX2Z8S0e+HJ4nGtvaIRVeMy4bUI7KWWjIngGiGQjPBMpoN0sJqAQu
CitTO5lfZ012QF92rjiAZPqu64xCb4PmwC1MK/wgTkezKHWG0iddRB3u+vhiiR/0z/lTdKIwy13E
4ll3DZwvmLYc8/GeqCw/vrkuTGQ2bXb0bt1w48Dfxbf4PXpabpnwoMsTwqPCIqGQKxMcH+1Iu5aZ
dQshsYfylCosQwLBWb4iavL3g+qS8cE0aJcvwkCMpR0+hjv23PPgD7GyCa7yg5hCKxD6id7OnXbf
UQdW3bQB5cKd1It217wjHUFbTZAt55otZIzjnzUsknhHuw/v9MJWvnLFKZ7DdxVDPH7T1rTTh+iM
blq7tyBK1N9Ieh0BOzTBpDnig7QCqXQZxqT38GTdb4LPqjdhrnsoK1Pwru+cZnXcJ0jx0FExvszk
W9pcCqTBsFQVyB3bAVfS+puWvnp7XMa7RCNH9HHNX9XRq+IliOM3hQ9AAddOAKWrILh1NAYnqXPa
S/65Ku5wV75N7w3ZZInLDMwoeZxttq8nJKShbR1IpEB5gt6tt9tv/D++5BeEr7f0XUhwyrDdoaoY
oeHhm3VC1VXhzjBepJ5wJuEl6T3stdAT4w9GjA6RIFLUiXgPkhHJZPA6RzvVez1YDhy7qSFt5h0H
6kk7xYxuXn+KJEbC0S1ZHnyYwTnarY+Zl01sLeOSlImHedx3BhCVd9gXbtN4iXHYpTVrZbZ7DlLX
TjBvoTTR2dqrDvnmvuQzZjKZe81zZLrmWX+ixuKBvcXjpGrsMA4bdeqlH/1Q8ksa69TtaJtavpja
NdurXezjYZ5DVxfAlZ8TUlj87BixoLcuwvG4FHu6FvpddMQ7+QQvu0ldhM/gHanLXRhN1bfsPB81
HHC7Aifyjsioe0tELHeKGc5cqHrCUbtILgVuRoWMb5tPVUlr8wODocjl47Sv5b6k1+OGb00gEg6v
BpXXEZQSqKdhD5eruX0IbzQ3PhkXgYqCbVwqrzqKCFgfkt0geDGrUPlU/JjZ3l2a2Z0fEy+Hi+NE
66v+Fr0PT73oivEBVuKTyhHf8Yk7hzggPNIopJvZZlp9ke61iCdLdlPJx8r02u6BE02gMqOHXTj4
kcoEOLU9EVldIbxgsRVUZ2j925hYoTw6KDc1xti94XWv6QujqPhGQywKJI6ysk9Sxu9jpSK7sEmx
HZr3OnnUE0AQtnTfqLeInyVoQCqxID9YdZkkZzIptfsUFjGr7qIQeYU9842tE9MfKwSB0JwNp47G
o50dYopet/9XWs8Rz7mbT6ZXHhDiFg7GOKeF7EQs02znlFX4LNG+IHULiiNSyN6BdvNqoDhgTWu+
kEIQbBFYQ7IE7QuShCryVPyDeEO9WjjSu2JXRQeHztqWk4Xq2h7uVDKtzjJMC/owhU0WiFh6c78v
B3yd8EYD9Nf0AZ9YbrJBX14BSq2Lx1K/Rp9/u0p3FPjFfblt2Z1U8BLeBDYcUTGTK5wX/4OrQLYZ
4kjSw0yxpO8YnHMHC+UNBIUvOn3smnCMGbRJ7OgpH9l7Gl7/YukHFBU2AH7Dj8qdeq7s8G0bvaOn
nk6QTRbVa/YjeRm+ZRRhqL670qdG8cS1duQ2hDCQl73YnbLlvfuR1xjSoQUwjltngT+ncbgvYAYB
Q4IQwNuUJwlCOxlRHJzuRDlApooSe42d7+kqYfWjfIDghxUCozzWtFpw09f6Ic6cLoAcp+3MPYv8
h5VMQKe4x9YtpX5Yf1R3LdnYNaSVI3InakPWTXxRJ9x9u/zFZK6aHFNzLLIevzbpOAgVczh1ClYa
DiMa8vmQvA2uQKFI2XYv8fMoBYPsksKW3guoltg+W81b/UxF9bNP71hpCUGh3g69G6nQiw5SR0W4
pqsEzwbN74HUjpDcxnE/3Ugv5tsg2AEAr0A5cUsq/vjQv+hvMaMoHXB/Yw8wK8GcidLbbECspgUo
A4bvHAF2gT+KG7mCCMoxVU8K+I2j9QSfUx7P2YfMvjfyVi4RfPk+0m0nbD16BBXd5Jf6W/2t+rTO
2qFlZ09d44I6AHGA0jzk3NDD7ADD8FiqfE+trT4yJbfWjYKdnw3FpiwOtMtc30XUFw49iTw/wlP/
LXmqX2pvW5VdwsdS2UX9JUIsqNjSnLl6+B36GHfLNhgwJZGCUcpPZtLb33sE9M66i46UBgyYQ57g
qQxuNisABuBdEozfyHK3R24ffmtMj+047/rdjPTA2Y7jjpEkumN5e7ZuAAw/1n51kxmvgHJMX1Td
FWj15I0P99ZN9E6XKibsQXwTHyixPX/QXta30fY5fmEJlXKWeVsDINcTOQ2WX7EGgDDEOPti3OD8
pix+URjJSSui9mmnvsw+PijO2sv8JVP3fVfuq6dwD23EeEkO8yNX4vcmvYX5RT37WY0Oxv0j7tLE
/myc5EmyjRuyQdfOEW6yg3AzMCNzKYS3uUs2Guwme6ic6L1AoWhfMhAvsieLr+tRd/QDizOqG5l8
10/hLpv2vfVoVMKpF6Lb35nXo0RP5fpS2RKyr8+uX2sXFpSiYfmEjIOl7+EfT1vXaRkEA3EXsLVi
It/r+jXyy45XYwIY8fIQb+E3yCOozmypjUwDE4EKv/4FV/jW7frzG1W8ieCcHqH9FlhEt5+6/oLr
t/Vqyusl02JUlg0Dwt9/NgPpsI+mQyLS4OkFvfn5EG0vr18L4ULTqTO1DwutkKezLzaG+C/f+m8/
ef0dWkWk0e/fVrVh5edZ9wBLGtFfG3s0aHcYrZrD9SFqtve4Pv3pj7g+/WmwMCCRBN0cH39/+/jr
Y/7+mhUJzR+/4vrF6/dAuE92zDn+7++7fv33y5/P4oK0zX/7l0yNFZQxzFG//8FUet7k+rqaWKBJ
dQ1sb/sz/vL21z8bJSh+mw0n8ndTB4ooqmBbMXfDioy1RWWvKfYpuMqrwYOOvghWrzlHwH40KFXO
xhq5Gj2U6aGT4L/X7AMz6IIYazR3QDbR4vfoe+Z4ndzMJBK+mVl/7rB8WEYfLCX6yV6kniZYVwhJ
rLQT2YSScwWRXN0fi6BmDqi18ieKJCEWBd6SROl4VP1xBK79ywqiaMhj8Qv9coP0S4v2Tnysrxqf
/8IQghcfdk4q4SW1vM0WEjXZbVq8RhELFsodE7s4bXM5dTAaqrSgPJe3vgUtZHOJxF3hq5LBIAYc
dP34f7wiQLk+RH2927wiYfRtIgphs4tABqPbJF/+wTKC+Z5KKIaKDWwyIxOFplHe4gFG5tzWGrsk
VJFsBejC/rSQRNFQ2CSGstLY0I0x0TKh8f3KOgE68YVV87zhTqLNTCIPazBnn5J0iKb8899wJ8Xw
Iy7Nb7STy+PVWFKJaxzESeITQbjCtL/6S+ZeVrywL18M4gekHmo4eIjNZlIU9FvW8PQnB2UhlZco
Ghy45WHJ6AyB4Y/JbYeHSZiLzqKMcX/Dosyq/DRYwWg+6ip+4l/2E908RhQ//2CkdIj9AK1f/uZA
gTfvyVjB/tGEMq843UQm+xZxC0fslxVFaDWwWatph7/sKNiydLee75qoVj/XjLbRf9OZMhfUw7SB
zRWZQFeUSpoKyz5u0i/oileiSlRMT7XJNPubqvLLqNJps9sJbU16VV7fJJ34dqWsgHYX3FFhY1nI
z/MgVfuNtpLpK0OKLKGR6VoXOQBxhcX0xqb/f+JfMccC5Lp4XozowYjLQyEpCFo3K4syyffz828z
S0pPs5Z72YkS9UkhrdPewCzNp6hYP5qsGPdZRRV6o7P8crZMQIXIVViYxf50twjNvJIMc5Bi4QYK
rI+yN7xB9Hq00v67NFmwEdhFbF4XVOQtAkxUt8RQntdR+9A3m+NcsaD+m+2FAI6vlBzmJVSGy9X+
kq03iJ4vUpOxEPmbC2YaXjWJYa4R58OV8yIpdLljEilQocN6yYsfrUFIrTUxnf+JfAGoL5bjDxUT
MCpn4oMi9odhmMxOWqVHXe9erhSYQp4IKJYH6jG//DL1cy4VWtATeVoLwvPVNNPQPsfjV/uSQGkm
EfdwnulZ/uGfWSbpZYwBn8ltHwWiwNb5l4emz4iyCTtYs51+1kzp+MtHU8Q5S9Ypuq2+j239FfY0
fDQakcVBiVfxJzZmM9QYMtEzOrndMlBs2gXytjb8w1ljmcN7tdIFJdQGucZmsWnzkNIZEbdx3rz/
abXBanSztvKuYWX7y24TkdtkZ9ZjODW3xboGQl3fJqpCEaRkYmiNVbTDIvmhzg8KHhQgiTqmCLw3
sqpguNRzSvNYclJL0m0ZZSn807+acMQxB7dE1lS49j9UnTrXnxiajMEbjGn87WrIQRI8H8nqOmxm
nLzB3lpnKiJEJHBG/9ANyY8rmiaCR9OhyPRD1ZqoRTALIn+o/MIkdfLvtJquJzfnlrynVahRshTf
NeKdnS9dpW/QxG95/02Pydz5Da/Z0EwI9A9ycSeELWnSTXcjEgXl/N3DE04wFsO+eN58PJqs1K4h
bz2vv3p5poo0p2aZnq7803/080yyJ+T14WrpESuVdnAm2FdbT91TDTHR9M5YexRo0y5EhtJWw+lF
nGEpJ6pJKHSYOeUsd2iptZffPp966KmItNnj5vWpxtiriBSyyC/dmDi1xuopR2Tyd9vP0rMNjSmN
eVWRojsK83FfqgSITB342oMwnAyinX4yc6LQQnMy5zvpn91AYkftqICxfeXn/OkIisfB4tPSMPlt
C5Lq8n6EmehPLdVjHfLiL3uQlMyzS9YPVK4/LULdUH9Kmb7737wCku765f+TVyBLmvRf5hWck47w
gTb5j//z/fr79l//9z/++KGfgQWCaf2LBDEcZrKu6bL2Z36BYGn/MgxLtnTT4It/ZBmo4r90SZJ0
UcbzLotQUH+FGyj6v0RRlUWDbxCB/prqfyftQJZlchL+GncgWgZZayqqO5PUFEUT/y3uoJX0tBma
KD7IPS0qNbqrCTkNsmvC7ZbZsmRsyrUsDK4JLtcHHftQK2J8F5es3o/Sl7Zp8q4PZrV01DC212Jr
It7EIZclhRuq8YrsN9d3qVm992JIUFlUtifCkdxYKb7rHXvBpGzPYkO1fbQmhL0WoXjsXvnx9IRt
xo2g2436IF3CokmcWY8aEKDcIu1EF8NioFskxHcmCJYRIFZQr+txwM1m65lO4JIgasg6i4mUEbK6
oT53UGXd1gLqigYyu2SZp0/GoYH5wrBxKBmNUD3lpyrjh8vwW1frOtHU4Wm1UF8lg693mQVYC91l
lSBYkc2ldE0J4ZcyzBMKxXBm5sR2AGWTGmtksbnfj61ELmGTXFOxEJoklq0wGSQEo8AkziiYR3Mg
yeFljuIPKaFtAvAaZnUtflfkR6uTSJNlZ0HDeMkY1+PWljWsIauJfhT+M0KztNit9fhUwzBy+lCj
6SMv/lAda9CIQRqlP/TUuM8amQ4JjNFkVDOvVwhmi6Nbs172vZTOrqhjm8ioWqtNhzBxGAPM+lgM
4gtplV7ikZEquwXunKZMKDwtiNymkJzFmJxUL22MW0MwJLvsqV5aWXdpBQLuE4mVzJjxiY2V45GF
2eNapgMYuWk8JFF6KKp7ODrrRyf7czORdE+8QhGKVHf0nqRR9LjwJDQSKPIHEnzc2qSVW5VAspt+
gJgSxSKTcjVjXkZlZraE3RV9O9qJMM37WMhJJbpbzBKnENwLSoHqI4kKxNki71ZH81y0tbDn0ByN
ppKOkaZ8H1dsKAMraAitnF4WCbcJUHo8haW9SAGENi4cWKI7o8VFYA0GFZxsTHchxG1shWJH26pc
9lO1JGwCpbuVEHdWIHL8aArgHpYS91dDIEeTiwhz+l64kC5CFS+L9po4vmH+AXIu6vQvWX+WsBy9
aXHlqaOuqyroNIW8CkbyhA9lR5hKfrfEOaquTFwulE6QRgra01hZfHpZo90zFU6l0C4dqbpCOWEd
AZFfj1ImMpCccc99ZrYTR1zTlvuaKO/BVL9yRLDvcbfvGu04qAViKAqEwGBPSNBIuTUfo7V8k8gF
dcMkUXdxEq5+V91H9ZL4ldrtLIXaUgO1HFKRasvKEqRxUvhanClBYbiWOXH2YshpvTjGrhVjvCIj
z5fi4TgmIRM3WwWmWLtvKHH2SycEE9NtG7DZuVVmCsya7gNFXJ1ihFPRlywKGjkWg75Id7Uhz8hM
Fz+uRbbAekYOVxv5NR7OccCrJyvWHlB7hpgwucisHDyVSqAy3RTLU98JK0qItnAEcycXQvSg8O1n
EiRuRNF8M0Zz300DmhrBOFXUQmdCkElytMZjLWvfREtwk7XCqthxjk9JPWLb5TkUGNHaR8lTMnUD
QSBt7FNsuAvZDhOf6UQRhGiMReSsl/Q9cioMQVhgNy40IvzWlbiq7lUY45dUJfa3Uyt8+l1T7dvQ
BIWESEqrvrUp4XOinvsr+EI5ooZOSgNSJhqRkUSnFOpqQVuFlRHC0b4ghnI8DBaL6GwJb2QTLP80
xvDkKVrZpDHqyL3W2JVFga3kooI9bntCnCCVAql2VJVOAfp1KJbGdMbkuIPlbPhkFR7XVb8oSVgH
wB2QFA3dN7UQIDZZ1nfMJK9DA9ZeLnE7JnJ9kRYFTdC8Nm6MnwEKCv1dVSXHhKHNXRJ9HwN0R8ew
fCwqkl1yI3bhaHQ7sahGT0zisxIpx2mMFGYiukcJFGBs8uAns+Igt+Ouy0k5bGWvJZcqNcQqqPsI
IRrVKbnG0tfQz16fAVT27De2HOnV/JqWEYQQU4QUDqeYdX5Dtt8urfKvZkw+09JMj+EYk2wmlKMf
Ly9Gn9ESWkwaX+bME7qFqrZ+tEnL/dLSAOgk3QpqQRxt2KLI+pJ82mXi9GOZK/xx4GGnzsK1Sicq
T+cGGOMqeDgmmz1Ty52oPrC+176M6VlP8lciEZHosoy1LY1ZU53Ix87F6XsPaueuTMf7UNPp9Vkz
CgvFOnarLDiqJL4nBMiYGWHU4UGs6IP1JL2RFukOIVI4PXL6Oid6MIws15BoJVmE+pEhMH4WGr39
KHoQ43JHdAGjSnGzWDKikHWRnNkSn5XublDa3NOTkAo6URveHBE7ZH0DL2dL1kI4rTmNwZIoD4Sd
ZzdyTKpz0mQ7nFaGb9DEU+eo4/ZrJC+qmndhWQDC5DKkLmti4zzWiG/DSvFifX5iE/KaqDVq5iRx
pUmjvJ2ymzOp2lQiYe26iShcj3QbRDQhqzlYZqnyDWUuuflpx2iY9hyJuhY5Kl3vWFLyqhhyetR0
4Usze/qtmojxO1VWVzWNETZy09wkGLoBG4fJeSK6RJvGvVn0ym0lTcU+KjmtRiPT+teBIaYG7YAa
PApE2YNGwcczxg1XWGuUhFhs5E3GTNGJYcBceyH+92DWbW/nYhUfRDnfCyQRu3Nk1afaaOlja92u
aaPSyYZc941KfB7E8VWBn1XCzfVgAouENyBUBDX/iW3e1VvtRuhqlf15FpQkFzmyznhel8beGIR7
3RxvJy4jdDSwQDfbKhlRn1bqKOokPJJTdYmUkSJEt7Fj3LxfAUcTsevFicmos6yvWc3Nq8qjtYsi
NAGYjyi9iRqCnpZNsslkZmiYCcFtY1lFPgDjn1alaEaXinZ+VwPINjosFy1qILGSyF7MJ3T0JYB9
vd63c/cerhX1KXKkDq0mfU961hnhWu5SoUkxukV+o7DXWjpT3GsRW1CtqKhymBubRpWkW5BfKE60
/GmWitpfjQywlCyGNy3cY0xuJpUBY81OGdV5t2Ct4MSvgqS88inRn8H7cxJJiJ47rV3oPQZqZCho
0lhEtlXpwLeIvazQ0gO3F8F3IhYKrULun5ehozFbu12B5GsylZNaIF4xs4RZsIY1PSQZK1LSOe6q
Wj5o9BMtEQtKVkg+VjZU95auByWCuw5KQDcq0o4tyU1K5s1RnBHDT5r61ZpWtdMJKF01ViyD9sj1
KQPXoVe/6GLmqlVxEMbCdIgekvZM3lwZSu82cgTh2jJJ+Gx2Cki9o6WskHMGIjxaQf4eZUrnFZL+
rvZq485t584lLZcmmjH8IFZNJxXRITUD5pzYnYVI85S0YCPN8VwqurvRNnTmhmULYndRavV9lrlW
ErU9rlaRukWmvZcmkcaL0Y30SmKRMi3T4/VlA+xgi7GlC96IzCCWdZsOLE7x7Ox7bg53SMkvSvPq
QWzV0i+IBj9N4jZ+53CIarUeA0NvI0bB6r5B2kkCIAqFcWyei6g7zHqteVqDWpHlSHoUxfKc9izY
NS3uHCy7TXMniBMo5xLGk5at9OXYpnR6Q62rJCWMPQYp32DZFU55kTJyF3USchFWz2NT6Oc1TC5K
sb7UQLKZhAVsPIhwZbcxuwrgljx5hq4JjpFmQRdSxbaqMD2tcvZtTgmQyGPga3BWCR6w5KMq9fqJ
hcjFisfOkywCDAEDOMqQ+yaJoWcKYOula07RTNwCbDm8USr7D2P02XN0L2s+s6ou8uNiJSwKxOoB
+jL+nJgiZz+Vx16q9NOUEbDdZW2gon6zNJpcJpVPeXjrEmsvx8bbUlWxI2Yx7pJKI4sVN2U6MYzO
Er17IFd0TmJ3JSmYT3puhTW7EQG9klWHMCwiBNREwb5G7zFpHoeWnOCQHQwbh9fWVNOgk5lW5X4M
GBo/kxbHNxXDY1uQSMJ6aa/0M2j6GgSJqtW76BB3RhjE0fipUZ48kw05wLCGpruo4YOQjl+51TVI
CnGdJcL9SKjXc6zpRZDEXx3IT39o2vm0rukxF+SjvCB7nBFPDW+WVowXtjLiaiVno5nIOYfmxdqV
cMx2NJ1mfR05ax8LeNtmzsofkYcr7cw5x1UqSkNgYeuuoVKShmk2NKNl2SdKhFhWi5ggj0tJ2wPx
RLrXytG+1ZNdbeKF4YSjeojMT1kXWGYJsmqHOiNjM3ZPEendO4jikcRNCogakAgAm2i17g3gbCWR
EoB2V+YBw9xXqrQEqtndCyK1J2u21I8i1byKYPUkFcovGUmIPqIqaeumYYVbOpwc7mT2wF40ZTfz
MsNUTS5tL+ePvY6iB1sJfntJaA/KPBJILYf7XFA0j5QA1socF0fm7kb0CqhgzaUqAF6oiUt3qfXp
YdhwA2z3qd+K4ynMZmXXFUyrWIkv87S+KXVxO4vycBrVUfYTGahegYs6r8ptYUXnC9c6tyMkx0gE
jhh3C+gxBcu0mD8j9N0CrLYoeNQkrbb0XmlgoBlr3U9UbQ6GIpo8XZdfeiXJvDicJiKMQGtb0mdn
YnbXjOJHmjV+3KbJWRrHi8xmm1UmhUPYSd1+DMdHK5P0IynFqxuTv8uAib6KdcGplCcWY0VDHU8h
oBFIybmuu++1LuhIzXrQ6cZDMnCwUwXDfAZqYMuwAXJd1s25SakgTu1za0SJZzEOoHjVFV8SR6Jy
0K71Im3Phsz6vkS9mBuqZ9HKSbrkpd1CRlcBJZEgyg/xZgrvRuOwbJGkK9qHOKWHn0A+oUBLS7Qm
wbQjybTbIk3JtlBIOBU3lG5fs4URvcjuCEHNRwaTGvIiwo7sHizJkeTiBpAG2anUIHCFXvNUt2RV
kYhVUi/oK22pq8mWvypsSax1D4mTaFaZiNZ1y2otttRWMI+Q0vJvrHw/ZBkwQE/AazRxbUPPamwi
WNC1teTAEmEkbbmw+pYQW7J4a0iNwdXCn1BuObI1gbLQBMaYfNlwS5rViJwVzEcyIQkw2bJoF2m4
LXVyfRuRyFrGKQOB4/Z63XJrr8+uD6jWwmFD3OgdKZ3CXYP1GmtQLB2uD40GmrHaHq4vGbyJgJLJ
YS+LnMzg7SHOt5Tgvo1vdF1PA/ln8q51q4cZgY/bu3XbR7g+1ErTHUaDpLA/P4TYk22j5RSaZxTh
/BsP12f/9LJDDkTlu9sb2wcUC008dMZHJZbS/vri+uVZnmcvG9vvYou2nCUIW+8t6ff6ia/PlDG5
5Czz/YG8TqTb278Kyepw2Uf7fDtIRURw8PX4KGmpoo0mZk7dkpP1a4jyRgo7DEhjt3xlEt7hTAti
jzWg9JotlLnaHq7PLOpzP5+1nKbrdxAfpiLdaEP8qJMqI70n7pmaSX9Quog+GQgnSBXQ8WAnEEKs
bD83zwAuNhKRGlririWYqdrypdcp/uNh7jNCp39/cWRG4SqRAKJzIQgtQdYAWkeWkTyztoffXytZ
re9KFQDTloPd69IfD7kwtn5mJo+zvpXbDOk+agjRvjqgxxgJWj2MiftP7mcW2RjZLQKtTRHo6VTp
yV6yGtsif7PeLVugdz6AuQf7w+Ud1ZajtkLDGSpLh4XX8POlkGEBsQZEPOpWIUy35PBsyxCX9Lfh
mim+pYs3cXKaoaIfMJYRP7593bzGkWfJSPT7llFeXePKMQ7TODLYwjdbmrm15ZpnBJxL6XlSyTvP
rtHndUIKurDloU9bMnoX1f3h90O+JahnW5Z6NZd316/z/unBQjN+DV6PJAUr2pbnXm+57FTrFHvZ
stqjyjgoWlY7JDQM8EOACPx+KLc37dReQWy+/cstPKPuIG3Z8Mn2C+lC94fhGh1/fY1gA49oTrI8
SWSPlcZ1l6ookIQ5cSODYdKYsM2IbJPKUtTRJc6VH/fP1oQdJLGgVcWSStABgto0m6iLrPqn3FCd
JbFjP2XCORy7vdkatOhCGCskviBSFjLcuVXT0VIO30yjuoviNhjFUfOHVHpoFOtlKcrJCwtfSNI4
qBA6JcuIL0lq+nPcq4jhdf0rFR5US242/oLl6Jr5vGgRbDjITQOrdXS7k+UXy1eRzHlgch8XI1W6
VM5vckHV/BRV1m4qx8wt2TTgjAhlVzcPAlhyr1JyNLszfSxQOVle+P1gDewvNgVamz9Utam4UdH/
YEk37AeNVamQPScZmmc9ZbwUA3ghmqtqXIL6Vi6nM2CvVTj6lmkMl7Ti15qCWVGlrM7KDKWtaCaw
OBt5IJ9gM8ILmnFI9spk573FfkKnVZrKwpsqTlReERtwa5WOEqIOHgnTADanfwj5c1cYq6u1umBb
ORsuGe32oGeCX03GvrNS7WCmLczevAWdUmJ2TMdnqxzPI3Fqh6Zie6byl9l51wy3HQ3mTlCemoLe
7cBiuQB3VCnlozBUa2D22y6zHANJIBkDl2iIu8Kr3karQK5iGH5+KMr2hXzh4UDtntqGgPxWkt4G
hVnV0JHiVXQEEWE9p/30n+ydx3brWtpd36XaRhl5b3i43GAOYlAOHQxJR0LO2EhP7wneclWNv2X3
3eElJd0jSkL4wlpz1U9Mshau2W8Tb1JLL+3ntjO9HwJHEAgfbxzB/a3y8AYJQ711SGYoMRlAte4n
C5v0y+3Uey7I5jNE+NVOAv3MpHmLseePoQWA8bQ+/+IX/mqm8VqmYuO1CKTBemyDzvzTZd0jS21i
0tF+k303+WJk5czc0zNYqnsMQBhLLIhliLas7an0bckVHPuDigtvzfj9kvc7Xx9wwHS+DoVJJFvP
Bu1VB3VIPHLwYyUuSCEKcnYL83Stu0fzMu0MuM1TpejsAEtBXkzvRjuuVlbjPdMhwKseaDFnckTU
fDAr+OjhN62gzBTLngkjqxBuJWFUXEcWY0w5Gn1nSbYhY/jc1UhdG1EzqGK+umzy8JgZ1/phMvnB
E3jElODvkyXbjVuOCOTIHGixSLpD0Z+IAY3Xjgngrj5xanF0OfYZ6YNaBI7zbmdRtsvVQ5EhuBws
gMRGZm+Crv3wNchrmqPjfhMcZk0cMrmIKXwKbROG+XvAH4Y+3FkVAZ6QuNUZ29AxNjLe1zkM3Hyc
cCRX8xIq85+mkXfqO7LYGAJ1huGEJ06uxbzKSIXC3yPxiXWZ2FsWaJw0yiAPZip+sK+oslLE3Egp
GW3hhTOtg17Jz0AW+p0POIL23LmUJuJVUk5w2zLqG12ozVX8MdpSO/glwUQYCeogwtEfpsa94etv
bpx8MNjOoQoio+7LfSmN4Mi1FVopjomRH7Zu3TXYLJSIbmmsZvi44t67dVoMEQR1PIUsVmhN/mga
//VDa0TIouHLItOx0S13I1Pt27FBd4lO/63ZaPfTYLxA98IqbxIATG305MJ9ZKvWMSnwE7UWtocn
HpLgcuyYP3tchqmncVMw6EYbl5UXQvnSfDyUofvcJ6151XdNtW4Kjjy/rJx9UTQBYeHuZ94Uz/mQ
rhLRtquksrJNICGLO6SXAF3DqD/mOzVxYTdT1uY5ARZWwO006rmCq7AD0zzemQCnuGDhdI9obkwL
AXLKaJLmEqXMi9Nh13Pr6sWcYv+gWd2m8oKW+Ww0vfQdCrLWN5msTc6+Nt1zMVqMaM1NadV4Qw1Q
ypEHyg/pQittkHchCdBakG3HMTp1SWDQdKFuT1Gth+NXoDXTNvYHPBOd+0Th+apDwmOMNWwFdNhD
EWJ9aRF4pFlwioirXeveK6zBmFBJFBN8yUvol0yTxUHvLZqR0jO25A4/9raxnkZ9a5sjCSzsY2j4
nJJWufgs5my7WZtoIMPqRfcZFb1JX2s8NMM0p4FpCNP9GiRE0N91uro0WfrDMNDu3OVNutrdVKs+
c9ym8KM9Uef/FMXePhvNtJebkDUO0hfmmvEmnKhSbg9VRXGquOjKLGQsNubBLnLtc48BQPfqhyzD
3Ynem7C8Q9rVauvO4KHbg69TrtyejX7r6wQVRP6m8Q2EE2uJVw/WJKsVpcEM9e1gK1lMSMAjKtKD
dcRMkjWd7a9Yf6LHZuUX2MV0EHYzIEhPTiS6iL3nlZdw4DbuxQRGLxEGDocytfeJro9U+NFwGDyE
nMyLiLIuqF+5STZUKBSxrkCpH5Mlf/t4NcHlzDDTl0imKsb3SNBZT0bJQ+/DJtStzDtYrkdhjX6r
daJDaSomhdlEV8oqay8khZA7i1TTlmywXCuQ++swRUc9zY7WJLHuGSo72kiXuar4ywDSJuQAtwUX
FxQI+V12M67ZxGs7oOx054fbs9sD4lhaqtvTfNZEk0+J1v6YRwyGhsQCPjpTrGf60Cg5t1ObAm40
IrVmWvYn+JcU+SYjvr2k1SPsTWt3NQra5e1vJG7oqPmPJ7qp39oxhtBBoMAxETNNNdnmUoiRgT1Y
DY/mbxnN38oecmbnAfASfh1x0N/rWQRmz3azXew762ykLPz3AyoeylQzYpR7e3r7zOhWG9+kX0iS
EK9qG0wsSiLoJOX7TZM9EmqN6Rx2h5b3YvMfH2vd5tQZU8yJSufnTm2wGdC29/PRbcy67Nsz9tHt
XuUvfexaB66c1iHrAs4EFGKznsGe6Ty3B4ih5WGabFAloY9lzsqYzcyAH6+kn7g9uz048QDury8A
5/dNdDQ7LIg5c+ooJhTXYp530Jot8Fo4uF7NLM8a8KGXlWTaPJf1dkuOpylAdk1zqX97EJHyNmYg
ztnc1rWR/ClGpqTc1veC1byyQspwSrg84tgp5jJcBFjGpD4wNpg1HSzsAEANDQwxVQqxNNwRHVqe
Q3z614MndQRLkFqGPMQRz+81wy+n/dodB44Wh9VfD96/nlkI/ZaW4Bh12hA7aKTOieW3h7/UIqpa
p4lb7lZjOAkdT5Bu7lrXBojL6ZXN3aLnWEz0A+a4tz9E4AC9SqcRNUdTQ9aTrK+ZfLQ9S3xK8rJA
GCVrvO+VZRxbVkAMKLNBg4WAyD+IJ+apXrkLxWwvDMqi26rR3qmZQJWV/oMPvXJz+z59lgWcW3Dv
+UaND8rV6u9bObHOEYpa3ccU7dgtb7azd8gdl/2tEdIcsQaO+dZ0nGHWTeoSgVW3PYFn5saOmslQ
1fzZ20s7r9ut5bX7dm7mOr5i5Vu6jvLa5kJpzb2gF1YRdw5FB9JMbIZCFk+yYyhsqS/XHB/iCeGX
OXehwpHlISWrmavS/HoIOmaepHpXVgcvT6RVtMc5gM6dQxbAaAhDYX5azMdn3Vj1ju3B6vbWQ4zZ
4OL2t3dapAyHl5bZnkTDn7CDNMUa5XY8w3mZKswUfBOS16196O5u/+SoIg6l29Pbg55Ef31vVlXV
4fZgNgNv9N+vu87CCGlP95pKPsLA2rp9KLdNN3KYmfPRxRFiTMtw0nb+MF9c5o/VtlstIOAif5h/
YlsoIES330OsNbCIDAmbfkZn8snwLkeMcxCpcg8tOetFn1h/nZu3t9iNFWF4Y8Webm7L60x++WPx
TLwYA51qDAg8ZpQyvwLA/qcbCC8RE6Q9n/Xh0g4JBzEgIR5ub/V2vtxe3h6m+RO9CmFeeczcb+98
GLVqY1nmndc458BOUZfw143h5/F7Q+BaWpskognsemCEWZYc3Dm6N1Psw8vxjTsYCWFulhLrV99r
6SatykfkyNbOS9TZyA3ahwD6NT3NamDWgvOsPnWRfqWCYBjJlctMcWkTAYlQvQqwX7mMrysDz0Wv
HcyC36pZdt8lc81F4WUPsjTf4tZ9d1N5rkoDW4CW2FuvBPgoHEDAMWLXMobHCd7m4JTFsRHlu6Ms
9h2O/qChYgYwgypnDNEYNNlH4BF1ozozW6dwivLQZ+PKZLGzJHGKKKvVeLQq/1SktJOmA5HCVOe4
Tz+KhpQdzz6pPkO4mxTfjOObB+gbKHlxCw7h+JD6+q6lHpNB1S6pCvei0lqSK0F51ql7Ykx/lTHe
LHFvoJFdlzZ+vcGNLkNKZRyVbU7kq722TBpjilQKlbbfl3XxzRmJM1+jKDMjiNCm3gz0EGa9lA3y
B7YF+XGsHHfRW/l+zCv1VehXR/j2d+hDK6I/4S5PlAMM6gCQl/4S2NrFY3ABYyIBndK3v4ZHXV+F
3T1qWbwSheZtbicjQ2fQCHHM8q3Wt70rt3ObwGjLjKfl7WkyBOa+GvfIELiuja1xMVKSq7EGe4ch
E/r+/2s9/2+0npZl2Cgx//v/+p/fw/8IforVZ/v5T1Xn+TP7+cffnn6Gz+Y/hZ7//D/+KfT0rL8j
opRSRz5oWrY1yzr7n6b9x980pDd/dy3TFDo6QA95LlrLfyo+kXXSJdkeewLhGbrhuP9SfJrO36Xl
OLa02ZILyV74/0Xx6dgOb+A/FZ+GYTq2KT1hovpwLdv0+Pz350OUB80//mb8N73VtA5Bib6ndMNe
2HSPLKG4egQYZQvhghghvcn0oQYHPsbVabzLFYSzyVl3I19iAjSz2NGjjJAbRwIJdbLPuqG003Sx
w0u3CXX2KraB39IL70vwWX1r3AGHXdUh08ubcoYI+2c6vmKZ6JhhHav+zHVcqEyvcHWtsNhAUxLU
SGCLRFItGG7vagmMTrHppBVc2GF+l5QSc0Ll3FdWc3bqQaIHJNpJeQNE7cq6cg+gMaYJQ/aycYb2
aKoWFenEYFz7jj0v2LiJKUi+FYsM1ZMpCFRBUE67CIhqEvs6QlMoEC6uJZkF2JZeMp0VmAHJwvLy
raZFpGmBdO0FwDkVh4upwhbRR4MJLwUTtso20m8+KmlsVI1bXQCsGcxwb9CYHaRDfsbtmTW/NOpD
0YkR4F6VHQvWg+j20PWUXWCesmzUjwKSye0Va0zzdHtm1BCnU10/SYQPZ8Q4CWuXyNsyLbb4cezm
TneM4cgEDV/AMBng/jztQmg7gG4LCV0BGCMv+uluIqlxXaftsPKcCubw5ExrSTTFXy+JqKiuoOwT
PfI2FoOddeRE9pPoGvNQiA63d9aFp67wX4koRMXoBYRTBhEcC036l9tDLUeNaUfx2FlfyHoFysBu
Ot8eJMEe5yygdMkzc1vaGYsmva7Wml/6cJUtvBtTmDkHsgtcJreE5RRWE8IFNsJjYvghsc4WWDXk
LUjDOPSXjOTlXZ9Dcq9HPMLaUB6dbhB3Xg/9MeWfXUVpF16HWkTniMVPnCXhNU9cth+hoiTQzWGb
9vnVc3Xt5CajemzGKCQcLmpWSjjtY1479r2hnztv3/aqhS2jf+B38x91raifTafeIEborjMk16CV
eEaRsYhzLXrTU5HCxO7oUdwmfptK0NWj7gB7aay3oWjGJ99qXzou9l8UvHSjk23fdy7yrKLKB/ab
OnWu0tWRXukstED7qQB/9HIoz11l2IsulcVa1wPuGrlynkzXOntu3J5dHRx0XpuPg1aMfyS2RzKq
IXTMoAVDc8N3IljpR71tndhZsJADSNM+iT8M38BhYRQS/IKD9VlHJNH0rreQeTft07gNdhV/erK/
824ZJdL5kFOwL7vE/+ogpRAwefGGtn9uBN7wMBwgIDdW85ZMBchH17ygkFYLva8tKMeOj3uqD16A
lIOyzAp7LQcveMkSS67JLNI3t8+ySt0aCtNkbAu5g5qL9K4xXkcwTNfGtoIF6pVkL32qcadpuj/Z
p2ZQ8ScTt9pBVsc067xzM0C2C2ZBXjrABgkNM1raeVM+hS4ocwbjJAYa2rqKp+5JYtGilTefCSU+
2WS4A3RhkFaT9nAtDH08gfJul2aGz0dy/h2r0hKHgewYLiLe8FggPn7MTXOnHC/FHoJaMJ4/XmrF
hI6IOc7tK0RTeyzBmooFKCt3kY33SS2Ge3qP/pRHEVvE//Mh/pbJllX5MXJdiiySHl71ElbcJAtt
fXuJLXHAuunzrrLgWPdd+uoYycUvkuaerMrkmeRJhnc92TdyglAR5k9Nnp6jvAkut1cEVAQkmaTB
LuF8QC8gn7goUZJmY3A3Ron+miEklrXjPI1Dr6614704bLYEwtOHwjDhWxb5Nu9Z89vu6KCeSLOT
XQ/pSUuQVVoq3hh5Hd3NC6YdXXZ09M0n27SYiEUSLqbwncfSnvE6qV/9hN4WuShpMJVgN0Km6XJK
k/yUV0194W8IlrnrYImMfr7TIShScDWPWo6uRHE7XSHCKjeiLBFhuNYl0Lvoj5TGhWBW7RuIlAG9
XwTjq2bnDkJYCtHbyxVGIHtVKyjddWOLt5QjKw2N5NX2PO8oaKCIPsnkW+9hbtc5xJhAlhZan6B4
U2tKgvqNn80/plFVwQdqfzuNc8p0jUvZZ92Lq1mgqyIj29ed72w8D3KQHWg+WXkkv3mNVSz9VtC0
d5A/8LJDo9E5jauczELlZfmqUzWrdDssX0TBHyYTbXQcovzsF6V36SeFhzcQAd23ET8LB1VnmI5v
Jk6kjWEH0WOmF+oeNyQSLT18rHqbS7hPf+4UDP/NuL1LKkSCjIZYX8hYvdYOpI2owBivqeh5aGi3
0bg3kH2iCMQzWVmRzk90+yzcT5FoVAzZtG9Da7p284Mr6unquOreCCZ1zHJ6lH99KO+QrpSZ/mIb
Lp1pn/N2+s4J1y7mLRSoQ9IdAUwzIJ4YaGch5bw1i/2HnKsTCkbGA2TgoCRGPR8nGcI2L6uuqdHv
SAX8NXQd+F+nYPLZgDrpybkxAkAiMybYGBKw+MTPz6Ejd1aQeUuOe4sMw3dapX6fRMEuTHW1z4po
gwKUez4cauyKwr8rfYaseRufUQ0k9ZW8e1xwXGSRwyXGRnN/jIlayeaesM0Qyi4Ss6mOXVKSWxXp
j70P382IfQM4nQ8TStbQGPDSWFb1HnhQTNgJrYcu6XdOX39xDZ6whmreJRhpstxCvVYigXZnD592
xbJZlWo5qy7ZZbhiWY6PUYeHGycquUZty7etCcy0bTby4htb89MUV1xQoSIgO2DEMtwbDv7hpq5+
/YjIJFXjoyS/cNG0xlVr0WcAsv5jDeM+RZ9Jk2dEm1ZzKlR1SAplLOwlzd8baj8gEyCxaj01N8KF
td9Hpb8IWTeV8FaDhoEZJ+qLhkl0wQnD2AcvRQCEjrG6VZnfRqadWqGfNZ1sQmW/yzLc9oa8VwVT
zTjtf0g9CBdVBeIuitznQDUviXC2jeu720olxJyOP6ygZnou8qx2eHX88rsrmMV6U3Ck+BBWb6z0
UV+1A4y9MLwPJqy8xLn0erf2O/+DNC/4rn9U5HIcY4higNlsA8WKBvXFFmXEhjlouHRSh8VxFHyb
SR2jc3HuSw8FY/rNaI+JhLOa0m6LIlZRDmZ3vpEeqp7VwOQYr0WrP4J2fyiUx2rY5VTSf3s6yn58
8UcL33GyKgNn55vagYXWxZ+0AyuAFUcTyrpgOXXXoZFLWbMTNUOEb5b2mfTNvR7o+yZRq1hzd6Mo
dgkXYtZOwxOrJ5z1Gj1+ohg2h6phfkwE7Uwv7tKHXPRPzFkzcCIGc0Q2f5z48Nyk++32UbiRiHn6
Ot5XJuA9K9bRNWU+o0r3DssxCJjquYAO0Hrc6q1DVFaXKmAVW4czFkclZOEtROjTfBvD2czx7aR2
3zCSWBLmbKKB9att6IlLw5lu1dYyF7kP+Z1nc0Ue6VxbsuDNUX5+Tr3uXWTVsZjy77zFKIAH6knn
fFy1NWtOW4CYgqHel4SJoR6a/3FjSY8m8IaNV2OEomXFuEBaCZSk5M9Th+oR3/4x01nt5VKvSfot
Wa3VxoZDPSROyEXrGOgvemGdE13kJGBZ0bpy4vepgtNExNWibVhYe1G8njxzoI7rWH9b78387xiG
8x7U6dlSfr8cUQIvxvCnmlUNllZ9dyV5OY1qEKk8iwygqzS+YvmHi//Vr2veahlhZukXeSN/ZTZ+
2a55Z7YI60CNgNSP1DVpnJ5bJOwybfxkpvIyGvZP5/Y/Y1QR+fnTNLNEoQBzmod7p5nJQmn4HTrR
fUu+16Jwyk8koQBmQ4TOLr5gndtQF5UfbsyxzC1gK+HykBVxol5+w6X1GihQca57lqV3n5rjtSgQ
G43Z8K5LdUJJcbAr7UhlZC6KOvwTGlZ1OwAzG7JaWqDvVjGhSqV7qRP3qGZzisNqAZEarNJCNlc/
Tzgp65yDZHLgqEIE7rX+qhnxNUZV7OjRNeDW62qY/ophYrfRqLugsXdVZ5G/G0VLEDdxnV27DuuJ
mpBlBUwK6yy7BC4ZSW24qesEEQgJVKuqD1el/CC1DXjUNP0olhSLOqmOjXvWkF8A+/eX1AtgWCc3
2Vl9dGlSk3Aio7tKQOdFWn/4ntoXc96x3aGTSwn1yofopKqOgJvWMLYuWZmGXek7ZkZY9ljP4cbZ
22LAHKdrznlG1Ngk0FFqEC1hu7TOhuR34E1DeLJj5mVeE15F7T9FRf2bjI21UB3pFFaKnduW38FD
/CiV9eh6efSUFNar73NXDxrIUZrPpNkB3kGB1QAa55DCIjnsJjO/2FX7aoR2etfXJqqJaEw2Sb8e
apTiY7jztP7UVDEDvfQpsjBwmE5pr1IrtJnlXegF2f6PXE2CbgCn6kW4wkJAc670l1XHpl0bJJhM
230J26hYOzK/iGSMSYBRoBN9cWRtrI4aP2nThvvR6qCG6elF0yCaVo689L1sdoGebdzYo1C0EcOW
mEjZKSmxtLThw62F2tM17h3C/NaTlNmudpL3KC7MQ53R4OeN/sdoyVkuU02uetZu3GtQg5nkwpFw
XL21YbWRyluPzAQek4wgUrS5n6aF7DQouPZ9OKhzlzK0p12LPZeLHeqjytKnRRGJ+3D0NzS6CIVr
+QCWgl6itl500+V2WTNp1Wp3ERDu0zj5/ehzgcfuf2pYXhIM5cujR+Irt1eZee1B1jYtezlqz40/
LrXOi/ABRG9OmqbIXftTn+u/4Wil3MqifFcmWbA2KptWO2BoOC/xapeZc5zOS5p/v7590PLc18Sc
oM3NX8cgtWTrOE/Z/8vX3V7GenSgGau2t/+1BotbRMwp/suX3j6pgy3d2IN+d/snbx/qq241VGCn
JsmN1rdI3tMFS1+CILks98QHO3s8Xag3mDHl/U+Yzdnbo/7GLOQU7RtcAwtTa/dF017stt5LJkJY
hbtFrtw3YmK/knL6EfH4U+ExWqiRwEzP2lt9/zMl0FVRrD9xEzvid0WhNyzbWRfrmOhpJ9v8IT9A
cOyumsg64cTEPvhnmgq0QSl3gc4x7qrSXdkRIqlCWfqSFRaSI1kCJ523wMn80M1b4NuzKWUmjNaJ
LZ0SaqdQCN8+eXsIsbtupt55rhJykToz+oRU4R70Nt11vV3RrYpFOoAeG0z2ZIh2evLMA31l5BmC
uNuWWM7L4dvrcl6HlmqXtOl94YDRbeIMF2NT9AufQdPohSGyvTRnP0V1hiD3NbWnELeLxeJpwqGa
h/HHJNEndFaAhQRDyV8P5r+euYwGKaUCTuIhS45sm5L92Jfg6eJHdM/o9q2zJpw/pst4Tn9szQDO
e3BskmzVRsaJPObvsPGfRTRg/OQXPrCSXPVJdodWAVUxuS0sG7p4OllsQBeubd5BilrbjrYwlb6K
2MpFQ0Urs0pJj/I5NuhP8ISbR78gSazBQZXZdPoiuu8IqoLdtW5dsW497aMiJgxxQ36OBu9POco9
9mkkAPkZWwcSDH8lvPReGc4RfdmhrZBwqVOZV2ctCja4inFIah+t368YC1LiV2unALKhwg9j0k9W
Ba+2maCvlApuO5JDZg36VeYe9sQH8m/8naV6mMuIcDQyHSa8lo19RHriFpB+tfLO1uNtNtTZQkE4
HaV5Mf34kgDHABSqoE7lPco8rDdalPBjCo7gvEqfCsVMs0gPDg2UTJ9GNFgL2/RfDa3bgtOjvxiI
e7rYosYsBYrDl+wsMTk7AJDTqxnvLR30vm2VvwkQPC/VDnKUhOi0imR3BgLYoxD6eMW55MK/GKha
UDXhwcQkmJZduW8cYiBkudZadVdl/nNRulAx7eSCnbtYFuVltElHru330cd9kYboWpvwUMRX5YTo
SppSLEMnROklAUwriJT5RH3ZxJu+yF59JdeDYTkEL4YMX8PoqbQR76Pg7iq6AAqOhZR4Ysv6caLc
X0ikccvaDSxsruNz6HDxtrs6WGnVe8jUATO6T8e0yOrm20aG2tpJtY6j+DsuMomDmoo1wT9h9ic2
9DCFFc6GhoMTMsja7kvWuYCcs9L2F4Uf/hlHS50jm+rRKnHScRtLpfeK14fsVqWe4qijlcFjTDb7
W0USUdymPz2GG8PGzpxM362HQkVp+KMc0jbxSvT7bHpMzdpcebrCeglO39G1Z6hqQMzDAsacQpKj
nKMebdM0emB1cwkwQefteN8F2NCN9s3GPa21rwoPnBWW615VeMzshzgfi6UujHNvsCNk1QuAtHN+
axhGGjEaaFQvRTUuqNBPqd9AcpnjqFV1blIyUKboHcqiZVSvpJaWq5wIPKpJbAm9yxXNcdpN14dk
VvvBuyqLb8NN9laj3Q22uvjBi+REtDqqEOC6y1L69wbek1VAKeIazWPV6K+2g4lyyB8DM8Oq33OP
To4T/glW+I/Z7Blsi8+kGpOFHvnGorC8ZtHixwltL4TVYH/5rDoxlY/YuR3SKcPkMSNnN+RCYU7V
b4l5Wffb+1TnmiOMu6HxBRPMrykavnwuClFX/iKwPrUKbYsQH2NcfqgJjiHUzsZGdIFqIFoQ65tt
0KYTY481EfKj+V7bQ0xW3/TUSAM65NL27TVn13Oh9/eplB/kSUfLJurALCrsDIKhGULenTc+q6yV
m2AsDvlcqvpl/ttq7RazC9EKvvVccwtQgXGxvalY6AqQAUTpYhIbFD3AFafgxK0PRGGADQp1qPNN
sCHkVrXkCH63jLOienPH/FxM8A+H4D7upgfXpiibGBQrxh7E5Lh9crWLvudH0S5Dmx2giMWkAZ0i
Q4eMb4nHKibKuR73Dq5SBr6S4bTx3uveQxiWi0BG5lpQG+qBOS36ykT9n/LjFunEbzsBjmmOVNDI
5wIKHkIv76VnnFRGfEpKzgNLSkr5cGO2IcyiKWfpjCU750cI3+PJYKTc5ARaIGNsYu/ZHIxT7/Ii
x+1TTzVXzwydHTmFVxl9d40zQnIPkZA42lsape9WJOfWylvJKXmpA+QI/XOfFwb/W3S5nUhtyqFf
/lJ8PGcRXO0A6SCSTno0ea1cJMn96DFs18AYCcKaQ9QQnMv8QKY/+1qQKDKT4haZTFAA6Inc5I6t
Gf8OmjyLo4W7eUUwhF9vQ6V/+WG5MtgVRL3xlQrJBd6rroEBwM5sepyQ7LhTcyarxQyv51a7GJFR
F4Fx55Y6c8DEO/OX33d5TlALeCHU7TphkDgm1JzGFkhnN3LfWLrCrVe+8+xU7sfgVEx2jGfgpTiG
+l/q2xeVPjqqKzbRKFd+7xYrjitwaVZPkoobck8hE3mlhjCYLVMHv7a5ICTJr4PuZl31cpMMI4gG
vn+qOrVBDMbN1DS/MokeoMGWMBJbTqLnc58O6Pr16oz4I90R1oZIRj+a6TQR40CT7YFWydQ4oyGo
SRsGT7pchJ3BLo7smqhCop8in+Vujr/PNN4n4zPr45eR7csiS6CjePPVsWretaH7dBEFkI3D1C/r
jDuiHAHuy8xccJjUiwFsMdfQFrkp99VuyBm5m0BUp2nG1jcCN5GxZAm2AQ4TLWoHu3WXKmL2QioJ
I5bZqmxJ2olgnOCocdfR2M4T10QeZrVSjxMEsWj4XCtr4GpFslPrvU4IA62+/VaVJO/SnkbOt+Ai
Uu++MRmOttZjWw2vpeWdQbbwZivtjUGto4NpHEIkAIQxwmMKI+6x3MxwUH9F4biLpgrua1L/QorF
b9jRr7L1W6IxhXEruAn0HuJwJup7P/piYi84fSbm6O0yt8z3Zp6kcMv4g816bc85GH0ItmYql7hr
xMMCbzA4ArN4CW21LlreAOo/8hRrhsmTp9YGss87zZEr5XGIG8W89OwCbLCZta1snA+t4X1T2jxD
jgBfPmmrQCGGkun4O4TtNzHjmzYS1K3Ykhe+4dI84s7PreJstOoFZQNi4+aCWIw/71EEzJLGor9o
RQh3vWM/3BBAk9bJM/5rBlErCiVln4VbDccO9skyDQrjLkQnij7QD1/00pwXOm2AeubTntxqGRCl
LPzulA9EPthy4ncWomubmg1X5XHl9LTnbJ4OskEzqg0kwZYnEXCp8wr6siQkP9UrP21zVu4GJAQM
zK66H1nqW7Ypr4kRm4veyJ6HPoHFUOnM3UN0/7jS80Sf1oUxnvE7/+Ra5Wy0xtrYTPaN8sVo2VS7
Eca2Poq+yuPQZKx3Ox0w3DZ04oubQetPRvmjGjhkHdu8nCm1ps0nf4YVD9Moby3bZFVGHBxWvUUC
NiUuA9TopveK4p9yIeg+cwXVlIAwz6hB+1jQktnhr5tG3NPHPuF+/DQTKRCGoIrOCQRrdeu9zsS4
9XFoLbuh/mhSxlqoPeNVOMD9MVTDPcm4OHNarE/AWii56FlactLKaNMNoc0sPV4n7E/Wps+dnEq9
3DUCH0hZu1SeqdyVGMNGBdyRJGiif90/va3TuAhsEMpqVr5ukMEBymrVNfGfikXZss/jJ5HSLZsM
AJZ1DisbZFLNdzbLqV11LLcwmTcfjh+S/mBRD+tIsj0ho6VRTy+Bhn02UyYaJkkSuJvLcaX04Vth
8l9CrLsiBCegmOwAdi0r5mF8dHhoHTUhygbZERbHzmt2ZU2ugu8S22AYICbJ3oTMQYIok/aHsfF8
gpomUn8qLPmmdDMUvvosM6CGdF59Yd2j6icvJ2I4KJGfeSJ/h26w9NSLwq9OKLiHXrzzjaNVb41c
VBvbBEtSP4nS/N+Mnddu48C2bb+IAEMxvUqksuQcXwiHNnMmi+Hr76Aa2N5o7APcF8OWrWiyuGqt
Oce0Pcnacsjn7MLKgCX2nFuXIOMkZtZkQChBja+EQkWMKA0cfVxfKquZuPTAQmDPByqF66trkimL
8hqf6JBn+3SaFjvtsMuzOfMzYe0Hl6tbgsGGEvqu7BnvJEN0VgyGDHE27uPUZTKXqfswI/V2dqg+
LCEgJcwQPdpgiz7PMxMDjHVLZUCrZ2MWAKFa0oHXicU+fG6V17KxDzGBl5sKhWuNeZSs7bUa0kcx
GkfzxZToB5lJYg7SmWWodAmFirRPwDLTOVNBVaBi9FRY5uE4r2vFPgc9hpNQ48QIVb8sE8LFgvgh
6AfqDYdXBuNoVQuTYBJN2cURdiVmklg1+3u2r5teVV1fS5jPysLODrIot3OMiri4NQvmCRXb65Xi
ZPewYtwX1Km0bsrKVL5pyvlzZ20zqZPdwBVGuO1NoBPEgM083vJ8H5GsWDBlzyKdM4QXVbkxZPGp
EsletknozZHN8qoYC+Rg5tKSXMwC12Wr3le2tZd2AXOgA1M1irJE0keZGVgIyrgXPTb7C0VQsTP7
HM1+lDi+xuXJKlvYDjqcNHNp4DCBDG3ts1DC9thXyk2dNsfItp+ciai5IMjSG1jhZpNtKt7SLsTd
smc3clREJhgb0AVBELEH+4V+HPhRoua3Uz+fDBuXCjMd3F7tbd6kTDggUmm6jf5Noo2zZRcyU2Kj
BNbSn9PogXgNwivDot9mcaXeOUHI8FAxnjAz38uo69ltROw0pfEUBzWc2LklM0mooHlwADVLgiat
/o3a5p0XFPNtplyE0hVbjruzkcJJDbAMqWNzIfKadgRbN+Q8cX0wZ+WjjpIn55U+Po7+Z9Sge6Nk
lzeEprXWXa46INIGCUuqzZ7TIr22gBg09B8qey6rQjOEqOFOypLELuLF2RuNFKykUfvCUpgKGsOL
BIeA5tnYTHNFuIY575KpupNTqMOadwsvzbtxZZSWQ/uIcCVXyE2rLgL+IgIgltkXJbWPYWIiizJS
Omr9W4yeaDtVDky1nJQK86wq0RtNQTYgHWpnS1+neu+s2EggLwXPzcBDXDJcT0O/5nJh7ew819c5
42RlXVsYbuBbsIS71VEym1tXrfy0SpDrpiBFx5CvrO3ICwvtW2udep3YxBHkhur4uduf860TMF9t
ol0AbYWtLqVvCtvNzcqawtBHzstOil58bRSA9tIKjJnOSNRNBRyJlBXbJOa9kfS7TQtDdx0E08XA
tcnlOj+OlSY3aY/8E4HJTtjtT6gldLfSH1E2jlfxH3Ek0U5WHR96hDBcBzZ2JD6neLhxTeSoWuIH
k81fxfKpK5MHPJTI64fkEMzD08S70bF3TfFHZ3aVn6E+8SNV9yLLLjaiKDLSWFUOdTks/6bkvjNy
cDuofjSkoCi+vYL/Grv8/CEVIzFfc5RtZQkmtivTb8gXcG+t8jEIxh1iibeegfuqTVmI3Lr9mJNo
RxGt2rO9y0LJhLssf5hPPc9yw1LO89OsxZLVP9vaeG4nJ9jg4omYYudEDUFH7uPsw5oMnZVTPxLa
/R1YBcUsZT+lrfMorW0ksV6VyXCLQeHiungv0RztkNP0GFALIsFKvd06afudapg0mQLjkFTt+q6v
xTG2TdcHOr2pbSU4ZBoReN1OMkxhPqgmXLSDF+ZRzYYeBf8b8udFSdhK2lbYgLh4ChoZ63jM3yFU
dn65XJacaGTddw8J1/F1nyXbKgdJonDFNEe2kZgpoVjn7R8mcCRmGMitwoLZEe25YnKzQ6gZxJ8w
0B6YcdHIFGtLcsDx0KwMSSu2zdGyaxocwn1Qogwvnmy/kXaxf8rwEOrWBD7dQCjO1IoIe53QePxA
qqY9z6ryTeyqOLTEXjWqm947J+dRGwnxa0Pi1MrEos0ZPljGHytL2tsyme/CHolwGXvBGI2XEQhl
v2y2gKCsjQEx8GQRs6fW52DO5bns2mbrGJW6jp0QdJ3VEbzdli+mo2K+a837xjA/SzN9DXMtwPky
qRtWNWnf41Q0kPinyRFBFL7wmYKzBAd8tnIWyBSvJt2lxlNtCebSdPZj9ZK287gPFoG9atafZStr
3AlwV4L+tquMjoWBErPs6fNUjdL4TQcfJDS3UYdocmqrEGc+mAUluwSTku41OU03mBRPWdhBNYwb
dW/N6g39AlrXBHY3pbcgRMCF9/WuEyTXxPGg+h2N+XWbpktoBSwovgBQS4LvKGeyNtaVnyCTUqwA
FB1jJU/VFb+vxyWUNN6OZnBRFByOg8Fh4MjkMk3Wg1YGxr3Iyr07NGI7htpDzAhqN6oFgPIugL1g
aVuM8QfJPP+gOYSlQGr21FF70mgMmkLOm5QohXVaDNpBN5wPDOYFuV9YqqfcZGaYWrhuhm2mwx/S
BO6rNK+KNaqu9Oiq8bM2t8CTne6jzYS7jVhpCkvJvamhMRZEkE0N4n20TKBUSzNJKZl1DBPw10XW
e4aSAnpSsWTPYkavYqY/fDdxDVNv2zpP2XCDMeizD2nW6K97PET5Z6Ca6XOGVzjOjE9Q235XEVrm
Zlh5CWRMsU700XCfcSigse0aT7lufBUvsK3vrulelJphVGwRN2bjB8nQwiOPpzCqmm8rzClMXRv/
VFfdDJ3OlVIehrKafVmHe9YpNlJF9DIkCquvgaAvd4PtuGw2v2OnKy4ijt+qkusy1JVjrBQFzmrC
ujmosemKg4oWaW/U1NZDOfZe49vG4hMN53eDffCIC8WqktRXS4YXcfca6LCQ3LR7a8E9gG5hWEKF
/Gdoqmyb4u9du13Xei42QW6nQO4HMKU4sXOF43Ue+hYZbsvK1fBi9QKkELZHXn/C9ME+QrYgmwS2
sazVF5Xq3rOlfFQB+6zgKfUsW8BG+7J7zGO323StNdFqAhFoRv20slmcZJIGh8ksVC9poyfwgfla
LwUiWt2Q62ZWSGaLWPmQkNR+aEwfDQTELh0rpFH2bdmoYmu5s7nJGDes0as8pzEl4DAXz/3A5yaM
HmORXV6kWtPa1edx7VTDoyrlvKu9XPMmMr0c1AetiaEaVEjkhiNvVETHa+K8upiTrt/9k3v/f96m
s3EniiUfc5YI7nzNsf99mIpSCGt/1BVHLYHHeP3D699UtYXD/foz7XtnWv8+Y5BW/Or6czxF/Op6
h//69vfx//7GZLHRnf3/+Sr+vsi/z8j1rp1xaSwv++8toQgSz65Fnx2tJU/l+jDXZ//7Qq7PpkdW
me9+n7hSUkqI65/WRAE0fz+/vw9+vfX3Ua7fqfbYcD5wkO5d+R5CBD04OYbNIsfd3y0hMZqDde/6
XYDk4e93v7c584yP6ffnBG0VDbX//OX1u3BZqX9vawF8j0Eidtfb/z7C9bd/7/z7XL/3++dhgM6j
5tHAomgW7XO8e5pG3RDe/L6QWlcYPFwf67++LVuOVf/30YqmAGU5mk9pPrA1lyBgGW+rN1ez7vXL
r4v3n9t+f7x+V3T2yU5Jf/vn9uv9r7ddXcC/P85Uoex9io52C87g31/8uoV/b7v+SUYPi8b78tf/
PNb1tn8e5vqj22Hx1lqTJPSekcvi2bze/vftXn++PlTRV1hl/nmYv3/0vx72ep90dg8urPS/ZuS2
oCzThEK25NXeuhhdzV+3639+VMeFbHL1wf7+elA3CZFMibt0XP5jaL4+0PXLP7eppQxWxkgI3+9D
/K9n/f+9TXMDXtPvYyErrA/NYb7efH0QUQ2M/q7f/j7of/3+n/dz/fHfXytuDu8m6f3/+RH8Puzv
6/ifD3P9w3/+5npbhHDMH2zjTx/3GERJh1hFGpOzFUBXJh5abjTdbdgN8ebvcjEYz4rZZsF8jvTq
6boalLTwDlFSlnvyFuyIKzjdB7xjaUrCwMCWzTKU5SKWEm6sfXRYD7YMfYmTRH10hBXYHOnWNfi2
aqvysaiaW97zRSePYqU6+aMaNOrOjZJtOsrHuo9pOSp0M23Ms7hqEf31FpThQN5AHT2bMxeOoKdm
bvOJED/5LQJCbSJkBEZCmEPJ+JUeYL0IdCdPdYg3LGBVbnNN/Xaz8VGr3HQT1WghcpzmXQdKA8Z5
7Os5VVKIt72sAfXGQLKLuYpOFuKnc7iMX/BIMPzIL7mGBIDZtem5VoEOgFKY4Xnli7QL7qq634/q
ZOOtnNU74Vj6bh54ZRbb1dF+oTRha9PBz4RXLGmDtSGE2qUSY/Qtc7b6fKZeyV6Fnd6N0DULK/mk
+NjnGOHSj7Fxw6jD/GSIbF9U1RlxLknvrXirh/pQllO2oYCKfZNrOxXKKQoZRCURbTd27MTy4rCD
fkdXgj1GQhtQUcvWCxNtpRoMAIJOxJuh5rMzO2MXOFH0GDI6nCt9WCuB03oVG/PWmW6IRvoBQpKf
Hem+MUpnKirdUziloIPIdwyKRD2QJzVuGZmddPCYaJ2II52a6KWWP0lAAamqVATjbOLJg4uhVDiC
dabeSuNsYwFSdhB00quWxDJq42fc0+Omra/xke23Hd/mIbN65IDc16KVvDXg297rCtbjflCozDPC
64P0vZVuhC0RPVMFMB39AenNzqxhgu1AQCLN8HXBGw+RM+5S527EM75zWl70OCP1hCyiHNSCf3S1
MSLbXTN6XBIcHZWJAedSp7Ozj5SfLgD524zn5QjSE6s7Z9H8h8k1ZXLLZKAW751iB6Rc9l91DkJb
5/Rbo/4jMG9CIRdFdrUWKgiYAE8NE4rBa3CEiLYdSTPON4YgHnBOiV23OrBxNGQZ3+jdCzAA5PtW
tkKqBpct13jBPJeFgMwruhkCyihBRvYm8jllA40guJs0cvFq57PKMKCGavgxSWXTOYqyHjTqMs04
008g56jA3OVG38oieMUZTl97nF/deiJ6Vew05Y/tki2ix0a8NzSIhm6i3s1d4BATnXlBJB9JxMGx
5p56h+q7VOi8Altb1Ur6ldYaWUc1hTGNx2qjOM/RUkGbSR5glyI7UciCXohSnmZO6fWAFd2LNe0m
HOlO5Axde/XDrAVlz2QT6tk8tGn9hHw+W7t0Ki23etM6eWF8lq8dAyJZJ59LNSB4GmwNAU1qTpNG
st/QRnDMRA+gmmLckdjRzhQKRtpau7cS8Qy2sBYY2bKMPVKb1yr5J9XBAA3jY4TdaQY6yyybXkJX
fgRh3TAsJkZofgVEOqCOir6AaDOy15+cOnqS+A3gRXTaZji62ka1pPvRjb3j0a4aJzR4SUlBbgX6
T5Eho1att2QwL8gxXyBbnYTOn+Ua/B4V2V03i8SHKLLqqvYUIAuhNTVt0whacTyD4p8+LbklPuUx
Lfp3rS8YCXXTLQQSb+hxEVp0ErFFsHYLZmCQYtFG9TRYG9iYHBPrpuwRxSUfkg8J8gr6F4wV+2rE
eBVB6Vp3DLWAzWa2jcunLY9GtWlyM7hDhNJBTIJ5vEyOrTH3DLzgeNfoOGTZ6xCCECKJaxHE045o
2/ylMjUDKsvkZWMKkSwdZjDLKg2ZkWEY4nq/BXxlJfqdHJfm9Iu0GPjWcYq5Eh1ErH+XSgoDTP9q
a1jnNFzXvUqebE9eaTH0lGs56TSxhn7GyZhqRVP4qiFOwH4O5WcqH9SkvtQtMczFdKp6Gp0tDSt9
4AVH+sZt8eCpnd6QNAHsHU7nDXMr2I3WEicbsm8Nxz3E5Ij/CD438iNrUFpmB9s20fYNw3S7tbEM
ZeUlT2lsGfa+rq2PNq588otuIyfLPQEQItLsehUGkHn6IUD24QyHrsF/YxVQ/Lnq+r2RIGcfoJlZ
CrMbNH1ERpvFCO1A+XJqZnuBHLdGbDAZGJAm2QQhj80jYQJbu8vJ9QWpY87DOY0KKEAquXMZ+vMI
VchUZ2+xyWGmlK+uWiYHuQ4jZ2VW9T3S38fczJ6nGau7aNrHqJm/ytF60UvkNLSGc6ghVjieZ8ez
UxquWouCVbOsc1mhniEvkbYRQxlLtPs0QJgSW9shVjCVIFB7Y2D/7obZo1X1pxF8VqIO6FqzXSuy
N1inazPp4DL01AaGPEUL03fC3aY2NLXIpruNlcYzGs5PQERmtmPXjegwY9YXD5CWeIWEpZvvRNm9
hy0zQTtDCeqUtAlihr15+jXY8ZNRj2+ynv8kzGeB3G9nGZPAmT8yWmUip5b3FT7TPgYLKlOwr3we
D2JGh1LOsfRTzei9HAuscMOP1mn3YY8Jh+6mXzgwnobO/tMS9gX1iJl536FeKATjJxWVhUKGbF2o
sCoWV1BX3KWhyi4JTYSPDWo7Wu7+LW8JJ6kZa5YjE3p1QNGmTKTWL5l6eFiPddazXw7QsZOLs1vk
03UVFKvKTo+d+aXmWI3U4bXnRe3V6iWucPqqU/bsNgq0GoBoTQA8rrf56MOLBjm8NPVtlwy7sYQP
tGtpIbd8LCwSqCRiTFargTHhezQxGOxtYuacRbjQAVZqJ8sb3VNalg9ZbyBk0EGAxJy9gxP8yQgU
K9PBJHGpeUEQctLd7rZ3srXdD3dVF76bOTqCHqM9MOTszXbBkc1YPNftTFPLEPSGZ46NVIAmZBF7
qRuyFsoOdpGhnjglt6Kf5j2U4wByPpYARDZ4gLDKcLr0L1ZHW468BkADYXkD/r9dYe7h0xTIOI08
fCSv/U+1+FVySOkorvunmEb8romYqqDjsTErYC1Abk5m3BHFVgTHMnjH/UKEWK9vrLze2K08G417
7soq9eoACX0W4/IKFi8CkgJM1QRNYPYKbWVlzOQTSIMPGeji2rYxDpBJmXu9DuG7xdVOn4XJav7Q
kpnCMYeGCen0ymyb+L6TfhdY3SMXOCrJO/dbHfv+pE3dGt4MAcZB96hAnmWA0UMbx+E3gTbWhv69
aeGLSIepRjzxW5RyGU2ahqlIVpa1h1qek4cirEYKWIeMz5j1oUPN010+S2fvzNkL+Bu34greywr5
N7Ux+T24OUlTT+B2YcOS4XAzugmHSx3fayw/XttzrgVBypgQrnZc/thtTHtcY1yeGk9B61zQmnxq
I4KUuWkpvfEGBbGzYdx77sP6aFEshjTZpBteKEFWSWOe9Th9ptZ+diwDim1I6v2sj190pRi2OHK8
OC6XGmvyUqf/CCEqJ7Z1p4RANcBxoNiuOTsGAGX0bk2ZM22yMhByDjWYlcGrC+MfAI6iO5ql1qyY
uytwdYcnsxx8TTeB9eUK11abfbAFJXUYGfYq6a1BbxwL+yctsWLLmO0GlCtTzDmSQCNXRst8W3MK
khXCT3bK9dpMYXlFGhN/m4NG+dEDHZBYug8spoNx1B0h+uaVKtZuhIY4yylEZ5PYtTZ11i5enGQ2
z03vPuZK/4fRjuGKUzwGPkp38unQVeIw8jsZ3iZSCPQj9dvYgJ8t5vvZoDkjq/dagDAbXbRipCI8
VQKl6FgFTw4pi6taDak7sekjkT1WiFLhmQAVQJfCeGXeSYvcmML8SPo8WkmYVSK09I0wpkddxbOU
cAZGfMKpiMH0msof6B2SmAPC1XM/0iyUIOP7PB6Y+zxlNmdpng81dHw+JzEIMu5yMuDR87FJ0inH
2nObmi8K1AGBewyVqnzV26OibTAvMgYwoYOWRLkKtmMsUuSaqA7Oz+nZWRy7Q+BXacrCphhHI2rf
sEp+6pYyAbmSD+oU+FNHnNsUZtk6bqgISRdLcHJNrk9hEnKGEA5Djd/FKPlIf/gxGFfAk+//MNS+
rptQX0x9PenqXYyofhXVtpe6zO4Vl6OERMQPMsH+xMyXcAhCG9OHnZwIaU91MudNF9UU2R1r18Ax
l5bmcgc/js3OQ3u1G2G4iCVTUUMLaWvSoQ5IqjXYevq7VveaaDXJNN1RQZdYl2j92qx6SrLiHKnW
QTa1N0MA94YOCCGWYZil2eL0S7xV2c4XWgGvlfieUCNV+ZwQbICOzGj7O7sY3ux2+Irzbjcz1LZ0
7R1Zp+lVxkC83wz/bWxw880DAwEOnko8yNS+6xmGrqYkP0uMSgozylWZuG8JrKo10qfHoLvvhcog
lK07aWLgt1SbKIuoOGemIOuIyWdKhII1Q6NtVPumYtchQU14cG5uYWw+6VJ5Ut2+2ITRdI+xTXow
Du7ywGUQnpCpJOdXx7136LUjMsntVcEcmeTghAKbAtOysSMleulNg3lAMbZa4HidHaEfwuecPdUY
Pw9qEuw4JtdNFRn+mGjsxCRaN2wGha/oFp3nheqLtr3F3hfGs+/2WE4L2x9q9VXJsoPT9Po2GKdt
OQabUmZ4XWBwI6nqvqIFh2Qae+oLnOAUGIO9Mqkq2X0NN2q6p5I298qiPJGxi0JGAnlsLZ96X8Hu
4b4WYLjWjpN8T3b0GnWRD5mY6CTZG+vE1RFdTS+liDM/0LcZYJIV8UbgBTGzWAmjPdG/pgUT9oBp
pxeQKKK6VoMWxiW3vtFwbtogE7fJIr6y0qdx5OptluhYq4GSQ5Js4jotEaBRXyAScg+i/K4CSOhp
VF26MNoYqRnjdR2PVap/gn/YkSHQs2lDhlx3X/EwPaUI2DYK2UREcS0XEWDJa2hdBZbM9kJYtAuC
AsBjiMyzq5l8wUVTyiBc14EvMlmtErx1HqRBMs7i7zLITqqNpoktmMm23qxWMxkg0ViC26XOXjWl
/j0YeDmyJ43ZNRxl7d1GzWLPI/0TN9+nRvVdMgPa2MQNJRkO30EOG3KtLnOIRrXmCyhV5vfqfNNE
7s6+HbmacipeMCh/xHqw0U35A6TlErjYu4hxPWt24+fSfgZee5xIbfDnml18aTQ3shHoypj+2Uyv
UlffKksrPKqmE7jZzicpud/EaBcths2rqhqeOUdRg2gVIpdBWH4TTlvuB9+wD700gW2SqU9YT0nA
Yvr3LHS0I0Md3HXRtzu+1I7xgn7mEUYq1SYcFhOdxbolX3aFqANFEjJKm90CBS/nJty5st7WjbUx
3lRLx/ZhPI95T9pd3NyXfHg0BQ2wWOnkdcJ4ldA+tHCQ3oxWi/+MG55wDhBRZu20RfcmwqilFF5R
AYCPZA+LORZbV2/k9OEwO0r91o3Cu+oPC28QIuarjdMIpykT7NSsRke3M9RICNTXqGlJWdXLi5kN
j+PCeoZ4dZvY8mS46MgcZrKCMazHJvAEmNcbJ+NB+0BB/WFjWG5VDszUfLYj60G3Cg9H/jly523a
4TzJpkPbcLaEOKadcdca6mvfmZ+KjSSE97XHS7XBhEszJuH6b8+xsVJ1ua/h7dXWuWUBcEVMikan
vQXL5tVRwtPcoNXQylOqA8tVZPtV1QS62spz1gO8pUM6MPyj8FZNxCIBRwtVTF+U7m5WMVGZTJDL
oPsshLyD9D1DBDDZ0/QPdiaOiCxIsVPwroQo7B0mlrwwRfFEnvyhANAYyuig0JLyK8qjXWKmhwZL
sZqa35HT0KdqmsojLyyEGLjVp+qSWimZj3W2r+SIjQQsZl2aH6nWAmlnEuuasZ+k2G6TzviMguKu
iSFHWiiiohsb/kE7D6dCAYOTWkg3YqAXg3EfdAqmjOBnLpRHfbGqYdR5VFJw4ZvCnHXYzGpFzaWj
7cwrz+i0L7vv9robP4DGCfdlkX53wfJhR9n7pMmXtMChUhgYjNuS9xwPlykdzmUSP+Cc+KCE+FAX
hbNdyo1ZTe99FQ4rR+VCruRQnCGlivWs2yib+2unctyOLJmeMdGaVWMd9veS7hi9uziBlpnqKc/C
IwLo+9wZ4LCpytscDie1dg+RW5x1lnBQKNuuLJfYHx1VTefHQ/waZ41Y/9Rm9WUa2WdQVQEFfHmX
K/UKCRuLi4UpJsDzYdXHecGc43a16OhlqVYdjSx/QAy5Kmw0JAXql2nAuRRpwUuSoIolBVxyNNrH
GPYOY2p09EoJOo/UtbW67maCaGw7TjdzaB8J+viwRP2OavxG5oHjxxynnCEvmBxsX+nJyyjPce+E
W71J1vZAUooNi9xI5osSFIcik/O2Ng3f7OH7cMlTfDNbOyQaLSpKuTMl4vJFSj06OOuWN1UZ7v1o
07wB3MSunIqOo7g4G9kz3BgvysrbJupeI4n2dTkE56nWgWU6GDEsDhR6+Rdcfls64q+B3V3o3N4E
bUCic6APrE6abybVMRP5Qxfpb/loCTZ6EWXtUG0dl7hvAX4ZKOkD6gWuwypNGZrH5CR040M35a9V
l3yx+30cnK7b29hAjGIOPMABr2Z1aqrgjfKg30cRJUpAo/6kOMJv0FGt0dmnMJn0XaOIJZBmMigZ
6vCUT8qptCvlwl7zZczp7c69vWmquPBQWkAH7xDi4KOhMy6ydEfAalEqDAh4AKhWyhf73tXUy0cB
7m43zsqlYle+D/OUJqYTHmQ8sGlUmo0xtcq6StDbV5O5ndqchIkMLXM91yGTCJuNmhOp2zzQYKy6
BM8oDkr8iYwmjF/5vTK1aGoAcmyvP/69LVjQrz8z4xvPzoDFNkWlc63qTLbxeUnerEMA1fjqCMJb
coPAVRsrVe1O+9LOU8wG9rtFH1nDN72yjV7Z8X42s0ah2ouATp+Wr9naPM9Z024lFXozcA2TDQ3I
uHuoxvKj7zKHdg9Xn1kZ9kKT7tYOfmyblKIpYzRU0zee21oil0RF0GJJUfqpw7lEaW8N2h9MwJw0
VNh5EHwaCaGbtIgcD5aSAAm7ilQkWI3FsuTUBJYvJVukINp0dnZgf0WujudFwAxkEQ76YG/M8UkV
dKxgV7+46aVHioA1+FwvTxcvExjD0moEou+D6zw7AhCGU+xAHSNTn0iVUq17SNtVAn0BZc1DEWJs
x7+0h8BLS9O+wbq4amznm9w1m4shSC8zu0uW0YGrgFWfx+Yo1HDAAGFwRrjF5PdgHnuJ7hGw8rgq
JyRrCN04rY19IcUfl0D7DbR3QOqrOo3ohFoBcYd21XJkGfZKB+jqA466aRL5OuYt5dCY4GY08p8h
nttzl3ag74lfMdkpGyFpCRyUzAcMLIGR+hpP9tkNf1BBEdzVLDYENpxVTEJSqyQP+fAcGDhSpMMe
DZAoNCsc32QaohIuUWa4CXtnG1ke6JhtEqvaC+GwOC86sHUpLRYYUOZWi4+khwJUkeLCHvvRUvOX
NncyX2kwGEgN8gQxq6jk9G28SOESFJn8E0M27epO0DmkSYVOk7Ynfl+48Tr/Yx2jGoEZ1gUGe7pF
GcS99KPBLGyjOtbHjA8xH2hVBpLhigy5V7vA3rqRPZxiwFUqMmedWpbmB7N81LKSQtWoMRTD9lmR
xQDw4jtN6tvGhfefTYuxKMMuoot9l3c90h0GU+1M88m204+eJh9Xm1LBY0rHLCujfZjIpYDW30wL
2yvdynDLXze3ao5madCRty2jp+C9psOCZ0mhdu1OGAfwCuKjDDP4ehQjdwF0F2hzNDt7VXG38iKV
hTyT95XvFmZDzc/Yw5KDs+9rOn7x3BM/Cjht4xphCnqj8RDPgcNr0v6uzhkCtUuWpUnoAn35c2iC
UyBc6TQC/NQG2prUUtU+kbhn2E1to1pAG4D/fe4Yu2MkZRGzdRt7TXwuhHrjVoJ8NLWvN3Iq93Od
YNBIidbSiYmdQy4OYSja40C/PXWwNCTp+GwV2D/V7ompGf//YgY2R0c2iNvkkJW01dm35vhdyYqC
GV+oRrMeSD8+dQDZV3VD074iROPYcBRD/gIf2CH3ZAPxCmzYL8yl/iw78zjLvZmykmZx+VxYs7HD
bkauAGGuB9EuM6FGJZtKy7Fs2WlDXZuZq7KnrSYiDgtlEPqReWPecaKxzbLM5zzDMWZrxA86Yl3o
wCHMgVAUwSnaVs5ySt5kI0+RTpzCRtaYayGEgYquPmGrfSEchzepddYuiVM0NJz2Xj4+NxbvuDZ5
Sj3FWzaGBIq2jGQIj3wxXRP8PD5vh6bkMSzvVFooHFEMuvmv+FHawn2EhOAHPLdWTRujZgnVlirL
ZtbjWw5K8CSUO8HGfaUqueLrvSi2DIuNyCw2LjJM8kF5vvpDtUR3n+uBL5PpBQrDqZK2BJZA8lmO
5xLCDiOiGW7AGM/8EYTqXOETMMPPyrB6D9j6IWSGSuPQ1d0GbgVtc6v61kkFXeNOuJWLQdcJnOcs
ks4Oi5L0w7oCOoUG1dPretcXx6bgSDYDDFOcSABZqrOYOpabsSBNRMfQSVlhcsyJSvsmLORD1X/k
OH+TkHvnVmRYmPXt3FoEO8X4ydvgA+0e9xYkmqnZYwBQyhsB8PrQdS+WMsjLwIyZSHYviaTfRsqb
2wgHqUKjrlnvkBQI0qOz2fmKUsFMh7HXGmUstcZMLTJRsbKv3eola2U+TqnHZXufGMF0sLDirGK2
PqLoKWbDctwolbKFzPvQKZm6aZxbXSgUhur0LEe4VK1KV3hsnjrJRMQasNyFxBmPgwtVZ8xmXn14
jtrujcSjtjV+dBnfOuz22QRzVZRyfBE624Eeq9oqchVq9l1TmiSIl7gSyHCh8zJ7Q4uet5RvMCPQ
dAfntCcbVfTfg0NDv0powctQeexoCpT6km6tFxbND+NJBmwPk6zLfbQgHwpb9yayp+Nox2KfJ8md
IirYMyZQG3smYoMYbDqckj0fnDia/1XxRzWGz06qVCzWQNRmS6pdUUL/zD4xkgfcF3OJ4rAz1u3m
nnf0/yg7s926kXRLv0qj71nN4BxA97nY86ytybJ1Q8i2TDI4k8Hx6fujKvucqsLpg24gIaSctnNL
2oz4h7W+pXhX4StqKjfbx+RSBHO9IS/ukJsghZrQvtdk25xKdMlruwaLhA1wquSZ91GxFtDRt7Ee
hluFNctpELKMELPi7mOaygduWALKCnuFqSSBklqgA6l2kyrbC84ypv5SVXdzrn6rFi2IjtWzZcpw
HdeMXuPShctXMzjBO9c9FN46yY1fzNqHdyM6sH1Fxm44t75lzQY6/ZfvAwr1HVqjpr3VizNHEZe6
j+DYPSTLB5fpW25I//T1S/hUfvUuk4cq9fhq2+AFXsF4yBGIr4jxWICn6S4wJDzBpp82Vc05HFbi
RXWJ4n1gvrVVPGyEZREAbB8CD8+YM8s3Ik1gyTTMtMs2H7ZNSCOTA0NfKeDOZX2sx/alJ+Z5b2FA
2vYwlMbUIUCuYDsHAqTe8/BgHg6wKOkAy69gE0cJxxnrobKn80rhtjdtd+ur4Ckr+IYWM1bVSjQ3
LTXRMwkgSv48AnhjSd6uB/XQhBNDfsaMOAp/Ep9qMa1hLa868c32ah91x3tVF+RRjviqS4hljf+Q
sxHb4FxfoOB6G1bGrmfFKjKj3UBT/1SYtkKvxxFentKmG3d5TrJzEt5gkV0jj16FtgwdbAVBlhix
NWHCJ5wdFUXO+MmRC4PND+7Cbh7rLmUM4wHgmNh/OtxLUUYig4EtM+zvcK7FLXFt0nOKPNoZGdS3
WgR/fLfHe6i/jRqlmUPK2dqfUNi2E+ezPf92xuDQ2GBa1R+fLNDtnGe/iJNHXuNraj8D1X8xRefB
rl6bFDGF5s1ltS9j2p5lg8IHi+YWnfmrSMEZ+NL55fQE7vi2gChHOvQ6tPyLRVBrxv5l20feETI2
ETBqfBUzFr6oMti2l3wDfOc3uIB9FxtrnCLZbgzJ0SbI4gUwBHtTHwM/MnLyQaaH3mZ74Drhj/iO
AoVTZR0O87az9Mbomyu8sWyPLOM49eFDBcUerY6xSQUZWksAGsf/9JYX7mczj1cHqgFV6iaGIIsX
mXB2zzMQBLW71MGnlS7VGXuUB0/FuLnTFsNmD0je1UcBKKnLx2eDlL1rhxbIqlyugeQAjsKleLc/
rdTuyCZs34xSk00yp1wGfN+smogtRE9NEJ81uzRmbh+Wo/UF/SenfTDtDK3lpoWsLJ2Yd0vymJXg
+MgMjctm3zri6PUZVznI5G0mqvfMS7DWjdiVLOMzcruP1El/ahjLvPut/VDzc3GSYQ0KJ915cwuk
liGkUvnWMBQbNLsr0UdDAnFwsTFhYGPr8m3u0SwjfOKEPSmtXvn5P/k/G/ySm4h5AWNahv6tNPEd
0la50efYjk+t5X9WmX4LpvaZLQTsUWWQZeVr9s64y+qQdsARi3qHPaqB3doD2rs2YxmsunyuaflN
ts5+aJ+rWvwU4QBdqUAntmyzCg3jnk4NRlhRHfvRO/fNabKnvc8TVKDeyzm4Q8/4bnfJn8bChA3d
etyXoJuH8FVW5SfX+hshzEyji/KhdnYi5ObkTM/A1h1yp7+OcCTwzg4sT7ZdkCCpM51qF1Go1pVP
3Pdic+Hw+e1bnyw0g208y+uIJG1TCOcX6T2PmIXjE+ig0+jOX17yawUXjMI9v3jwAdOizvd6cs0t
srkloxhQY+HtxTBGl1ZX9S5q6yd8YFvTLXn8U+dEmCIQqZoMtQ7qQC5rorgjjGTqMwa0tmKbeLTJ
jtmEUBQdjykO5S1NmBdtjWnAAhHLM5ON9dgWyz2YCMIoi5e4au52Z0OYD9a8jGQz4KPdBEzL1w0z
Pw9M7qpmXb5OJtB5vp1elFc/RhBuV9ZYsbEaWWKMJDqjnNrX2oBLUj3o2RSgm/sdrgmoailFWdUe
SlKd8a5Em6QAuKNHePvxfE0AWZPhWxNbXulTROZWGJkI1VEcCbiLW7A1bwnNYjbid+lbSgAdgX+j
6If78DtioVcrmAqSQNyNMVkfnq4fHFMfcplNWy2odzONO4S62iBNsIS+Pdx1ZP+snHNkc2qOyeCz
Dvsj0TiUcNOx7shPf9IfDL+cOvjGBmU/FhEe8+w8GCUUVcoIqPsPvhof4gFJ9dCh9hDHKiKPTzAe
8HLvPlqY4RhPNXtSTE/gZCCaNdZbO4K5qRmYujl0Fd2rtSy8WzHbz6GtnhzOlF3gd/u0mfeyEqeQ
m9whpbErWZB5kJKUYhqJBU5hkbDq0d4go+SzIKLYqdDFtFCMTZ0fkxI4dS92vtZUJQwbJZiLVWVk
F2dsfocEJactuwo1EzvwlNVdx0MzYYUpv6O7/52M7mfXl9sQ9rltZtXeNEb2ZRP8wpqu3Yt/MpJl
YY+BjOGZ8WCX80vs+t+UPx5Myz5iyqw3hrYuyWAsQFk0Oh0Xotvitb38QUu9rc2KC6Nt1r10dm7N
DWsOP5Gs37P0p2MvbIP0yFD3EUuYxc+vfJtDuWmgHmB1Eq+yJJ+klj/iDmk7m86LASFhhdCOILh8
vLh58IzXigF3HryaTX/pwvLhC+7/P/5O97+X2RSVRftF+/9VVlOTRLH+l0//7aXM+ed/Ln/m33/P
P/+Jf7smvxqU93/0f/m79p/lEiLQ/utv+qe/mf/7X69uyR74p0+2XwkGj91nMz19tliT/jGl4P/1
P/6VZvAyVaQZfKA7KzYkGjfJL/2PqQaWEJIQgv97DgJfcZxEH8V/8of+ikIIrL85wpK+INrADSzT
Fv8ehSDNv7HrFtJ1pOsxKPIIIfgrCsEJ/obty7QkOQOeabviP6IQHPE3ShHT9gNH+BJDovv/E4Ug
lv/JPyYhWIEtbBses+cwPHJMm//TPyYh1KMxMnttxdkIxbNu6hIbYO+eSrYs5SB/jtz1J8g9MfNJ
jSEdTupDU0/xWc4ChSyfddDRTzlQkIl5+yO5Z99rcD3nr8/ckRQ3Q8ScFFX0y8GfXFjtY2kYziUu
IJzOoiLpDoP7yRq8LRqy/ExKt7vCSV+vGMkRtOrm4mDXRf00jv2PihCls+/1Ty1hCw9WUyBRUbO9
YGTak+UHiPyG/IHv9b3VxgjY1Uu4F8KSlZdJjmTT5eFZKwyusdU+OJaGOkD7Q8rAo3C7fjNN9CyJ
2+pVRgzvcrYe8pHNox33RFuPoniuWfDB78UjnYwF86Y4ZN3k287jbOJS9EPv3kOthfXkfthuaz6O
vdOcE9fgRde/PBLnnv0cHuCsMjC1OW0ZvMn3yDQruAmM8nzl0vzlHvx8azzTXizBfeyZJ/Zdz3lE
JHwdyAtz/hgYd5ofw570Sn58XOO27d+Cqce8gftq7QgVXwKnf6hwVzRgtSBqGT0H07irnKj4JEra
v3RDK5+DGQWWZaENQiaA4VeZD1juvQ0m6RxBGR4BqP/9xdPeM1qfcG+x2FpXnigeijJbp37uXUY9
HUqQO5ehHU9FbLtcrX2wK/ntNwXrwYiae4JYdhYGfAgFGtgysLby1R3NIPLu3syPJXajx2AwES35
/dNMsPHTwjKZPEvfSLUbt4adBRtGBe6jzARVl1LXWBvviA0VrgBZn0MAs6wnvkW5Ls+iZ7Uam9XT
ULNEJ7her6Y+DZDU+e7aGn3r2AdRS6CV2AaKDEaH6/7eypE9YK+CPQhebLE27+1qOP3DAfHXUfrf
2Bffy6TQS5iI/a8PnMNzRhAcCSiW61r/+sBh4xuyEPbTefB8ZpqYmEC0szfVI3isLrm2Zges1mYm
EUfiWCTtDwxk7SZ2UOSLCNn1f/16LGEtj/jfz/zj7//1310r4LkXwue2x+AgOQn++Qgw8GxWxMlG
ZxnFwzHDO75zXXqTrBqeOhD9R7NPUSvULebpznvHmWE8hpV7BuSyqqXNslbV3jpkM6SzHOxUBnGK
6NDofXCGi7cYMp0c0Qo/N4CKKnpB0iJdXNd0zWeAuPlauACGHJF6+0IFIQxhwjh1b6x79MxsGEkc
hfFbAxQhAJg/GHlVv4mkbJiGIC62K25CZxEcLIiTB+De177DQTBNqHj7PgDzRkyQ451xmCfIwTWB
FziobyAZtB3mP41+dsGyGj42lvjaOLN6iVBATiL2z6wpAE2bPbHS6EhZkHjX1BDR1RMme0EA6Ouu
ijXkg+LZmgzWEtH0FDTs6hrzG/FhzgUXysmzDOc+N3TOoWCOpgBQSUmrqirrhaTHkvGJo0bzyOr+
aawsxbhZMs1ShDM68XgUhp/Dz/yTE42xr1X3KhqPhzvBwFzbBlNCGd8mMqGZSpvlOYoUJhglt3b+
I4eVxSq0QK6aSb3RufhAKYLOjtnunmSDNwDlkF80uUws9jcVReSR4CcWh1Sd62UnayCc3U4zYYxt
wZgwKptDk9r9YwHrAwHpkZdUHuKpbGgQJ+q1FgxmPYz4MToLQiGWlaqrCXWi37FE/9sngYTov9JY
ayiIQkTOlm0f5nPDR6mg4NI02QGNSHuOU8atvYurG6vButPND/DQ8IQ8BLgZk4O9g4t7ozVQCNdI
MeSTbgumkmekcQ3W9vAWAMq+9TH+e3ZDO9076Cz1JIk0BkC9GVsrxNZJiK2s5BYnLYnksQOKCLIc
X9PD7IfPDsJ/QriT/toK7wYPLthk3Shu2aIv6Ah18/G5HDSQX0Q+WHGssEn2wvrW1xNdME/HGgWb
v/OZW3qNhr5bSn2OTfNQBra8uCEgXdr7nRrQ86AwZ4geyuASuclDQy+w0sEr82fnmMlJrQI7/HDl
lDCoolWpREzrBKA9hUTZGWiuY78mnEPRS0IEcIt17OlyU8hS7uXYQzq0mwVqH/T70am3yL5fWjyV
T4HPntrgBghbY7pOS6CsMxZHw2H2PVbusz0K52GGkCZmG+GF9cuogVSNM19nmoQvtuN/K12UTIZd
7NnKJtsa09llapDNjYvKfLxnTtCup7S4VarB7s3cbhsWyTdLwFDpPeY+XMXpRikilv0YHmE79SjE
2ErD7pLbuGUtZ/RJwbyLWiDA5A67PN3lRQqjlluqZh33vOiJD7XBTqEEFWslJB4Jk9kIgW/osEa5
DcjUjfrpp1N1zYGMlLtq6N51DX0yocokNyLBJ5G9S8PBhbOcPPXcvMcmWTJ9bFiAIZtvfSFf2w4N
JMKfnBbJcPBF830oGyiWyhg3KcQzlc3o98MXv/veSNodV9w1uyFKoNFfRV1EVq6tYSV5GqoAkSiD
mVzK2EVulBnufqicX1WSOTf7V86gnZoByXE97BxXsC7MeS+2IW0FtvY28ba4YZpDEYb32GsOggkT
+vsh2XdJzDScM44emofBochofftSjb0+Tzo5ZGNtoGZ265MzNO9wE9XBALhXtYRqm/qd3Jl60wQI
2GfCNlaqt/agq7HyL+o4tTy5ljOdJnQ022ogti9EgO7mTy7jDeBDiLvm0b1psod2X09kjtcjZkNx
8310CYjHDg1GtAPyPpiOZfXY46EHl95cqqma6LwnhKYoj/Ae6c8cu90t77qd8NlshxZqrkYEd2lG
8h4EE2wCWA1osARIDbu7TN2m5rURgZ7D3gAcSFQ9TIbQTp+8yTg71dSesy+mUhIftQQRC1iGdtpY
kEeefAkz2ztABN3Z2exf6nJT14m18ZVBUHhUWFd4Jkg45xhnTmwwMaN1z4PZPBfI5ne4gv4MbJ1W
sU7njcNG9twXEDg4jQ8psTtbRzDvBhnj71xCJpGws40HXVucMqCHa7uLfqcyLR7rNBH0peUPM3TU
qbG7R0LM9bngMLnhqLDOSTcbZFISJkb3cMyc0T1qBkei1ZIwaI1Da/BuZQGsP1HHFjSCnWcnqO3h
dnCm8qxZfe08O/swZjw3jgefvpsxyPiRvE6JSUGWee2lV1hu6DW5jB6KeJw2Mf53cppqHpOOwcGM
ZGNd5FO5RQZ3G8y4vpIG56zbaEBR4EAx1zyEvdbW1o2c6QyGgSGQkLugH9gi8B1bm/00kG8MKiEP
Yi4IeNrwxdHeGwYPowNf7ug3TbZmTGczeBr7i6GGRwP6+Obrs4FZPLKfCgbHDG1Mc8UCnMUVNs8m
M0qYVQBxVn0ejegdwnRj9pzlAheQ6qzwMaI9Z/FhB0H4lleINKe+znd6NB9M0xxWs7LkFq/jR+ZX
2Rb4UUcENW0JVm++7sh5nRqYqBJUzHLAJstR20WqQh7rmmvJo3QU3fTdzuf4YgEc2rEX2w0t8i1E
7jiD6o4rvomndRw/aR18plhYzqlliJcWOUmHnPaSLWPQAvqFQFGM9F3cKlu88HLUoUgTRuOmvvee
e7TTmJ/g6OX7KKpf22pRbzu6XztjqBl/Ymvplx97MljJbR7Gb+nQVRuOIjMZtlHuyhsDtiPxuQ8Y
hf8ki0wnjqe9yXsVd13zOMYxm5OUy2AWvyIvO7tpUO/t2NoaPGQ8hMjG2bNPyzd3Igk78wvjiauL
0CNxI8TxbnLsHiBgkUU/spZs4sw/Iqv+QUZrc64T73FmFPZUNag6g7FztmXesfZm/Zi4cnxKTKuF
ZsZhYWdwEwnLYycRkeoiI/u19UHi4YNLZKnvbOkAB3oq2TEcLM5fH7rC/F0qxW83EJ346DTPsca5
1udn1RHWO/E3rIFsHTtdswYZHaahMV/JYaxHd69Jqlprzy0vf28gm8Sfn4oMKShqF9JcnWNFZMiS
m9BheDR5h5FijGXWBp0b5wDBZ+aXCpkWHCL9kDVxgVwX45hfpcTnVKNa55OHhJvw8TD0JBPbHu15
yPLPQ01yTHzm5rhGSZDvqh9f78o8iqb7widOTZf1fl3d4zrK1+3oVuhdx58xHRJo5qbcAUewdoOk
8q6cqdpVfv1m0d2thwSTBdV1dQoS3HB94TkfvDJenq4wFFLTbzovzfcKDfx6RDG6m4mk8pejXwdt
sY06hoEFkHTI7R5taAVEcQi5t+zyXBb2vPGLSu/DGPIPEcTEKCxgGNneFO9R3+MEC46TCajaTinN
2957woYO69PIzpEhf42dZZ6cJvl0kvInLa5zHtvaP+BpFWhcgq2q6hS1hMpArOMdw3iRvg8zdKfJ
DdaRZfpccjzK/Lq3b/RUbtDiIEK28VHULniZyDraPWTVvrN+wos9QhiUa3tCbNhVs7lKimFGBift
jQ+3bUP8VYALjNrKDeJkU3ooycreyrZ1HDyGDvJqZyCliIi18ELqGyfbbSjEk80gwhBBvcpCkBRm
GRwzMqW+uWUyYq80Cf9ofPthHN9ZwG/tR6zjwWHKuxlNunWD/g7kxMCxC/F1EriWkobyg7vCPv3y
scDCRYvijSNrSN4eZ7vVzccEGDYYx4hVQdA8s5N81sG077o6w+E9+Bebb9aWBt/aWApSUQQQkd23
EmxTHNZeIjnVVUqqVElEQASiGrs1zCWWsVYLQMSN88euVt9CvJQLfsxdK+jBu0SyNHQEBwBJUz/D
tLUvbjc1q9bxzyJV0w38VlEE12zIMBTH0j6YjcE217WuZRemZ17YRzjOcDtDKyenRNMkWq55Nam5
d2lNbR05d7hkQExbmHCE2TTcZInzjSr3OZtWvW81x7HQN2qA9BK4g81vfJiEHe9iN53uC4MWr2Z2
qhLGTOB1GOYXFf1/dnXzpjoPrkzZKYzQDhz3CuGg/Xs1V8DBQRkYwQ73TSTydA5Gw/BAU7tvc9NO
9sQ6yIuZIhRSgTh/fZiTbQOn/yGMhbltlMU6Do1V4JfmwcNtulfW8Du1eJKGnoLRorbCn2s8DUVX
nocGYAKpUyhAq2XwNcuMWoHhDdtVNLuNOBJY2J+bEn5WGKQl55QXn5NRJeevf6tZ64d9kp1wRHkY
/itjFQdlfaFCCw4sIh/YQasn5pPFA3BFOjQOgnWkyomtoig2/th92KFK7zwr6R0YM2bNjuaRCKad
H1kVkMUhvISWZhvcY7PaOdDKzpT66bkIuOyaQLH6Nefw1GRCIp7SBDPpQP2acWVXK6PInxiAioOY
YBFb2iCGaVgnde4DrAt/hJ3OLzpenqzCkxunU8Gpc2kjer8e1+xrjZchLd6odDsk9iSJrPL6iIIi
X2eyDLd1lQD8yudmiyYrWfczuaEps4fIHtMng1XrOrNTe20u+7dCinMQWznhKgy9jNHG1yZh9RZe
hLAtSl6ikfy7QvNajMSMXzil58tURr8vg5P4z2bt+88xcSeU8oV3jCcXf4YPi4prXD2W5Igllt2f
zTKjU2k4GydWRK6o38vZRobtktlTeX25N5LcwlcZPvd07DvbleqQxQhwprE0jgQ/Hr++aGWnOwJO
FuSXdbWxgBCDwntFC3GkG34cqIXvVZUBcluGkJXlQZlnlLFxQguuHnQ+6mSsthA4kARNZjHc6b6Q
x6REayhclMkQTNTLPgp7VJ1+3prXuH6dSagjMBTfYGN4T+RzDevaJVChxN6IfsO51FetP9Ucl8um
A544eyeGexYXb5OrfUPptXGTxD+XbkiQlDyS+Bhde9tcMSVML76lxnUapCEBniMgtwAmdBXxJYmE
5HKJe2vdBu1LQUFxaMZUH9oGOZBP3lNMUMkVewUbKtKqb0ZL5GBW2IvDngWRibZ0U8xDjqaDMIC5
D5/yjmFk6jjNIeNA57Y1x308i88ihxrZDhkUCPLy1oh3jT1oEuyRMj9now4ZuyKhGPDCnb8+4LrS
+3kYnt3e8s/9YNqUlGN3+CpAAgO2TNSADWhHcbIFW8N5Fkd8KyhlCxOIpAf5kirFzpXYzPPwWckC
YXZ9Zk+IOCApPyKbMNeE2fjW4obaSR106zQ6tAw9SE+3g6PhMvsx1ejz7u4TPHxufQgVXPy0/Saz
+rWpzGsnBvla5FfLi/uVK1R0ywshrq4BIWY0fDRdoDmMiRO0TtvgjkkcR11PopwvZ7C9M8T3GcZg
kNjnukGqGrvleazb7zYRME0ghytgZ0C/Y+QcXWc+OS6QyDzdfTWSqFfoG7v8u2a5uW5bmlsjLw+B
AzUwwqG4bxe1ERipj6SdP8s4aPDqvxkwCGfP88n6S67sP+vdFFDu5BkMXBzB834uDZxAWRcf5vKU
RC12v4C21R77Y2WY9qU0+kddxMnVjYrvcWIMVJ7yA69Be85xhC+l9Fj0iyUyZ6NAsK8XbkJu+ROQ
RJeVL2G0tBy1xbwp5E2bR9hhiB5Zd6xqdhw07S7jGGeXp6OzkyC3x/hX7+njrF1ApNJmyIAAUim/
KlbbSoBo9ErbfIncCmJChUasqeBSf/38Kd3QwBizXHtO9Wb0kF4Da6YVynqynbyGutn+NuUUYVOe
3XqmoAD4A7r7yLogwycAa0qcbZW19nUqAnAxg7M3ZOHQVNDkNyn8xla01QVoxzrlrnwgy2xIrXTF
99E+UgmO97bgQTeaah82nt7k3vRnsLz62nIytV1Q7tDO+ViD2V3HJv67nFW1E+TqwCwJTPbAQdh0
PkeljVShYQkK0AAWRoBOuw8ZVIIIfPEG2pmx8gvC90gWiTofkmKA3NqK97QJA/pQtLVuqppDMvHi
UBN0puxPLeyZnYiYYlLpJKcteJLoOPT29wDc+K1xvKciT7HWmtE3olVIT7Ew9dlQZza6JHvXaUOU
wD1se4ZFyPabwwiMeU2E87gKC8ZcK4btcBSVz73rMV4KmAz/8QtRX4wsMp47ljuIauTfhyldWH9n
7fFUoWkGo5r1OKvnlcobDKReoU75Ny9mGk7yJunXSOkvyO5/203Cwtvqd51Nd1EYhn+CoITWLq4O
cobHyhTUPMQRELi8FPeplvHGy9lyU83ss7FdiDiMbTyH+Q7z926b15i0umrA1Oi9p0Nrn9qSc2ew
/OKxx34VVe6JysvZZSy2t2YPjPlrFKSEU2B1RGtQfsS6H96ldl9KTo6ZNLBHFV7tqS8eTYRyXQAm
ywbKSJspqh+Btbhq0FJjyBNoviEsEFbworG+HiNnyVXtiOVFZeSdeJ9+HxlnJUxBvyb3Nu9r36nr
m62TJzIo042cWY1o2lyA8/E6TkL5rZfBrUnxuaGM4wBtBuPc4XFdf00kkI7TkaIm3wVqHkhWH5rD
wP4rit5U0kL/JTt3FTgjE28sHCizZHLATByeZE/hx/HFjMuL0fpjSbJr1ONRiOLKs7v4uYXDgABZ
EsEmqursLx/cxL9mZqT3X0VLbI2PftkaGBz96Gzx1tEiWHT2IUFWkWgVr5vMZFUl22UmgHlZEgnj
8qkhrfwilw+gNb95ZemvkB0RtSAH81Z+8S45qonAe0wJzNigDg0MbR8Kv3+3oyZgmkH+DG7keTto
i0SDFqMQY9J7ODjFaUyr+tJa3sqcqug0K+/dNKJ6X5aVYnowho/tkLxx//8say2fU04u9iXYBpFc
knq5qPGY2mQvHgkmhlYYlVSxjI+kta/YmyLT5oU2fm+/QYH5hVgZfunQQhpVXgQ/JMePlULkl0jC
8uALzSxa7nEv3zoNyfRqRCowmzmJXUF+1EsYNHQc9r8hK9a0Kt1XSqBD77eIY4gh3M7k1VwV6J/M
spITfzOEVxksYTMU/UqyNpB+fxhclH5a5e9NNexivNovNaK4wCQZNvLNO3GtxJcn2a62knxH0F8J
ZoUpmD3rVw+2OUa6imGHGOyzsMpXM+DtLO2ZjWYHaQy4+ves9lqywr7bZepxpQ4V61pgqiiQcK9M
FCiyz/c5y8CT2VZQLgqC3s2NV2rWkWxpL7N07pHHtzrLzPENR+cfoGq0g0zdLlANdiZH6XfsO0+R
YnaTFlUM7pOLhR+RsU+qpL33+FIYH1x4OsRVJTi/whBmcVxQ1c4JapGss2BbxcHTGElvLXsz2s0p
Slg1olZRKv4OTiba+2BPNyLLMCm0tnHqM79hGMcpKTUVpoeTC/1gXf2ouiw4S9DRm6//yp3JXtRc
M8YsLp5Rwi1j+biuZvoJh5DWwJ4eupwmTXUlfrPpHnZxf4yM2Lr2GVJjbxruPIfJnkd9zVrMRKvj
dsSyfNQGdAsLSdkxDBia0BMhlGHCenXciTm1pJaHCdJCC2zVm1v+nuJIsWsrGYKHzsAZUcfnqIuB
dat8PBOuig2kDh5p3xjCsgKcG5LPCMpxrgU6r2xYHNKdAlhObqyPISe/TASPs7JB+ZrMioKkbtqH
Ic/tiyn+WJiAvtbaqaLCl2mH2T1pnoPhDUftnVBMVpscI5spCX71GfbmJpkJcWls/Tx6tTwzzLkj
dPw9dIV+iuwtA3yJ2r0eYDvhHOqF+jNyUG2a2v6AXPfiRcDAXMDMu83oRIB7JCjYKZrgbI/2g9Mm
O51hE0tU9KDc7tnBu6poPrZ9FxJ7ydvc84zfoIadTbz4OJkkqk2N56g02qumt+V72e5wS5umR856
y+MTL/IziRUeYQWFiIMgmUA9DHyHJuwfIXlqJACKV9Lnv4UJEgvoyrJK8SDZIOECdSdyE+YZpTnL
d+xqaoLHnvSsD4wsZybeIRhG3plV76RiWDwylC5LAn3lSlxg9cUk7OQK0kpev/4tiowLVDR51JAY
TBRcdn9A3/F9iILXIWJK4NrhF7Y1YrUfRzcArn99MJDcn3rLOIChiW5RgWN2xDdd23ZK0ntWI8Mm
W6wt4aSVX7/WLb82tCiMtcM9wbaVNNnFOTTgCCRClgr89vUBoVa0A3HAJbH8WjhPYtdoNiQ+2Vc3
EyHejdJ/PkZRfk/HQiER/z+//vVvwiw9aoLGQxQNvsJgnNJVgTphIbo4JL5d8Q9/cpFzxNb+tNSQ
6VobhbFRPRgn/n703z3IGpuBMPgZDDQlYc0nKZ13ayJjSoiUuCkQU72RKsovBJ3WXDdbISl+wWXM
WyMoxdYkW+0ZSyxh8JCAhSmfPG+O1pOTqIPFiRBq5n3M4u8QFeO1wSHYBkuwPRMyaJjvA53XCo39
a2lWf4oh+WYPoPC79MQ8WbOUgB4Y4fl2NZlpCKMZvzfOWcA82+Q2bvFSn3wwtej4fxfFD8/rPwTL
vy5qxGHAcSHIxcj8t0y4rNXidtdE3kVODIvp7ajaPEwXpBE9texRU9dHvSZrtZ6ZnK3Aa7TIgTuQ
o6vJkP0qBnVapuZHQRLHKn7vxE9/MVrZuXMqhxHIem2ytemX3GyV3mwLOafTewS8dhmgOwX2WCpL
rEYsNk45PjiNMBlK/5hJoZ6W3KpZ5EgqAv8x8zJWvFVDYFO/o23tEIo3JrM1J8yXmBTjGIZVTLHK
JDp2MX0xEl8HOiS9OetuxmHMxvjNdisf3Qr1gaJoNLTDHE9nxArzF6Jh+FEEWFKmouXYrbdcGmtG
x3DOWv5OE7CRLNpDakwZZrKfWY9hT7l2ibkXEqsRekQYbHkdOM4R+ePegHXwMx3JUI7KeCmkS28l
hQehUqaMbXZsraiHc0iHFv5ei30eTY79e0YITJ1HlG3vPsvK3+AT+z2iQvaX56Ix4zXxTwkGDP8X
JCAsvRlC8jiA2V2ltzIPH9kdkz+gLaBNqCF3XkNIte3zFEQ0Z04ARXlRANQ12YSsiaSvGfHEArhe
7H7K9HfaAXobW5SbSUviObNjAndK75BDod7YYbH3KsCO4BVBh3V4Lv38eeiBfYAqOVtqArtUtA19
l/McW4QBCQ9ccKV6RqAm2VRuA+ss/d/sncmS28iWbf+lxoVrAByOZlATEuxABoPRqJ3ApJSEvm8c
wNe/BWbd93RD90lW87I0C4tQZooIEnA/fs7ea4NjB9fE3gHRRkeLbu7NDICgQl3JCk8znpi2suQT
KI1yh+b62WxlgzNYopJlkCQ058lzFBOFyKnp//abiCzCHefMb8YkbkNL99EKyZgo4x6ZMgTMJvnu
WAYfZDL4DCvdPe5OgqW6CJjYmknitAdwQ48dDR5hw7bIyX3d95n+maHkJ97XpH7EMccNvqYxVr1L
Od8zoB+0HVNr9piKNkqNQTaPFFX9CpQLkUTsyPlkNJB1J1ScR86cJVM2yRCmpmmPan+Dmf0IJi7f
qzm9dfZ6Js0kSRkNGRB00NhwcHHdHWovNmzLTYebL7X63ZhUzA0tEn66oSJtHWFSznaowBpxKk83
9cRWETlwotok2zULqm4sTxtAl0VjGz6aul2CvGmXulBwtOypclNrG0rYnovm7ZyEsc48aBYLIVYn
G3/t1jPElXEodk0DcI2ygUEpT//aA3xKjIbSPsNEV4QY7rX6G34gMtFrmvaLjQNrTej0IKoV9FJa
g2hMBu4vgwE9qt0XlfVXEeVMV+YvKJu+ZKxoG0c2EdbV6ZR3ADVUqH9uoPFDiwSBMQkI51jInNdi
MPr9AojeBD7hOP1DVTCqDW0acRYO0NKofLnWm5bCCJGQ/0XC8LLTXZUdoDa1SF6AYMYub0/3AoQN
OFqJkrIqokAmfKi2bu+tjtBV1UESyL4aMcmwksW4bOedl6j4oLveK6yWRuCEZyXye8ZRe9xSzzrt
+pjgz8FyOfkm2cdqaeJdVJt/1RWReDx1oGbg82Wkj+GJ/lx4xXdn7OpDjaMUQlhUt58KG0E6ZkBG
DculagWt09ikGdFOGDp66DfaeDO6IuYYHyYPOp9FEaYI7y2kn3VaXeiXfkMd8DmqRnWye/fHuHjf
Q8mG2+TaXrU43X4vT1uVrm/EaY4j+MeAXOMJ2Gr/Kk5rqkK4aV6HwbDSZWb3Q23j90MzCotHwQI0
BW7foSXwtCStFqszfmftAc7YAOWezryV4RbNecIOEdXRHy7O+TcXJyW6XhuRr2N55r9enBUSehQz
SwiwRYtTu7a/bC/p9w6OGVr09PNz78HDlbF2tHDyubGzX5ItvI7FJ9O936qFCE9IApd+QIlqzs9/
uEDUxb+8e7bD5XkoDU1dfyPtG+PKHjovCgOLYx6ey5Zqooz32ZJoh4YL38admjZTyMRRzxX6Jnsr
TMLsfn8Zv2iMLcdxdN3gczSE61lvPkMSKjotQnoYoKZhSLFkhJHYflXIz5VN0ZmvH2aNpxzMYv4H
eeP6V/+rttHVPZdPxhU6mF75Vt4ceU6NOtgOxDqS7hgXpkni7qTy8u2y/saRrRQKmcr1f/87m+tn
/+aVDcn6yZ2LR5d4lH+9Nwy3SqsyLyQjqKR5RPYV9ErzvbAzjn2UHGYFo8boptdycX9UztL6rnUj
7J5qrwA1G2rJj2LKca96I/23EnsfQodznrbjg5TVl8KmiEfr8Cd5qpC/XrbQXcgRprC4Zd7KU2fC
WnrMbVYghpb+irYEalUQVAwd/ExY4w3QFZOCFv4yTkaCcENs/xcEuC0K0HHeo0pMlVldooyZO24u
RNcdsGazBSNZ9+cBoM3Qot9zhHZgboyIfPlWKHc4qC5l4MBoYkOg2XCpTbjGumNvaUUTodyl5oHR
9AOFt/H6+0/q17vTlTYHMld3HJMh45sPqiqtRuedtoOBvvGm4wHGtUQc1Dh87ASVYNLSACZX5kNr
Z/r+96/96+rGazuG9DiTQJjW3zwZOUgV1O+dHRi6vSMvutsj0hx2NfA1QivUH9arX5crVzqe4Upp
ex7L1ptXszHkN6gl7SDBLUeCyjs03mtsIzpuo/gBXvD77387c11e3jwDEPmELlykxVgW3ry1WVM0
dD4qGYCVdXYJ+WyUxAeDMOLVGkWzYx0RJJCTt5H2XNdticxLsNtWLk3AdeTVtI51ElH9fBeNFjXA
4hLXl69CX6tAKWQsWEsfyUfsYwE1tPeH5cP8dQF1bcnyxRtmCb5785ZB6g5nldsWOH3N2dKzKA9p
194McD3B5HjT0TCw3TEIsz0uF0HVsIaO0GNb5YjKRSFSl4cuHJJNbs3wpCob9E/93kzq6HUp34Wy
WQ6/f9P/ze2Mk5/RLm87+/3b99wzYX8t+DEDWg00+CXTDuk25REF4MkIK8MvV6MDrfCo0M+/f2nj
36x53MmOLWhAO5b9dj90aN7y2oUZTKt7oCkXSKYuyp2xzc6GYJoftuP8YPRuDRGrZ9a1amrb1U+M
xm/8w91urHfXm7sPg4zlGpYuMVaL9Wr/+vKclNGqy//PUU9KEXu2EZDVy3q1qoeWVfNz4/6LD0v9
jlM5Dxz1oeZo1R+ebOfXR9vDpSMR1DkMbH5dVph1uXoZEwWq66SOk9jWxGL+KN1DIfJnMrvFVciC
Fmi4jnD0FIpTTtQRyt3PTmIew1wzvraGc1yGSuL6Dejcw8eGFtYuqBlATY77hMHl42QZtyWmxKhD
C8/6YJyzsRkDCWt/gOV/6GVpr5buhYN/b1yjJNoJ+iwYoB1J4GrL7jfbhC9VueenVvE8iv44NF55
ZiixLg1yxhIesoIdrRrVrDFHUE1iKAd5R5nutQZ7mVF+TvXo2VzcjvQPBoXKCI9Rv3W5UfzEiaZL
lJpApYnTWl3PF0OM8+dJiaOWokrSiuy51SjcKGov3agW5mIew86OE1U66HD23NG9kGf50kfZbehi
g9MZ7srf37z/ZsP2dIxQJs5skwPEfTH76XYpE06PsxbKIFKWe15IvUBp8DWNO/dp7PWzC1oYFzia
gdTgINNhBC7T8nWYQnnSl5bhMi3YqEFXbA75wTMUfQK0jAxL6vY0NPIdSRikFA6L+YcLl78+8Z7u
sMpSHnuucO934k8XHuUjshVqwOAuE5VoTCAB/BiISvtaFO1nV5uDPJfOQ7YsIdannJl0ScIaKFU+
DLZTJDQF9RdrVqJfwjzZ0n0WqAdhtDPsFKcsqugrpu8jplW7kSnfwQpBqPY1s4aOsZbhfRSpWjHG
WgEQL2eSbyNTD4ypvt0rq55z/6W4IVZgYSRceZebCT1kZstnqxBPE6wKIjj/akNEz/6UJ0wKWTKP
DR28lvzyvfaZQDpMKUUiCFBgWrZQ3Qve4ccinIoNzkrstiA8CMpTn35/V/wbu46ns0ezihiCh9h8
s4XpTRcvo8sWRtKvR7Pn2jl9s0POhr/IywUW5YJg2lU1mlVWFUBvNLZTjCgiw299aLM/rO7GL1uq
LXj3LQMLEWub9fZ6mqRjcIk3NODjVSenQ1LhOLup0ttrAg3D7p+yHhChU6N7nPR6Hy8o1UuHwVsS
w9MYQML9odL9ddXnklysg7pte+yWbwsomBFosmkeBmacCGSm9oYePQND5g1ZbNCeMZHXObY+P9Dv
n082kSOFPkKEMgDa/eHj+qXeX68FrbGhi7V4lW/W/AJ3Tg2sbg7gTuMLxJ1w6vrmkDAG3EDwWyhX
TaSvzD393tYM3xm4Ng0TN2n0ME6b4sZcP+T/GSD6c9rlMJmk52VaPv/hQn/dnTD42+uhBHMTB4S3
R7NcxMlk144KtNZcM8GxIxWRfkEd63FOy+5kClg7aP4fw9A7QphqKh5tLylwACfPsNKKrXLkuzhq
WzK1k2HTtm5xyWf1EO8nhL7PQC6Bt3jmHfnxwgpRnJlYYjhac1QGlmGyS2p/trJ2t1QEwxBjp0M1
OlSzCPcaxmp0VnXp+XGJIFymFs3FVVgdA03fj65EWWh3a3DQd6tz5Ek2kLHbuXB2vYk/v8YsdJYx
rW2UaXtrcJ3D0OWriswpjzQLBPIg29vDQE78IV3mR55pTLqLCuiNhsgbNXdbWbI8T4Kx8P1L3c/9
SrOyDvcDSMVAD/Wr6C8LbkncIaX9uMxIEMZdQRT2O4J4ABFk0bvCrD8RusXkHgKvZvUGqbrujxZq
YzCKxd3Se3mIYlC69jB4j/dFNKVpeNbd8WVuhk96RXikrmH1N+1LYmiwHnqMOBNaCseCY1J/YOCf
4jnwvMBu5+P9JJ2E7Y+pRMGeeiPvBjsBcObIuBpg5zswkOQnyOkPNcevN780OOnjN/ak0H857CYl
DhnUXF2QZILTGnyutYau1c7FA7wHvs1cZP6fP/3S4LG3HIshhSPe1ps9hMeeoPQ2cLOs32uV9ZAP
o3dOtTKHVmYn/uKKQ98ndGlQZRWYef7WK8jBdi+/f6jMNwccizLdcU12QsxgEqjlunj+tBOWWD+M
BsQao2ntFXRMeWGKwRYsadgi+z1g37BOdhw+aOQR+KtfY3G4E2XleO9T0IlxqxiVueohScqvFCI0
jk2YjwgdJ62gdvIY5S/xk2D851cos7dL1e6hmZESMpl/Wuld45dfhzVe2LbgdzEFZ9TVSvrTr2Pl
TCotRNtBPDWJ72qxESyF1AMyJ+hr33/GsmgE9++glG27ek5OygkXuCU4oSGo8a0bInmCg1gA6RXa
+2nKluD+JaGKR+IOqxQomn//I6kB9rFoXZAQ0C+BORGpCw/jKBDCMQRphJ9lGCgeh/nUNgvDlNQW
QSJTwAdxPf3fb3WUKVpE4xnnuAhWsMtO2t2Pwpu1IKmIjZQdaIu26EIJo6uKNyIckS3lgthkmR1T
sFyEo1prlO9lDN2aX3tyyw2RRXUwYxZiIBGQKhwG9++8LuFAqZc6X3EnU6wK/amUPWaZNn3pQ4h3
edhER86i+RFe6cF0dWQ2U/zSDGxarGIo5prXApaWbDR2gdgkjiV+FxeEzToNdjZmCejFNZtEl5aQ
rdWZ+bf9Cr0glrto2MoJP9AAvJoQGau5ackXYw2hFUVzXayYArxNpr3AprXRuyo6EnZDeCJaEpPh
xnNqjMZrGQ9+h5ZlN4UZo4KcAasxWyQ/4gk65KzS27lw3YtTCJ/ec7ivLWN/L88ArxIYRJRWHWXE
clt9fOwxit2vkhn4Q8ns/TQkbbLVnVK+9JmZ+F7G3cDxhck8EiHfzrX+oolquKSInzhc1EjuiRyC
okyvqS/HWxg2+msa6R607hnJjRe+4PnfZg3PkK41gn2pqzU/JqcOtZ/1EJF9+tikCGarDAWWrWz7
dLfrsG0RmKMYXWntiJiih2c2z9jlcWsduQejzVTGiFeFVkKaajkvdBynPRlV+677C+/ssRfKeFVW
JjZZE2l4QGnJz5UsLqhcVrWTvMgV9Bnhozj0iFwPOLfgvvWcnzyCWvwstF8RjJk7ks2jQ1Xgh8yG
CrtlojH/id7TI3rEakUbyrCObh4bJ7Mg5JLDPhr1xSTeow2I7IZjtVJtjI9lId9bZfHR7SKEpUOM
rxRX/Mkc2r02OhI6qIGVL6pOto7FvybMx29H8wPCWWrnknB6BWrz2MU7xYumQzvduMxNb2OP/7tD
qWfIDl2A30DqFUay57sxdV5luVPjvZrouxjC0MuUlH6XchoeK2MZtiUw9J2rkFeNefIBJWxzGF1u
o7u7OERhe7NGJkxaYsP1iL/o4PMOXmfkBxWj75v13NwCPq6wtXJcx2XA/bqYTwvKmFeFRhyGWB4j
TuJHkCoPGHkMVlvdRjdCd4HcGEQtsZhuUNAZghB6vS8SNz2SCnchFKI8ihHfc5pjXpww/O0s4GW4
sElORi/Ayy/ty2zmjq+DDEo1+C2WTSpBys4LwpSRZ3Wy4Bi+QGYg3bZtBoYnVr4VCxPWMl/1R1hv
fRB5uY7lFAFBfrSiykM0FK1b7xwhttWRQLbxhWZJfALQTbOEGFX6SwPZxyIjaB4Ygj8ywHqwzY5m
jkP9pFw2fIcJtQfAb6etwb3qMGff6wypKNq++qInyapMwXCSI6y8eOUTJxUIV92UAyQlW6JxUrF3
K8vZ5jCjT+7YUWXaUfNKXbut3NJ6omLCsuJ1D2U/GFdPaCmeiGeMOySfwRRHsNItuT/2QP9Ca1Jn
fv84INxwm+judEtlORNZxUi3xHJFkkGzl1bs3rSoMx5rHqaG4+yWEOk0SPDBrw1cFYyNdkld/MQR
Q7JB/1jVEz25Ur1mpheyU5LN2NfRIwJi9yXL/mJjYMLaCTcgtaoKOEk2kYltEzGvdegxWYzhiBDq
5k1G90pbnhS1ZhZbYq3yYILmXUzBnCUO1pL+Sz6X7SEpRLSN6owAZmRJZ1jez50+Sd7SL/EQnTx8
MkHmIYKbEb/vE8ba5GUY5Je0Y/GuyN4NndhOuK3OCWry4zjWAVPG9KxJtjig6cACS/BXqD0oK2uW
lGcti/a1hv7DqLzHqted/dTq7SHM0ierpNXX1zz4VU2wl6bjSSOaRZ3ICdFPEDTfseWzUKFR5d3W
afR53YAhCX3blprYw4I0EajCMPgQAQ2fokrdp6lpjYrIcrtzjQc32QzEijc1T7Mur14qfmSR7c8C
ZBu6AFzScpK7BNVUGTHvRjhbnQnNWqom9Ekb+xw2M+ErA9i13pXUzXn2iOqejyGtdb+D9MAEWOH8
0g5kp9D6aerlykiSRpu+eL6Bm5jAv1Tb4YopiHRs8Ep4RnZu9Qdz0MWVYwtaNfg0j6oVOPmRtaJN
MsXOpWd/mEjwrhzTvSCgG3aVrOI90i39wPt6HPt8Jl4tm05SNHjO17+aoXCyNVZaC9Idl4djelGs
QjuHJdRlDXppzCiFfzxMiCdulhTyheS4TeF05W2ZK8CoY6+2S2tjOBkzLD7hAB0NmueOdxK+qCPx
Us7dahlJLn2iUOVBYP+ie+/tjPjvwfm0Rih3ssnxa1VAFic1vqBS2961v1WWMGaJ5ZfCIVceGVF8
Aqu3a0LNeihKa4bD1d44Un4zk+ZIguZyMnTfopTiYDR9Q86B+7DonhwH9DGpYfJoDc41z6KrSY/7
0ezmT7MFez6PyBDrdO9otoW+XQRS2wh7IiGVyjhQou2GhJyGDvMEkFg9oRfHqSO2kq0902bouzHm
1GyfChIZ/aqxXu5jmaEX2cnWWpimaflZ6Cg4+tG+9GVztlax9RSh28mzS5Va7cnMBsbJYYTReuwt
hHlqOgpexShqdbbL6pBEsXGRo31e3Pxb06fedY26EzR4Dv3S3ppJZPwa4bytiNUKEiP04+Vczl59
RV+GpNiqtROTZyAveuvtMt6OBEgDrSAIAnP6XHlu/CCxTxjkTV6aFQK6COm3ofpyd5b3sPzcpoh3
7dJdGhfAovQgyBCovr0PQ/qaaImBbL2mMQx/Qtq6mxJ6RBWN6B3zfDStujplaR37bmE81XRH0uEv
Xe4JsnyyYGyeEjQlmziswT/rGO6tEuu9jV/3bwsjDlF8wq1gUBd/RVo8Hete3FC0lv6ctjUigCEM
OOShk8cavTUat70QiFwfElN+SUIhCLvtVqNSejL1/GM4KUB7wjU2cYF5wcHrk+hlf24d+8XLa/KX
Ui0IC5Kd7YoTaFZDLBedfh4sENieRWT5DBO4EN3RwPZrUpo/09t7LQgzOhOReBAqzE55Ah4ZdO9I
KKSIr8hJ9gBwO7R9+CGNocd4osYkoP9o7DBl5AFtwYIDs7zZWvKeZbwNFM2jx4XNWCBvPQkY9n7X
3+Hr3iOtEztBQJkwEURgydiv6cbPdP/qJ/vpDjgBfD/d7nUooul97on4Qr0vWMaRdGtN3+40nnxf
axcddSFstnbg5lws37L64YTIg0Bb4Y5PmqdOOr7mh35YMXiRhDJERM2hjJ3HVLfag1YQLh9COvNh
FiBU6ZKvzpgtp0kNOFa94rk1Mja0QnvRI6s+pKLzWO6JAVukwgyehCdvaurnEk61MIAqsnNGxxDs
MICM7MMoupcG7LNtqPCZbhF6qDozH0dM1rSHAMzMaYeYLyOatss4teBtwpo3LuekI4TGHAAPtIXS
Ps8if8SJNNia84OYHX7bVv/CeVjzW7O/JC3TUVi1m5pM4VObldQ3FvdGvpqqcIB1Nc6j0e7UReAP
PdpEv0IHMHGOnZueKdkSzkWQVQ3pxdITGDegO/0tAu6AEyAeZZyKuWhjN7MK4Pi8awisir26fEKN
XZ2SmIi9Ph6eXFE4XxQPmLdgCxryrgwixJHPNfEoLavJKYlc7MfTkGJQJ1FpNfjVUwEO0/poNxr1
YNkhSa672vB7JGtBVzfJKSbgOWqWam9ZS/iRKLVNPBEiU6XjLRotnrm0E1dnYVdukX7PSWzeQmE9
enLCA6JEfpnxUntJ7r26xEslyPsehsaifzG3T7Kru6dxRBE5gpvdrueH+32r0IRvVQvDpQOWfoBB
OD1PqjWu6SC89+w+3k7O6OEx+uznGiDBiD7Wb52h9T01nxaNcx4n7PeWp6yzVpBYrOlmCQnZ+TC1
pWRGx2obpvq29lCHli2kyxUpU7eI4+dssgA0ieml6IEWqGw82jnGbtqG7kvufgoXCQDF8F4U+JW/
uSI81i2ZiQnb+jouGExsT9xtmBerkDFiCbils+pdShD3hsYZmqtyOhX6GmPTkvNsjSNgf3Ri1UA9
kDcCwEWeQU/MFXSDvLIubDUzfAgTAVJd/qCV4e2YqphEGhTDVjOn+aSDWsfNJcU+RaT3ICqxR8yT
nQuGTafeIfpxipsACq7vyvbGX4f4l4QGIC5Zfeg9pBqT3pPZPM8EbIb6S8kM4DzTkL63t5Yu/qsc
meF6OF83xRCmFyzWLM2m/coI/lWV85X4JUpGKri57FIcjwREaV3cHqsWr6dxAMXdbfuVZdSl8n2S
4MFpurzbhaurCat+91g3Y0fUo4fPynDPLCTjAX+1uzdpfvnJ0H0x+0GAJBsXpgkodzZjtK5h5UxG
GfLlSHIysGdicV3zyrBs+kRWqZPO+yLPbUrbaWeHCnl7VJect8ruqvo+C4w+DIifrM5uk32N+gZw
eDTh6CBTBN0x87A7IqlHP7tDthVv+swDn+uWV5g4xOx07ZNIKSTDtP06x95MqY0ui4jVTRcWeD9N
5i52AsoZQEp/HqNeBOQz0DCr5EBSuJsAejzXIdzkqYnVHhMAEExGJUjAwZzYDFllzHtYoqLa0rfA
bjap0+C09jEJp2uE4PI4meYPp53lQ6G7lxnmO3ZtPCnNnKpjjCzT1zXx2UJxvLM5UXBoGpftyPt3
dNr3ymVpMAXb+qDU8x0ERW0E0p1IBgMy2x0zgdTcuIYzmWxN3D5ocnhtUC1uAS8Wu9q1Qw7syQAI
2cgfaCGHqpouSk6ByxkiqEGADSjrdih+M6hadnt2UvPRUG73zPmc23M1yBbJdXSLwM086xFf7rka
SEegHRPd6N/7Y+oB0o1AUvcOsspZi5tL29TDNm+bR6Me5g/DHk35ptaj9rFDiG7hWnPGpbs6gzxH
Y8wnDx5iH8rqs2r5D+/WQ6mW0p+G8jHDKuQbEerLBlfFJnP792RnvY7YkLEZzcBOrK0DivpkwSDa
svJ/LbQYD1puNg+K1zx5Sr4nZe0ztcqmsdz8gK2WMpemxiFvSww0efrQwFm+nzLbkuDBlfGT17Y4
lY6x7wxGr4tk79LXrqU35tfGjCl4hxyg6ncDGBf28GamrJJHvanMD274BYri12jCM2PBAt7FJkmK
ucGxfzKFu8Nmafhh10d7nG3HCHdMtohuZ42wY2IvfsA5+M0aKOQcGgMb22jkJuxxBCGYxq1mvmaC
lphhDPY30jbLz9oiIpILSk47rvHqrVj8yP4kRijcZpKfWt3Jz2lTPEctBy/Ap3BfwulJzZaGAkvL
dpBrXUJmaveU9Oa5G6J51ykhvxDzJ6H6yhOIX/HIWfTCLV/Z3XRCD2D6WoLHWN0hFKyuRsL0IkF1
zK9EhqoNhNEZSzQlPTEfuvMjNuhH4crE6D0gC1Azz2qHYjV2OL9WimXH68THjnt9E0dzTyjNOOGs
0sjW0+cdy0SyT3p1NmdGoKPRXP8GQa4CMuBPk5+GOkmwgq7ERCya70g67yEx6+M4oDMuSRWm1Nro
Rfri2au9skM4iNr34DaW5qN/IwdGC3sq55B8yjB9wDWmAI0vJegdLELLMn13bOB8i556dASnePUK
rgt6962Gk3uEJYL1fFy+age4PDh+vKsyBxXYCuTyJEiVuOO7oArATpqQ7UdmXwfKpFl7F00yKM4C
m+blJpMAXWQ0HSynpQvLsc6Fa3ywFGW3l3OcYguyR/S8JcbyTT9mOxPMbDD2hK70dvJAKd9sWluw
d1E3neKqf1KwwU8kd7OlzPq9aUonb/0zvZ0vRmFEvpDluI/U+ElZbb8nJabcZplN79MhwM9zCTPl
bI1FpVcIbeJOP953/KGHJFERN9Zy2moIMKP0tbGhArWb8kJ9tDvzlFi4nh39iolWl6TClhMjsxng
ENAVIuD76YbE09k4LZNSnSDxAbRvyCI7uKSrLbr+tLiZcVUtgJCh1XBsK8Wzw0HUXQ87eR9+bRXU
BEImuZsbIBsukQob3VNpYIH+2i6ufcjXYaKON49jlEJOT7gf8xNxqrEHbRaIGcdwwVhlhM1n/h3m
F3PY9UliXDrVXE012SdtxgBOL/3mBdXjFmKLTbeopjuFqwWGsN75nVG7vml3L3Vuds95m5IHYfW0
ErXi1l5tJa0nmUWX1q3+0t3c3dWj1RxcxAk0KtxhT8fXeG3Yqk4lU4+qrW65hOWmiEJXIRsCBnO4
23J+TnLwFtnsrvqN5CGFq+zKsz3khs/ycXPsGVyAaoiMJMBxs8SzfaESHedHesg+EQYY2qCdPqFZ
ZUjXkFgrbdXxNGbzo8DlhnG4zjf4IMWT5rLYWmbnHkMgMyTz4GjkrEy8eLbeuQ1UGKy+AwToHkCX
LCMG4Z21rdhy8WGreFdMprPPjIF9TTNpV3uJ/UnN39wYd5ZWhxwxzSm/6m3xhRiGz4OkaTLnr11h
msSaEqe76h/BetRnU47fOPPHPqYpcstQ/5Km3PmWbZaXDlDJXuDaJjkavzgyyudWEinAwvlSsRjN
sRtIiqZ9PFlf62ZO3qM3+Oga9Q7Mb/td0u+Msndu6YrLMOjxg8WCTEZ0dTEHxgcu7ZajLJfvCtY1
1gYY+Ki4rfdh+IkT0WtBx+i5ioD5J3H22A+5ziQjmfdLDAmf8jI7UtBfVEk7XUvD+aWtdR4fcOx4
vJuBZDeSv5uFnlRsR90THq/3JiXQg6gvmpnoB6MEjBvMMREMTdO8z+TQrZjz5pO7WhFCVU+PTVPp
T8ooP+Knq29z1f0oB2hkpkrzQ6Y058Mymyuhjni1asb7kRF2sTc5eh27AZp1JbSOZOHbAAWpOjjE
oQknRRRMi20LgYS1yl5BBbJvskuLejoIEyJi8tkkZyq08fMgkyWn0KLR5eWkrZjli0qnD2GlTfsY
hO4lNNRZrK0Rex5Hqm0Oc0XVzld0dPPVZCnztWmiqzsQhjpE1m2c+Ys3FpfWNIpqN+8ZQg/N+BJj
2TzaxKaAseDHuQ6HF907WXauPxIudaicyngXxWrnmHrxqWW6csjBVOzbyujfOU1xovD3Rxu3+4aM
zRDVlw6hBlSk9sWo508K6Mn72MMG7nourHxfwnO/FAsyMq+QJ6eHPsUp3rX7cxUPwId5bRwghEQw
kk7xO4CvG+zd4Zl/vn+/jZtxg/+df9ivd2gtD/BCzvJq3txXAghJ68EitOnI1BIY/CG5MDbyeyqI
xIfFjkVn57EKQweYj+CN24tyAcC/oGMnViZtfVSzB8vf7a6766crzrLNF3djbMPNtJt25l4GzSm5
JbfxvftR/AB7Q9VbEyrV0M7Z4hHlx/S56XeDZPSxy0iU+Toxrjrqp/w839TNfO0+Edy5RjfhiXJg
P21pXIcdwck7rd8P6kAvH/cqShAcJPo1not5K+v4NR7qfQcQDbcUg8qhdusjIERy19LBworfettU
zNrJVeUV2111dYf4k6oItCAvkOCrXHzNKAQ2lLMaaNDMORLtSSzkqEguAgYwTFr1MCO5uw1Kf79E
5b5TY/6Bb1KUSVVEjZnkH+gkb2WLBCGTcYO33LI+iNGmY5ZSbqblWWD4KLmIlw/tzt7gsZn3t175
ODKDWwa4Kny5OU/4Kpta2b7s5ia4f2msugkacJ9//+jEKX3EGtdPaqZt4EBtC8Kma4P7j/fvso5b
YyiKi8E4LWDyddHiS0Hndt+YUxV4tV0xL+e7Nz+2TEeOC0nOqSvKoCocSB5x1PCVvJNqP+Xu8/3f
LKEtt4ls6RAbRRmEqbg4DAj3938ZVmMZNGNUBesVKGVqP/15XTo04fDglMoogvuXKA0LHm6+/L8/
u38H1mZd9tmzc1zLxvqaXcl+HS5hQ37Nev0yqTlXMtPdRkaNDWeog7AjHWPuyT8867U5HCrwbouU
//23d11Cvub62m/+LG0AOBlt3m6Zk75byibet46JkamLk95nQ4MIpTVlwMmnDGDUw5lJlwM6RhLG
TTPGIcSg2sz1n7/c/yxy2pyWXnXW1nf9/oV5LL3TxMv4OtkTuBsNiYTQWfVHmUDZanvCc9YXUoz3
/9YO/i/Z/w9kfwN9GNKw/z/Zf59XbfLty89g///+f/4J9tf/oQvDtXUwTtg8sFGo713/X/+huc4/
bASk0kNCaqDJBND/T6y/MP6ho4VHLWPq/yT+d9XQx//1H6b1Dxw66OcgGjg2+tP/Edb/rlX9SfoM
hkJIDlCGlKtaUL9L9n5SjkSKaGxC5oajJCvYb4o2edTSKj3Tp3vsp9Fg4h/HDN207JIwR9kOZlNt
mdr4KVqCeonP5oC7taeuJyIKE6dsSzZfc9vkUcwmWXan3hgfmKggU9PL5uDFcLZ/er9vf1/sz6D0
N6pWJC9IHBEmmXhReIPNN8r7pokWrC8T2VF8VP+HsvNabhuJtugXoQqpEV6ZKQZRVrRfULJkIWeg
0cDX3wX6Vs2M7LLvfRgWRXnEBDT6nLP32ksmSJtUywEZBT1GWdOEakFYRu+77y7Wqr8892dx3s8n
92fVtmsTjOB8evLGSqRh5KIDJUDOCFiFOiNXsBkjpKsGkbJBeIsPTaOhQWVpIQT683v/7fPztZH+
4HKMIRT8r/JnMkCAjDS2trnXXix7SFfGgJm2RZBIE12D+7PHKrPS47xdM/+L/yIp/qwyvb7/We6K
qpPD8henCLBggqQEH74ghRxcOsPcpkCmMwIE0xkmox7vQiwqKAckEXXDONpQ3rfoagoGFgurarS/
fCSzdOtfR/T/viILiRcnF8y4T59Ip4hasKqu26IwcxZgzCIoz3b9FwWZwcn56WmEyeniIiF16IB8
1lK3oWe1sg56sLKzrAQl1LpRaJ/hDixTpwtv9LAIzhNBnZ4pDQjO2nBxG5TSGdktx8qyI6A+jnNI
Ytv7iyDsk7qPT0DgxvWQghkIlBz7k7hN1BKvo9H127Z+dwOG2Wi/3mzLhxAVPBDKDlIhSKq/HAm/
fuzCNNGI4nwxENU6n+TPQZTSnUIYtE108EtFgG2u0iHq/Pl4/92nbtrIFj1XJ3noakr713KlY4VP
DJRl2zZUHoJB3kZDf2eRIef7y3H0u0/x30/16ThCiIvCQWT91htBw/UZSQJ9QusEKqvl2jQNwWDG
0Xj68xu0Pkn5rl+e56KOtvA5cgBz8fm3lI/ayfGGgRMaExjBpVpX7Hz8N13sMtSvcK9K/5ZE6v5U
VcNDx9xqPdaSvEDbRzvqUjFkJIAPibaF72zu0gyDWNibG+mw7no9CIVRpcdaQFGWvS8Z2BMEFlrs
SYKZXK3ksmjCDzD2025ML9T+7JHo7+DmMOMjmVFhd2f02je7FvHuL+98/kD/e+LS7YLEYjjCc3Eh
fDpsUUU5Ztlx4mYmsBtDxXdWB100CnlXWiTvOqCo9SCRIkj/oc1sRD42u/9CgnZRQmIUv8+QcKMy
841FD+u08tBTWMzjVmEMG1pysJhSwgdpqCwywXbenXA7gfau9ZUxmfAsTDs5qfYN/YYGlmzQd8HL
6AD/N5OeCjd5/vNbJiXod++Za9e8WAn++/SeE1qf6UTlti1rN1/3/XQY6uSHKkdg7MPjlBAwPPUe
BjEh1I7iGqW6+MD8eWbSs6mmRDuG5XtB+XHEO2TGTrkC+f81CiZjHVsl83UENU4vCNrsnE1oZe6D
3wc73NqJ5kWPueok0k+ukxoBeFBE+20nKY3sQEco1uWH3G9Rc2r8zk5yMmq8Ox8zYNcfQbcu7GIk
MM1yT2ankz9Clow6JFMIKjdyTYZV9c3Qy7uwGh49eQBE0SyBNgPIte91XTx6IrtvEiF2vqNV9ITp
X0nCUOkLZmkRLRuiWzcTboRVSf9s0dvxU7xs6IIsvE5tJi98tBLKKlfeNg65iTHCc2yQb2NF7IBG
GCPDmzrns1tkdClN7+KuRgdgrqz6B2Q0+Km17jYc4kPa2vlGVY91DCBstBFQlDK7sfWa9L+pA5sh
GpK2pPbFQPq7KP23qBFvpdtchP3glOSP5LX4ZhrOgz3ZL27OKFPzGcQZDnNj10LO6fFHGtk/OqFH
gTR7bsocjwXrVbwoGojK0fiXo+rXhQvfJrtWlmK2dyjF/ruCqDYUvWASte3R01dAujwJhRZ45kOg
4OFBpVsGJH3+Zf3/7bNigMTWIXDHfnb0+Q1Hhz8RU67pT6013BF78dE3RHtP2mNjp0SKOy9/OXs+
2fZYKmeXKkxz3/B95xeHC14hWWhZz97LJp21IHpmVMl9o3XtunkVjGtoxB8YQSJ4FdPlz0/+64mL
HcOct+c+7j3rcxRO2AuZ4Fvh7brlC7X+JiFYEiYy2nCGxzcE7bnauza4+V8+5s82o+ubZsvhsc+1
LIuP+r/fbk7+TN4NfM6zeMjnDIN1k8tlFo5qnxYxfm/TWQqJnzqLpjO0OPgdRfbqyCcgUn+zwv1m
+8fHgOOJhCLXcNl3/PfVpLE2GU7lt1ul2AUxLFnoaPNQZZDvkntMhDN4cTihdAmnubzF3bvKMi9Z
59HwUNIN3YpMX/35mzF/99WwHyYLyBB05exPOxEajPYUS7eF+GB66KO1dQWVYUNb4In2+Yds8R2R
G4ZawTFDrnvZM3X2l9ENdLLbja+pQi2I8rO7iTDELeiwAD10UC/zva46PXwwEvPUIXM9sxUhJoUY
3y7IT/UUfUR2oNYi5U//+S199tpfv3TfxTOBbc+nVvu0FwltTdOCyALVRSbwlhSDsD8bUOnWhWTI
lhngnmUSk5hr2Sg/M5XuphYVQCbmEz+nWmt159Wc2Lo4EugoktWhqmYrMvpBrBArF9Qtw45CX6Uh
Y8ne9h50s3TXoRMxGbeR6Tb+0VdutxMlbxjfZmhxWVVZtgv5jMoYE++f37L9yU/98y37eOksUtFY
zubf/2unFxiNn4/eQG4qkt4uinaRS45OpI27Cf2w7MCGCjwa0QAuoy8KgoajjyTWViJiwy97W9ux
PUfhEChnRQFIuA8KNkYnAOtRBb3kinZ2MhezYKUBrX3XvAGXe+bdZIXRMrue9z+Otcorxjy08xGl
mBV2RZneeOFAamUAkDOKx9epzdFVpZCcsoDJuKm390PpvP/50/jsnPvl0/h0njHeGlAljy06UYMZ
V8b40pwIvC7dnEgjxEZr1oVqidCL4escn2m2cJcxfcmk+5nx+J+Ix3+X2+J3Kz0bcC7SrEKG+3np
IzvOHkY6+1sfCNwWnep4sM30uQ/8tVMb4zEW0gVcRc+5YcKO4Ny4xbqR3rp+tfdtWDu88GNQEmYq
Kr+jVB0Prp9bi2ZChZzPe5ykII6VfF5h8kfiGmOB0UuMFIDCg9phfjrYD/zZh8brkxUBTBBeZEkK
p5eCa/Lij4wcO6BK5m2X4X8QufOSV4I5G4OMhTUFaptGGft3fY87mQ2F5dE9h6azUX5PLqf+bNnB
q+GWj06fcG1HMoST87kH22zVUXyMa4teW/juGUn2l8y3X8sb+kToaogHI+mRlsZ/D3oS2Nw0SFhO
PTt9DQPiQrRJjxblxJ7+z0fUbxZJhzrR9imU+aufeRI4sp2CSUO7rcLig8AEJHfVjqXz4g2gHiJM
vkVuR0u7sB/+/MS/2fLyHk3i7X3bduAuflrL6oBwCDcQLM/EjfXI/RmcIo9Ku/YNThgTQLh3rtl3
ixmJvxAkkKzzkUo+YF+/TCE9Vq73bgt87FMFKmuMmmRdxpvAgcr055f6mwPd0W0TshmEE53C9r/f
BvCV2kTRhYIoAkc21IeyTV6lnl2Uhhspjj/+LzSY32xq6PiZkACxdGHl+nQI+FIjDBdp0taQ/Vm3
EBCTy+26uOMc9xginUTl15LeQ1ICXYYveC725DjLFVS3YGGV9kVZTbeKAPtumpmiO8XjQ8xMq9P+
tgX6tV7jixRcOiHAuPYvhue476SIJGvS4JXdSq9c7LypC+FaT2PSupKPP38bvz1iKZG8mUvyq2cR
tUIa5r3CSFqcQOGSSs6zmsQEszhbC1LRiMacGJhrfztgf63IPYcRK3yG+QuxPfu/h0GCmqY0GJ1v
86l7RoNyhzFVI5rZxSGjmlvKlSVKMblOFansTogMMiElIpIadXhA7oqXt8CSdLnRvfRmmpzqL5fK
37SieIEuxaPOyez9gq8Yxl5MUZtyRmn2K6uKpJDpcIJU7Ym68UcUszuWtrdxTOo1d7yH5b8K7Kla
uw3sclaxD2vkI/zz12X/7vtih8w3RXXr2Z8P5C4k4NQiyGQ7Enm00fMx2muF2GeglVaAIt1ziy0F
yFKob0K8OSs2jiQU0EQk3CG/jPm2MEV8byn1o0+i4b43EFQGLcPf4uBr1nSoveg8sdIca7/uiXAR
xTZmo3kuuC74iXHqPAMkjx/5pwklADATtnCxDmcW/Kh8butTUVEhIKTrt7i4cZco8TL1WbnXrMR9
MuvwfarjdSpJ0BugJJ8yg8ua1UzVsaxWbc0e4M8f2G8+Lw8mCkG94IWAQX1aFyPNi0dROHivQnK+
JvJuenuSa5y5IP968RBH/R0C/o9k+GsT+zd7LZ+rjgsdwtA973MTO07gwgPQQcKtMneX6Aw/Yy0g
whX84NIrHWM/NM2NhCB+A2h+WFpWLW6i0fr/11TUUgKT+zyN+OXKUBXV1KHuq4kMHG/nOSw5BLo+
51KCKYiMV5ydxhmXxxGHefuXw/U3jXRylC26uRQxLr38T2e5OTFhJ44bnQ0xRqBKo63pld+TKgyP
eVgT4wtLfxlOE1blcFNFQFP//PX/ZpWBH+H4tmM4qLHnOOl/73fZKRWEeYp6m/UTkA1/jzQ28dp2
ESe5uSKn6W/vmFLI4m/+t+PGYsroCWKeS7zz51rSAwjeh5PBc8rc/16abrIcqs65KJo2aNcAcRcy
W129gxr8IA7D4N1yo+jgwo3G1x74l0R7LRI9WvewuBbDHJaRDuQmolc+tkZtwx6Fadm5BCNlrqU9
ekG7JFdcLNgnp0ctVe5TS4up1YPq3oyy53aUCC3bJnntlL+xxja7a9FlMUUoBVdAqJc2cqzHosOr
jrcLf6yprOfUtr9LJ0IdYKqCM733TqEx/yHbCF5TVDoIgQwERF/o5mgPdsA20kVhOY9SMUH3wSmI
M+QDpa1dhC6bu8kk4asfrDsGG/Vj92GVCOpiJZ1nz0IqbiQ/JH19VFyLpo8fXCqIu3IQ2mkAo7ys
8oKa24sC/0violwgjOswSwAmSMJPbWHAWhot/yVok2JruUBZO9O2bws/e2In0++bJJzOCueGqHrj
puv8bxRB6akyVALYHskKV8jiSY3Jg96E4HYHIiJ8oxu/Ruzb8rFTr3YpMtYO0jIJPcV6iuNzOY59
eZ/E7htqqelNT427wsu+dnmsbQrTjk+j28enXnXvJGMA2iYMYVp4eYm6BAIt9V4msWMD1ll0GQC6
OG1QZBi5ctYxOnM3I7uWkEZ29X323GlJvzXmn64PEdbpYUew8xUggvjMlT0+dyWA4JE2yfUhwyOo
oPPMLc7TAW8uN6Vuy5/3ro8FqVq1CPO3s3Y7SS1xpPXoHK/3/rkZ8lCuq4GenCdIZxxjl8ueWcan
YBjjU2ij2gEqXa/DIC0PkdLhgmPfwjDhNt+UQ2yTMwUdISJDf3O9N+V5ts4yQLapDKdbrWzIMEc/
Uwb17fURJn/jbZwlmH+nFFH6bKcKxOWfm7rolzF7lTNyc2b9baq2Be33XTsWij1uZT+q1MKEDfF2
6Ppp0Q2BjfaZkorQgvpp5BvYRK4bYhAVpMzOCRxjYTxrUYnkPaKW0dgm61WlfekqaBOqrO+AvEMi
TQrtYjT0jmFMbgOlWSvAr8FDGKX1TdS24fL6Y84W/zRiEO0RyDZSw2+tCPO5sE2ApgMfuUvi/kJC
A9EKB7ONgjsSm0FVairby4oMBIPgkk2iOzghS5nc0WCSazXG02oaHdrvjkRyo8fyEExVsuws2AnZ
iMyL8CnYH6CInhy8MsvC7uDpT962ddT0NNoGLYxQTqdCC6YnM81vNKTmd7neNE/5t2x+0G6jbI/Q
mpMBxhBOxvoxDPzx3ulgurpG/YgVv17hvCRKb7KStVOCqR0piW+dNrZur/fYupLf6C1coLyYSjr2
SMloNUe3nkjirdNvhOSJG9frnJs8yhyOb5Knu6AkDioPl4zXmq2AkJPzXh7nHuXChK8DjjqUm6Sw
jHud6Fkko5eecJG1T4771icE5REelbPSFZATC2MSTak+WyljqE7aaE4HVbWb1jwYzYBrlE79XYca
+Fuo7BfZDwdjKopbZzCtc9lynJSAZ7FL5d2pBQ1rk5H7jmWcvC47FPQgCMspQ5GvZYtQPCm6/H7K
+7vRU87XPPGKdSsrtdegCr8I9SSID3qyyI+xKo3GcZGggcpr72sf3dTm6Hxj/qvwvU6ELWlh+iIc
Bu3z447FLjerSLuUimXV8sr20cGhvTQbc9z1gIgrKGRPxRh/YyHJvhVWwD9P7xOzbC4eQd5PUYIY
Ms6fVD/0d5YXn6LxqbJr48Fr/PLWy9Vj2DfBIwKX9Jx02tv1J4KV41PRAuLJg9nnVWh8G/Re77jI
kFnnBPf+fDN2mInKaLIPGSPQVZVg97aQG64mmku7yjTGRz9w7FUcVxbztnJ8zKBKrDNX/64GkDh1
mbT3BAwaJ1KbvxDA1t5jr2zvDUX/QJUeXMIw7ZalFLSdC3+4GQp4TvX8Y9J3yX1cVCtn0L/5eSO3
tafc3eD4L8oqUuo1h3PRJFFDs4kuDNP4e/uDL3rYSQ3Fcj949iVwXOpxfI9ZK86M5fJFoVIPAXjH
mGLAeMGC5xwFLqu16OJopeIQ1axXj7fXe5LwsRmqsBQTvvART+alUW16UXkV3TrZk1+H4SaXoPml
FZoHXVrGoTLp2LikjawcKHg3jsG11699Ihrh9Rws+mtpFZ3d0SU/3EgrwnJzfd22ib8FIb3sU1Fs
GNG2d4hB05WlCPmrTa865I7NUeoig71e7Eqb30YJbEaartP5eiOYGxipr2/1tgkh5ddrLzTMvR0E
r1PcHZwI6EZS/yCc4s0JCOnL6LPxBg5Ac/Z9FhEX5Rk+ZmO1jucwJuKBwpUojATJb35jjtOuoYxY
zJlxmvS3llW9x2n6JU0D9Iwo1sMp/kH01bap1EJog70uWptXwb5PKqgtrrebzInhKzalNmqfuxp6
iNm8J/KIn3ZLAYPS3P4qY+eLDqB9Rfvrju38qkAYvXRTk2u+FCHgfADVuU0iZvdsjt1lGuapcnVL
qMx81WWyFNgoSdwF2vpnUpFIRBVv6MS2IBq3yrwJpM+ypn0UMj6Ppvc+dYrEOiJOtDBg0+p6UGky
sGJ6Vy0ZhUIhgb+8Bl0FvQFdIMVQcmOU01M/OpfawfVkZNU+baa9NWZ3EihKT8mUVcMeS0KB+9nY
EOC7bWM449Lczr5zkTFydEdkyNEdRophNSLhm2HbdCDz0eJjY8sqeFtVwV5ZTw+yk8PRqR7TtJZL
JxFfElufln1rQwiUAbsCQb82yLGSxt6bZ2Q1yScYaqasuyv84IszTjWK25EUyoSdiabnc5MRFiDd
uLr0brOk99bTNHTLwidjBn9ibsHaxoZxi7//NZ6cjSgnYgOakTdkGd+KSj/TKpG447aFTm4zkVEr
v53eoyHW5uDOfSc5vrgmyWWtTRmwrMbbjFp9MlM9WaEIKZd1ZV30RrMQkRORRrDHMjNfzN47jy3C
Hyk4VJEDws5KkxaYY30eXK0gY81oNoyq5CLQ8CaHpXkWGnUEYut400rTP4wOS4Lt/tA6ktjJfv/Q
CktfeqKEYDL5ONCmO731qZANACCB46xtUytBXBNwlUIAWtD4R5dL2OtCEhqD0ZehhTOd3Ej2+PSi
GDN5CM0ZqbgRP3bT1BGxDHLVwf9HK5kUjUXb5z+8JPkgbg7fJHrGRc/OYuHKZpPmfMe2bJ8caX2r
jQqBAZZQ8cW+jTWG0aEvWesGtVLEKEIE0PiAKwTWmoCLlHQH39tcKWL60GcnGRBYYzqvqDhCnHoi
3TSOgDfRE3qUGc7KSKD7Al0/WrM1JtHVizA0besOw21TScTrTD4XRj0c+pLrUiXdfW7GMBlIcrZC
fdq3df9WcAFMwBzddWNzKzHrg5WKCIWGpHBIB8Dp13ttrK8aYJh72XLpUY29xRVdAV5Aehm7lLn0
GYVRVYfMszWkINHBL+pyUeuzyyT2i1Wp0zP2EmBiedgcPDIuUBm0oZxtBeby+mCfWPWh6sKjpTBw
MbupD4bW0FGs9HpF/guiX+qbapEPlbnt9f7kzk9Yk8gLDsZl9TSU4CyFkKMaGuNzwuf1tRM4Q/aQ
m7wxGogPZMPEB4fanWzatl9J0DEsV1jcMj1tD6JO4NTls+yjUcAZY+9cpunOxGG1xlf4nQCDAkdc
Wi9yCQqsnz+ENGG4QIIcxuZA6w+RcMddOYptxLAdq8RArDkicIyT/AOKwBuvmaNmHRTznt/vxgrZ
yICDbQlKsz1cb5gLbtzW9HeNJtYKoP6+6YSNRC3HvpNFzP/rxgMoKrTnRgvI/Z5/uj5ECX6MCzdZ
T01+iOfo5imPioMHb8/DpbKweoRlNKKARjtOvYA70BGyMX/KNSSHlVFNxYGXV+wn8NRul5NR73Hh
j/Ts0IVNBn+Qe4Ait5OIul1a9C8eoUcbfgrQ/HJTTi50usJ4KoCvspwIEuznx5PMZ6m83h1EsqZN
5+7qYgwJ6Uqjw/UehuAd8ByqIHz+rW0Mu7iSW7epUbrLpn7G+qc2P3/UQEUeOKT6pW2JCSUFVR6C
3qsd6HozaoKctfI5K8P858NeR/5w4SCyH6YqKzadbbXUGrjC8r7XbhpMqAaF6ZphhgerW2KzCOUZ
xq66idz2RBqAVzQeMzQQ4ZHHdc1wOXyyziJemG98UeW4QgwqOIxMoGgmUg1jsOCnjI7VKVMgEhIf
fGSNl5iTHGdJ2brNJox+TJ4RHGjyNessbXDYFPvEqcnKhZOz6AHCkN9CtFvqzZyPaqfNpJMs1d+G
XhuWxjV7UvffR7PbKA+/ZUpK9jCQFtn4xpwgOauqvZyuN/UId6fYLtsDJ3Fx41wf9UPNSxe4MzCa
zY/2878StZGsrYBWhTYa60nXo931caIBDE6K+d/pDql3CE7mf369uf756z19sGwofSnphvNvfz7P
z9vr/1oS+brMew1cyPUlXP9VdX2517s/f25cZzW7Xf712tT1xV9//fOViDF7FuZEnsv8kv55E1EQ
gf1S9nNJngZ77vm3qSZ2rVBcpsOquylM1d1c72XzvX9+vN67Pvbp3yHlyDZ9XzxeH7/eEORBYNU/
/68btrAxVHR7fWiKs2nd5OX3tsPs43hBuch914YFwY//3AB8wo881Xzb17us6f2N7Sux8jLrpjTY
i0d1KwithlTTkEQsdTgqaChn8L9oNykZb1uVww6plOst9HkWSOAUln67+1CJ0S1VaOAnyJ03LkTV
Qmdx3qZNtLfygoDxsLcu3WgQ0BkU6uSQlwrULdvkOc2ZpsU9bhOLCXMgXZrp8IOkNn07RTnjU3gG
iVhpPdPeWP/uUbrcRrQ6qLPvc/crO7Zo1bCQL+p8cpdtbuHLsVl7nDT70aru3AjzDsEKsk8VZ6sg
Cp5LOvYLzZm0jT6533z3Igx9UyrSsFWY3QSAI9euaVD9B91jllDS9aCWZyDiNseqFzXQtnRf3Bcd
4qJiqsHCmJdptDYxJjl8syR/DjRPLKM7ZriPll6v4wdG7Wc5gVyktlpYA0PguPShiRXkDLl5sySv
5Xt8D+TkLiYLeFFZFvun8GKV6mIm5Udni3Wea+AnxvgHUejBNuooPDyLHN/WvkmmmqoiYYqgUFhQ
2NEsosdCRwxSmUEYUaPJtYEX/Zhb1VcwY71efAnSetg2oecRJev5F1eW3wEvRWtyE9+rsH/Qunpc
9zpxe3GhyGKNXnMytXPcIro3yxLhrMLUa+Dx9Vu3LPxD2KBNiNkbGcWgQUj44RSBsYvkY4R860to
sJ2p4uCooU85GOMebBxqJEsnjBHEduon8TLuy3il13mxwi9CRKA6J9V7aYcKRsQcNypCvK6iJAAi
NjBZ6NLd+mHTLnJCxrIxxPnR1lzsm5S2lpGeNa0hkjeYfqBxTM+uPZtMGu+QSxWjI5PDnYXwDNfb
s5ZV7cG1e6B6CaQdw67LUxZXOyFhu4K7Io4mf9J4CQdB62NRBZIxYOCp9WRn9qbEOr5rzeqV6lau
mOGU29A15W2M3RuK3QIoldxWfRcuC+U2K8l4E0F6zUQxdykIS2p3WmD5uqE7wC/iBwqacUuok1wk
zGWJgLlDx+SzM2FvgNTg4DTOoyS2CC8uPtgMiYu+SkgA3F+zSq625twpqmOBIZuxccU+GB+WFaDv
nugkooqKvrqkwUMvseKVlTTNsaM/1Hoos2yy6OG3hKjTB+9FGRWWNUxVfXNbB9sEUBU+dvPch3QY
WqXFu1QvYU6h/pCCzLuWlJ5lQlzdxhGtv0X7CoQ2tb8NmS6XLXGfZAay3ydUMKSsWE5G/GwpxKVx
0YsVKUEljFs2qU0IEjOrs42mZS3dDxLT3JJ8p2ksxi2O0Ysws2Yd8Ud8+lz7vscRrbcDRw222LEg
onYGRJAmLJbEIrG1dzAdYSkUu0x/nTVghOqyGeHToa6jo59NHwAtXrUy/qqV1Uc/KPumNyZtwU7e
2eYOcq18qjbAGXJOI/5/XwEk0YzojZjUjSpEja0tLgmn9t1TNETA6yzCNesCOScORYTRfnxE5+St
KgTbXDptYogaNe6aEkJt0oGxIk/iHf7ceMcKiBBG9lCBawWrKU0IWR7Ifm/IddprVHMQpo1DTu0e
OrNNXLIBs3TzydbyYJPja9mXRi/YAmn+boTIVvfJAMopie6JMXwPxKmszmBIdepuYc2d4OQylYZ/
iuaQpkmwN2tyTu35LBqsetjXyrh1w4YijpxNZpTu1rFGZJlslE/1fDMsk8imNVd07k3n+qQc182x
9av09PPGZG3sLP8jqCM2WAwh1nirGf0tDHqpW7eOjmWBTEXEydJlHOjOLI3RJA5KDOAjWoTzBwpK
tTJx2i/yMGhKFHSEP+asVPNu0tyKJtz7DZ0VIkbRI2iFt+hCUnFdd+eMBVDAuN53Qd9AqHy1DSD8
lUVs2ECs/OqplYWzyRBh0doKln1E1hjshhCZK6u1RoQjLaJhZ+v961hM0d4NJH8rX2oBtA2uKybh
H9Haq3BZV70ZQkzzZ1xnlx1iKy0XRF1vHGAUb0Mu30xdLYFMcdXQY+pYBQm/cMYfJX71EW47DmqH
XqiHXVKrjqict5Id7MUww0VCLbPokW4uzN5CXdNML7EZ2pskLp6nLjlFsMEO4UCYO7McjcMNo0dO
pGxI12uD8qoZH9qAVTaLOrFm3PyVZqNYsrlFu4MFk1hvk2mO3xyKdOs35rboTNaonjPT529aLI+3
NR/fGN2yTR02Va+HC9xQZCGnhrtpk0da3piP/A1Z07f+RM5mIgiyc4FHADQfzkNYwhRDZLEe8rnG
8rLxxofm4Gq9ukTtoSNJEVCtd5uyAwwzrblrrOotTn0OOlumJ5W2L2kNJmik+UIAo9wIumZr9snh
KibCd92MlbepU+MU2VQhZYiJkKS0g8swfZ2xaK/C0J42QyNvYIWYaxhwQAxQP9+2PhcXS34xYG+t
VFLDGJktMaBBjPX4FUsHuQoMkABIFTBCCjg/JS2vTUkApfS6zVGhEd/LMH0fjBAChOHY2NRTBjx4
UbM5uNceGtZYel07o5mCdecO4YKB2p6+zLgXPfkabUNIfFcFe43UalRR6rsGIwpuVOIfFdCyTYam
EjWWybBN+eXCRfd3phWgH9OsXhqQei61TQ0bjFBX/FJ58DHK5HKnx0RHpIxXdzC5gNBN0KAw6ytz
h3OruVjBF5BpObSBcJUloXlBo1Dco42fU0ihxxn916YPqgeRJP1JRfFXTrf6ofN6tvUiKhZ+8GHK
JH+Je1nj0dTUUp9/RBmXrzqHNF5LlmofZZDKazfcDGowPrQ4O3hVt258tZK1cF/ykVhjRIB0SVxq
1ZHIR1AbDfaGjpqAVpIIEhBqZj2sXGOYbiHIgo5M7HyfFWwhR/7Q1tfgI9fRN0FOSpZAJKsgWJ2Z
mZ6BveUPcdbvaEEZyNGyj050cklAUrixc/0j7W4TRPzHevhOQ6I9ETTL+C9DWhkVRIPlvb0UPRTF
JFZ73WghFTQ69g2tlwcQTIsBBcw2R9TDbItt51jrGWvkwJCE4qUIg3hnVQ5LO9sUsjgQIZtvhAWD
tZIWKrwQrlscUOAG3bc5ucsx8/IsDNqFQd4BYWyn/ZAUGxVjVkrHaaMBoL3IBN/taDl7hrY72Ipf
hC26M5A7nSuIITdVCV0yzLm6BsLdo92Ltpau+8esZg87FC+NGSl2SHCJC8Pf5ZX53e3AWECxPClQ
rwtLWWtn6JutPvbyJmPetLDaiCLes4+k4/zAWkdD1HWHdZpMzjorBkzypbPvorjYhBnJMFPv9Es3
hG8WQE+hn6BsINRgj4JowRwluZWsukZsiDsSlcVCD3J3kVcJTIGCjojGCAyhybh2Ytta6kPb76Ym
C/ZIeYDSgozJvAxZFSvFQBSgRatqJYhEhcgmxoUTjE/AbMXBwrEA8hcpc6TgZRYeNHcFnubeyPI1
uYqIU1G3bCsH5jSDqphA05x1i/b4wqzbceUyeDP0ds+KpJB+OJLGh4y+ePCodWTVrfB/GHYg99Ki
M9xaYtGNMZu+mdhrUmUvKztmt+BxGdVzW1ubdn8yyDja5D0pI3P9eYB2S/vTDBgSiPgboRr53vb8
b8RFylNDtnWURJdQYRbJeo99kqPnbC5cOioV1R0VbbObYWeWqovjMN4gnKbwS1rovZFotpDTt4gw
UZw7ah+kGN/rlmjbofDT1ZBekqR2z03tLBGfqEeQXZCttGdDMZVxmzuIYWQIWOoNpttwLEoKT5pr
Ry8JpnWKHGfLFxPsGhtEgwjWWhxo35zhPXAL59lI3qoxD9Zw4cbjHP2ybwrYU0iYuain0SkqcMAY
dvGYF6o9gWMwvsjhAVofBghkCaco8dJz3rGS0MrfpghO7vKopz2UxQ5R1mfhUcuF3v+wdyY7ciNr
ln6VRu95wXkAGrXwgT57hMcsbYiQFOI8mNGM09P358p7u+sWqrq6gF72JpDKTIVC7nTS/vOf8x1c
02Gd3kFsvbolnGB+z5UMrkY+o2B7mFd9B9doaHD9dsgLA3jVVVAvpInuX3o3VWTCl2DFsTG6RuaN
tde5ns19KttyL5flpctUcWZFMT9JSNrGArdp0AXrJ8/9EP0S3v58QbbbF6X91d15wr1ZBZhQg3zN
2Z0wUDq/LEkxXXgeDE/uYB4zO/s+IhOjWg9saDJcaYEBKHjRCd2UkyE3uIF4WZ3m1jqltTbgMCMN
a3bsC/jEtsL7HHZjeODE0KHKJfLRXjaQiSK8i1u3ceZt4JtNrLMacFvWg2QKQXwiFG9z26SDjma0
k2kMrHM81s3Cy3bWnIy3Et/IyJJSFFNIl2E5HaMU83bejV+5gMLjTIu7hUg3HT0G1jbPeyp8BLHa
OrU2OrPT2AqRFekuqtLuufFyXqW1Q2jpPFfkP6hcjcHEJSubkp7NklAroYwkPedh81hmTr7PWDCg
gM5r3+k+WL5zF3GbPJ7A0m78XMGUaekoZz9SxHaV6G2jC3lHxrpny/uBF9U4eFkX7iYrP+I3kKc/
Xww5Rutu4oWhMrm+1XO7pTfIehn4xB+LodekCMwBFnj4rUnSL4Pw5mPlOFglm+6AmQrAXeKMHBmp
O6VXo97Mo6M3raQnNRJ+eqgV9GVZCyrdFy32XjdS8Oqj3M3zhPaa3Xf8IFk8L1ZF0u/UncEj8vBj
6Rc6Flps784oTxPFqixFmg+CsYpLIsq3FIf/mF2T8+9cjUfFTLwrrFBsCr++2YuWV1oYJlpFQArP
lr2Za8eLgfYFu2YsIV77wGUskb3PPfQKR4HecwwMfAkYJ5hsYwDiXlYPXvoZ2b9FMDjvUTvi6/Or
b61BPnSiOfsbujrAVC6x0b0za02fuzeBvzGjMVA5joyzenyprULCC2MWrCFU+ArODffRAxEY1IFd
qYZ8T8YeMn7WbRJqm+g7GTl7qNCP8xJ6aFEKrCuRKa76ZNbBV6htzJsi8Ta2N7+4fu0etNKr0Owx
K9iYkOum4R1VirkjxCegMbxhtVHeKjf8lHXt8st3ceG2LMeZHruWZ9wsdq1BgXp3L4YmDKLStouT
ogKNIQIs60xFpaKaFIK0ha5FuxN6hVg5YE43ZW59imTbWzYnfYO1n+qiXdVRVpJE7b6DK4TRINMA
qb1hVyWghpqu20wAZ1dltwE1zvaz2/lu6/4ezQP5kVWJ0u8lufNoWNYA6MPYt2a1/dN6aoNHqf1E
X0Cgfpvq6Wdqo4XUmnICetimFdhMgNbGvWgliC6dUcqzRefwBjdVzUKTJSpU3bhx7HzL8/7+0QW9
NdVAjaaPorU5pgRHek6431N+IX0heNQH6R2R0+0djlP5PG6Bj07w+UnI+3Q5HQwkGc4S+Ou6ca1a
trl1WwAZL7IPoQ2UWjR+hlT8PB1dh7iArpVcZgrTyl2ZzMEp9WLLglm9GH2zCRrEL9uLFFU4ELEV
LKhdIpOabUiljq2nfqGHm7vQAZ5PUHrcjizZqrL9ZE3m7+bUQdYyiNZwCtqmdgblyzdPtQeMbXJ0
8iQQl+aJfa0mvXAyBtDxU6OeRJlBGShT7BBUFz+r5jOw3eqIDXZY0fxkbUTW3SlKzPUGwtqgcmc/
E+8Fq09qwUMKJ3NbIKMLTo518J4ZEYi7mlJAAQdsA5YbAGAyBfGd1cabNZFrkMwmVG08DI11JH5X
rdiq0pE+YxKXZOdWBKHcdZb1ztnFlXOox/qRvu323DTFnzIseQ0Czpy+onat4fBOoUT0ACg4NnK0
tbyA4jf16oUTlORidTDLUBDhhHaxgUm4ZvmZUpAko91i1tgpJpjMbbAxqIq70qj7YrEpuytSwdGy
q3rj6nZmpuaFG7uZ8d8Hm6QSEGLlouBlpkcw/SWhm/FTj7a1/gN67oGOrrKtm0TZ1hYc39LW+pFV
qmLL0fzqGdp3U9ck1C1+NWUPoR9edBx4xa8R1DcGGZqdCyL3Xji2G5sUYeyGyQ/bbh5gz9x1W4Ts
2WZP1meEfzVXdWRAzraazFtPEfuXuq36dao6A4hdwUGWaOEaeo/Lfbb+Ys/LkFVzfEkW6MHGgFgU
GgXCQjddHPUdDWNdcBB5D8bDrGRwLC1lrS2PNl8ZwvLtoD1vCfAfo8X5lEFhxrmZlcep8xVGfmtr
54M+iKbQDOjcSjhH3prktxXI9ma63owbIpTbpiuKnZ/yybzXTqA5RgzUGFQjYiMpPUuYJKNDWY3f
QNvkp1TNN1g661SK7lyRLFgXfsuGECoWSgI2rNGjqKzlPJBXiEFz6f5MLCQat1S8y6O3b4NxWPne
BHFtiJyjFxo/KoLEJpnWGMmR58EwhzQx8ddzpxDYeCMoP0pcuUlZOT5Ec7Z3AixdKLTpxhWJswtY
tpSZf0zrsF2Ns9UeQsOvIFRBrB/cb+ZshCcxqYgA65gfAvfaIrI4oKomw7ilFo2rI8UDEGt7PsiV
fHeCBIYhvoddt5j+umX9NLm03ruO6HCRdNz36a09/flSjd6vDm0N7S8XMeJFfmBf9JiEnXvOpPOD
M6X5s5LuzUvMDGqUCGMryy/BANlQ5IO1RRKiEj1h/iFxxhvcJxWzpr9Hb8nfi6il40xPcIi8S9Hd
12MqfVHYWTkwVcXRbuqDKPvqmEIZPTSTd3OaYNrZgpvWUgrWe2seGVk6rCp8Hj8VxzUtw/ekkhzO
R4cW+5KSjjoyJs4BzmtBXVZ9R9q2ffnSIQntWJfh8Bgcca21fOFQNR8m6oCoUa/eGs5Ic6acwxBJ
tSIIvk2Ce31Ml/XckUZ3PZQIpnNIwF4k8ypTdnaUJk9RagyZDQWU8LwvGQUWUhhWWhwFQIMzlrn4
bmTfNiACb33WDmtj6sx4nqPvAca1tenDMXMnsgdEt8Cttmov7NY5TXPqrSJmMUXb56kEi4DQMFqx
dJhplta8RIvFczDodnXKLmYujQLo5RBc/Kjc9W3EqEO+nPc4ebpWSeVTLqntrQuecNV3NgpN1iTQ
bKe9ObnRseIsfRgqUuZ+RyUKwKZrNlTGfkpjfg7mcqN4mtsARNUwZ9eIyGBWkJ+w4dHuILQj9rhT
f1go1mF9eClaKiUomYKmaS3dQTVqjEMiXpvQpFxGMbeJyf+o+Kw81hYsWbvPDg0Oqoe6M671LIeD
9sv+GqUp6IMuqy4jn0sKUayjV7eYTaYEEAJeuKy8ZsrV677y8jNQYN6eQdk72VTcrRqzoAWIG384
ME0GBkzEVtn2gWfHNZ85Kpqie2zT4sGxEX0Xl9oJoxhOvJkBl5DiRt515p5aDVpnUXmkkP4zGHsw
ZNJ+bhvOKNT0RZuhZDM05NaPpuiaxzzowWQL91uI0LImCsSPRL5j24jaeTOHvRq+VKfcF0Hv7WNY
qJemxz/FPGyvSyet3rwq+2p9f/hqW/Q9b45Wi8QP6xmMwvkCvNUAaNvbU3kJbbrcoqn7xmOwwYNo
F9vSb7OjdiTquJ6Da0YjSZykbb2e6HxMLVEdDFbpSQ4cLo+esnrhIjKZzufW6dYEpGcsi7VzVZLn
B9X13sPQLcM6A0TQIuU9iPuX2aypPO5p2oGAaqMPmO7rgmt8lY1v5OSi+4wLVmOsHufOmfb91P2u
u1KswyIQPkM/hiJ3nh7HyEqv0jRr1g1PTcLki3QTnDx0zk1ImAH5PivWNiWwWyPVtCzR4HIQvcwJ
AZBtWzrO/RIvbcGhFh9cC0NBMdTZ1ISPdDl9tzz6WpRt7IhtZrFNS9CW2/33wFo8TuStOuTtmG5U
LsvtQosVCaqs37tknZ7LevndcX3n4dC8uBEwbMEcvSr5LC/mYD6ME7efIijxrC4j+ce8bC+1vBtb
XBCgnEQTeMsgcfMlPxNoLK+2dU4ly+1WOTUGkuimqrR9ADoqj+XAVUdiqD9BeDYvwx2YbffVAQDx
s+MZyM8kcw6hlBxoFDD7gBOXFaXO6zRHT4j96ghOEHj2TL6pTZNnPMJv7hiOK7MU5Un4SXWzez7w
rRPlm8DJUchQ8y5R0SL+2QR0adusz+xombG6YV9H1hzrQtm3dvoTCvY2Qlf+eYJsedWmebG4Z2x6
3dJCen+KGBXSrZ/mOO/wNo0ssLxqadEFtXpKDaCWUXbs/R1hq+pniTwFV9vsH/vhsVVVdQa5bjB4
ltYHxkQC3JZUZMGW8Z15cRgvSeeG3xy62Nj+8FC0kH84HQZsl9J0jWapP5upwLrod+6xtvrvTATm
yZY8E6Lc2ZrEwYMR+KjCT867ws2prIbscZyclzbkrOdaGQrJ/UvIggrkhr4VPL8fiUHcLLi7PowQ
unl6XESFlZ+GOaLXRpA36j2aJZN05KrlS6qYt41lHPeV1rthoJpARF7xlGCM802I2twX1zXsTnC/
utjPfjoiydRHsJ7o3JGTvskc2TWlzu3Mu96QYBQI0G7ZfK8SDiLAOvJb3dz799iOvrHbxqZ3Q9nz
3fLBrjHc1Qr+d9C91fo+PUMXkMPeIDZ0cVPzNWGh+bt1BI/AgNoKjdI39CbfNQmdK1uhWzlyGApV
Mm9nKFGbVteUyg/UF6eM6G3ZmRcTrX+VlvpZYVDmdW3y90wg74iQvBj1ArFrzQ4TrbX2OIQO9dBd
urKi9w1XJnsoWsetwkseZe1/hqnf7jJ/eLaN9EFmGG512Uy7xO8Z2hL+GOlWN28OwxN7+pZN8AgG
UlTJvqkA/8CSHW4j6ZKR3MGHLxE+yzK/WaQNWZTYIJ9Ln5RHciD9F0Mt9n9pcgp+si1btKk/XwrP
Cq5u6poXaEybdGOwD/qgc06e7jzUtVU25oeSg8akloUnZ8Tep/sMCqkx1JcuL/Bue55+zbi4EXvL
N8xUxQ75kJFqSYND16cWAPKo+0GVxXrOLfOcFaAPujDyjrZDr5hqaTBzelb1Tu38DLEKvfZIOJwG
PMieQSjxVIzT0zz7YA5V8jUhBz3lSbHEXYNRIfqjVzV4TJsuc9jdIF/5sq/P4fw7CKCwbhwHZydQ
GWsN4U7vhLqnDvLCefUWejlymzLsPhmcV2HRcfXnl37H8w5a3BzLatB7E+r8pmqm+jCPM2GBOv0+
ayd/rbqnqIvat8FO0qfRGfFcFMUtGjPjAfDBrsuSF1Sd+dw7UYY9L4K/2STZm/VnF6Gn7jgklFeS
+3zJquWsIi9ATinnl7JFaSNkdpIVJgzGHOc0BkSi0kiKjyVhhUW4oDuSzRx2UqI5RLjZAAvoKAY2
u3I9TNjN3V6+eHLa9fUYki+pmqs3k4NsHDa5M1bz7QBYMGa7i6MStDT1QvVvpIZwJ2wTB4M9wqt2
JR8JDhurqWbBn8wGtxlOumtTTUusI2ZZztbzxefAv+7aceB8Z1j7yHLVw7Aw8nZlar/N7B6gvOsn
frDfs5TRZsEestVlNlJ3wPpfqjI5Y/tWW7aaLFgT6T+UOIrDcq0GndBewIG37vVv3k4EwrTvuZC0
Axe1vD+KLeeRSdd9ZKzURH68U21401ZNbbl132evLl/o9ZMvnN8okDSqbOd1nI/Ghhl7XNRy9SaE
MjUH79ox9SsWW0bcoJ5vrHas65K0G10GxYUIh8cGcv4ufWVd/nwxBotlDxlI9Av+HWuyvRTRsAvz
5cR7VR1x61lPNIDnWpc3eoSdU1JP3NMsxho/cF4W61lFhv1u/ax6fQ2nKH3LDDt9gCjyPvkRLdZe
0JJvy8YHLfvxoQ6XMwnYJDqCvKGhZUE3iJuZI+pC8JU1cWPG/b3R4k40OJnlwlPZ6RUQ29x+1G71
WUR4L6eic97xSWWY7J7VwERS+FYat84gL1nfPATuYDwwMGACygY0nqWQJys16GbgnQea8u4vlt67
QwBCMRi+MVnQgKs5niPZpXQuWnUcTWRmZLUAuccHinBSuj4IX5y1WztNxKYlO0faTL5lqOJrlt2f
lWtnr4t+9FVWbwn+j9ul119Dp57mzgo3k9uOF0gVx6F1POBx6WsaCbqNauWuvNlYNjwnwt1ou8Nf
gcv/TzT9T4imNng+oAL/MdH0kjfNV9+qf2Ka/v13/YNpGv3NBT8UeHeABDsFk7Tq36mmUfA3cIiR
6Yf/IJ7+L6qpG/3NCfGtBoTBHYwnAUCF/i+qqev8zY0ihy4kxwzZNgf/JarpPbT8z9FWM7KC0ITO
GNj8gKZt/RsIkJOVEVdQY54acn6Z0OyBfIPbqWwoAjCXflu6Dg7h2RnoPycgZ7GH7JTzNZGAxuC1
0ELc6bm/THPisgNnkFzep6Vy3TeLMnf06d76kVIjCENNB+s89b33wXUVDpX0HuuIDKol2gJPe5sZ
wSUd+Y/rwZ8ibPNFxtqH3TcSOSudmrm/ksr5weEpgaTSCxbqICfVuS666sUIecyLkE5OWrQTHZz7
RVCQxUF1xHfu1o7+RSe2XDU2rXZ/zlDIrPFCinND2cK8caTp0Fjh6G9j4Y0sY/VQG5fSyT3KciTQ
BD7pnvecJhWCLXhsbq1dleSvnBXFKqkSek91EqTrou8yvVe81M7aqeWnZVT0jBB93WFTadiKIgO/
+gVFFHsRzQ5tQZjJY/h99ENIQI5bZcEtp2PkZRx8f4oRicfLqJJCrF0zHPVucY3+yTIr7zKwz9vi
wgmsg44i1E7R4M5bUfDylZqD/yIVppWDTHAob/ixPKwvWDh3nTTdlLVOYjDAYU8QWoy/jTJ5G6RP
llGkvfnE8kq8lPMMDgN/XIiDoB/fWAPotWhSF4D9NAiaDabilgXjExmT37IKbzNzF7Iy4JsMR7bM
Y/jhKf11tf1BvHAGKt8bywsFIt2PfC68/QBTcIiHe9/SODNAvOaAaprXNAyCwNz6qLj5Kap0wD6T
MtQ7k83Wxcz+N0s9TIt1wYBvfab9gpCX+TProMCv8asg8Nb0FXTtYj40PHpbt7+C8f9te4m1ldX0
nQ2Qjj3bvTV+vm2H7qEtTNL6YZnt2J6+ZQvnNExZjHcsIxpDncUdYBr6Aw//qFUYIHiuoOCtwp4v
c1qcKEC7iMx4GwzWhgkp1ybhZMYZa+vaJNI5BVBIW45I01FHRsz48iVtQSB5qN5pzEe7muwY6sOt
C7NtYCXQOfrlp66zc6opslsU+M6yJQCGabQRrsVGuL+XmBTRxp+QeDRx0VWKhrlCnFw2ZmBf87R8
SXqI7hB/wVEGtGkOO0SWr9AkYCQdC0crmGLdAQEv7N1ih++5wfohRD9mj5lhnqItCq5Dv285+yZl
eQng/q/dlJhPRxghVomwj5HRqFXZg4LqDdrZanfKjy7r6BjYSX4yqplwk+BOYfuV/YpC9L1RobsW
VhqsikyhfqoC104TKHWk2IWWnHz8IVtODjJ3U4bVQG+Wheyc7HAYArahzEvHnPsoMTHEBt4ysAFh
RMaKlTL9JFlG4kp8BBOBtighK4KTfsGrJEsuYjckpqHn9Nx4lI31+dyRiV2eVW5g3mv56AxcIWyL
C+uRn744FTxXaWCdVHcAv6W/uqoD5J85SxzQR7AX3bApIS/iq20CPPcUVzSj94yAdVZLfeODfdAD
JSmFvbzkPuhKMknHgPEQK9qBZnWbktF2K9zgkZswxJHBfe0FzSHzdClsY6KiWU+x7Cq1HZKl5912
33x4F6tsoYDYQn+OeBGtuvoKcDQcPV6AN0BUahMpQK9CedyT8/BC8hBPZT1hzAZysLJRiG4m56Rt
TR0bHYrDyJ67xrGB3laDPBt8+6F1LP3gc8M+aungJk+c4ppFqthj+c82qRuqm5n6mF76rRHatCO1
zXUK3eIT5DpqaObmxgkd133KbeEf245dJz+djLupi75hLPwwjR611p5+o9JYNEH3qHU5oqlvhRQO
4OE7aqw7BG5chBFnpLMaF9yhLIKnxJe3cVBm7PBQO7UF6MB1X/rqnXud3tgDYicubVVQQaIJpikA
gCbvSmy2Ql9Jc2dPkFIi7PPm0wIBcQOv81uf0jOLEPowT3XcCLxmHBCJrTT9U+83IX68bJVos4gL
p0TBZC38yV/xylacRxPx7qmkzzNHtqsgMcV2vSTPYzmyERRoKZYqXgOjePVS/CyMjJ/9En34qU2d
NevHzqJZgZa0Ccw9MZ5RHlq/YPQoErJSwkUmSsVuDOVPCmK8rSeXfm8q+6VDhOZyLbGwEroeMH51
0bqxjJCKouFZRywt+uzNLznIq2LejnLGVmHVa3BkcpdoYHH1cDRJ26/JwhCTC8ZvzTAbv7ohFWuB
CPSGhSyixS30MfEHfLAMgtR2MFyCmbFJlAS+CZx4g7BJC7GBFBjzqGKL2D1jowq/HKv+PuRJuVOV
mTO2GRReDzAU7jFboxkezGh4DEeX5uXW1e5P1+CdYgNpYIleTPeWYc/h7igFa/ncWOOzbbdd4WU/
tFDuuRmrV8sduMe2l/uMilU6ot836b/KZthRhcMeWl7wnVcbgqTYgSbYwOH8gT5XbSecF/iyyPYj
jWC+8Vn5TEmMudaK3Sy5Z5U9D7KEB8uBQUxgHco9++QVCyZvwyFJoFPnG76Y7gneOCpDHZid2Dqs
y1dD7WCf0Cl/d5c8cgeRBS/XUGw8mm7jRnf6bEO7ZsS2uz2OOKpg8/K5dF1wMZVLAVe0MkLvOnL/
fqM1o3nADXXvyprpY8MavxT6qQFIe6DQbWGR6by6E89SAyQBxZvoQWXsBSPjJNnAkS42t52HfRux
vfewjK4muqdWWQ+D07ad/Gra6WUBEn2XX9VrOeXvvcRGoEE8HMXiv4e9W71MOVRYw1Jbxp8BilQl
vnMbdVlJC+cOHnJYQFlyOzKxHqhKtbeTVakT3uoSb7D1EY1EOHBK0JaStT8h61CSE5LHVLRDcT+k
itEkHk8mRQAOk2nVnfKGCXvyxNPCy37JlPU524IzSwrGoRu5azRdVX+4gZusmxSwwTSakK5q+F++
5v61yVP4zzZRtZ1eeB7hmytjEeYmn29+TkIJ9baGTi3LH7NpBE8R18c7gHKszzq7kgD0NvNQWXSx
dHxcQqrWmSyZ+ladKWnoWpZ2X2iig0vfpBfWtXsG93JteAFWPB21T2ENEImbbKZvhnAIQwe+eDeW
aN+qeUILwRtsEYcEOLyU+Rk75y9REudlAx4L6ssowkr0K5wh2oOdaNdFct54o5Fvk87nqZBH1A3b
DiO/hwjONrewr43j5Jx5PHGGTrSsKtXP59odo/3YWsAzMvGTHB4P+qnKrceuG6xnbpT9tHUwLIcr
n2beClYMeUO3dstkF/VG800E+FxTf/bianLyN3OUDhXFYRVOpPBn57nOHDYblef/cHMcfYIpnOL0
TKwMq8q2i+Y1tyNumgtMVM7ewzHQWKRzbW5wQzwkTEsExChPov2XHN+mNsdlnYX5QBtfnVj1mJ2k
HmmYqof0GYaVklCqKp79lU12nv7qVU/ohl4u8SMiAI/Y2U1IfKl/SPDFrZaJqH7lmlw1PBYLqt+j
nJxw1dJ7M7n6+6Bc4HDArriWEogfFWKcTAT7vLLdZ27T4TLqFPqcVe0dcvgreDPDkdgfHAGiwB1Z
Jc5OvmQJ5YcnkJ7tqWBmX5dB9DwvWVwNQj7JbHB3pvVDVxknpSJpt0WdvFopa5hK2JtiaVgHWlYb
1+z1zjmmH06K2Xauc4sKO2TWqoyCWLT1VUjxFCQgaU0vJNXHVm/i28RWsxi7MVLnSBkODx3x5kpL
XPJUUAuMwX+f9u2HmuQBRNOHmHKvX40Ddc81QX0c2TUbgsGPbqWLj7lFap2sECaaxZ2w800gwd5j
heVyHWmuorpiEDQgF8ewJ+031GTq6aq6fp1UX69tenLW02xQA25Jg5V8RfDAMyDAFG17ZnPyWpMl
jmmIor+TRdOvUlrAkoLltuRc2hOthrMJj9WfwuQ1sKqzyLR7pfAGf5lofvceB+gS55xVLORQDCph
Jnd4mLI+i5dK11CTaeypXJ3Gwm3w3Lmca2yBrWM2iupSpp29mkfKkCLTE1dieD/u5IRNVE7+LhvL
6SbmwAAwQuEwif4eW8xkX82uuDbQ1/gHrqgMVuh6IXmBs4VWRR73Ymd07WMwRfY6moi6IOh2z0Ei
tqNZzeuZz8fB9ZKjWfik0Wlzn1Ld4i4zvwmDmL/VY/ERrHoi3HThGHxn2fCYiPTT9pZktSDiHMxI
/GJTHG4Sc3zsQjDbwHf9jYGa6AMUX3OrymM3ZdShNO1XKjGH4Xy9R8rAG48kxFJvRMNnQbYaa/GR
dNGHR7npin4OMFLyTrXXblxOZCHY1WhWGfZT3uVPbS/hObjdjWT5vDYIpKwh7kApLsPUvJZJy9ix
GI/azOfvpj/nQPwWCtCg/Qx8/k3M0DFSPe6XJDK+aT/4NRroaeEy0/NhtP0aM7XzlXn1t6ot6nar
QKYThnmGumXvVFCGxwHPRIsNk6S8ZXNJLtNF1Z35wCmkIldhpIxVtkSnbrOMh5rW4z7NmvKZ5Jmx
TwaCnnkTNYckq/vPOhiLnVc3z01DWKNWVn1qcsP67RH85p+68JhlCUHBai6Puk2gWwDz4LCDHQwD
xEhutIVqVor0TQXd2crbrRlaKq57CwC7wj1nlsaBMkh5UeyRE6dpdkPDJt7IqOUOTGxwaCOMJnb0
5WQtq1AfJmNjUstQY8l7DNKqviJQs3jQVbOXBcEDOdCKMg5Xq27JurBmIMoRfY9M+utFGDibOwjn
PJYFh+MIaxWXer6ogIJUkvWKfXE70f2c4WE7TMLsP7m9QqCK8gfLFgn3FKjqCRVYujDcXUlH40U4
eAuHMoo44kIbuUwubN/VmAQdkIboxL1spe2MnrOWYWNmsOgX3/m1BOw8Mzq3V+BIKU/33P5o1v1H
R3GMN6v9HFV4eznotyBJJFy6eFrS+rGQRIba0l+hUftbb6LMcLQCLGsBq+veLN+6wWj3peCDtgy4
9xNrB/79FyionzrkHhUu9QKyt9qXdf/ViHJv1lRHSyM4TmFhH2uP7s7I3MylR2Mwg4gFngsZvj3h
0QwObH+pSOvM34Kug5W39Ie8Ly5dWH8Tgm8TtdFBturVi4SIhUi5KxVe8ap9kT5jp1TApZIhLpfA
2QYgoEbe5aV5F67hQ4AYR2wPkHa52TzZM7X3SzooVu8jcwqwkZR1/UYZcJhGX8s1fZNroQmt5Ybo
XhdcdsQk3Y2svXhwKnkn1AC2oyrEfQstce0X+1SG/iefkbirgPzWLD3077nsaLqva5vLttxVoFeA
0mBXKL9nwsgYLG3Gdnx3u2F0P0JvXtINH9XvtBY9yixkcdDDnZ9oH3GDh1oPNpk22+Q5HvbyXZpL
XBnefABGxQ+cKXrB+oijzpR4M4HQ3Bk4+llkcs9Gu8id8hvrFIy1f6Exc/rup/PwzgsjSUJS1paR
neJIqV4MLKR9TAUPpnuvMPw9j6ycEEP3BtLXPJugZl4onAimK49FCooKN7IoJWrkwIoaDSTVxmye
dRC6P6zemEp1LrJ78kz/RTn8f615777a62f91f+P+zf+2ZLtyNNM/cs//7L/69fpV7v5VJ//9Itt
o7BK3/SXnJ++aDXjt/6Fl77/n/+3//G/ff35Lv+Zmm3DTPw/qdnXrx/ysy//Wcz+6zf9XcyOvL85
IJddtGzPNz33/v3+LmZbpvs306NVyglCCKvhvVuKONC9hwvF2jS5yE2f4ixGA+dfidnmf//HX/jx
L9wir9V/yNeGGPNvUKBm6FKiYLlOFJiO7/GjIW7/K/Z55WjDnJNsODeDq6Y5W4tEsn6mfu7fK7z7
r/+7P915UZgThf/f5Xn/3rdhTDCgiBHHdTeWQx77z//UCp97w5/fObgYLtgXwSqpkWSrW1KN9M1H
bH8Dm0ABO95SjfIFv0wbtjby0AjUwOG3h5b1rTbsA9+rI3Bf6SM733ecgUEAtoVzgfsJvqLZ4l5n
5+zDFdGECRCwF/wFHBC7lyTMPiC7EuensoTD4quClFqDfnn0upA4YRtyG5btfEya4VIVlEs28lBV
0scSIi3s4IV37MbgYDvSiDPw6auuNbeWTDhNzNxx0votiPzPcRTOCrB/stFEmLvZD44eRqB1aRvf
auxnPH8jlGpsjKyOf1l402s8kg1/DuM6Pb/uhJZnpoz0RgisB+sOt6JAP5gtt12VL+bKXwBtz0Wz
ZtLxNhBSCqJmRemKleqaN7sgVO57+uAa/5O9M9uNW0fj/KvMC6hB7dJt7VUur3HsxDdC7Nja911P
Pz/S56RyMt2NGWBuBpgbgVLtJYoiv/82fIxWZG3CsfiCF9HAJMHvN0Ga5Tu7W0Uexb/KzJ5CTtTW
9U4pyv5NaY7eYSrwG9LxIAHR12DwE2eJsaePrHjaFshfcSX8GUSjvxs8sA4Lzx2MT8Kza3tPfpgj
lXS8ejs0j4Xj/GRJROK9EN31HKMvHcuMUbeO9n23W/Ji3Dam/zwk+pfFKe0dEy6oHPn9UnnfIYpR
ZdXShQUuYqSmHygFNhBDtKE9Tql27SVEPtepvzJ9822ImeuNE/0g1q0XTDfQtY24CGYOyzb0XWUh
HETYcBd7F5A3wpUpweWXSm+xwiU2aGSYAxFRibXAeKygV8/1Ok3CFXzhLTLiH4Oj8+Mr6AgBC6+m
6oKNLt7KYSjQkv6AsIJzhMirTUzxYm7S+uwNksTMBUmqZVOs+oz1T1xWtxBsnU3hJRpdOqq3sWPd
LlOBa6DdX7lkc9A/zGMfU+wbqL4SqVA+FaVbHXqjqncyxpZ7n3Z0cmY+NQZLdQ0TbLEfsLzyVmFU
ro0sQodlz1wCU3OqAG3WjjuSP9WX1Howo4TML5KtMKIb1nFokiAy6g7kSr4qAcS1+wph9BUIDNZY
PUAscR+SLnsX+JSx3j72ReVs4d5VJ8yjC3chZKElRH0w5rM/2sd2XjA5m4Kt2d1bg2msSQfcTCmo
iI7GH4L1SxqlW6FPr0s2fI+mujnY6VKuKgjwXoUnXAuOq5nmV68K7HU/cq40KvHbBOq8/4re/4sc
X8nusXxOGpLXobj26xFxQO+svcBAEz2y5C1wF7xi8vzhpPkDw+N28cMEaCossQf215rjEOkTGTCI
t1ZvPhpF9dhAyThoAkm+Ryrp58aFeZ9bcK7mfpOAnCeNc592GvJhVvlrJJAwznoY2Y6B94AW37np
sKeaZ6x0JABL7PfrJrROU8k1AXiXbpqC5VjRX1NAfezy/i3h6rI0hL8DZ0x/0ErkjH2+zkFXr2pt
S5X72V4Q6S8dJY2kHsFj2uwqy2EQxadwMUBvzBGRYjLO52QZ9/yWn8y4rGszn24mqDEsSutDX1uQ
0qc7MhZj3A5b9+DmFEvc9OusVdSUqd1vYt++Dl3v1a3FeG7sw+SlyUEELfCE4z2UsZchnzRyXO3d
rd1TfbfNWwS83ioZnGUbpt681Ww8hKylne/jYYQyD34iug2eVVDbjOS75Q8nkoxyaqjzvGKWvErI
iaZIXo1EvwS71ltQYC7vVW4foION+3ZyC7SJ1ksVTMzRrom1TerG3FQWGpZqlikOuX1nxVR0USjH
DYsRg3ybVZva+Y3ZxA+6A043eyYWJw2uiIv2SlBJvFoq2MIGDnkQveKYWjkhU5CQ7mDvBVQQTxkT
uRV0xAh6/LTSNWkBjv5mPfT42UZiZ8BPQTGN/nNOgp28tKYFKSJloBnV6U8jF8fAtk7NwhJKdwpw
pVJ7r8fhGwMSR8F5KCacy6j8CVHmlpvBGZcTwskiBt0IjpcvgDrC8uwnyHia8YMqKeY6efMeOVGO
BILUTKP7mIMZ95w0eky6tjoMPVQKZEa7zuk+kqmb1hpr5s5zLeI1qm8F9OvUhXPbaTHe545OLyf2
ZasF3sfSkaWBgmE1YlKLs/lwSEgoyTXcAElL5N/N7Fvhas6NadtUzqeoRMSuv46T8UDq+Bkjg/6I
rX9xHoJdF4btioXJk95Z+qlITaC2wmeojec7Lyi+1qLQVqB1XDtJzdLDgdwV5ARug9jNY3DdIW1r
vYoLedyYKbBu2U0ubn/vfly0m7SGEumi9RA4dPop13LhTd8JNxLodcwfARCE1fPeodt/EGqNWNaK
z2XnLGcW7vdz/gT+rp+4AZGKA6EMifMWS4MPO0Mlw8J7VQ3GgAMPYtzOBmFpzH2NpmcdjSK5iyHb
rrA6OFNU0M5DHyEph6FU55F/sFJc6Uqs2NIZamRdz1de9zBWzDKoImyGCnJknqFfE1xPeNbZaKDK
4aYnlm1T6fp7PRChbZFDNjrVt5ygPLJ5ig9/0NftKPAXZ0qHkA00Btr1YUCWv2nzYbyaWdiJxq1X
VjMQJ2zgyQVevgGDzDZe3WKeyMAW5vFVHJYasjbgADveGnzhtZkOd8wjMV5EN49jm7QGZjjeAjoe
kBT/IKAIcQ6+XCzDxvfwpOmIKNoCj5dy0b4bCbK/qXV7OICe1KNbFTd73+fH4PdTQ9BBHVW/YhXJ
FM/rDgELoDNGjFdl693i4jxiK5hT4g0FklANlWZu+RvLX5BS5d3BnHJylQU5L5wsoJ1WEj6rjZhJ
44P2zP2bqAiczut3nA0IDsVre+PGLvVqjRBjhFPRDdICOkpdTyvLhCaMXXJ53REsruvgkz2047WY
8PYczPzdnc30PKEiT7qDGOOf6BAo4xpE2s35eHQhl+3GzO8wPQjm8+g25s6zwwrHT4PLiDL/XONv
Ny7cWavQ3SbobSlrMk8hhH5dzG29E6IwNu1YZJuO0l5JjuK91prVyqojZL6O3uyHJHooKMRjzFoZ
VAeZMFhOf00fYA6SHWFvpNs6DOiexfDTbdOfSyJe8WT4EkQTmZnWxJS571/qaIH92+NB3GDeSyWR
Kqptz181wPeDU+TTdROYj/4y4hRZzmjA4SMHw08cG/CGiQi0obq1GihwYvGDfyisv60Tl1eF2b8B
I9i3vkuuim92e9JpH/Pcq+7tZI2K/+jVGDBbRYMy1veu6xKfGRbE+PCA2WxMUH3pItmfW3faOYkA
VsPubYOARrsCFF9HUCBvbYrKexu/DgYBCsjNwpye6trwqE32bdk0N2kWoaI0rfIgMpwcC0l+x20v
ipJC2mDFN0npWOuF8j+0z0g/ORpunKLSuXjBO9dpxMzGdCCFJgUAoe7E1VngGb0b0vodO4z6qpWW
i6rVG+MtAbb6EeiZaSM4EhzAcWa2gBtNWI7P2pxTcE7hR9u9fRO5XNh2TKmHjM3jyG1zlXhZATFt
0LZM0m+mPDWPFP6YtrvA86wcq4NRkqmHBev1rPfTJsHrZIeTioynDA7cKM4NRJmrLJjhSgQLdJIh
OExpALYuqPC4iExTyginbnAfsqEqNn5spUeYMeIp98y7RLdAW2eqLkaICi5xt7OOhnkW5lVfTcl1
HXjXGOEPvV6eW6ghdxOeoqY+R+fedL53MeCYwEX3kE7loxSSX+VV/cWGgriIwj0Y+UMrvOVuEUu8
rZe8xoxDSur9kjgNA/JpIgIX0sOSnHpH+yLyMYYzgZ8QFrQrIxP6M85EAzM3Qg5zjFdgEMFNOYcB
agGSfGoCHWvmCXIDJ/evzR/HvDR7i0NmHIFwB/jdA7fFENwjX2lNOp7UUeJlkMAynlVSG+5MiLwE
sDTWSr/2ByJ5jo4h1w8GzhhowuttUYQfCdIFOq3WY1IvN2UezviEDsZVWJs/4s7siZ+E20EIZkvp
2s9lE/Or0+d+V/8IK3PZOih8T9gqAOdb3GsPMVW5JnLrk3pAbWITr9oh7A+9BQPoioHcPthJunYn
bPqJ6DPKU24hCYa3QnPIQ2/b6+1zRGTcyZLB7ZfN2BLmrnZndG61ZYNgtnhp9mEByQnu6km9h9oI
BnYWIDC35dteNnhL4uY4RNpmkjaI6t0CTYBgqOblIO7Wh9IQ814ZCgrmBVg89MG8Vs3GD5djqJ8R
Q3I1RAncHr8z/m6CaxWnOo2nHWrW224I+WEWYUPbrgWImKgfpK3TnTAzz/m7SPiqzEEXa4iyuBMW
gvVGHeJbWELCWrl91G8inb9ebQAFypNzTjEPMLbpwowxEBChgWVOvjxVqoWGR4adgs9w1z41xlSe
0H8wMZOtStjDghLR/UagG+bmmahOpM9WcDd6IM/ZW7BCwweB+wLG+KZRn1KgYLLB5L7RaPWJ+cly
wOQcs0FwDfw/mpNqwbwhMx0WTw8kfWrlRrWg8lnbzpi+D/Kpgdh0XR6dYl0mJMjOp1oxPGI66ATe
gWEQOKvsbSFzHX2rfjgnSXZEQrgS10wxVOAXd7Kr9VDjqsOYZ/so0Z19mEb1SW1wjqtOlVWRudoG
pxHhwl4dWha3xG8PBUNafLWxHabjF0V18mQPgt9TndRuYVXIJOES2p7odv7c3dcdAi3qMvTMRJTR
3025P0fgUtArCdmVNpifRpsXl0x18NOTU8MJw26ALc7onqVHBgsxsfRnFnGIZmXH0VgybKMg/xZF
TolHlfwF6gep3zI99KWeniBf5pyTIsoyydWoYHiwSQxgCRRqp7pe2pOruS3cKurzBwg7DCUGVjWj
DmViTrtTQq4w6wA2KRcKbpMJVljSPFNtuKb/as1OR7++7KuHhTroD+m49WfWyL9eR9CVQOwm98F7
8ubbH++2tGZ+bMX7VE38ttqi3302rdrPGMVh9KuDmCUFqxxi2Pq3Zw5tVp8muVEt9cSB2I811Rvs
iwRdglDibWU7+UHtCZ9Oo1q+2Xyr+474RvksKGK6jpRFFBg6V7A3tCLG+w7Vs8l09vMVtmz9sevo
xd6H0bkHMGuz1eXtTROH39TC+FX9t+pvJQGhhdvEX60246/Wv3tKRJ6ddDBwN7a8Fikz0Q1LPcAi
Lmycg0vBk2W2ld+WEYPnpNcj9bOQPtjK0cW1e3qmatazcR3jLAgr/Q5j4uHolQOiTTU4+bJ7eapJ
GbfeLNItqSvvNXU2e3nSfmsucszzGlbScTTsUYEzSHILZ1tigHxIrWSNGU19wtjJ21aaeObWV50u
X1/tAmExasgH1CaqauxCe3NryPFIq+CfDAxZ9OFf+ySTYETQa/vPnyN/nmoVjJ/TYMQHysQNXgYI
gtRxtbHRI8K8bIoNcSas8GZqf3J84QKK8FSVTQjNRD4TXrHO5OBLSA7XgGyp3SlsWIHmcdKfuuxH
NOpQiaymZ9xmY3LXZ2ySzVHXbnCu/7MTyj7phH19Un3Spv6200dEGpf+rZpABNhQjI63VrsVlOx9
putXvz1P9WzR6Te6Ddb/W+dXz7l8Bm7jAjJfFRGvxufGERQoshCYwcaW99cXVC9BI+8s6wnT7JUH
+QJ6cEQiZiLvfkBSBZlVtP7YVQ/gnef+f33B/x4iYzoyxvw/6wtuJIDyPzY/0j8lBp8v/BuVcf4F
7IIyitoYlYj/BZWxHEQGBknxUmtwQWV8UBnh+MIi+U0QJvQbKmP/y0cKALAnDM80ZKLsH6jMf0Vp
XPOfKI3l4WmMoTh8TIOoYUv/M6zTwnKFxBrXOBMQ++uiz/D1WNaduexj2G77y6X+56WvxgPihLEl
0YiEUVf23BC3sGbeMOTSgmXxGX+yJgjI1MIB07ZwZESLKmdhrhzdGjnrYoZ1q0YztQGvFfkBFBNW
6byGCVWcwqatC2ar3LnVvm0EVyZrhD18vvBYY43Zr/OHYsBMEgPkp6z0Xoh2exBhJg7FcDNV+nJK
y3jrzLp9DIbbVCO8qEioqTmAvLo9Pk6505/HMT9qo7H1U5w2HTDcXRJ5Oj7MkHtg1t6PcXJlBRGT
vMUsqchD62eesQkQiGynAOadjocF8UwlKfHxsIqK+k0aAUGwdu8q0/lWe+lDW4f3TTg+e/XoMirW
GCBmGG55S7h2c7JMtRhxomMH57poq3UX+x8OJJ+GycNkJyT9xh63/aq79kEKvHy8tjpb22qL/Vzn
8y0GL/doYV/sysmw68nv5Q2KkCICa8WDg4pk58Gx8llOkRY6bnCAocZbL/tghCYRtc+THZ2smMT4
icqSnVMPTcdJGjT7GLGBe+9dG4uVuhwsjPEeSg0pYFAS4dtjiJCY56grXqqQf3VyyYxE3IntnL5c
RXHzvfK8R2yiv+g1mTktcUOR/tR6VIrCMTn4YNO+zootTQyoCfcG1G6NIkuKYGqZqqtxxJM5Cuuf
zOjwoTOLn55Fdg0IRoY9ZOYUx24c38axffPMgLsCOE6YMr0stgvWFEFLAkKIP5ZW7YhymjY+dtOp
6xwRW0yrVo+wWC/QMQAtfBiGhErEsuyjfsZ95N53jdus09/tjLOVVY9UubgFF7O+iiL7Iw+lh7QD
xyyEi+F208qhxoah1HKlYcDtk2q9krFkW6eJXmKoPyvXLdFtGp25c0tigXFAg5z+igAko6za3BbF
t1Ew0/WruCH1Wsd92C6/6M+pwV/FdICcG8vZiSHA6NmHPJk+VKI8lMLDRmRuV5loI5CX7C7OjhhK
36aLtRly56S5zq2Bt8HaXGyCRWKKBeUcUJWefy76dJNhiovLQ3ILbiD2HeTpdW/zSj2/x2asx8wu
faKU/WwW/g2YhrbGnnsbxprkL+ENQo3op9WJO60/uR328XiKLuvKSw422OGau1tJh9B3XlV9tUdE
vrICmeb4iQ/BCIEv++IJjEZtguz8ZbqFWEVRaizrDUzYE5SsdY3UYEXayl3hQjRAXnxjZ/UhD9Nn
KMQQbZAimWhKxIzo3Iivqe89wvFO1xksDqugJztGt2Abmz0RYOGtWsAmvOMgOeHTVCWHBg9xQlg6
112hwN6Os32NTgE/7dTRmECF98hNrkitIwFvDeHzluoZgSapQe2vmj/4gO95bN1pEThf2sSvVg5z
dsi3QdvgPpG80o5X7egcPE3zYa/zfY9VPKQ7Ex+JuA4fUHEP/R4a9SInaiOeRCEnCmoKF2k6gQrk
lKZtYrxn6oVpkdy2ukfkTv1BlNQh9G8Kv3nsGoRBpNavO51rekjMuz66xuEvw6i5vXcgio7WsNPa
gCwJvMRGbcRouyQmrZgf3H6fcZegeyUvg4kzHZrfD9+t0xUEUqAYbUJsLb6QR8pIZlMecLvxXdg3
pJXhNuLdtln8HugTxcBsfOjMJuJLdo96afYraybBz1/whIhaZ+st3FKiPviCcvMNW6QHUQ0vU8WX
NJfixjLmASzAJ7Ny3AAS3EVQxXAcI9Kjz39oU/NVH+FYGdbXkslbaxHJl+JlrGNdPWTiIeAm4A7z
h24Uj8DdeytOPqawuEKfttMM/FP7kLtJ11nOesAPNvaxSCR5DutWQCxibsob0AWHHyi5N8VXwdsb
HlkdImABlprigLhsCwN4X0NzenMSxoo+uks8+22ZrWk7RSRY4Ul57XvZvLULxr9lkZ7Ki3UTD9ZV
CIksTXCAjMW7GxgnGdS4JdWr30aWewYjZP4/XrkzgNGQL3dx0F9NooEwCcnLsKu1yKf1YMiZLuXb
8EGAmK9zsmVMYOf8ziJCjP9M4z5Ywa/qfZIOrbXR6fssK+6zIXsPcStdnJaIqWH64ZmT2HhTeTfU
uCTJq2ta6h0VAkotqHQWe9kOI+ag1NxZvvukchAHZWJa2SInSFsfgw1wfQSBm5SUkTXzlRuvCN4G
VHTrVpcG6strZ4RP0xQ/UBNbYzgOSNTX5iF2WP+2rvhWBJ0HUEjtXPOw9KmZ67vucDSwwZ609G6O
mE6Mwdp2GeQJ0dtEzrgX9vKg5700XoQ7T10OihTvm1rXsNWBybt0PybOocJzB5/c52lqYJ3Q232j
InrJg08cJvAIJ+N7OMbhOmzN19xssK4I0Weh7Mi/FZFg6Ta946e01XL3OhvNr5VObgG0Xohw/XfE
gd1+8cZTu5gItNArl0j+6pDlHkPDsfMPeutF62kq783SeMA1/orEdlCafMUCDmvoxrnTjQZUkCd5
xaNf+7u2Sn9YFB1XTpw8VQsdUSQmoUf5VauJfuPaFePdhEdi6WLPh0wDaScWaYVNvxlwB0VFCJ63
ADx4Wf3NhlIKHZnjlaDnFsEcnJlSQHIQ3N3oIabV7PGKP0gbDkdYp8HhC5N/8NWfcviA5NOjLon1
IT7iVvszSo2949YEGI0ajG6XqAT71k4i/zimJszvyFm1dfbSjbbAZT7Ze625p8qAoovCwm4M62zP
l8c2yjQ3fQ+4XcXFo1NxiTt5/cO0ksdiZshpmvqdpFRslOuvZir8bVKNEQSU7Fx1zIfwoedyML+W
A5cr3pVPVIQgyHyNB+zxcct6TlMHaCFqvmtWcTsYmMqGZfKATPEdRg5rcp/pk5ssm2Z+Zu0MBQmN
Qoz6pdNGjMry6dWsKqzQodFW5ivW7itrzB51HwGZ+z2/gSHEXEDHBa/JcFLNrfYRcySIHLl41jTW
5OZATwhEuBtaXiJK7xlfQ8gOOtaOAwJBRsyTZSH2gxI7oCUBTjeHL7pXvdn+HTHCL6Pt/cRqisun
Hc9p6xno4pLrGQzEKMuvWMcheo3EXevi9J/goofWCxOmzsE4ZoTTmk4GPAbtpnL2COmPMICZH6Xh
d1S+rwncZfzpbiIzeeiM5IYaBUohB01SLq7MFhJRS1VzwX+qNVDmOdH0NBfAS/lSf1k886XQnKvS
hravZ9kXaS5T6vzGdgrKNcmreTLejWX4bGNAsy1IC7Jrk3EXDIThD2ti61EzIkF0iIWpWIIKL56+
odcJGLyqu4CJNT+lJ1nOIfAdPe3Kj8Lb0jZGPB2QWh3sLP1Z6HoHsRl3NZeblje/yRgGEWIR1bhF
tvPmZTW3GBiXCCBybxXb5U5e5/UYPMaAFmuvE4Tl4nkm/LBfLRIzcQccY0Pkfy0D3BxlDwEyEYll
8gE2/rvpEPwIrejR8RamKUWAsmwuuJ215XOql+HOqd/I1ntINAiQWRb9mLzxmxsNP+e+ezcWjIa0
8pVgLbJHBP9VFCQP+CmScNDnpwYLBorLyUEP+ge8MvezDem8Ca4cKXCcw+alD1tYvhTL8UdOy3XV
4uZN7O03I8mvgrpGl8ctdtazl9HwNrbuHbqJCT2mSPcI1vDAa7w31JvxCm3dtS7SW5/Q75UbOa9d
5qyDwu2ldxA3vGnNfbzshbcOx4ZEByc/euCH+1nUH63Xf7FK79WEVMK819sz4MI3WBk64Rww4pn/
9/AwSOJ8Y8B5MIHq/eB+rDDFwhyx6JJtUMKpKeOE5NW0vseVG4jXL2VtJ2XK/HWyikd8gbj9Y92N
AZ6fL+SUYDK1jgRcXC2xrpgQ7Joew8Tano6xB3pZ9sbtErm3BHLdGhXGU3PdHrt6YhFEPH3s5bvB
6M+4Xn0xGsxTtKE89Lj0e8J/s8L5oTUzG/+5+m4e9ScBnSuokrOWOIwvkpTnYbnpAFNSX6LzIr0c
ofYNsREhJHJ+zq1+nyLiayagla5Mz2PNuF77T4aOaRcwMqFMsRBr4Vq3DUyWtNOfUjfaOp69rwN4
Yog5D4mbY1f2mIzEjTmZnNVa/Wp0Em6AsJxtLb7uWwwxY3Pq1+TYHMyZMYqsF28VfA9GvTv22PTp
cOq30SMuj/pGinNX7ewFJyc/myP8ArzBv5pW9OThO1SO7k3F/xpW0sgme+8NAWkbSqbxbBnDexwF
P8Nl/Oa79msfOU+ox084dp5Yf99ZlftRp9V94BHQiukuKEgVIAR1VpFf2jhAvlG7Pur6dG7i20nn
fhkG5d4rfbSjwV43ezzxmCxMhKIRBIqZcOwUGIeX1WNbV6cuIVwkLVjU+gIh5uJmP4jEwXkxmjRW
fNH3qLm1UoKVworbvK9FZ/I+HozFxEx4jt6JPdv14aPNfc9wtm+Y7OWnyYpdVIcogiS4ozbpBexJ
ugB3NkfHLlg+nOf1Pqro69OSz/mhwLE1DMjXVHV/BSD54W2EmTNOeEO99avqp3pdNoUEDTUYpPyG
HpXy47EnSra206Dikx+gjk2V0e8TXGGwaeurz+/kyaLHMMDgQZYD20UYzQ+FIqjNyJWGbqAdNoSh
EUlVjxDIsN6FYxV5yHxi3hqtKiWFSIQvw1iJra/Kgw5a2V2Xtl8GWR10Urze4SbusKKTxZgxTo8E
g6wUspW5FFvxnu82CuBQvxaKgbGy7TbcKLSsk5Vl1cLdhA9TTT+f8hMoVnAw6bSEyACbQEcm/FU1
5abUsAXDRKrWtZqb9whPUv2srNWsZftbU73anYGQuGoBVD6bku7hIPunYkwle2qlG0Qrp3XPy2Sc
1D/3+S/F8FxLO5vJX+UPUf9K2pUV6V06VZdf/796hToT6thnd1D7amNK/gtmTocarkc39g/qryBx
m9rUBQpSB9WmmeA/gnosG/VXqC9pDA3/DzbJsLc6yh24Qr12E0FAbRZ9/r8WfuLLVrPMXY7ak15H
CaTojqEZ7YqlXNAMzg8MsH9Bm3niuPsFzlQY1lR9BWugQ4jXjLOitAMKJs/Bbx/8Z5MUc9h/BmkB
6pmfZy+OgE1wvDY+IVSF1PYNYg6nNTfTQ4by5PPPnSj3gRxdrhrPcAFQ1Z/35z9o1tFNGeMVu7Q7
HMgJb0i86EXrsQO4/MMArCek4AX3OE6o+kqlGO7yZhx2CrkdiCHPnEXsPkHOFlOFbjQ0ElT4nep9
1CtV6z8e8/sKS0FuNxvVE0iloJZQEvclO4JBIf0AiRhiKxee6j7yCU698ASLaXEVzgfVg6feHg9z
YeNWBObuUpYKFLv8P34uWAU6EMRdfmESvCGvTfWR6tsuCX6PJSV+lGHo/GThXl2aqiep3cux0rVI
Kqv3Ki0vcOuRwHQIYZ/hf/JSVC+6XK2/ddHPpnp8oQx68GUdRP7Zny/pInuvPZEou/s8qwUOInvy
MgmZ/fsKVz9PvUQdU7uh7IViIMIBCe0+wkpJPWapzq6ecXn9n11Q7auzplqfr1H7n80/Hle7fxz7
7LYVrPq/hp4SjiZOhdYxrKT60jjoSBYwPnEIGZA/xPAB3kMDJ4vZ2CWko3h2y2pInvHRMdyt494W
S3fvgsQFBLoZGdNAURJVn94XnnkYkT59Is0T9sSSEzb18Ayxa8jKVDQHUxObqtb6gzaDQalNidXI
qdEbB86MPOgSnpUx2wvJXClR8eEgpa+9ArOV1Kl5RD3/3zcLL8DqyzO+pFm1HDPncbaS6GqUmyAe
uQuo/cBwSmetmr1BlEXciP1IhF+4QxBCUKd8ehhyoyAlcOcgYYPBz21JbXzZNS+7l2OTOfEXq4c/
m+ohT3X7y/P/y+OXd44ntzxYjZFMZ3tqlt3l5b+93WfTlV/nt6OfH/3bgcsXvLzLvzt2+XT16OTY
L0XQeOHebG2Cbf/rjzZk5/jj7ZemwHU67r5+vt3lz/njeb991cvbYAM+rUaDtZR6tvr4hM6lZ+J7
pAgZCnz9rQnFD6g1n/1DT/C1+AW/6FNTndRGHVMtBc6o3XZKd30gtL0g74/5k4Rka8kTUZtZHQzx
RmKFFoZbiubcRiJ5j+XLAB5e9tO8ctYUqpiEqnH/oqL5VNV8CmwarKWwHLlXyIytIkE7OZgJbnBb
u2VRA8OEEQr1GnMxkuvVE72xTk7TJ6ZTqylEB5EXUqq3Zb0MIlS0USS2CtAJJaojemxm4wLgXNGC
FMEIdz6QcrkvJMlD7c5+85KDHWx1SZ8wJGNEtZhJ7MdoaahUxrjzQwTbofhhZd4UAu0z3hl480Cx
8ETdoj/4u/XHsaYRLqvQEaseyXzpJCNGbcjigiCjjiVi2qd5Kfm+K/XYYPnWPqqZS8rzGUsCjmqh
t/6rpY7FowEpx9bxikAmc2ybltmvAt+nxaepzrDadxrjKShLgmLkuVXoWwwyAvtCnuYLGjdD0MQz
PKJiLEH3+hfyrs70H8dMOX9k7fOWqNv7JwL32VYneiioqXWev1anU53iCyLnqFvR576aX+LrERVd
fVBgXKy4Nao55yAijMnwvtK4fh/iivA7eQYvp9EaO36K2k+Kktosc1V1Ci15MpeoafcOIz0OY/VJ
HVIbovjqkzoWzgkJA3n21ZZctmzoyvGqKpOOOLjvUKvgHCni0a/NvztGJQYhUavvFdFglpwmtekw
wKQ6CV3pcmyWJK8kpMrsiwAdqCR6LfGrGfrVkVqkvcX44putEygLDsL5CtWpUs2eoSSA8LjT25Y+
fzkj6gRdzlLU6CxW3RlKjJyyXDYKIb3sqisUB6ESinj6rk6HOlH/7pT18jyNJV4mIWUvdXIqh+yA
KodypRhQ6lSpK9BLBhtm8Ag0Iglag6ysz+Rkp2SRY84hmVtyln7E35hociC1VZxWbwRBD9tR/neh
ZLtlWHCRRSv3P5s4IMF3jVhHq78QG5EOShzEjsuubg2sIWOAMHnVxInhbdvUe1YDpbqG/HlC9aSa
n9dU6UCPxOWrRx23rJ3cI2uKs7+GR8UCS0NEgSl1wOrISFGMjVtwTEm4ko+ii66Q0U3a1lmqJ9WX
aknVKuXmsqta6pitaQAQTCRUT4vk30AqaXVSvIH/23LW6/itKVtSa/8pYFXo/0Xd+v+S6NXC1fC/
USxuU9CMMv+n6PXzRX/TK6x/WaaOCN0wderHtg9l45foVUpbHceFe4FzItrWX/QK05WPuLrreGQU
Wa4D8+IvB0fT/BcyEwZZ2B/crGyYF/8H9AoMGv9JryADGRdI3/B9XVJATD7unyLYZki9YnJ0+lfs
XmUyZ25EpOa6qBYyvHbHBpyUhMp1RQF302tfoLmRWyVtPSJowUXeIamAOrIuNIuoIUlII5RmJRLL
OvqBpp2ExeWGRVHRoGLf9sYxGov4qjf3rKfStTkEWLk03St2AxQIW/whclbcprdgW4QRbuSj7HQo
+Ejtw6n1wmGTRGTuGCX60MqxnyrsadcETSNPFZrDmmJyCVCgddloEP6MeDpRqNrYkMkP6iFkElgC
qGY9loRKkD22K7X0CcsD41TN4V+bsK2Mk8y12aQ2cwe1S3YUQbYL/uyXJ6sH1CaWr1At9S6qNRct
Ch+72OoUnuFKfEQtVGXNy2GDiCy/Uhuh98AbS+DAZjYgghjGCT8d4/TZ6ggnolq3nhe096Hudseg
X9bJspC9mPusFXxfu+/r2N2VATFtWDYPLasPzwRhvGwSUJM1qxZvPacBkFcQD/Zm8AG5SJTEP8mJ
z5QCl217kzs2uHZrJPsCXsoqafI7Y/TeHIy4UYks6BxE9i1b8owIu+rF84gZ9Gf3PhiTZiMih5iR
xCuu2pLsxSZ0N56HoYeHq4854Ohda+lax+T2ANBwNj30Uqxw3I011cZ12Bn69TTOOKqkHdIfP3Rw
gWrQ1UVzetTQHLtGG8LN6/XorM0fZqEXuFlmKQEr+fXYSutR66pJzP6M2AsJpPEajmQOxBNKiUII
47rW2NUbtKimXZrXVYNLJyg+hfls+DJTpZlSfz7jYOdvG7vVwJft6Jo6Cr2zWzIpbWkPo2Ue2qrI
b6zIb1ZR3mAdNqIhRLY6dNBxx3lv1dp+sohU9gSZxgaBJLADrLPpdJAHpvYKeNM+C1Lw9ggdntRj
fjXy72limwdoMtUTnP/J3pksN65sWfZfao4y9M0gJ+xJ9b0UE5gUEULfOvqvz+XO9y5vRt4yy5rn
IGAASDEkEnS4n7P32jgJj4ik9/DZrBuiQqwbQ/7WnYhfB00WoBNu3/KxRW7cpCBt1vE2sb68EAMC
XIHSM1Ee5XLdjvxZo5vwfjg5vQvtpwd7abfMjYEKcQF2Mvc3ECb4zgubKW+aWsTAuuK/nBvbj5aM
jKSL0NpncXGlmVLarbU7s+T+2cplp+A/Z2Ird9XJy6aEYKxRTYckg5fUkRJNw+Z/xtR4pY5MubTI
9HKm4etR7TajWRYutk37gFn6ZUooFnNtmMD7Vkoi7kx8WRrLvSd6cwOAej6RQI8cPhpuLWJtT72z
1PRNsNbLyBcggSWiL38ip86Ecp/6+Cr84ocqi4z09yGeuetz6fRc01Ha1tpjXmUAeNLDOl/WP8mr
HE4IxcaTKTdj/mk7fHI+Th8Ysay2ESjwXkDUEYSBHdQp4OM0r5lQYN4GJsaQQN1ZqhySmrB7kg5w
kFRRsW2brGPV9Jf0PnfTn9k0DFulnE/lPEQJ59WeOjf5wz7NcmcvsLKtRAg8bjHcQ9FRqKyHYNna
NQnqXhh8Wm2Q74ScIKpfaSmiTwML6Pb8TvYjFDmf+jbz9PZU2vmGMj8VJ5QW6MAW8I+G3W7Jm0It
w4W9bvKY2Qxl+7Uly4ueEr4r1biSu3d64x5dMrETczkJvdQpqlvFwUoQCDjRISmbfd4H8a7Q3Hk3
pN2LtczozCnn78yKFmzIm54MaFbApYg1KoeRSoZOKmNFf8Mle3ozJi49xtnCJyxAH0XltRgasNyJ
9quU4ryENkBfOgfNwdkmyzCuWh6qXVXcuhRRx8ZfWX6iVbTL9ZhO+38v74mqeux0iIuqRqeqwq6T
cLtSteKwlzevHJVDEKawjb1uJtuLrqpy19hYXwDrtdMm6qyZZaH50/TA1Dp9aO+sRTx4+RCemlFY
hx68vPhwxO9ITkVJZMRGs8hJq7dGjIc/NPCkXBtbVuy734mfAqaTzyT7gmIpPP3zs9G2zRsyBQXO
0X7rgTk++CNaZ8fCQTeTeDX7x6QYkbYwHG79edY22mKjuH4cGyJ3/yhtqsPhXH1doptZxP75bRAp
HQ6drDz1pqiNqlU6k3udm/PXWMJ4X1LXYqlEoqZTm0SHLIFOWSHBJY2JKte5OjJ5gWZkYC0zGZ6t
GfTbsFlIgNGG4ARP0bMoBmuwkLuyP0GYuB6dCqGzqcWr3p2IaED7swllUR8yQH+iyYG7sTmlRjud
dIq3wC1Oc8AsQB/iJ71jgOiLOtoGKaTDevLIKHCGjbI4qM1CgYiSmFyZe8TnbIO1m7KawrB77lAU
KcbyLAkPucu9oG5xVsuVLw65v2/UObH04E5bcJdysFMb5Zy5HOpyyCsSjQJhhMkvriLurX19UMab
SDcYDdSu2hD7EIC58xyEqt11GtHBQkWBMkN6tdSmMyB0mvhT1BhUYOhxMfKtiFqk4mIOdyz8sA3Z
+g/1/6rxVv0ufxwusoJTusVOOXk8/H/oYcidJfuY+z9h2oufvwnHLlcEFusntRFabm/gKB5AfERk
eXpNszc7RIjMv9AfafGVaZNjXtbTAQ2UFrqZFJxzZcZ2tK3Mge+S+m6eO0ZA8oAoInA/14tH4hWP
tYN1PjZ25oh0oMm2KT+YIFTdCeIJlnVjZVeI9wjtkotL1bQolpn60qV/oR65PGwUB9H31vHi1VJP
VU9IQ7s+esMPZWii3O4cRuzz6siXbopUeRVkVUwdnh+AunK0Rob2hry4sxeqwnTNiCV/BCNJRcw0
Uat0XZy9xV9cmljt8Lrp1+ngLddOHxyHmjYuKMp5m7Tl76QYjJMBPP3UAKWGABk8zLJ+oSxoao+c
7+pUJi0rfLWrTl6e80/nPDGNa7phGWwEXuuyIRa9PdCC3VxO/fHz6gFljlN7/UQMnaZZ9vmrV9dQ
te7Ut7Bp4Tqt/cmUE/YiXU8M6D320CbU88NkVShO/rqFXg7V3rDY2BPVw+pY3WYvhwUav2IgmxJE
YQKJRIdIKVfQyrfUDjMranU8yu+RY/tITMUIhuAv05uvTwKJJLEahwHjy2gBV1WbCfnrZuaODAOF
VNzaIHCRrFJIAwFD9GmeCdAOlyoUBwSSIeZrsSUrFgsqX/w6mrDByd0JHxP+Qxzgpz8f+tuzEtJo
9O1U8IurZ5XbXq/q4+Ix+mxVKUXIm9al7EnvSuZ+ybJ5nbnUEtUuq5aGDrE8qww2Biav4qB2Z1Uh
vryKKRyUVN405FeRbEedGUOG6pqcX/zvZy4vqYBE6hXVuUmY/hEg/wVmpB5ThzF94Pn8yHlX/e/n
X0T9sDpOGo9nqePz/3h5KT0tm7UZuF155XkzA8Rff9gfv8X51748fHn1/8G5qiDsvdHbYcdC6LiE
MwKdjIQBNInuptkiklqwts/PU0nY0kJpdIND6tbG5UojtmTQW8rXlDyvTRXUr1kNVZVwUaA/KLb3
Rujdi2yq31kKfzNF/+wAqQKhJ9GzWbRyV5k83ajg6BcmcIhExC8TZu4NlCVUEsGyspF2E0OKolYI
8Bh5EnS7ruqerSrhTuPTYVq4o6zcYXheRoRqfaO/ucSQUu41UA6R1FqmV1qcgO42UbXQIRoAJLEK
GHt4Oxo3PtfbddjHtg3z0/XUgeD0u45Otijj9QA1fF+X3e/QjRO+vogcY334MLsJlbj77qfg3Lw6
pQRJ+cxu2908GT8s8uxWWMOrCY42yNz14mrW0esh9PB1OWQio/jF+5YL+6qqup6hL/mI/a68jeNf
4/yVB+E+tcoQZbA27KIyfusGmsKeFR/h6XDRV9Mpsqy91dV3Rh11fFRwLYjs+kUiGbiUwNmbIRUJ
lFe7CHnptm+7N0TlvxyNdBlZwCADENdrHREfOz9mQJvhzDotVCJRF5Dkc3glufWVQdcC9Zm9DsWX
3g/bninX3dyj/iBwHSVItkFDcw/0c6YbYJkr9tp1PpasOOy+XkfujyXw9Q0oUXGsiAeja2JHx9Sa
BBDjbj+1KOwRd2PCoBPWYsvfB34Hp1KA7WujVzEF6VWmZcjH7B4MDMvHbWkMe82GezgVznZqwUYl
dVyuDcv/TLnSTyl36jUy3GWnx8nzMhkvoWeGzEg09LRMQAv6SKXjEofcSdMqmq+4nugpRsaTP7b2
3sqrY1w08NZt/8mv81s0TqzeowzZgBHRIgEG0UwkXZjaNqCcsQl5y/cQm/baiC45KkgNStLwF4Sp
a/4hes0yQmnGFt5qwgAnbAOXeswwmdDWwJuBLzJd9iCyTw4ZCwGNwmNGwi2G0/RaH+aZAFMtOxZa
fls3qAQF1yto2WptIx4EULGhtyq29ghJ0O8XHG0mEro+QCqekq8T2Uivu+5LdSF83ZuOY/2m2T7D
KvlfuVW30Kr8tVNENnOizrmBP49ETvJHTQrjaLpgEzaD91iuLeIidiRwhPvSyd4by/lyhPNo40B4
r9HZ1QxR4EcznUTeXl+P09LuzWUcbnT9JhH2jCEdnYZNxBnPon+SW6swbKfbqtyAqoCklBkPbtWL
+7n8ph30VM3CvWJkXelTzNj37F1D0Moe27o6NtFkU8DS8EIYr2US7vI4PgQ12E3w6bgFIgICMkxR
rPNJhywHAWgsdzYA8J8crxGH5qpPhb2H6U3Iiksic9JPiNW0nGRoKANR6ZwWqlonL/ApmNcI7PFv
AEyG9BT2v5nkyjhRayT1GwdAMZBDn6f7hIgXCQs+FX4MoNdJbxsSJgjvy37QlOYeEEwbEectOjFG
Pk+K0TrqPmZdtrssDt+KcEgRSNPydvIDuJin2tPCU95liAucYNs19lWm47XRJtsCDjxmOy8Tv8Yu
EPuQMQo3RdFvk441rj2xiu7EbYnUM4J7tyNheqz857EnRJLIpm7jm/qvxDWvnBm4ljkmn8uYS9+H
vpbtDyw2oIvLYLgJzfbVah0oczpJZfPAG22+DkP+XSeQj3xIaocK7JyjcfnWn5Qp+JsGnXfHyD6C
cDrAY3s2YtL3RJVhIyHSpVpicnalsja2reKpcP1dAPUFt3B/nxM0Y9HuEFX+OMxGSTgCKtQx6vJt
VycVFnG4TSnOgJjI020yffbR+GPy0Zst40sX5SfqV8iGRf4Eo/pFm9HGFGa2nUR8NWvTXWm6X0O5
63KGGgy8p2BwrW1T4rb1RiKh9O8xrvUNxtRv30D7Hw8AAwKPRKyFyy8hw4BS5nILvofVgw+IGhT4
Kp4k1wU0xVbD64NTBJJGbUFrCZgfbaY++arHrZ9XzTaFJDhmGBh6ErXQPiQHn1tVvs+D/ia3dH9r
BYC16sRu1npp/JpLCDFp8m7bGFscvAerSgxfPYKptR7UfC8yAECxIaSHb2P+GLzGJNA+8xAfkdWC
JcIF+xwJYOdQALk2Zh9f09rt2gjlpptBpog/bOdmKULMdigG4xFxkB32H7aVnSpWw7t2dK4IgnNv
Saa+aXVS36MASwoUNrLd+NjSAvdUFAX4bigPE7BePzS5AXVL6u86e0cKNS5kEowwVCPDSjt3O7hm
uYmZNK4wzxBigJwDPIyDHhIvdjx92qatb1I+ESHy1zZeSDHWzN9mdR85lKEg8OOAs2eGwlfSGK7E
Zx2nL/aifXZBQuc2hK1qLEN2ZLl6O4cl8PIovgP8cGPH2Mqd+q4ojXt/QbhcBmmzG7RpuwQdAfBd
ROQY0DGEv5KOZ710DRaoPua+TAHh0Qbz6IUMkFlS6w91VPbk36ZEEkXao12hpCIHeDUMNWS8rkig
xdgDtiGSu+NA30Ndu8/wTpuQs7gglutEL+6nSqdYzUdWeN4Rwi2jg53b9Mi9K62M4mNVEdtut/kO
+FoQ5tkdM78OJJX3ggX7qi/jey9pxBW2vi9bIqXqlq4YKCcAqaQGhNQC49Tfun2RrUJDx4jZhT+N
eHruF95HLW0a4v1a9DTNhBwgQAIRNMxgB/PRcMjXjtLbxUM6DCx+q8fIj1E0RxsiYSARll85Vq+d
07QjOjO0owExApbjf4YpmZaByRTQCsSdPsNmn2prPVjennAGCNpV9Js1B1V8O+qDt1YrSTuMhpVh
JzMl4fpeT06wjfdj6eVABhKmTzq2gsy0dnU/PrLK5UbNt641NEY4B8E1MnDg5ZG+No35mcXeU2UK
VL6JsR3zhCpZibnPJvNdLkOW4tFh1bnJ9GFDgsJyM1v1g5HoBhmQZJyUZK2nHYr5FuEtFlqQyUtT
PwRDS63ZN7ZLZAGciupp3RINRUk8RqXB7NZjpai9ax4VOMHai1y6GStp5u+oNpX3URJ4dzM+xq4K
fjAcNSuLyfyu7oxgm/eTcUs061Wr61A3uIMnRjRxpy2h7+cJHZhx682OdayQG9Y2eb6epRdbXcOa
Tw08WfdJbdMMQKBtuzTYjR5gMaWvEoA+toxvzwGv13NP2uh9+bNK7V9YzoGye72GoYaC0JjrE0m7
4zYbn0umhHuzkkzGvD/WowSCoxA8WAwNDIiB/jB203WcNai5fefokqzu52OwZZqkkWqctbBiufc5
4jazoQGUvOyqGihQBl6NyF8XyX7o4D8kdnscjTbdW67ko+V1svemjZsTYNCZibsDcahz7/jqXZLd
l5xROTEFknmSW9MKprYbxt+JuElLY1dwf2UaGR6cguwQ98kLDOM5hIU/RqPYQYbAppttnKb5EAOF
874zX22TyT1Ykocict5qS4D/1h8Mn7jQCoEnYRswnSe4zBu9Wh4rUxvWYF7AsvKOQ5npqPhEeDnq
/pBPV0NP7KVDptvWhhfijqjKqrHYeNMJnEy6tgvzvqPRue509PalP28GH4ZRjp57rYVauNLb5RWX
OeuC0NyOVpkAe41p+2gCNwGdOYN42Q3eEaYw9MUw1GDbjGn5c7cZu/yZwM1p7SXFL8LbjU2Bz4L1
mC82RoIUv2rMU9P8NuOiw1YVTpsu608JqqWqdSEYenQHs7iq8TM0hAt4KD5ypNCsctDd9OmO3uIN
sWKADSsHqaTAyDuCaey5aU02QW3Jkm6yxMBnlvQ/esb+tdUj5okz96PtUjLVOh8vgU2aUtt/ulP3
nPXBg91QVYdCtvYNPF7hsm0Fwhprnj7nEmNpYcJvLQh/1T0dtGIDxXapWa6RecaVPRKDbF95WGj4
psI2FRSACh+zeavJv5LUUCe9C8mrHpDYgbU7VVdDknw5CfaTgcSdlWO+IhL6bhfuSs7k7Nxo+G3P
y20hUSq2Wx/5zFi22SUGoZYYm6B68RvuH3MRvGWLsa+94XdfTC9mHB2ryN4zrf8Ms3g+RgGT5TJw
H3VR3sTa9JyRNUTwW3fqnH5fVs68KaVRVi9Wjs8XskL0vhms6aaKRuhDSOUn79NcQohSYxRslxqy
fhLRaI6UlTuqjOteB+rnus101dm3tIaI+iSNnNyq4kXPQt4n6dyxCmsz5/MdaxcqQY521TEnZRQO
KNfoXf+6lFZ1yyrFzEh0EqRlrUBf4khrbQBK3U/6tt+xjGETC4XHyOTSdu0XRolfwE4cEmrx6RJm
xBcjJoc3YNQOHX/D/TkiLX3gJhph5qOzjiWZ1kLgDNtAa17dSB92m1SL/Ee+PaNTE6A6hi0eFBp6
efJLX+Jl5RXORzWvIb7CusuEB4fsy2sdin5ck8IjuWuiXU3ekUd9ZEk2mkExUbTVd7w02TqO50Oc
zF9G2ZnrhuiIMJS/gD6UByNue8RkWE619z6S+lDPu2WO8GZ11lNrDvdWqT34RnIHkXneFGlEKbUY
f1ogBJuO+xML+aa3Jujs8UtEVhyc5mBnwSiF59HhutJiVshxdB+YFbKkImbeF0PJ6vPeIAq3KJmB
QxXFf7GbEblMJF8hXweUazJ776eSNyTkFmkDNx0rp4P0RO+G+ENzpc8AXBPYD9cZFYZEZn/k3vhp
NeIDaMu6WNyJHhkql3xMX2fjMzaNj6hIU2xhTk0YAHfnzl4ngyFugfl6uUajZHJvTOIvr+qEu7Ld
kz5lk2bV6ldUnzC8o5E/5EJvbod8gn5JaA6E+Jt2lMIg7sOm+VX1tiQEDv1OYxnP3kiQqrczOl3f
Dln2HbT0p7VGP4UekkxhxSgZvZy5pjWCaZ1LPP6dQSVx9mDqV9WuhzVcaS/9+B3EVL1d42V0YOzl
vv9Dc148z+UuZw0Fcz7vQEokeXwA67yeEYCER3qpeZqsaX4d49q7daDDgu0DFlbOA09iptqkNjOH
LFlPVU1ygWAE0TsAmr64jzWagk1mMzyk90GM77DXvwyw9/uZXwGiISMfv3NsgU0GyB8aTEfbQL+R
a1TiQcKVERoNX0j+pEmf3nqE+StokLtUI/csihym3y7s7tq/Tzqd8PQx3/QYvbfGErzAofzuiupb
akpIQbgbSoyLrFRCKTZrktd4DIhlTFBzJTmzc+3dSuIAgSaZyF7y086Le6dYHGiOkO8K5p0DQZAr
s7FudKG9iNmgS+yW5WYI9ZXxWoQ9aKdqYDDG2Gd08U8ocQlpNYeJ1f2aHJBnbpo3Vr08wK/218XW
kp+TkaXBehws/kZ8BmtCyVrm0VwtunQFeom5jfCYD3rwaI3GR5XmwS5A/mK5xzp103VseU8xBWh4
mzeZg8QgD8HgRPE99TgMU2N27zm0T5FZNGJ8duf0ORmWR3zHD1EyH5Ouvu1EsYPW6GTmR8WfEJIT
6TU/a/xe0ajdC2fh8tLAbYJtKBdvJxemC3kwfHGZ0EbGnZUR/RJaL4vZG/jU+32P9TuNPTK8WCUM
hbQxay8+Xvja0W8G+GerNsEpSpZHsnYa94e9DARnBy9WaG+xdemx/eQvy3NjT3gAP2gqWDkTRFal
4JgHTDwFV0xrl9Xad9pNtwTbRG9/LJ73A8MsJQTjRjeK714EP6y+/yrLL2BpHmYb/brQCTEKwZ5p
EqddfhOssc+X+juKM4IPq2csIAtCOXLdYI5+BVzPe5H1H4RZQZlIGJLSZs5WVld95ml7bKF5lgkt
IjunUDAd7bnc5Gb95DjpVSv0N88QTyN5XvFEq7jywwd/AmCLjuM787MHsqJHu78zhQYUJMWQmv+s
dbpKrQdiUwNgugzeWo9ie9cOTbF2CEXamEbzBq+6XpIPkkt+F9GtRerZvq7Bgkadf1OZsD/6+C6E
FNJo1o03ON+OQU5eZMtilWndDoMJnb52qSIx047rbecloLTeLFsc4ui9nSLtWHTzgwZKNvd0FGjJ
45Ls/1fQ9z9JsSB/wkDf9v9mJj3JmOR/YCb96wf/Lepz/69t+wb9ukAhk6Rm7i9RH0kW5FRYNlI/
z3SdvzGTACPZhOxSQsOC6nkWej+UCirkwiTn2UHOB4kJxLnBT/1/iPoMy5Oxy+cIjOOv//g/DpA4
wzF13TBcPCDAy7z/KuoLmJx1zLW0qxTpDLfpsN6Wvt+ve9MV60lkRxHBwtOEINhF8ifn8JRO4n0p
tPt8Dj0W6pTvZGvcHmgUmAPGfeNAt4AkQb70EUW2fpN7yUKBEcEqsbuYVXCW4eTbIAPMd5W8Gxqp
v58CGA1oPJhLQEB1+3ekDvsIUuiq7an8T+W+afx7CBcV2hcGeqsF1wMTc50bwQeY5icIqS9o3G5H
e/rp15SuSeqidT9fkWJ18im4BVl57WQGZpLYu0G2Za0R1j5WHfrnFGDRgnNSc8HDiEf0eyzxEcht
6z5m/eVU6zbNCZaanGtMebWAag6uiNaOVn6jyd3D3rmiCFfWTPhEf9+TWU0fWRAI6bebkJsaUkYk
Y0m96mybO7u9od74SjYCYHCLv9lh1MtG8cCdGhQT/eB1EJk/F8Pezt3YrFhcPjZ5dvJd54kO+rSy
amJU057aYKv96JzhuW7Kz24zDF2xEXN6NNK2XZsW3eyswq83gRvR3W6jj4zBrC2cnnKqm0Cbidwb
zcPiY0yvejrcEAnRw/cvbpyCPzfjXRBajQmvHO5RSmHfNkMSN5L4kOlHN60fu3I64CoHjN1n1wvr
h7VP35tAgeSzmWOiAuZkofuf/YIJnsE4diKc2OSnubzGLuuJFcLiAZHD1OHjUEuOhgiCiabdkgJM
t8uZvtoCtDXtIEg5ebILlkdGudr9qTNrG0G0nDrehLmupkcoT4eUEvs2+PIzAoHrVl/XffgM4+ke
fNbaDHGgj8lwdHS6Ff7UkNNkZwZZfKzvDOZecR6/9DKcI267m6xG4sjS5rnybUG3pz8Yi5PtBo/C
uSPETvBhohNikTGnxluRTxZzMoQpkZ9du1VDzYH0MHt6EFhkDvi3bim11SvgDu46Hsp36M7vxDTM
iAxfbS97qzOADdlAbcz0cFqX5c+Z3kBQ3pgFFImMlnJjY943SCkGZ0WVpHqqRvdxKfxjFTOVnusR
IYu+EW6B1zoK713qDWZ562kR6+XEeYQ6Oq2b6uAsrHAdq+23OhQhi/TMbhqNNfP+7OayEW5ib6pS
Vor8KICslJV8ocf5PfARpwKvDP3ud5+Br0ISbKwWYNPo4ouXuuYjMgdiN6OIcqP90VhYqLt4EKvS
k6sA/NPcuB/ybrBhZGoD5hbrVzMAxGJ6ugnaGLB/V+5aqQCDe7icRi9cznuXc1pj0FkAVYDPVG16
qUBUe0qLKAfj7WT77/96UEIjm1x6OXr7sq8toDeLnnXG+bG/vVyRgZWqZbSCiUBoGjuSg6kkq6Os
5W3aGklKGKyJdt+cQuiMDbVKSv1dsLYFTGW/T356ujsxfNAHPAgssOacx4eClimGseAQpxU4k6BC
+UcRtSNpAiGg2kNZcD/PmQGe+9+n1Pm0JWl7QrJ7eX4in6GeNnMv2SwgzrAvS5eNj3yIrvS+WCDe
tdBqqS3Kc7rcqKeoTRlBF4/0/eXM5VnYsvmppJpLBjfj/JPnVwJhwiPqpYYkfYwoBO78lqvbGaon
0TvhLisT+3kstKt53tdjln4C0fFyUzDc+NbHCAJkYfoZNIm/b8DA3BsibCjdTPZVMQz7vunSK2rg
z+M8tzdkwpkHyKe3SkXSd4SetnUJzkXQu4ITEkfLJ2jnxwQ0k0nU6aqWYLSC7IOpoVRboKKd5uEZ
zRRhBgMYk9BbtA1UMf/UekR3mFH1InyNyAdLvyaso992RDLTR0+3Xdxd9cv7ZBBDAHE1RMzx3lqs
UB3tY7F8ijFau+yJwetuq0wcM1OHb7yIz0YY3kErLXEo5uqLZliy6kgXOMRiAPISQAtxvezQJZoL
uNQH0udHH83c/y7jXjy6YNfvTeaTFoVhT+v656XskxPB1/d9OLGcomD65k7ZFoDWY5HGIRwst93W
sStLAvr70MXLPosa0oYCbrjCgN/8Cyx5Czj0oeXq2o2F7MwBmwA3PKcbUCDNJow60BaUEtaMJKtB
cghtSSR0QRMquVMqXTbYmQAXqmN/WKdSNjmBVygOSomlNky974YBAKlyEJ892KgFRmSDRKcQACFz
z5WByPMG45inCNGgZZwjYZY+cTfOFLCGlRI5tSGPFnWxsiFdjudaN/ckHu7jqTJZBkyo4tQGtIqP
qUXxmV1pqaK/RTkC64vCFyuQcSstMhek8eXQk04aaanRpTFGiYLOiOMZ700iTTiGtOOQ62iu1aO2
NOskJoWQopOQSRfCXV3OyTGXai+1cWi9I36Wx0r45VvOm+uCrFW6XIdZgalsQ9JPtMiNwlErFrc6
NKTlKJTmo8KXlqRJqjvPu0qhpI41aV5KcTHZys/k4mySfiyuSFw+rDHxPeXSAjXiheqkKYpmkb8K
UoxS6nNdlHtKWekdaalqpLdKjq4xbiveYdJPpEbu8in/IYhVDxBt+duZ9Wp70cMqJai6ENTeZbM0
PfSymqqtSgFSKlC1UUpZda4uPGYvYetGu8JtXtRnbytjmto1ztZQTbyHJf5Y9LH1UU++lF45lNa2
TJrc1FuoBLFq00kzXC9tcZdz6v2OUmHsHXx0ivN92WjSgnc5VHvq3OJ+NNKm5xOlBkBFvqfqclN7
WUHSWAZrZK2ussvmcg1eLkQPe6AufYIDAR6UcnL/DjbCslM8cLVR2r0zKVwdj9KHmGNIVET682d3
/o4q66LaTaSf0cworf/1wf3pwL98hlYfMINH2Ko+oLNy9/zNPe87af3TS02xVR/M5SNSn9gf5zw6
44i9S5w28iusvr1nqav67NSxegQ5LgvfWH/FUvzvL69ykapjkXro8ihsFuTDMSxdGPDqq6Sk7GpP
fY3UnhEZe0+Y9l4J1EVIhkNfglwTE1p3rK+2crBKtfr5CfJcFWFAGgAmbyC3iJOuxUin/9r745wm
SSmaFL7bvo/kN2HlsPOkQ3eK0dcF1PmVptCS1k+1V0pv74LJV32ECu5++UTPuQPqGIqYexCptlJf
QfWVJJAVS3EUGcxdHIzGvXQct8p8fB5nbwPpSlb7lnQqj9KzrDTqrvQxG9LRrD7iv+nYa8t4KNMC
D7TUyZUKSaC+rWpzBkS0DRlTGbTIs1Q9+AOKcj4WoJU2di47MOVEp/H8CUtFs9IxA7DjZDF02j7r
0t0famF1eJE0q3FbnQvpdodlExwuw2UeLnUOAAE57HmX1/8og4g2Uibs3cUWD98WIePZyz79zetO
348WtPxzJ4P50eFiZ1fG/cthZOpU0U1X+xrqOo6/wi4r9pH8kwaDC1ntXTb/dK7UNKaYl+dEhXwX
/uklJtYq22KJv9XL5Orn6J9dOY6V7P/2Y//0s3+cy2IAXWDtuRzl76oexTT66Y3OCNSUU9XUrV1B
WxYX0y9jlLej0sAYQqf5XxsF/b6cG1MZuGDq2k5vTW8/jflVAQqFvqT8LNSPRTPGGbS0vIz6YXXy
j5dRh3/7GRxfWwesbin/+Li13owYh6x61vnlzs8dFJqfCOgrwxoy8i+4c6qNAo2fH0Xxu9ILLhTN
riWBceT2T20a2UAXQzmCOT5vB0rd7WEwcBm6MokgiX2mBQQUKOes8mif7bS1yjLoZKzB8vSHfTZS
GQgRaQhoNR2KxWCB6AmF0F/Ha2VRD2si29oiCcvrWYYrXNzLFzOzrwzn6jiVIQ3oD5KN8iqfN2rY
Vru1ynjw5+4B5Vi3G8l/KGyCIPi9mbzLjbKaq0NbWWjS8sX3QOxihahQIDDyDDJqYmC2qv4WdUq5
gNUmkiEVCMz2ncqtUA5p5QVO5K3RlwEXynGuTNAaNwaWevIeqMtQDDoz8HOAE0h1tLQ+y7mI2hMy
UqPnQpQDqAMjwpHhHr1EDCjOgNozsE3Y5GEDlmboneRT1V5LsBA8XnhVcnBGKEnmx2hyCSrmgDoe
bcQzM/1h+NAQghXWX4UUIIq1GSXD925YpEtSThZRuPwL7r/gHUJKCtfXIpEklbMhcrvak9qjKx/s
UiwPqUozMW9CqYxXf7jauDL6pJQhKLU0QRUqGUX5vivW8vq6kdEpvgxRSaWBayRXJQaavqc1D3fX
kV+9WYvuG1iCO3XhADwuUTGWLMDV7jkVwYaNLeNclCpaVxkvalcZ4mHzzvuyT89oglHey5X5nc+I
+4LaVSdxqmibvsU0lsk/4rIpZAjNIjw8bv8+T/B7depkaE0n42uQi7TApLUH9WoKdqD2LhtlsO8M
8dbLeBz1QvkFaQG0lDfeRplntYTrdCpnh75Ef4gR3jtyDq42jZwjxST0WDKqhzhzyY+Qj2oVUT4+
mT6h/GjU1eYHBaIRdeyoHKBYRgJptfWJGeqqVDanC9MAPgYSg4JcIYp9DdkOJqQMh9ShpWySYyPT
iIJolN4eG9Hv5biImvGQIeIIWzKNUum/qlTSkdHEtALV2QTP1tZ3yp+lzEuCETycQKsN5ORw+N/O
IY3WAvxn2DcHGbvUDAQw9TKKSZhb5jUUishoClDEkcyK5KEjvwlWenpKZKRTbBLu5MuYJ08GPtUy
+gl4d7JtdeKgjOKRnh70J3oLOXlRtVh8cMDV8yKjpIQMleos9wO5TwzMj7wOGTzVywiqPDrUJFIx
3U5v+lm3rlCnrwxSq1IZXzXKIKuERKvct+5Rfumvvgy7ymTsFeqQx1QGYY0eHcaBbKxRhmRNMi6r
JTcrkwFajYzSqsnUQkwZHkZAy6g9nF0S6dMGYfcNmY46xpG0ObheHK210dKJuRXYaER+W+LDgmcq
yr2NjnflNm5/7Pr+gNyPGMvGcW4jfC6IKTRKwfPbSBDtepRhYSCtrJUhA8RMGSVG5t0dla1Genmb
K7XXkzyGYnJAjiXqaytWk9zCWmcg7OCp0lAlpnJeN307rEtllos8BwEKLnPgTMltntOnNmQIGnaU
RYai6TIeLZVBaSU9OHo+dwxn4zMKD383m3mxNjwpfpVRa5EMXctm0tew41IGicTGSenEtmS0zTKs
zZSxbUPdowizzRRVIqFuBEreWDLmzWsg7MbUZhSVVQbBkQiXYxjd+yRsGDIsriA1ziE9jmStcUup
dd9jMl/ZPZtQhs0BVN/apM/RQy1lGJ0vY+ka8ukcGVQXysg6m+y6SYbYNTLObpLBdrWMuEvJuqvs
CQ5+aaA7p7I+p/qXSy5eRT5erYLyZGQeopkFj+3acvsb+KHdin72f7J3JstxI12WfpW2WjfKMLhj
aLPaBGKO4ExN3MAkUcLomBzz0/eHyN8qM5XVmd29rg2TYkokGAG4+733nO/Y+9Yx6QQX2XOzRu8B
Vuv2kSaOr5ST+aRJ6GvXqD6SzmwQ4MT3+ewU6BAgSnYIJYuAoNs17G9aY/8k+X9iDQL01kjACiT6
HljNco3nuCfRgOhAZw0RrNc4QUWu4EK+4FAcO1zVDkfY62JkP0wAk5uec16I9c2DCVLDRCGu0FmD
C/s1wrBewwyLNdYQpv7MWZaoQ9sh9LBb4w9xjP3o5HreXPHOOQXmxmer7RlX06UgQHHqUB/aAF5T
p+uOcWkdIolo16kKexuht0ObEGynNZSxJJ0xIqUxWOMaG3IbzTXAMc+bb/Ua6Vit4Y7/Pb37v5re
ue7KyPg/T+8+pfp7tYY//du/Qu3XYZjz27/61+jOd/+dKHlbMh77z0yTf43uAvvffYZ6oDCEszI3
/ji6g8fhOzYzP/6P/ZfRHTof7CWusE0/4Ar/n0Z3fxrcCT8giUU6pi0cvp3lOowP/xhJb1tmkpPU
6V5uOkdI3tOD6J6lxalXNtO896shuZdgSokLcU4opqewJOiAg54JVnm8+8PL9/jbwPB/lL16hFvV
6f/4N+vPc8TfLocpphkIS5q+a/Hy//FyaAPYjEwU5GIJyHeuE+JG7O/D7NVEDHwN6qgOpa8ApA/1
wxiMxW/gme/T/4p/VP/Fz/8zm+RfP164vLpBQKaCvV7e96/PaRmvF/s/g8xddGCvMIcp+sI23r9I
9I8usMDLaEbFbnSZjA11d9USKe4//O7rS/37DPX2w7lVuFekdBHhiV9+9zYZk7jPLTwIapRfq2jO
Dy7xMGRaI/2iaf5qZPFlIfGt8hbgPNm7qwoSXCAg47ToDo7GfRUnCEvVqJfjP1yc/C8u7jaA9n0T
Sb71y33ChkwypdEK4i51u8t080UWTb1vMGDslSamr9cgJ2JBbwMxJtRJhdU+Rg082C9FZcynEh/O
OPn7v78usdJifnnReBoYOmMn8l3YNX9+xwhg08qbUnFJALscILnhAOnwGMCe/cmELv4gTLSwdmFs
s0WMW10M8lw0Sp4JM0oPOf0SYR8dPSAnJg94njtvb5hoYkYvzh5MC90w5cbUty8Omk/0/YIQnDi1
LqM7vbtJ6z711RfsLR5jYXFMAVsAJ4mrN7cLPhiZLZ6NvH7kIcvJcim3ZpdhwDEzfA12Tejf/NTH
0U9divYJmjvIJ+07pyTzvhiu/clElnL9+1fLsv7yarkmj5Vr+qB+PGGvr+Yf7u/MSqK+iCPBlLky
93GkxdaVVreFhKk3mpjtzcK8I0wrF15k2X6v1vj0/98LWSlFQIqExQP1y4NG8oJZ4FIQF0nv89yb
yR1KHed56adDbXcvIGcwE8z6IiJxImnx1PkoP//+xfjrnYPwAQiSRENM/KG0//xaoINqDcxQ4jIg
eTbso/DAAk/9fBJBQFp5tuc9+qflDZjTL3crP9O1MUzzX7aEX+5Wc8iE19kobR2T6Pa2kltD2y9V
7D9WkTL2WWAul1V2bXfM9fLFuzMFU4zGcj62rfyHR8f+63rjmqRcWbaLeOSvICayH6xhMSznUuXd
tcpH5+oE3Z2PqZ06PXheqfLSM9It/mx01Sl82mUo72hjLSe9kDXoJLV1h9wERBosUwjZc7EL3OLZ
MUt5quaMjJwWp6vfVVfV6hncKou3heKQx63f/P2baf915SaXgX0MLCqf2L/e2ZFt2RHufgEkdCYN
eamjh7ZFF0FytjpMmblposC/1oY2wmalphZaAnyY3TenqptnvSybETEWiJ+8pGnu4TwZcV5WdTKc
+tG5DNI27gsd08dIAmIaLHwCuDp3xhx7+8KDddu5zOElmo5DFuj2H5bfVT7z51WOX0o4AdhEblfP
/OVxyYuAAjmvuW9y2Rw5YKrQNLncsezJ2xpW9W21+/tX1Frv/19/puuCQrI8jiH2r8/HVPtt1XqN
c0llMD2rOJ4fCWB6tGpqs0C2aBJx4R1wsPqX2wffDoX7njel+odN2frz3sNGj4opMD3ETOiY/vqk
1gnAl6apjXMX5SSkW+aLAFN98PD9hcmUTgd7zCBu+L67UTEiOFtzqo7RyR19W/eHoIi3cdzGL9ha
23/YtOWfV9T12hDFeyaHPh5pAu1+2Rdr0qRsl4rt3AQqdI3C21my45g/KGj2RIQRY5SpkGu7w/Oi
L1bXb2sV+Q/rvhKPhb2zG/T4WAiNyyhTlO0TwJQhdoAuNJecGuDQVqu8h2STI1PSXcCpDP26DnaY
UPFKzFLAo4moxnt5nZoivqP6tu791G2Oc+dTM4gIGohP+8kPyDSV566tkQ9nvnmYEhMnKe0ynHgq
Pah82jdtpXYcj/LtvKT2NsuqnQUQ5Sji2nwcj6lVVZe/v894C/98p0mOvh57OA9uYDpkBbq/3N2l
P+FWVI44M6iAPi5dkoaSZV+lrrEnEf0BDwo6aRyvKN0hSy1ce1i5KGF/a7T83nhpTJrCqS+TjVk1
81k54LsyxFgFnq1z2o3ZnmPXmxLqtGQ55irqpZsz+TyvuJjAc5+m0UwPRY4AQDCX2lp0vfPc9s6l
jyd5dMf7Js4w0ceDzZtNPzghQyFs4e+QbCRQTd/AtJkqqdnFDTW1dhGnrMBXH3glnpSVPV97Piyb
BZvqUicno4C0NNZOdUkTZvx+2gbncTpG/Tjfl+Oyj0jIuEAfKTHwuN2e4wG30IjippmccJn9I+tG
+gSdCMa8kwVMuT4VdT6cloQ0Ol8+s64lx/VY1BbD2wwWBQmJfknsBolxYhLs1xhTWLtu9IBejawP
JR471tCH0QAAB3eNuAazpjy2UO1nib4qTRZZLWNvlzsF4W2zDq5d3FJZBzSjtLRhi5QI6hq6HaE3
0QAyMYqdSVVB5Wd/9sxivYF7sCakLmk24ZeieMvK7LMjjwWysp3Vd8XWG9LpqsVYhbTlPlVDHJ96
S37tu75YvXIYDw2M9ITLVgftFeV28kxj06nBOe9JIXc2ApvnSQ73KWHpdzrIDssEBqVsdVh0gfcy
xkuwqUBFUUB3hwAE3nle5g9ZmY7XKXOOtIOSk6ncH4QogfxOgmZXeBoJdJWme2GRM+glXfxIaIHe
AB2ms6qTt7ycH4RfHhWMu2fP5j0fHQ7yXf/s5kN+jQrIdLGMSlolCPvyKnkVeeM9JVYEDCHm4KFU
exgntyPZg3QhxpU/YaHFz8YQ/YxMO9qNMle7ISmCw9R1HGZlsdyVMTAIeusVa02KbfG+ixSK9cX3
P481JrSsvGsYy14iqOwHDqp9SPNtpI84EP2ENOYVx8EuaOtDb0SoRfT87KvkIKtkujekGzoqlbul
NmsscQowaYATrfMMa+fX93azlDuzkMuRe83ZVm3PecbivXECbOiJXfo8SsW4beK+/u0Ohzy861TE
nRrwmdVEP4O01Zdqqd7pXi8QBZfqcfSre1YyGxnpEhxiZ7Vra3MmapxwD62/GTwaHyLnCyiCZ1Ip
7esycrJwqKQPdSIQ/ZTDndFDzWvIVtROfIjxxDx2CBczrIQsH8raBu6PtPS7nVSYULSRWGGQD9VJ
xctFYwUhuTFL9u6SxU9z1nwVwBSOMB9rNFjF10hnyPXcgAgk0TzyC+JjzVrvFNnRVxFE82X1Hxhi
GO/i3jLRbTokP/GubkTbp68x0TZTmZ4xZ80fRYRPhvyQuO+99+4qlyHBFqdNvA0cvIXntA+6zGmA
4pQvzNIJ3eZnMFrGXSH1V110zYPwBoxryzdioMdz2c96J3OHjJy0/ZyaTL0b75Ou2rfUira6kskD
oBamiThtt7Mf5EwrQNGMHo5UzQ+cKk+FXcMSSNYfu0Jf3GNKmQ+mwbtlqoC4RSwKdE2N7Fo1xseW
cvggR4+OZKHpzgbVd8WRgv4WtnDLqh/rPEa9iphRVWl0ZyeQnOylfAE3EO3dwDkNxvKW4JDfIbPH
zWZ4xakZxDZqhjfyfLJe6UNQag/nH0jHbkM4IS+peyXv84iS6i6jA/zkBPsy8u292w19yBgi47Gr
4DrrjjK0sq1X2t1x58WvPaNAiPnqQysgshtWHn1shPhBh3ne+MucU0ZzJUPZoyys0Zopdww+9kFe
3TsRKxJaAiJIElNu2Kzx+3qAItpiwazSfJo4oWGzjdtj2/fTVQ3BK0ajlOdtODiTJR5WK9NEEtO2
mTS621LOr/F1MgdO18LUOG7M+7QK8jcsYOFoZfEez66xUZM8aQ2EauisxyZq+OcCv4zW/p2x3LUY
Hve34qykMt7bHbiDrG1pTVo+IlX0zgRpIlHjvPiyaMgKIPSaU8DqRMuduB5ssJby5WXOl8eya3nJ
7HLYK5W2OzPTr7S5wLqo1aOTB2+RcqtntQRlmHUZKM5xxNtmT86nQVjDvs6gbRksTs6Ss0PY+scy
E5xSjs5wKiOUMgbVEPlNTQ9W5TBSM2yTRMy7ys0nbhL7KTb0HLqSWiKwo4RHN0eN43ZiV5fFKxa1
4uro6zy0xjGg576FoBLPqOpqqsV6eiTHboMAKw4THclrbRsfgtYSm8ggYggNqTxMfU0Zn6+GatwW
OINZU9zWD5lYMdI3PefBBhxAAKre280YfG70/Hko0vY4KdEf7KD5YjQcs2Mc7Gt6i0vseq6gp5vR
MV/wgtdrceGLUb/PjENYIFPzgmQaXfJE16gR5U+FYWvrG9K5MsJ66txGPfjawkjHQGWvev+K6Lp9
4hy+8OMCOHGR3Bd1m1zA1zTb2Gqrs4FN0JuIN0+oXxwCFU1QJG6VGMzQnUTvfYegTjyip3GeqC5p
A4vAGA7pYpn7Ka9DqBYZ+WjTdEUpiy4xg+Pnjr3kHASzD7kHMUqN39JTNs5yImI2JVwxbJdhPLMO
mxBX9oE3e9TjA0l1FUkQVuA+tBVW96HCWJqJZCWOW+bFHor7oG/fG9uZ31ICxIoOAWkyG3eTFjuR
Z/29jtwUfF4O8HQI7rMGRWG21NVhKgFarpSsLZBPl83fzvbdVBKOOrMsxsCDj1Glpt2gKqgP2m63
RiDsTeaoaK+clHy4gobDpmkMMh/XnwjwD8SAm6abXH6B2DlesyiAncLNtV3sTF6ThWkaO699BQ/j
KIx9XTnLU5KUmGx7N7+bbvAgVxNU2iLXbEH5sTNigV+CHwTj/EyqAbWAL96G0n2v64xyV5i7Msq6
Lb7ub7kRpZQkCuKmMTxijpIkHkKDSOxgX7dOu4va5Wo6w33p9hQqovtiG8Gpmy7GzP2trPqHkNCO
ApunC//HJpqygzWl7B0CCPaY7MSgPvdVnhwHIpp3ED032nKfJzUxMfYlbKkyeXPdy9oMmxInOaDh
nqlSfk5k7eA8VN98r/8k8WigNd676RRs8U7EHOLknlEIQtlFv0w8sghDy5RwmDft1/lBYebezWrY
xM3UnYogjvY4tLbt3KM0TABCNCQ6Dpm+M2yfSW25L3ur2/uvw4ivuZ2cjz7/nS3etrGb3+SUu/s0
mU6+RJpbyG7mva6+mmr+2lvZsZ+t74x0SAkCY14Q6DSio/Yz4Du1OKr2o9GT5qjyIEDsr52wle92
IQkOzNtil1nNsumLfDPxZlTiBlWxm01Vky4JpfF+HpIqHJuu5mCcy9CpNWOmzOBtIdWUlC4RJnH5
NJgNRBPovoxXdpFjWFu/BnM140tboZFtmuPGbK7NBOgjx6WHnCRutwjOOP2620r31bYwhQYgWt2D
Cuh23bCHj+3zUnQvhPXgQG3s4QTUBP+MKch80xahLUQuPsbdCjBepqMFl3mzDATKubHcJbKm2Ok0
igZkw0NU0hSXmMehcFEGjxEmbw0cOOtAB0wR8n1mpBR9yM1GzrJFEmZBCtFreWjye8PJv/S5+aYS
5YO/ntywwwfryPLB8NoD0RpdOAQs6FRqW86IAGV02m8x0IJaSX9Q8R5hZHS7VkRYI1vxkY3hkbPo
u4BOw5rEzh17UJy8cdwKw3vyCfQ+2CivAN80wF+a5wKk8grUa1AHJntO6AzEADJVaFL6iVXOM4+1
0fwgFzAF7pMfWDY/tdD2NwGtJOmQsNTFhrXBWP1iJqwWauWFIGa5kAHGJN3JX6gqzsuoq50HaCzk
Qg9l7MysY+6RsCTICZqYKDatYFP0njpE+bufyB/jBJM6cUyoxHN2mCfvNY2aeZc3CRtBFhFRlGDZ
iOOraTmkxXaABwd/wOOqoidVAy32x+eaQzCypw7FnxF8HwyWyqGlTc/Yh6QaCBq+8X1q3K0zyBdn
hKlmjtGHsXXenRrShNPTOFeQbtomBRhq76cgJzbMtfDjokOPK7Yf3bkYGPtvTvm4FLg4x8CQ29zb
xYYbjgswolw6wLwHKENV9a0w4Lt2jDzgfb7nw0h+XDVIYsNxWxrNzoITfK188BWd9WWwZQvSprjG
HARD6GLH0oP3KmTtsdJOyafl0DX63o+ICI7GIA4LoZ9sm+9pRKiAuJCTjPgttEkY6DBgAePbLSBu
0CMB/C6o1r0nIoE0vhcJxd2C0OV+ka1lQhutpgfwyFFmYzLNwNbB4USF4/Eac+v6vP75vY3IHN8N
5bigWbUTSpx9qgmWim/pWzXh4hTT9LVISZY18JAo32Z36Z1gQ7hDpznnS8byZit6iFoeFVf8jAkZ
QGvu9JtoTuydjt1r1rK7KksCvPI+QVJmrHwY4tYCKao2njt8beXnwu7ejSDneALpmC3MJiN8G4Oe
004KEiPFtFkt1jVtQagnZtchAc3PYkyOnoo/lmb904pZnvsJItEYUA5LNNZ+cR+zy0W2QuEcuI9G
N2NKQEK10J4+ei5uM9sMnkcQfYUuhyst0PEFXgJJMOm8IGGhS+QsTbuTPjlp42pRsuBgOpaVN6Ez
B/CyxBsdT/PcRg68PtsnU3joi6MV+x4trMnc90ZpbHHo5WHTePPeG1MyXarmhwx86851q+vAMnyG
iVHBY/IIYUezbJsVudZYee/5Ptn97bNiKrP7JFaPzpwsp9+/rjsxboxltlh1qpSKyvTx7/Nc3P54
+0BRQsCrR1DhrnY0UeGQSyFQDd1hKAhcqx2ycTnNDvO5icZTt34NewVfm7vkPSlVcqzALNwToYZX
SJtnr0ni+9sH+Z+fuQ4apimeWwjf/gdndD+LwhmOgH5pOhV6DE5JbAAyX//ojc01ryW3UB7W5IPv
YyjfMDuK+g0fYt2jDDAK6JjpANMrAwpF2J0f9kZOGJAy36iKCY+0lnEf1KATXN5CC6Ksqt81olpA
V1kX6mh48gkuK6l/vErk+9oAThVgucsTeDqzZv8mzuHMrzSUGqc/Kd60tu9aSUza0GUEKeBa7jm8
bj3XeJeyvUI31ci66I9Jtplc9i9ZFj/0RWIeRJXs+bYPNGXiMF2o5gIL88SGKW2+J4Ak2MA3fdWN
83VOtQusJvvZLyvXXDQ8QGuPMcEoZTQJWAy61CEtURrprdeeCCRPnn1ruGrbSR7JssytNLkbRXmY
0lWlot3huq6UWHQcdu6YYy3Qp4sRj5KGiDZPEjPbtlq0Cml6+Jep7rurrxs8M335oJd0ua/jojqw
SU0IJ3h4oiw1nmVvHYUNQJMi2j5pc5KXQi3vs1MlL0wv7jy7S66+3xDMUCMXmuYoeHB7tCW6fTJz
Lzi2HC02i7K8F0uymUSxNWwN0icuWqoHLSWbNdKcY7bmZOb5jKYH2xF6KyyYc80jmjTx2UwtIkxx
dhiGj3KrQwQy6CQ9wMWoHk1aZRvSwUJPBfoaZcvOs8dPKjHiLeMNedVl+eI2zQMAhfxatSu6wFud
itgdfZtLLmPbP7Bvjge3eSxN7e2SyLeeZPIMO6zZjVEafxq0uvdrK/lW1fvOn2i6oUnZ1g2MT8Pu
hh1Pyxd4fMVRFXj4ignOkDcX7bHyPmRex/IOXvCOn1WQ7rtvJ/aBuE/blyI7FbaoLjKpvrdw1h5E
UaXHZfBJdCbS1LPl9BYM3sfFxpretJa68Ksnh1rZw26aYhIMnTMH1fzQ+sKlQhHuZSpXsZK/zUUQ
343zo704Hk/jGO8YSQZrnFcPspQUeCaC40aD0HyuOd53SI8vOF0/2ZUyCVsgyJYUEeMKV+YlmMkV
NyqEQS77f9cV6lop+ifxQOEzBfGnto6+Gr6dnt3Kf55H0V4RXHywCmldrAkUg0uPDhuW8cGck+rZ
IlOectsHY4TG7VZ82lUTn7rBvaNTFD/2+Js3Ck8IAp+4OSAoNe9qczDvCpFZd9osqg3zWOKktbmA
iFq/ePs7YymHO/8F/h1Bza5+SoSZvIxjrvf4uui/zxwBwjHhZELwydMQiO7EVggofFoxNH0l5LWK
JmenXDAVgRLlsBkmJgFOP9IdKWOCHl6t2sC3kNHGWMDAEJY+78hQ7Y7j6L4GkRMcm1bNRPS1G5e2
KFa7Jtj4NjNwrpK5lj2apzqjfC4iO8Ra4K338XOyWJ/N6XMGrXHrFKkOgdpdtWkOvAeA3eYaqL8B
ZmfrAMZIWbBM6tBd226clKeRq2WRs2GSghI91n56JKQ+D1WVvKcOpkxv3tqivGOcLzZNKsu9Io60
bx8CCrLNSEjsyhdJvjvu6owwjPmcpW5IXG9w9Nf8EmH37smMP9YD4Qy3DzxHz4vIvgvDZyXFtsuy
S6tlWZ2M/UiP/vYZ7CB6+PVqUinpG2wyQkwvJkX/NnDAI0yeiwZOS16VwqelmSwApYfCCDmNnRdL
p5dhWIdy1P0jiRx9ZcCksiByDBazoAls1FBmFBj0T3zn6pY8GyZLsxkb0z5IrJNyEg/2T1GsSWg1
Yx33ZR7d73pVFGbubX21XmHlywMu4KexncFnsVzvJjk9pMRxHVOSXvHq7VqHbJSqT1e8I+uXdkaq
/z47J47mjOdALkr6H/BXp5Mn9MVYRmZVHNW3rpIIyehGN3H1U7Y5dn6bJD7FxTi9IPzKP8AEGUgm
d0YExW1x9uvgQ7146VOKpc2X8Y9eNC7GMK54kka2GzpWR0oyoLRtfGe5BIbXKqjDzMg4ZZVrnm8V
QYZNdjH2/k3DygmgMZrPSTMRW9wWdzSaclzGmFIBegG3zYOPzmDYl7EwXqbWXDsgG/zJ7i7waO77
gAaZkwUPZk6DKijat4Fa8pSlNNatgiVq4ObOZhBNPcrySTabRZuEBxaK1ztDYTrmDaIW2mCzPZ8p
OzdizpZHxzoZBKgc6PIfYlc814y0QrkQimr0CEtgo8guhQCcge/PhJsclMEcQ9Zim3EmMWejCC1v
obFpOF9Sy8YrW7R3nWjxJU3WluEtiaIgkBkp+GGigMTZ03dacwbVGi09l2Mo/UUvpt7xl+bdpEmk
CtDmc7O2fCYFrrP+6uV2AuDgaUlmcVxy89FCcH5AOaMZE/v3qRIr6S6Jtj3cf8S1fVhVLWNsK9vV
dhvvaIbAGU0V0CkTupfb87v5Cac66Dxl7f5ohOr3kM2eCDkJKHyyECs/HlKE3zFmT98Sx0hGX+DL
ISW1gjGkORBvVL7ITcW6hE4W1tLkEbhLXc03Y5iS22i76+oJrnm0t+pvmmb40SWytUqCiP7rcyyG
YtvZ0XvrGj9k7BS7IcLFzsHvLUXPszECDteiYJTWeNRBaeKdzaaGuEWXN7HUi2n78S52oy+jcpdt
NvjlfmrpEowaXUPOsg9lkjlNp7xjYToEjTgfozj+ErSwCGtnrsPS9WOQSqkFdTtlVaBaTdKKPTFi
mOpEW+wYpOaU5EFgWWU44dj33px97BKHiUfePmdt/x1/NbfizzHltNAwdrLTsb5EJbRTpnuwrfd+
Svy8+XlpU1r4adPw7bEA1f68X4IBvlHlbr1Y5RcKeHcavwf12uJgIr0dRR5mbaOwXscc08lZykxy
hQU7XjEhzrLmq0WLYo+M7IOcEMyOuvhIIHe9+kaohiSH5qBucMZhjtzmhfu0GOJtNgeX9cC3z6j4
drMrMGPaTkvutB63c7TGtDvr7W38lNlsbtu2KXbuLIh0Fz0tD+vSiMg5MHxdmWPNOxIxHg9fv5uR
hmkOKGDTZUChYAftc4sm0Eg9HngcwAGL6pPp75tx+WCo6ilY/AMehe6ou9E8NzXU0xumcTAv2XqQ
pPnVsj2kzEjpajOIA1V9iK3sZaKEv4zV1kE7t505ep8dcjc2hP3lIcoa3MojWeuG24izTMEkimb5
4sVd9yFLE/ngJsNDPwTxE5EWxwCe0msR+gxWW2yk1xGJL43lOjvYBvPk0eQQr8Q8XEbOdrYXw91S
J4SW9VU3hzKQH8CgfHULWID+7B0J2vEeauBjAX36/ZK22NoKCgtlUz5htntIl+Giemd6ASAL+bPs
XpfYiC6JKP2r6BPOVzA/HMjlSw/Iu/Y4KNUKfmBOA5T+PdWRqm3uxWZXaZdx/gz2kLkB919vfSii
cYKNnW/LHGvLIOIXCJY/egw6W4rm8k5V073s/fEw206zM2v1vVwGSoxMa/J+/a9ItgAB1o750Y6X
KMSsTIpgro81WNQ+9xsG7tMjAR6MxUs6LyL4RGrwxoF3/OZM1Sc1ttbKWcNIYCXf7Yrfphr6IfSV
YmS0wGnpMq/cVR0ugcq1Hs24Ng+lp6YtJ8DumNbG3hp2RZKngJNJAfFB55NkEIQBrSb4/5XJKJgp
EXaJ9lXG5Xvl9d9FY+YHcmjvJEDdq5MOR1LRi1Pr13VYOYSqJZVzsK1i3DmSHZoZkg9CuvY4TdQo
9PnnmxJwRlj2MZ4B09f0rHosoo3zjXl0FzIefPJZiw+OX2Th7DZQonWL/rCEYJe5870qDHj4BO/u
WrqXqayZcE3iKbbUwXWoRFWT4xpptzJldesFh585Upy2RAMGLGg6Dr3WoU+D576VsN9i+Gzx5Ls7
hKmhbtRdKcf4AOoBDkET7wbDU6TI9IwlmYdbK7kxiNl0o2T29qAwvhC1BlwfcQQUmhqdQX4yWTlD
P2UoSkM3l11xWgbudgIjUe/TheQMTUdwqzN9BPCTnJ0dBGizYJ6JqSP5WPfNpjM5ilRMbkITXSrS
+5x+gTfMbDWucyJPl/gUs+3DYUEeFSxufQkSoPMkypVD+7n1FFazdTYozBFOepT9nNO52dSj820C
7Hjs/eUsCoIZpiaOt52eD03cFNc2F6gUJzCYXgo10jBy4yVqDn4OgTP1mBgKtCOuBy2//OEZZRhP
tbhW3eRukaiAYjfQf7rSJjpmX/IuPRAWsLWcls0b9Uy4UlaN3kuZno00W0GxzkzWOg1tPnFr7tCk
41io02xjGji+JwutWUN5rbGvIPvvT1lOQWVQFsU2I3EDnVJIb5wCwUvSfaooPmMyzu02D84+DeNH
RFSvJqo0KP/2fTEKY+93nOAyu4kOFmxP9zP2AMCHnFVI28MfM2VfqLJ9dtfA3Eet/NlAUSFyHsmg
lR5VqmImIOm6bWiU1MEIdRgcWNEdBGXpgwQjwbReX+0WyE/hxkho+/o6uO3d0ETd3qlAHg1Vcd8s
FvXnYuG7tMGqdmjJN+08DVt3mIhQinXC5jWThTQ0H7yZR8U3ig+1SWpVEo30y019IWvA3lboMrZy
kMt9zyuHnqY7C48fXesB/F1AAGM0xwzV0v6ELuYY293RCYgQdhvDCmlItIweqF2zNu82nsBaFcTI
rlbg1QbAwBUcchxmlqp2c+bNj6M0OXRG2t/5fXNFtdDtSrE8Gm6pdw5VWGjbNcIGD6B+gJ/kvsXF
cxhmt8aO4cFzzWAZTo4fnfPhI5AjbdoPXmVk2yky9d6bUJAkAynRfePsbUHbfZ6Y5NQDMxNfDc8x
UsEXFdiXvOV1a6wM6ocZkGvZ77QxfEp5+SC9EQJYL4QDxMFlnIIPcsm+WX2C+a3t2XqzP364fW34
8/+4fc0ozIYdAYaOjxtuB5Ti07TG66SrUy/zJN7h26e3L94+NJ6fhVq7YJvasj1USDRvHrmbndFY
LMKfbn/+/YveGhzc3ELibp/e/qYGp71JOobsQGuov+FltZsob4kAWx14qlwuUcU2md98qbefDGSf
y7l9aqpSnfAe/BZDe3Oi3j40tySd3//szZxDU/Lobr7Thl+PxBnzuR3nZi9kJQ+GrQ+/G1Nvf8Fc
veedXfvhzZh6u1rrhrS4fXr7cHOrej12sybNONZjvVQ2HBy1vuyEvEGpzeffgrcZq740uaP2N8tj
QDRz4BIfd7PQ3r40+k6117F4ESpTrKCwp0iyqE7wgJkE7+JFHSoHi9uwRqORrvbVXeT77Z/fXJC1
8NuDVb5q4dA9wSeH+w/Jw01l99+Juq9z/eM//u3ru2IpTHX3vyk7j+XIkSyL/svs0QY44BCL2YTW
giJJ5gbGVNBa4+vnAFk9rGL3dNlYmoUxmBFkMAJwPH/v3nPL4Hv9FzOOZAg1v1W/PSCr9/r9D6/O
5T3hmS/vNN2Iicz+6uH5/bQ/PDyaZv7D0dB2/hPAhzz3Dw8PLNl/WLqpC1sTyFZTXAP+f/+X4RCn
i3vH0uxJ/Dln3P6TvCf/IZnX4jCcZO8GfMD/l33ns4YbKL+tOZqhMlY3BXL2v4rYRzQGjVI15j1S
ZbBKy2jYVzV9KU+dpDIJfABdkjoB87h2NPwkHdpoVc1+oxuq3C6YRTu4ERv1rMTRrz+9k7ffWuE/
u3nEZ7k7r46cXwe9Mm083qBPEntP9kaMTs64m8S7FGNmnGOoxQvE/HIfxNo9M9wHqTHFSrOQQp1u
5NIyNQ0Ld4V0kMswPmEEdkglF74twxPAJ3qtg+UvdK3zr40bIFdJSfczW6aC7re/efmfHQLzy9cR
UqMchpT4WduL4igiUkYz7qPT52/lmJE3MoYFV3CKxxzhL7oM37n56gLg29vgqfWt1sQRLpOPU9QI
TsKLCSe2AaiRWGkr0bq2a+3Zyct9kCn2Cn9usglEUe7btnoQkz6YVjOU1IQpa65aJwJp7n/zN/1V
awv00aG2wXCCcQyL0wR+/IsDROiBRzJDrN8hTabbslKtJVlc3kbtEFgKKkXL1+QpAu2xySN7ElsU
qEE0fzghJO62CBOfbXbwRyvRN86kNDbsJxEEzVKEkfFgxkQeYF5k1u7VfyNIn4Oh/yxIn186547B
GcVZpX86mtI8dRsvd8RdY2lXTSV8oDLukqJcxJATlpbX+gj/C8yWQ3SmTOq/5myE0UhJsDe7MCAS
YDb99MDONnpDpd1FXbDlQr4s+BOO+HXOE793OVhoPUSZ+ldb0dd11qlswJxqZVmIlMKAgs3NLPSF
JRs504CwrQNa5ZCsesSNwlkX8NuXUef7m4KhFplFebZDYkQ6AgQlI/N2ozv699x1sdLWOZGsjrYv
Bu8S0MA8zzcR+tLWRFtn+g3hRup56DGhkzJab4C7ArKnz9R52fDVgf22gHv/0ipZcw5hYa5ZKmDV
4KZZ2CHTKUOt2+v8VRe1N6ZLdNN0pXrQhcguXCr3meZs7YL9J/3gRWdGT+bIqLfsI43AFfy4Ax2G
Pdl18BWV/Mdg9s4+CapXEnY73EK2gX6VxLvkbz0P4t8dquasCxdSwxX9SRZuc11tessXd7y7p9Zq
bLquZbl1qwmOjQTKtsSl0w3YhUP17AdSX0eJDZPMw/g7CrZ8EPi3jUN7NkJhAzT83ikrLyrZkjrD
uBpL5+zI1Hn5mzNselmfD1PTYe2wZuOn8+kMMxVCpWiKaaQHE5Klmv6DF5lX3UIwJkzkFVDvSWVz
ERqQTpASnAJVRIkeK+cdE4Q4Egvwa9bkdzYNuypxGAz4SH8KUKeD3/yt6/DfvMt4f3TbYpzHsvB5
jW4dJ42KqNfuuBKKmzrQQx2ir0EXn/wma5a2TdUepjYRqMRrjml00rzwOYjsev+f37eJRvv5fcMN
plowSXg18nMuvDtQi6sqn1KTthRcmnEqX2I/NE+knqH6UZovSfsWZanxGIzR2RM91VUnxHV+K4eq
3gRDF1/KdNJ1Dc0SRoAaij1EU0r6SpNE4yonPpxu4afpru0Tay+QabeRkV1S9sOdqzk44ggOYyMN
w08B96qE8WsY+crvYuz/dJnONtJPh4iuwzvU8dZI/V9WMoG3wEE7qN6rHuZ406FZtlWkPaUOuz2U
D1O6CHOpu6IUNGfdHn28qZ+1ASSmgBCH3JLYnIGYnb1viaOoE7VFD99vkWcqq4J4m8V//mzMf72Q
WxbFBdcM/ln/4lvT8lANFL0V91lVS5Buu2WRBoLTfM+xTF5taeiLApnFoiFTd91YdJCTMjT2NEQx
ucubxrxojaDju7Rb+6T5EcEhdvbVUDU2QpOTSbf1aE9Vfu1GfPTCbPW9bbyYNMR3qq+X+FzZfYMS
9XdNpR98xzRWCYT+DRMA8PmalZzAdiQnlUkFTuYjhfRDRPf3VEetsyaxWNspPa2RaMqasttLYUNw
VVr7GvakgIARuKWVJ38pYbNMg1y7s/M/6GHDuDLUHjXH05+TXimRJmS0DCcfwMw/oA96SPxybUx/
lGDqsvnP77sxrRWfDhTkLNgjNRx6DgvKX6/WIV7Nxh4c7e44Uwq4NbYP6Cey48jGeWcqZv+AqqVD
mJbFp2EYm4XfDXszGxwaQUm5S1QYIU1lMN3SiH9VLk2jk4EOk3EZql67Rxu58mw2+rn33LTV0tVt
NIlFg9gfHAUICGrDdDAevRSUXxuG10hJzSfbVpZxKo6j3oiznSHOKEi6OIvIQC8YMc3LUOgVo06o
ubFJ/IaeO9fBRRda+TqRkbMXOAX+5gj95BGb6xpLN7Bzqgbvl/zskFN60bSma2h3DCcvRkHOl934
r3TB0B4xs13ZpjIs3K4saBQmCalsdA3gOSwiA6Hr4GJ/1fPhnOpMHv/zZ2h+riKZ17OmAYsFkY3v
9vMrSwBShCrq1Xs3eXxCZrs3R8oUgMsz/TT7hCD51Cv0MxXsdSvNjNMtQdRyYZu5spwP31yP2p0c
SsmuFnsbg3Oswk2rnhAunEeRKUsPeuzWEHRIjZr2aFSNEdwJf2BGsUO5pT50+ktncl1UOkLVx9w0
dnTf3pU07vaaSysM4nsSS7rGBkSfPs63DGmchV9MqC6aJbKaDn7dJCSyJXEqQXHUu36zYOjlbzRG
x8vUQDvpe85ETQXZ0tGpQWc0XKLoPYyG5sSII49Zmqk9sime70uEQWDT2nq5aPM82cDWKZe+Q0Jp
5YF4lWQZrPUg81ZoTuO/W3/xTX46sdguqZxQOMcNgf/ss20cljQR88Hg3ZWoyy6JgiTNwLy3lKlv
kVJ4krL4Ebh9zTaf1PI6DA6OnvpPNazWPS6ceOlb3+y+jC5yaAwceNY4rmhOUDZq6p6Wo+0vkbUS
we0xjAnNb/SD5iwDF95Jp16yKtg0dRTdVO2trgvtIXL7Z8QE6rnJbqETXdUWKQhvmLr1w/J7QLog
qSJT5INE49G1wnxMauWA1qBhbImyIiVHAccU4yTqX0xKsFSIEgTbpVGr4lgjH0NdccUJiWUkaKyP
H8hKA6CCUNdvGZsz5lqGNnPw3Ke1aNoTr7fERp/0hlhWYHJOpExjyJq/Es0dadHBmoQHXuC6Jwb8
azXqo6ssunWSRaRwKaW1nXxZOSINJBtqus7tHgByJB6IEnTvwxLgyyk1O2ZoRfiidVa5C2lZMZ7L
1mPE3L8cEQUl8Gi2iLhQx1rB1fNtZ1GEebu1wsra8mN1fJ5hRUCuy2aM2TMibySqKlzaRU/Reyni
16HUtH2D2m/JqJcc2l4c2kIZTk6OiRfXQ+VQD6Al7e+ujYVAI6DpMtgZAW+uY671Pvk+4vTdpaXP
3ymNS48FQ5G8mniZNF55JUAEj3xUaatWhyaESCBdJGqdkXZF4odsf4aii49qV12SNla3Jgz5VQm4
1IQeejc6jh4+XuJvE+uHFirub5382BU0wtX2EraOfkPS9bXSx/fUTv1NOM3phpScG/ZKmGvMm1G6
r2Xoj7cg6zZMEIJVqXFAhLSQlbzKmDqZ8UZm1Q8jFmLfWwiWEbOoT2Wd7TMEKUc+toAMrIwx2aDt
dKmj46wQryr9uA4hSDF1j/NjPJg3gmvHXZ/jE89X7H9c7DlIqbLmp61lqILLKjzH2gD13tQr+r9V
dQHuVF3i0lmNULL3tmZjZnRm/dqUkMf11inI7BkraPFuXp2bAFeratj93apMjI5CWRLh0qFLr4er
HSPcxnWcb4gMItVYknBodUm56Aawca3LLgwGmqVq0aWLf2X4OG8g9J2dphYXh9fsUnJlXtUTTed6
qwbOGuln9HQYIiJ0oklMR1w3j7XZNtuuRJrLt8qrP3oVKqexXowgW9YhCvRjGRMRm0mDmDqDmFxb
7b8YPOukqCpk+1GxX3pAbgxbdnlFoBiSOPUW17V6w2XY3UJmIgnj6po3qQoh4zcJwb7oIhAEgo+4
5K17qCdtT+Kb7w2hKWuSBEgY7M0rvr1iG2dVSj6UIpeePRJdZTFtFqXzfSBlAF/f1961lS1jO5cw
RwyTC4sjH/FVBAN99Fhr/fqnVYf9xZlurJzU48KmKcTebvIJuvAS+/jHgOX7NtZdvVeEeyPNZKkU
o/EED+dclq53Dkwd+bdTtjvNL78wxhKPpieOPraFS6BuLXoPOKWIcVE4bL8FIwI8V7FQwSbRQqud
9jSSYUIx5i81reyPuXz2c/ZC0egjBEJZbjijdZtrGS8MrlWvBBfXKi/kSPg7D9Xg1otw1NLKoL5r
C2PJQkBcVNVmh86yloVJJHaT9V8LWrsxIYyPRmSsXWlWayJfXqVPAzkpLFxbTRGtitYCFG5c89Ba
sHxpV9Ypf9Xk4a4SINEsfEVEwULZwogHb83kaW1f7vxW+enXmr5vSvemZ+TnVU5jPGuaeFaI7lr3
NqPvIZDAfWcq4Z++ZPdeHoZtL6D5sZuFThkA0mRblP++KyrQJtM+F+Jz6FxZlcfN7CiGrjKq65lO
+Pu+6kMjhxyyZEqaHYqJlzvf+L1yFhbQvpmROLMTP27wGKtBLvfWDMbrWWXXli1+zNw8Q6cuMkEB
IRu3hkMw3VjeOIDhtRao0tpdoQUoOOjF+13bboVI9qGnDLDE2/ff3/aDk2+KaJvXaXMop5sED92h
CZhHmoZEoFowJYZdu7LY0u+CHknX4oPF52twIRWVmzr2v4OeLcGzgOh0HYRkAoLXBvrXM7CZ5xK1
9tZuSWtDLIvXA171IR4IBtd9OA16qwVHK+VkGcsWU+U4PAqfhToRSUwphF8Sg107j0smMDmiCDit
f707dmG6GpVCLiynCtedQdxbW6VfmP4jWpwgiPPNOLG+P+6Wg2KAMydZNPRhE043M0Jzvjt/5ZFI
CLp/+h/wexsiN6ulbqXXstcewynAW6m5JFuxpWw7FvuV8IdFiWVohSNp3ILnf9IM+qAQEglZjIab
GjBDVuz6SHqmsra0n2qOYLQjswzUiMmettWgZJtoLwoiiQyUdZABTGwTRYfCuetI3EAhGDtPNT32
DWls0VoR8XtH9DEmIIkan0y0po3MldvlG8t0wQznLlNyOSwqTDLQY4J00UHWYTjnJ4euVH8pjvJO
pNIqUCxOT7zmi4jpcon8rZxUWlVkrLyWDE5KnJMdDeke1/HenjR/eLjI7k7fmdFuOjttyBupCCUk
9wMraHsSPZFY7NVRVaECMyXUft+taWd6UxiDBuZ80KsjraFdOqc7JB20TCTxnGrTDZevveOV1Xb+
VqgUpJVPj5u/mr/38dh4fu7/+d8fP0H6NAfrViFC8tPvTCqWVOJI/vlr8slg6ww9ouTpdc0Pj+bH
iKKNGQVZh3xAcv/7Fc/Py6eqCBbPT3SBYlzPvzVjeRpR6dd8IiN7vfknfLz6j9/3+4/xckHNT8as
NygrWUJnidN+EyKkOUIJ0Dn72CDZWf0jDN2t0k94RViouPBcqMCmGzSH+QZZb7lE56YvZViz4KPc
F0NbAwO28Q87MO1tibsgBLpzVM0IUa+D+pFeOc2wXHyHWWvuA9WXh7QtJIRWSbZiKhlgKzXCV9vm
TJ7/e75p2AcdbDRnS2gFxhJ5VkDs3vRsroISagOxWyHB7vPj5m/NN/PdBObnTpFyVU0/ZP6+jO0/
vsqZmkKiDJ3VxxOo5MkVYbe8THKoCthWwN8r9T6J6vGAGHKcEO6VWMajgmRllLvwFZfVo0wkGP5p
0XA9WY+4oPkyTZRqRCdsByxr0zfmm85Uc3UdTpPZLKcIY3js4IHkCjDf4ML546v5rh+6xKNLg0Pk
4zH2/z7643vz8+ZHf/oxvVdB5Kls1phORX3YWIImgpgOzwgk3TjV7E9e3QUELpUkec/87o+bz2Rv
ID/J4eO/P92d/6OGlfenh3iDbw+EYfd/PO/fPYVygERBHCkrv6HX8fvRSQLO4PeX44zh/ngmaYr1
VnLJkZh2dF+4u9/E8fm3fDzs45fOyQEfd//d42aQ+cdz//SHz//z6SmdUyjrUT87en5DTEjD8fc7
1zeWruXL+efk7ljVj8CKkoObkHO/m98ZsBxpshtVAJKJJYlv4RP++ETnu04t2IAlWczt76/nb388
dP5q/qADqBgjTZbpCYAolAlnmoxbPWTUrArq/m508vXkPCzYiM8U95IARoxB0xHQjyKsXvtpPXTm
pcMs2R1pRcfGh3QemTKgj6a5OC7vP27Kysb28XHflR4i78qXixzB29pirD3HBsw/FKV4dpBC8+hL
uOTbJcFCKuUmUO1uOb+r8+dSUvhiuc6eCJ1v9zPXX0wf8Fg/xwHR2P97yH18OvP3/vQR5TOA/ve7
/vGlS+QdK2jTfLUb7zsYK6ZYE+l0yIg8HxtkOU5hpXf82cfeVUiJH2X/kEWYZBc5Oy5UiLaCzzEg
xWVruojh+2mGaUSIkS3yh9d5XRO2gPJsmVFKLkIxlmdGEOe+EMWLRGfi6ic7vbua9PaEhO091bOm
BE2PzHPtG2Jx41Jk6hPa8GAv6gsmLNj/iXHHgC12NFq+oREilPJCrFO8NliCueYxJapwc2WiMM9B
4z+NJcGjJD88hUD80cnY3zIWK7yuoUrwe+uvlYBrfR84X4sy1S5Z06FpMXR3EiTD8ctpjZnqV8e3
zU1LivyutrU3GXnYenGnNCJRliQb5NdoLDbABLoliRj9Ju3Y0CvG8E5u0NdUacHWhHSgVJXNExMm
QW3gmJuywpKkR5ZY9HrW74mv/D4yACY1RnG2rld5NxURurWa2XehN6BKzYhpT60fKfiSjVo1Dmpi
JNywiB6K1AserGostnkbPrcJ7lmGw/FKG3JvpQ8ZsNmJmChaGmY6EdPbygv2HSfD1cvoVgV+3G6K
IIOMpL7ISaiqQQdcBrBeCSsvL+lAUF1Qpt+hXKTnNu9J1EzDHX3QGwtScUQZ7+/jIL6EodnuYzO6
I7hK4KZMeDHD+NaLQf1SxjtVlwSXK5aF80TNVrYYto2JyKpGT7d3ESJ3BDKBHylQLWERWvJ5fB8t
JFlOLo+g3xep25N4LsJfSUafMsI4jJYw1UjMRA58SJgDnSAFpF9srGSK/tRXpf0ee3AiiBMWOy3z
YGJhPa375hSZLApSq4qbqAYcsgSTxJXmnIrMxl2v9EDFSYgusvbaDk2xs7R+eAhQvMlmSiCVzV3U
iLt6fWBGmdjR0auxeFhkYH5JuNAptnUBGO3t05AhZoi+D3/WtqnvNWCFVdMa9ilu8y9ea2l7I4Oe
3brxphnoIaoSUnbpkspmt4M89p3ylbDvyLgPfeScYj9pFmrit8dA+6YoxClBp5dcXb1hYYzEYrlm
Ife6KbfOrcXfKyAViCC/EI5MeZShMU5APl9CR/vC/IYKlh36RtPwO48ygynDgTV08OeSMj1qEIn9
XBen5H1k5Pyldr6JfHgYgtQltd74qmOPuHm9CylyGM6M8JKLtLDuUqu0+zLr8Qpk1ZeyL+WjKKJz
LMoQ/0v/PS3pUXl4Uc6DknSrpmOO5BACNjJcf0Iat+5UYBlpEhHiXmVfOt3O9+xPJ8KhOnnYTu0E
sLOCdp8zNzGJHzi2GomnQoS8Ot5gdMiGsouH8TnM4/Ip6hehK/pbpG8806vudhJA7TYPSiBjWsVM
RYkbokSKxTIch54cL0PdMrQhx62NvQWWM/VkE1CwzWLmB0U6eGSQmLCskZQJigLkdpKMMrCk5K6+
9CAhTga4vGUrmnGlQgZaQRePVyS56kcKL/CwiSDEtUAti4qWbN9micf2deh45ez2lYUs61fsByQb
trFLbGD6c6jTVyS3Gx6SbnQ4fozumvxY9E3zgPTgUZQ4Jizursjx0Jm2KAS3k9YKLeqS5val8dGN
D5byNuV/XOqccD2suwj4zeAQxWNyYuz6HVfqE7iYp9ob7I2XW7tMjucwyV8zpbyYEgOhitdMcfo3
tY6Q+yOlWYdO6a6m8aOm/1TDfac55bv2Snghxjhfwc20z61GewqAXFg4xLLW+NphPdo1YftQy/CX
jEIQIjFzE5nRzQUBMWuTKybUhPgN5T4ZHuygIN+5B9pumOn42LV0GPWUD0A3MX+ya43NUHnGM4Kx
6iTiUDyRm7zqGQecZEGMOJMHUpcJ/yD0G2H84Klk+ZWbVg4vo1FU69yr6ovEeLTOssLBJfOoTm43
D4PTsvf7FRh2e6u47AAHgiS3If0oIHQeTpDulCJOP8tmZdRN/ijIN9vga7j6TZes7EBrTsn4LeuG
8m7TrmtE90gpZ647pgf9lPKnV9FZ1+NTpYf+o+PhitH8sDigDswJ8uv8Z0XH52qpNMJGB/nPaDb3
dvgeCKP8RhpZscoL8tzriIOWbiTck7ATC8vqAa61XkcPKMrv5FpaSzuucgToDPo4IcpdM97bmsS9
+Tuu7pVHvU9/krkc70yjWZKmZm4BxcFrkcpuJFVvKcbAX4GOic9EcWFx4vcYYZufvbAnlld2nBcN
xlYtjMLnoTZhEWX+crCT8Fq7TclhjUa9m6AeXZ9e+0TGhzKIyzXHxLIyxZF0ac5oM69WeT38MGV9
GTKN/N4heEdZae29dFq2YWSuhxRES0lRSekFYTGue1r3A6KHpt6N1FA3y6y3B13N5L63FWuttgjE
SSSAoRaZCziKv9Kh6b7kMjxEqgnEzo2DhyomDbQKvK2aYWXynehd94fsXLWpuqiYUx/qu2IxBDQL
YxOy0G8Zu7CVN6wt9gGPfjfYopquqDD3JN91z7RWOHwVTKOl1BHRe3jugQVRK3XvNOfVbRyyhbfh
6JyN0EE8NCJC76P+UnZ3L3/jV457/Bf1ZtDGV98k12BQfWAaSlsxuccZ6Bq0TF3emWWeWs91hpBa
VQh+TkpiA7QoevHi2mWiR2ab34lqU5oDrTmV2W7uYpVUKx9jn4hfDSN+bjuDCpYWq+MW9WoIOpN6
oH+KZCoQl2Gt7jrvio8s24QmLyJUcFQEdrzr9IFYwQAHX+RlB9V8Z3inXVSr2fJG6knSvekpTjsT
y5tXMpnLmDPd+x6gT4G52HJuvdeaK5HG0F05lNvAblfwfoDXtSFHxTBetVEPD4QNMCiyquuoyWqN
SfBLwK6ZDvIYPLkQ8QklkQBLh3E7oia1XWMH4u9HUPSExbacrjUConVoVRclqkusVZC0KsN6UY1f
VHXxzhGdtUolPFYISD8Z5uCNFuoP7Ds0kh3zhatXvo5ILdUMdFV5bD37YzK++1imYJphSq30gpoR
6s7RiEwce6JQttChATpJTPEVuSiTHUQt0m8WcWJYpLoDtPpxgWdSoc3mNqfR851TbiZXzbSo61GP
rIMYYl4VsdMoqaVPbMWhbFl3pZoqLzfeNW4TbSPNvs8UsnpqlxBgwZRNQ6oP0ozwQUT8vkeYdtWb
/sJPOgQQIXmsLuiVN8eLv9o+hkEZm8Wpw7vddb13VOvBX0RRp+7qqMAC5uk3O03sm0y7rWvRwYi7
4MhIcEcrm76KMb6B9ISuymJQMY5ZaQ1tuEzXaIx4tXsoGv0hRDOzjCXmlEIBLAvNKt4zrOLZPQO7
mGIfUX+/VB1xmvHqOCpgVzzn1qyjr+N1bakIkRz7lvfOcIiE+tYnMTQHjQvK5FtI+/ZEqVDzCnJ9
B/3pRyG1K1j2vDNZqwm3OxaRc0MFehUazRYAOXuwwbickmoVJNK6FWH2lmvRMWhyZatqooK2gFUz
ZPq2rTpeDmVViCaibvcY5h7CQWn3jt1Eq16xf1Hw4MYvK+hajjHue63bm1zbrsJ09iUurW2Do44W
bv9uVgxgDDA8z1KNrolRHfrepWwyq3ETlEW0xvhEd0mXnPRGjT3NvKQ+cBc7+grn2fqZVrDzsrdA
V/sHTGzXuNHfAB44V8vJX8i60Q61MJK1yKuBehO4TRFKuVO0BnhxhxM3QOrnY6g9mwU7YC4syC3b
5IIWC9MrPzPB17KEm1M42lMb59iZ3IRJ22gfah8nmK3aDxHrbzw0uJMzkDnhgHYOcWGyVfNWbDWj
t9eobX/RG38ADcWblVl8fKAAzdwcdqOnvWWde6Y8qg62bm7L0BsvaoDaoOxvwB8x8L0VRqfdhO8A
aCuKfCWzbLwCmzQXuV66axtQqQt2JNNqfesO9Q18awOpYYpgAgYQG2etrrHVeloGSa+9xyEJa5kZ
nB03Bv+AamoTa/nBczTQMjZo3lme6QUwZg2QYRvW1yX9koohhyyZBkmInX6br8qpGI+U/vKt1Znf
NCEJGBaX0QQskq2q1qUbqu+anS0NBtQnmHM7XFDjvjGzbMm7MDACHlN+crCaj3FksqQmJvm+C7pf
yBC3vlbw3Mhg2s+wZtELxtVBT02pGseiiX8SV4k1sx9ViqMsOmCLpt2YaA/4nL74tnJiSpNdvP6r
Aot5adOEvCGIDldewfV+vokQu56LhFyXiPRBKr/kNCZyl9hgQJnnJ/jYUSLFdr30DSyYbG+eKjuj
sHitSgOppIOf2zVzd4Pnik1axx5kHjtloj3gb9fPoVt8+aM1ECv63sMXnfHNfspoZsqO+eo8ytw5
pexHgBZia4+42Owix/4xZdywGDTHooruRRRpRy80jY0bwprXoa26qlTOhkP2kVsIjEm98mB0w0/2
19VOGeQ3Mbk2QyX1sUgTwsKe6BhL+cqAz97bke8gyFV/ZGNO8OyYErVmyOrYNACXOG92eZtBpaqU
ahqtQJUSJIyERgNnyaAvlNGDN8qYrGFoe0SmJAUWqkHsi5q7fo79GguQelAsJ+DqFmXrKs2Ia2Xw
sWVHXC4STq4lbZv4mGZqCApsvJlxoqwmoU1TMrvBypotNIcIGfQJqK/WYL93DCL0F5n9UEfqoyHr
TjW7sT11+AvHTAUt56Gmq3GPIuei5HRpalVNNo2v9rdB+AsQh+aSwzRYeJ5h3KWjHOkvwK4L03Nc
65vUS/Qd2bchazQcqTF3KBFciGSCzutBhAoetBg3uoasa+OBVFhVRvBS0VM8yzJ1lxIT6NTgCrAZ
Ws7WH9RoiQ6zgzBCnZmj+j3ywwYDzoM1FMPOrEzUbqWAazQ1SOK6+pEHrXvuc+8mvPbqk9L8pa81
JMop4Bauu7jmcrta4Pw8gR0UhxSYLCoHI9mBSNbXuhWjkwNNztS3wDuYFds60oGIAIJYK3rYrzKy
ZZRaPOBL/5l1zFi9Ku23kKKbkwMBbScZlME20n4plaqfrSpZj0R6XbHRw1gKiADmKF32pd3sUpPx
eTQNt3031i4KLJMq8085Iy+GK2qyYD7UHzLL6W4+6VIm/RnF765dZT7nuXKG4QAK1yI9oHHUPeKO
4VyHjgGE12vOlhdflYLsdHPakHgFTPtkbF7Gxt9YLdipDvNUgkFq4RqNeO5YEp3aDJ7asmbw21qX
ohLFV4fYpdKIvwvh4CAtxGMhlWAXuagohAMqmfSi5N6YVCR1620w5brrzBkBkUIloFmR3pBf6nu3
5GyIc39NMVaBdCDhGGuiXKLWCVdoKactQwfZhJFnJRDQWe0ZFw6iqEysCVonoyonzElnTUPxnY4c
kQO79akoCTUtPHiYujaML5m05+Wu8BFfwqWZWEXdky4BtrmM+RkYuGLdh3gx6ujg9vCkhGuv4FS4
27DRGiYYWBiAIQXM79R3hwpKFiXvcZS/tlGkHBopQigkDEPytW2Uw3K2JNg2mxciAkzOVw/ymud9
w4vWHhzytFkuLr4CeHIQS6mzJbejHimP7yTrYaJUVE3Kuj+SqlWy1VsyR1E2IC8PhNhGSyvtwpM9
XJXBx5CbDXDJffjPdkWoRerAaAuUPSN4HTXTCLLCFTXYLWb2VWJYh6geKNOiRmzqDOO85hkbzmhA
TCUnasksz1WuIu0ZXZWk7oVqc1QjeyHhltkT7K739/m0zHaDAYrR8vNt1haPoLdgZFpnnRH+Dp03
9r/U2Pzur6nVQ+hQUZe5M1yJjlCWpRKHmzF1X4a8zNfAciDpxXl11bsbV6PgpFTW69yCwY5MUJcv
tF30RtaSxgwXQVC2rDndRqNniNiqq8qLmq1S/gxKGdNO7Yxb2rY/ZEJoDpbqdRWqKPVjmEVWLx9l
lRIxkElkE8VAdZA5YFu0YR/lJXtWUOZ0SfNf/Nl3vQieyZsTq4qWKbA94ChpjqWYEMJ+2U0SDt9V
v9ZaGK5sL1JXIiF8Bos1x46fmlfRqIdgMDY93IBtjoh7ZY7puCEQl8xeK6P9Z1FZ63oeP+Bvfrbb
4MHpQSx5Hgxwo6UAMdU22ahOZmyyRF562NDHnCGCejEInznIXP/ZILE4aYlc9XAEYROinghUEF/o
b7tlmCg9TjeucAGVymoMLIA/jQaT354KjBaNY5XLsw8L/xhG7rVL1Y1tZfK9y89i9HFjJ/SRkhD3
iQzHH5GCgTNRG46nciz2JDMDLWyyn7MY3u3tb0AoqpcFvSp4i9J2typ/5NrnhL+a3bCSAsRB3/0a
9Ww5sGNCHGe0JHd+o+AKrvUo6PuVfXzW7ezWmgHNxizWN2GGPDXibF7SbSY4pynPWWefpKelD/Rt
xVILTGtFNfVch0WwZdyMeiCQ9gnB0ZuR5//D3pkst41t2/ZfXvsiAxvF3kDjNR7rWrUlu4OQZAl1
XePr3wDt43TmzRMnbv92aJImKZIAd7HWnGNWxxJiJ6pnK1xXAHIWUZ00a1LRUTw4A60PkAHSk8tR
T9EkRfnR61qdzjakPEX+7ONISwKpLvqQLJ/56NJeeWhvd7UuiD8rrLOHLHrAqWKND3Dbi70dVP6G
spK9vJYeIx+4pdbcGvFAlV6DemQ10Us5p6dFUvvSefRfHDSfRz8ubupwFi+65NabdE+zXviH3oVl
Eqnj9SLRLM65Or0nn9xEuWl9BOxREQ6jnlv0WvY6RhdWyfkpi+XwHIcK3WmwzkSAvSGL3cfCch8S
fghHH/AcvNT5Vx1TjBsSSlxx0NyghKtvMGZuXU/HWIxo0KHsqmGyUW7yWbqdDp1xYiKri7MZp/qR
JgtI2QkAVoDf+kCoO2YO7VQS7fsUDlF8V70ZM2chzOMnZmdBLCz0y6rckvcWPego69epGGnZCGsk
gYdgRfjE26FOHEQcFezCubYgqnu2KNpOh6+1nUIUhgH9D92pwp3+fQi04Fh2jPaxqT1kDbcMMOdj
I9zzmMZ7LQeqVRLqfMAA9y0sW2ct0opflEOMZu9Q5Q0HA8SFQBaRDTs8DtSwAoMAQaNcUrAJd2ME
4skGAr8jdxW50IhHfEyJ/e4khnQ2I3KleeWDXpvDthfAMQNT3Wdq3JoNWr3cEZc0i78106yg6Yr6
PoPQlPWA8yP2ascit519lFEoFGHeHDHwb/PB0G8gNHzhKyjW1sQSfDTFrRnw8TM6lKTSp+mmdCKQ
Shm8CZMV8RaNbnUAhV8EQ45kTxqnMdHetL6T28wppg0a4GxThF8agod3GL9HCJOyo7Aanr0sDpZ+
0jWnxCH3zhta7NbxGxGVq9Ax0teI0RTAY7XC8eOfi7jp10BZoo0tIkYjSaQh7JJiofXCfLE7isNx
80xgkXdIau3RLJriQpzeuFSW8LYAx1bB4E531dBlt97wmdGUB5nP7oKSz3grAy+6GWJM+yp7qfSi
PuRYxpDm6chogG+gkc2ac5sB0ehs9g8GOMK+s8+Yjuwz+JB34j6Tfe6M2g3N/geiRcSScl11GXoM
2DBXKQY9MOe4ixFo55HATq/G86zh0tx17j117/hB0z6Tscm39Aw7QKRsdfoiPg1URs6JnqDE8aGj
xqBITjI2byIrz29codJLUj/9uGF0nBdIspdaiGBPWpk6aiaCVS3rrXVokdXBtJM/hkbPSSL87mQ2
NliMdiwWfTWp3dVwYfSsoIyaHSWtonxLUDCtKRAZZUfLyvC1/NSP0XM7I4d0od/mNKzqoJXrH6C4
QlRUoozddafIR0D1G2k7VTczgo/x3rEbBLZSbY1wapdKHz326BTvhmi4xSBNKqd3VwViuOEdsEIH
dZP0RrKOvXxYo/nd5hysJWsasUIdqs5yKl+nNOo213zJ0hdyY1XxV38eT5TysmXZaHd+3cHy7MZh
h46RYPFOqV03ltB627skM/szfQOSB/ohoM1hVXdFzbTfu2j2LKib2bxizVgWI4kB6N0yOVDschYa
/otF1gCn6GpgYJqk+MQ8XIoaTRa4ksirj6Xduuu6QDbXdfjN+ExoEptu67QU5PxBfOlytmVl/04B
M96N1hhsvD51lqKo1MIKkfObRmOeil4cC32KbtgnF2wFQiiIgU0vIityzKI+BdfGFo8U9Dsq3dRY
d7bqx0crsqI7nyGLOIc5XnV86GubR+gEiqJ9XnbFvDwjQ9KbjBPFBYxGkUaLJB/n0Fo4vwUWGoIr
jUdF0EyDhDelmMlKgzJv7xQf0owt8FcKQjUcMQpxq1gL5TcTj6KSw1LhKWFgap2jmAfPVOntTue4
aaWxrIpRsvgT8aoCwbUzcsKSkhS4FHsUOBg2GunZPhlSIqSJdcj9MrrtqGcs5UCpt4bCcCiQW9DT
lJcCHAYZ5dI+AcR69uS3wZfNFw7WU9g7wOjDql/YcO8oww3sO/XA2gSW8dSZ+ZsF1P3iOVsD2iL7
ZzZAV2A7as77KcCQPFTbzG6LrwZs+D4NH1Kjz9ZaK5vbKU/3FoloRCcky2tnLk74qReid3aNILPA
MmZCdmmIi0H0hBofW8CnWJkTlwEyGW/I0UCgJfuvtmPyIV1vZeTmTmOndEqsNw057hbs5oqmRMm0
2aoVHUx/OSYyODY5CcTXmIIUtrIT4B7JREObuJz6dViFVEN8FMzJROgeyQXFNkspwTb9sR27/vYR
2KlxtC2whNEXlk7lCjFzxIRc6etWTjviv2iVzHwWKLZPSKWHo2sN/XGkUzTUtgkWLy7JGMjSLWyO
N2X62VE3zPR4vZYDnz72sfjil1Wx8cx8OvgWF9drw2TiDNUA9EdJfVYahW2J0bax0QlUwhuXhoFs
zJnB8EOb3/fYh+gkc5gBASNLJAVtkasMv0I8iUewHjPdCxt75QPSJG19OFe076/2soz26sMUvSPE
uoE6Jb/W7FcCV3wtBtXewyUsjuBaMb/3BfQnTZGfNZsKQoqBNSBQo2v6OzP6hizRfmiseGuNbofA
rCUI+pgXdbsSuWEs4+YzD9OXgJX/lvYDVV3M+EzKE4HYXXqgZcb6Kw1hbgwvlp4yzAUwXl3HZBOZ
Rq9XfQRwWcrTfVieoaP64AChY7p9RiHTcYqtE3SPgRsZJy1gpKQM9dryRiK0egvUFJ+iscuFbfMz
rnRwmZ7WHMke+ZKK4X4GOEJRzN+jEM6E8LTVaNiCgHD7bHlOvgKZQOaDBaUuJHDadbojGfTa0fXS
U9H68aovsPFaOatus2mxa7j5gZ7xk4/v/cAySa4autxUT5kdGjUtfkhkK+MSFsToXhPUMxg3tAOT
ZklQUQ3OBTY5+m5nU6dUT8Le1JZjBuhDFY/tDCf1HUaJjKjqJaqAcBllIxlLhIIv6oGCeeUKyop9
Azu+gldcpwCi2ji378JQJuhT7X10RgPpPZk13DIAZsPSlShSQpVQG83GV6Th5U63D76myTOlLJb9
hrYOAbg8wWmCeoguinlzm9J5SVuig0fphLguqelOts08MOY7hFX9rkeCkAUUnstuZ/a6vtPSN4wu
+bbLw5uAguwCZ0m9q2u5BqayjdtIvfc7wlYIBujb+9yobpygr1aVrQFea6l/2jiRFmFM8E4Qu4KV
tiFuyq45Rxa25TR/SSmpwSUEaFSIAh5hoZpN77HLU4gmRhc4+s5NGnwvkvznwXcHFH1pch6y9n2I
BHVJL96bo3oqxZzMCQp1MVgRbvEm7ddNQSoWfQssgqCapeMCIKVrW3miOhR29dU39YuR1+ltYxuA
onr/XDvidmyDiUJt4q0YCIEy+hjq9UynH0b/if3frHnsL5ql9H011fdXP0FjiUckmvm+aVgXWVb0
EFV5t5sy+aWxVMLWGpC0lYMl7pkp0iAGoji6hCt4PTY9uk5LmQjzlDXNq1+VDSkUENcmVDtXX97/
ElH+AxFFKReH4r/PNAYAm328N+F7+xeQyo+n/QSiKPGHclySLJXxk33yC4iizD+UQWVBNxXkFeVK
nHf/oqIYf6DNE5S1TcsAbm/hAP8XFUX/A2cxeBXTtgmk5Oz7n1BRcCT/xd5nQ14xCcSYESwYrEGx
/M03a4NOdUEvdLsq0XdB49FF98uTFapwGUyZu2Q8e2m0z7gy7x0dVmqRT/ChWraXNBARJzgJriz0
f0v6W89Fbt3ojfOIyTc++FnhHbvyc2gTeiEW0T2avIR50i/0cA9zLVsoLFuQvizGd9/lZgc5Nsmt
LTKzkO2MN+sFnkIXOQz974sItLvC1UIWYeq1HuInRSOW8x8TlN+fLa0Chnurr22vb1ZGMSe0UGVh
/VsvqjQ99T1zr3iNRIbuNI9X+vDkOcAnjNC6c8f7Dj1/1RPKNWWP1RR8klfLjix6awGk1hISd+Wd
hgY1MCq4WLAbKZqUrIxW6ssCMNsUFI+Bl993Xvm1TqrtqIMP1EkwTD31xZqJ3ir+JJMH7qRdvICB
/kQvSIcn52tW0riT6NoqW5yMjO8pphe48FX1Ak5y5libqbH1vHod9dmFgQIOqbXFRo4aLnpJOtw9
omfmxbi0guRn4oOvKgflOF+bV7PXMXlK5NHDYrm49hsIgiqJ16Yc8SFTlpKSo2rFO3bYMNNTDHol
7wFRGlCwCKkeSSVsHhZDIB0Wys7eGuQ3msDvXsXzwm4qFklEQ7dPj2GWYmz1aJxSLuNM0eqS0Ixv
YuaJWqx94iDRF/Hg72UpwyU4gbtJobJGWbabXzhiFl5cj7ZXa98t2hwj30ORkCJCVsgz3SL8E9Hg
rPw8uav98mCXQ0dRbBnKflrEBa17m+ZzT5JRbeGBoMN+aTOXwh7Za21Z1ZBiJAd+8p/iGseaBydj
xdb6E7+gu06ibJdjKGMGwcVUoBdwaptqFVl8Ta6eq4b1AHvYd4+6FmU39zFSFbty/+zPXZWExT1i
n0WtR9EySCMcSI3Dhhi8mtaJd6N6FzG4dTCZK9QETC8tajBijkpX0krxDtYEWpcWf7hzB+JhKxgp
Ne+1txVxJWofUGq4/lg816VJHnTrCaf2ctI/C3RPqDvNu7TjN1Pp7mM5+M/hlFxionRimAGpbt91
YWUsERjflU2G5xkT98oCjhKVGR+z2PiRRSHFK4a9kbwP1A2KIgNal2FAxeOy8O/1vkU84yrmvZRd
NxN6m7gfHjDdML0vDIRz2bhNLP2TAh6aYbBwZN3EewI2wNraFEzH+JMwDooEBt9KZeTPdr8LIH17
VswvQX8W+LE4RzEMCS1bIbqyek4R1ZFWR++DV8ug5Uy9/yLyGolNTgtAL2t3WdXVSx9J2n0E0jnk
ZiT8xDR+dPRjt2WRnjyT0yE0H5XLir4r4p0vpsMUv8UltUGHblfJd93yLogW+LQoibT4QlGUINnd
iFjcOgFSF0fxo6mQu6KfqOgkp3sUj7h6Uu/YQCuhA8b/Syd6M4WqCRNwHew93gs+2HHXcgiVpR6N
itWdQ0uR/yFNx2VlhzYlXiWS8dTMvBDbT8/StceHoOoXFfN3paKuwljL+mc80fS+xFJFiAVvs4IR
KGXZsSlxfJHBkb5pDGQEjpX7tGBgQdHrIrdeJkZto2sDzWlgACbeEr1xIu5bB54nBVEWFYjYlkaB
wKSfIdkgkPnNtgW73FBdhojBMq+qVyN3P1FVx0jYE5if5QC5bsT+V3jbnCUyJPFh2/jmbRxMhyow
DRgsfCA3+FLXDEexyg1w0eYpxCHG58nrFVXfgD6WtWGzmzEZIH/ji1jYqXP2vaMeUgp1Q/NBQ788
NJpF94VIGBHnKz2KP8GeA+bUsnzTBfal1ziCHd3cZeYTTdBlmVoEo/Okt/aOkh+eSXtRnvWUPW/e
QtHWWcqCas4Z3pBCQ2Vs1xiusm3vkWc1xN26E2yo0PFAk7fcW3LGNpZ5o6UcCs3LTkbhvRNzuvSJ
BlkFRfS9Rbhk9rMqy37pmz5FEoABMceHtC3H4q2I8YwSJvvYMfku4Zjy00uccaERfmZanC7zWOLX
xt3IIn7lu809gUMPIEC/D+2AaS8xUCE3DBbSv1Xx9+tZPrgIc4I5wq5bNHLbE47C2UDAUqHym9AM
N06K8yymcrMvTWcgS4LTxQ44JJPGG821mj1DDWPVc032Tnb4ZnYFWpnmVbXZZ2ClW0DdX/OS00CI
5DuVnJBgIETFvpFuqXjY67Cz9l6ts68mP2eR6BR+2ZUeh9rb2kDX553u6LV7zQ9BSRjyMvUKix2t
A/gOFA7pFpSBt24JzGRxxDw16R86JQpnol8dJOPdZKY4nbPya9jSNSt8JiO29wzlA6IiJfktTx3N
SBp6F612+VykzrKcSF/1Pn7GjX+Av7MIB+ZJXFKFrn+wuwfd6g3f6MD5oCwSfyn9V8uyOoo+J7v/
OicnA2i2YajNKVjV0MzJZww2biz3bsuzVdNkG1FnOz8NYTn39VJDUg5MSzTrtmDw6ZX2WHfs6CsH
vbvXGnddy4a8JV1smgdIOSuwupqZWGejsEw6dLvsav1oWngdH6JvIbhFwQypZWNDn9lUHNdEbzaE
GuHXnqdDfjwAVVlxoGnhwWGxGDSx7UIGRM3XHqexecG8HB8G4tqXCKwRHlp3uoazkDLPxm2ZKQPz
bDf5vH5j2aDZxYNGwxugBCEjAC4oF+uroNSzE5o9P9eCy7x0CQuDBjmRoIryzQiB+3rmuBh5OQOI
ZNXY8WSaXKuB/MmWKW5jZRIp02RVi0qrb/rOew6jdJdYbM/9C7iJmBPJypb2oJoVGZckWfQBLFHF
8ac4HAm60DnRZlWYfTi9KHGcSnZquvfatDb5Zlg2ghbxAibkUqG0Z6kUayyzZLyxAaKrHKawREC4
aYR1z1ee7QwpG5SZw8+LcqTGX/Ud/p2xylgyreXQuQfQZFunKcSOFfjXoJTMEj7SBzbo8+K4P1Ts
utd9njwnoDsCrZ5f7d4O1CvJA9EGVLKRLkipEwcfDuzhx229RvWddYiQjGLyDkGe3CCzYUtq6g+O
09Z4GNGAiAyfL1U/zKzo/lrR0cmCborNoD0UV9bmfPN6HwFT7cHbjFTBDtJ660XcHJRGxrIsmxwd
ARoZUt6CI83fG0uONpQT3EmuU0HmjoRcalg+XaNycBJupNPPtWl48/hsRBqIrR5KexHEBFKg8olo
tcWtu02NbFtbDe4awg1bdKI4nRDgPdmVm2zK63+UMadcE1bAlBEqHaaGptkIkhRLA8cTHLEbe9M+
BBjntFV8DLLLGDek/xk+TudR+CcUu1RaZoxb4pUs2mv/RJroicAkfWsGpjw4SSsPLvDPQFqUrrVm
UZH+4tkfcsi8h3oyWYC53Tuw/u4UKB3f/F0SUA4tzXhhzo5G/sqTDL4Vji8PtMfhvXbJPmkigicr
ThgHV8Kh6TwoutermHJY4sjk83orJJ2MFT+lHTGxUyfz9BBhxz9cr5FSbGfKR7usimMEVWQzGOor
tJgWx3yHyraVL4QG1htiVs0D2ZPmQYJdgUD967Yx+MZaEgWXzhncOg2LdPHjKpIwSHsxa0ePv6NV
hXEQmkeQWRK4x7SviYc0Oyxcg0M7IDWwrnQadk8LiRvRftdbRh+ynUJani2JaS5I20i04/Winh/8
42ZffDGBlJATAYyVjQpqppQiaeM2Ym30AG50IryOILTYG2IyWMWz8l16RHGYBuHq1B+Rruj2UTiu
fSzTTP645lmVQhivwb2a77s+pC29Q1ZPByEja329B6CSfaSPx4+3KoZlW+tnqGBnr4+6D1QOx2LQ
q69xRWyeY+vy0nu4TnGVgZMv+9lBop0ixACKmuEDUX/apUntY9bPyTomUJFydh9odeZSVEYPer1p
T8HFTAPseHPlreh14zEJI3GqJ/oefZfQHRdpsSFOCZR2aPbfCgxTAI3ju9g2YmCDw9eUstKXonXt
dZKxQIgzm+W5DJZmy7cdKPn4W33h9gfO6ndMqPgrMc+ed+uWBPAlJSeL4/4d7AgT1JgsmFA7VKvZ
lpzrea8axrQnzMx5bCtWNabOtqQj8duCdPAfCE3//PctAWJNOoiu9L9VC9zRMka3Kei6qwEKc3mp
FItJNntmGH9nsW/UyDxbGWDTnX5Uof4tCu6vcKifH11JIQ0L9p37d8AXi3/NQj6JB2pknzhvGHG+
PQ5zyIBvofKxdPBntf8DgPS/ta//UPuaoU+/nZv/DQb8/5LXt9f09XeA8I+n/Kx7OdYf8O8sYUkh
HCGBN/6qeznOHxaVK4BSzi/k78+6l2n/gUzWpu6mc55L5YIP/ln3MvU/DMMyXbKlgAszNP6P6l4C
svFvuDis4LZ0WF5jBjJMtj5/RyiyvjCs2sQd1qSNuyF3lbShyT1qYZ/vCjKlU1YMdemTo1sjjweN
wxqz8+L/9Hv6p7ehkCu6vBvdYff7V2od5lZ2XRPJEWWBwnBMDOdI4flN1fp33NIod+Hhh3WhrduY
nMGGzIBVYAzm7rdD90/Dyt+LgHwbriCZyzIgfUEVmaGG76/30J7r//t/xH9xHCMmTtPbke9I+GgC
G3UUmrGfc+47tUci8RJL7xYt0EsyMsEHOWELAkLJlGXatja77tKHFN3/w9uyrL8iN+fDpExXQoMD
qUg5VJ+/v9/e2BDXdilU5e3QIc6sqDbfWlF5I3I0UamyKYUPLKTyINAO1UTapRoJCRoigzY1W8zZ
7E2qqi0tuQWIe+iK3D2JIalOSm1jlMGk7WXTznbT2z43rNP46yIpVLUKCDRZATgY131G8x91aX8z
gUIDQjo+e2Va0F+aEalEOp5BRQADy/UPrXTkAb2tf1/ODA53ICNE0ookOkrbo5X6dD1nWFomqLjS
o2tDKq0qkzOEDnp/uhnMzZyG7Wr9vRvIg5roI/Oxs7MeTQ9OXnkol949v1madZRvBuy9/sHr+mbr
qAQ1OekqfrwXzpqKbrdsJOhhussXFX13x/jWinpSsglg32K9oZlcJuMxM/pHj6y3jUMxE0EffXvi
Qw0jOxHCKzfCBX9hq53DOhG8aBztqyAjz2Amy46OtTHUKveSvROIXYIjahmnn2Opp3uNNirMAfej
mQ/I3ImEvJvaEo5P06aryWfhLcGr4ZhOyBiyWJ2Swo06btt3szhlDD8gQ/gzI2yduuWnyqbb3PVv
S4xiFAoxS3flXfRAavBbr1LCN7oMJ0Lurqq8bW7imt1jEVK17Fw0ifaIrrNolop1oZ9a2xpLIlWO
iV24NSfrGreTV+1URr9SuPaDYPrdGmQSdmz7tn5H5aAIkM2l/ZNjoDfVRsLZtQFidTGUb/DzNgCU
xKS++WrSNoWNbABp4bM7hMmqEIiANFO/a4bmgkH9A3nVLPw1cfSkk1oiVaIe3nfBKlNfRfEQipRq
eDaGN5H+5s8EQTI6FE0vPQAGBS+QpXDcfwx5vLQL8gdqNPl0s3GfIi9PNgp/duplw5k8LmLO/da8
tcgXWCVVwFkxBtuhqlBwpPJ99IVNJItolvnYfybMustYoF5NWpQcQkoimlosHSLxCbgIfUUJF4Vi
5uGljCHRhWWNLlgYFX0285C3pr1iUd6SvM4FwcUE712v6lHfHv68SPGQrMp523q9T7PLtzFMpvU1
UaAYght8ufYGOM3PkAGyY+EoXG9fL2i8PpHTlfz2kOv98bwfub7In8+93vfnzeu1yh6mbaTZu3bG
b2QGQqZlP1jPqPPk+npfO2MertcsYyImd0ye0ZCS90J+VUbegTXrU+YnXx8oehJWidOl+Tv/9/UC
Mw6Rx9ernDIwSfhKMShpImNRyxN/3Pnj8vqocJb/Tb3J7ml+kerXK11v4vV02Nhcn/rbOxl1Pdh5
o1g3oPoWFsEZP97hn+/N8bXZ2X59C9d7x+ubv768ut57vYrPh7fLEJItIw8fpKRIb0fuR2uSWkFh
j9BZX7z1qAEW+IpIjbIbbKV+eWwC39l0kXdbe/qW4g7ARnK8q6HqD8HQPYYWHvP2pvMI+ZKI4LJU
IqTMsLGW0xfLbD+boT8USZ4uXdq+CzKQm9lUlO7MqZ5w0w06ikGKXOwcHah41c7T/XtLI+HNDgNq
uSq6j5ANgPu98WLd3Y1lc2f4jrvtsvZbkrhr2BNUZevKWgUuuBrbL+RWONYlyEbvlGXfhO7gPnDA
f0aslhm/e+phxUfTKTa5Es85vd2lZ1TDMrQjMJa6eHAz1I15V1w0mJ6HKUj2VjdOj4aZbz2tfq/V
SKCUZayrrB8AGiK6VX55h2XMoWdbD6sigMQSmmjeUjeyVwiQNNBFoBlGKgSUVvZeM6fk9BAfkJ/r
xAfhsIkHQMvh6KwVTDCG3+lGswVeIGF/LVsiuKCWQByeNs13oEVoaEOJU0lmgPF9s10PfcekhU67
lXBCqUxtnLptNyW5mHNhCckYqaHhuIrz4WmUguksM/BEz0msTHD1ENi3avJ3vQHfwLBsGyXD96pP
P6xpeuv06snWquxe6xRKas3duTFTHQKr4iZLsEWYPvEcNKKIuPpkvUdUEiWdvKHy2AVjsizjjkae
pIpTtQKmV5gjf2Ee1SvgeDE6TFc/DDW/sIoA4Y6EyUUHk1UjbnaRyqhclJ3RUWdb1cktUL4M1yNZ
RkXBjijvDmkpjnZVfhdO0VMqoXlV3gC3ewlJaFsZKgr2qkR6rFq2f6H5LNvXrAsNdqyEa4dgBnZa
rhGFblbbjoKoibp5kQn5ZqQl5Qb8AQXxc+txooalITVY5cVRyOGcONZEwPZ0mTTipybKiUQBURrE
br/UI2/h6pwBBlE4SW3sY9PcjbZxipNxm7Hw1CfdWnFi30gjAMDgs960pF8gBtsIw8AC1g1rQEGw
QJpYu81Zzey74WNSnF6x50+byJs2QIq+ke8FY9VPxoUf3CVh+s5PfN/Z8i6MVYpu2D5NFc4rlT2B
AkMinleP0r7k3T0+77UzNPepR/NQq4xXmh47E5/mGocRaQFO8GKG9CV0J17qGdg+t7iJpoQ9NnCT
GWCYErUVuyXdYJBoRHgDL0H5xzLmvpPm/Zh2L7jEnKUiZPeIvnRDiIBaGvKWlR/+PTQT05DvNDAk
cwrofSWsdCPLlil3Mj/DgEOs6uOQmx2zZYpZqkAPRFD0UNLuwyz4bmUx8mtVNgvoHz6sSmaxOHzo
XWq+boeapCUlDTsOxW7Mv8xQIGBp16yF36IA2etpczDwuTqqvK0lGdLAhhcsnL4iuDjrlvpSgQuG
YMR5qB3gYheM2uPtEKI9ApVw52GLtEX3mDudz+kBYbLyaQw6mnuvPIfRJQhMwL/8JhU14Kgaa4yN
9D5V9xzp3ZzjTA6aibehCxL8t+WmydA7lmZ4khK+lb/yZRfugmE8SdzuMIL0U5aYq2Hq2mM13WMU
MNaOgWTK94pvkJAxC0PrsLqInoRmP6rpiLSRo+gFZ11PHsdIfjiD/oouKNY8MIwS1lV1ge9ASlRO
Ojq9Ltx3JwtzXtanzwBiqADRoTyObU57MFXBSiV0/fiZuwlsmAHhbSnNdZiN7KZ+3ffjMQI4A4Gg
4zrOi8eSSWaXdMbL9VFekRII1Q5ExDH9XzQWMVsD1TEMZ6fhwwgNkmuaXZAjjADtyJsO0vEyh1IB
eU7XSQnEsLBb+vEdqorzJAlyqgp+ksYEFLl06fSUHuKemGBGR/9E6pqX44nwYbKgw+y+sjyaZjWG
mcagSyHmRtEkho2CV0DNj6YNUuWVpxfDWWiPuI35mPPbsfRmQrvvpQytavbo6PHapdKIcLhbFVSp
+bI+g0Bg9BoGOhZW170Sw9gtjdhNOPJjsYqdwTu3ajTPHQd84t88x9RhNOnZLYwPw6Wxo2mzodNc
JVjn2CN5p6gZnH2q57c1Qq9tllkE28HlNKb24qQAUHWz+ETRdRMrc6AK69/0hmky6zUmKfMAxLwk
Ob/p8Fl4Sr4ngR7KeEdl2a7OuG5rDKT6nZ0YwJnTGunbSMwpgCeeS7MqmI9iQaLpxk8Cb6EbNADG
WoxrhyrvsrC7/ViR45QS/KkN8ghm2MUAVrSXuEa8MJfVMi++1LAcd2Is38AnHEzLa44usO+DO0z3
XttDchoc6yBUefDT+DMgnzh3461Zd/yZlFOLnNT8Alr6LIjAYg1uP5cZA79d6ztBTCrFy6+OzRFJ
qqFg8zd2F6PS9x3xeExMNCqc7IakboSULIaXlp0h2ZqgVnqutgb/Na7SGoWpOwb7jEiUSzJfuEb/
0Ts1kHadlEM5fUncEdf8Luoxk8mGpQv0qXGpe15zcczwzfWHfhd6Dm7mKl/Rwyn2njF9d3I03e6b
DFd4MfvD9QLVbX/QckVe8vVq3YpJLK//BbPaYZZiSxeUh2KmiF6vRTBoCD39dft6p4WUPsFjxCOD
6/+zk//5+H+8syYmOibmeu7H9suGeu5BkkGKyZtroRFV//7m9SHV/LjrtT+fe33anzev1/58Kcca
GawSnK7XP3R9AQZwG3znHl5gBcbUrWZy4O8X//Y+QjbA9f7T80pG/lAi8fEsxCl/vp4yotm89Ov1
cazXP/7cj9f680+FhvuvR1rBMfVodlLcbXQV/Xj8b/8PWYGG0PVFYYZ2P9/Rn2+rBatWOSMeCb2i
o5jPfzMusdGtr1eTrt4nvvGUTDrLAgwXtLUTVp5m8iztFNONL256Opwz26XGklwk8GPxAWA+IYFY
OTCnWlxUOC5vg8i/o2eALpSMX74b5IsyzVcVlOvz2KpqFjfWm9LxkrNDBA3ut5qMtflm54vkHGpB
yrbVHjZ90ZNfUptfIt22tpPJXjqx8WRa+PZwwskWU1Yl9o5DMrdKCCTUqwc1LvrAinZtVyWnKAiT
UxFUwZLECRpwgVxOfd3tnUq/iRSSEtZFMHlG3t7C141gM7q4fab8hOz2iZ34dOponJyu12C8sUrI
Xaba+T/EfJGZzqFm9bBH1/rzYf4kJrjrYzXn5ELkMRF/8E4m+2uYyuwc4XpaTCObgjrG6VcQR+w0
OE91yD7EA4M5Tzz/1MwXguJFHfmIZ8tS4HGdZeMXSwMQzFYFTVtpHg3/NmG24zviBdnPM7VM+XBi
NB2ww6WPJao/xmUeUflaf4rpry5GAuyIpgZ4rikY/spJKDEM4RdlVMV5cpyExRscU8Ja32vhmzwA
VZFblzsnsH50TLSO7MyS/eEEV22RuxGpqEP46pUwcaHuv1SuDLfQvfRTjMeORN9+1E+urc8YS5oq
dPk31Hw0k2+e1FEjn+MsdIZ3N9tQkSEI81fTxjYFDHdHrUah3unvWydlV9Xh/7N3ZruNI222fZVG
3/MH5wHoPheaB0tWyk7ZmTeE7Sxznocg+fRnBbP+dparUIW+7wJSpdmSSAYjvm/vtYmGWyvyVid3
kI6CBpnp9J29wZZp6uD/wSEuml5cSSvnD5pTCGpkysw7txfBJrZ02RrWRyaK7V0ngD9Z2WTceQKI
QxLHT5Nn6uUK1FKCEA48o3E3P26LEj5gu6tDouxDna8QCbEO1GLaWyUrSNnHVcBZLRwLzM/AMXGn
qxlBEfJaGqA3QhGRr72sPEXZndNGzS7qLKVaGZaSr2GkYLXWDzUasjXehxHZPwwKW0+TO8Npv9XG
1jMHBMnyXsjNNXkfmNCUwo3vwFz//sz56fMFSkN1ah4pbBKVTn/zYPSZtzJHTryR/L3DDKaHK3+7
Vu7j84XWRcVy0iQQs4E2EFrxcQpJupkvFHqUSJ/k7Z9XFSUG8Ub2xaJTptv8AGjh+FjEHeHqvzxx
vjq/2/z4fNNRCZ4xEkP7+Wc+Hvj4q/N9Hze9tjJWZscU9+O+jz9aGk1Gk/fJiN2WGFmZoTo/OF+U
gc2U3/SAEvzP5/v4i/NT5ves5k+e9lTKfGr/y/kRwY7mmbG6/XjefO3Tx/t0c37Kp48x/435eT1a
3rSrTjU00W1gYugejIBVQJk8cMzcuSJEsFm3LeK4KL8UFJh3Rmk8F6mpnONaJxeXSs+aWXkEIDq0
Tl4IFAna4tkvvCPslDe1VrD9ALHEJwMMLLewSRckCdxRbLwQYmrvmMWHYzvdB/FT48B/okax1uvk
TWdeu3Zt4uJV7LPYDFx/YXBUmgH11xK9iFxLht/dHOQUPWB3Iq5ViIG034jueNaW7ME6yTWd+83P
R/Vkd+lzyDpmSzWD5acx0LJ1HX3Ph8Dj38x0vhgBgHYBVx6cJj//nqmj+9SHL2Ubbkrg2vdoMbK6
r3dK3X/Je4bVtiW9jh56BzSqr9dJnnwLFc7C0I/FnVlROBKd8daZzducOiYrG+s+RsvVDvG5Nftv
je9eMrq3GyRdASg6wsmfWJcBkhmJhWcbrRm+ffiEGiVUV4AUAoGqdKFHkx/1VBGPjEAwtrAKVTID
98gU318EKEMmpK6LyjNfoYu0y0oVexLFk6teJBYVc8gmbVAnWw8c2KrECTfU3JUXraD6Oyw1k7Bl
OvTAkxv1VVTN91a1NBgxzSpvFMwb5fMUW8FD1iRb19PtDTvJSdAhhvaBC4tIvI1TD/dK75/7kQIO
h7J5SHfTYCYsuZRF19r1F9Vr13USleuuV/Kdjx3+aE3TQkT3Sms321iFXkM25N3gkrhWFED1rayD
0fc99vEain4sH1svOrSUK8HnxSY+aL8h8aGzNqGixTjkCvve7FgeFRkROZAHN31fWlctDjZ5DYoN
ItlJYA09ASfdxmVmHFKoSavUD91jFYnfiKkbt1wYa6bV425oRbemVpYASJmmrZ/pyqLxu2bRw7Ld
M/+QmG0FiY8Y1yopHsvYUTR8ZD246HFCqj0iHXJFt7fzjKpGh/LA6kp9V4zxuxm6BLeYBVIQ9igq
awZFPbFNx6CDCNqLTZgq0EJS8coqj/Bsm7ht1wK4krn7RLPbn224/2vy/kOTV3ds2/ylJ/enLu81
LH789h/7Jn3Jf/za6v39hR8eB9lH1WwDqwCOhF96vdgfXM80ycuTLU5pPvjF4aBrdPUIZZXdYRkJ
+2+Hg/Yv8lhUOi0GQaj/G3cDoohPbV4moTRWaRuTd+VhtJD9xV/6h1UddHXmedSUHKIN9CD8zvrP
Vh9Ht9WhWBaXGpX+ejRYlfd5CzyAycymyOly0S/ddKlzjvFDZBeWt49uMR0j3XpGPMQ5NLpzm5gm
DCQPgpsyPzk5hboRFIzc+BRmxb4pzoYVfWFpCs3AK5eWGLY9eBvP69sFcFl36/jTNRps96CVX1rB
2pI8D9xDgtAPP0BliIlLhVnfukW70I00o146CboJ6q2bTgQnmatowH9XKSYEB8BWSox4VwUV1mvW
O6CGY658LxJgIWmo3pTYPtNSngiXhdvT4rInnhMlYYLTAo5uPFLodxvnXKYoifRBuyRpSr6286OH
eVfDl5F6emohjbnzjOyky14f1ldDEag9u8fW5G8TL+Q52W9iHK8QbdZTGPw20r0yqAn70paHQN6J
lAd0Xj6q0P6EhxknJ78mssFVTmtAqCxE2vREdOEOzAMvKVdmRSOAMltUO2clUo8RKTyFp14AI9xC
OjkGXnW/6hZC39SZdkNtyGStXjfNuMUHd6rb6J2hcYFx5MlvQPe63aMeWs9dEqyzQ4OtwincM6WS
bTYkJzuJXzRrOo6Cr5nkVIP6K3rEvR7sKW1vTHRdpp7QXZtopo7HGDebVyewIaJDHSuUp+MTmCn2
iuhUakszTWD4dJvWpLVZODs9FVsLqo2WeWehsxp07OdqJCRdGS/qZJ/a8UlNJ7kKCN+hpxGObRfH
wQr3vq0d/crciTwgsx0DoELxiSBA8n/5y0XjT4uUPmvUlitcy89Jn74EVnoXiLWHNa0MrR0n9UOc
N8TyBQe1TuD2aBfNF7cOkA960VczSd+tIHyvWsqu/Iwlc8vKZac2p0et2hKs+jaqaLYJkkD5uB1z
0J6utkrzZI/ubxkY4urldb6oC3GcIIQBWibixfAOkPAuAxOfboxINkGKTKF5ss46GUwEhBy10NwF
wXik5PvuBiwN1QHC9GDA50ITbk03uU9SnZFOfGo10QGTwJuLGtV114AyH+1whAlgPodGcpgETYQy
OdVV/DL/jREFAKBHCmWITgWRyV0VvPuNa8OYGrbBkL446nC0zWYtWUMUqldJv8xN9r92vBBRRb5C
9Gx18Tt1XwYJqcOND+qYnhQzORgc5xlZ5T6VhqIeb1BFlpgwUB+QLkXsZiLaTRWzryr1A0iwPgYo
XPVXM+0eayU79XI4cF+HcLp5U3cVqHqpeOtsEjTfL03/zRtbTvbTTbbL5Bbs1PFI8PTJDLMX+cPI
/VELxNWJxEopphvw6lWvYWuHwii/El5+2Lc19FxzZxHRuyCT6CIa9dLqYlsEG33I9oFBzS+sVx7f
h5i3dYwWWwjruRmatUduQ2S6r57GhJwxAfzUQ6cwK2HflhZo+dnSgLFM9O1jpA0wk/VtHMvFNkMB
bsijzRR48jnWu6zbZE36PphAF6JnRLdrLRoeda3dyJ3Jq6hLRPrNb4OVnt1afilUJ89DSdElUaeb
Sjim4j0EJfxScK1KXG8Ko2OYni5Muy7ULB4xubCgWpfZcFG68ebEYksWCqNMEb3QB33qveDLXTNY
Z7NW30J6MRGpVr2OfNtAS2g4w5tn+V9zSyw8YMRtPoIu0VBOiiMS9nU74re3z+ihS+Xii+LOkPVv
cp9HHZ4lamvcv2fT6h+nSr2U5gJfEletnWVMR+PVBr4CT/bQ1sau0tNTVvHZBw6PMWSX4JemGL6s
SS2r77tuOnpl+9gweZuY5kPOO04cCPKfEkWbgoQcg91rsJ0N4B1JU3hr/OEysG/WZkflgUOMRv3W
D+n1sXyRg1XUyIoLTM5Fi2RBc/pHOWCbQ42RKr73OLO18XTTEM+3VfVV929dNjwavuwUmMObHv7W
RN4+GOyzPCTlmCCNQGHMtuMganSOMU2L8HMF7nPXSctAzpnGM58rDBicE5G8q+0V0ZE0zaIv7y9h
G7+0/I00Z3TzulOIyIMlis2hBuLEExwf4V0dkjyanDLdOc9HnDacURsE1O/M762inAHTZ2tVCe/x
NiH1jkWK68P4OukWdIdSjw+D0tKxHo1dOgT+UrXaJzeuXlAv9jsr1t5iEOD7ysMA0vrlndEBH9WF
DcUwD+4SmpMkx4zqGjeTkTj2gdMdKQvTuIsh72Zh1eDgTp6zYbh4RQKgsMiOrdZ8NyiPLAzfpSJH
/ufCzwkk4jzbKkuEod7CRD2C2eVxIEj7oEllRCQ1E/O1+b5xisatyNp959CsC2N9A2jEOGR+ZB7m
a/OFYta/3zQN+bEXqpSOgyIFJTpSQvWc4AkAw7DqjfaOLrh/UD1CiFIlJfrbCiPiRqVCfb4QY6Ud
sthsN/5kPZFMQ5ms8w++SxQpKvcw0hs8g744uF4Z7LM+WXbkwGxGNboRaxvuRwzTbjgxhABrqloE
Qy6JH7jHqDGtcxNIBCsGzgGLQnl2m3e7tjfJgLost5bxiPJ/UTnVanS4p8XSX4aEIjY5IWud0kDY
orQzX3RSts+Hm1CqN2cnrIcNk6IYcI7PVo82KdL/XHoAmH/d3IWXWi+T5e1CzgLrKnRfyHRw17RP
3UOEOACdNHKMOFxreKnxopPgYAOpZ5l/A4fSrspS5HDCsRLUlkoAG0QYvKz8MrH+lirJoc+ts2uW
xKL26pIkvF1Rjs9dKfu9HOb09Y46hwB46WvmTdcABB0H23r0meiYuApojLf3YCA9BhvsbLROGsTi
YPTGxHmWHlkkG9jFxkeZt5yCF67gcUxW9BKZO0XUR9NODr9M6v9K//fnabKnI7q0TRSZyC+1T0Hc
UcxuSAem2EmvB8Y9oaWP5Fc+IlU7U8adAFRUzKMG5x8lfp8FkDDXdaKOVMMijlZz7c+CYlN0uT06
LIgDPPQG9GmAHvuU7iLjCxOdKG4IWQUa6dlnOVX6hy/OaucPMlD+vGFYrtSBqrqHF/uP6wMBI92I
fULn9ZZJPGNNHrYbpSqpFFwTTVxtI3pp8OcPXyIrO9YmoxoT2zAe/0HcrP1J3Sw/iMu6ikmbJ///
xw8SGDnhIo2fUxMVj9bQXy1mJqjeXUe9H0smBinGMFqibmUtO61e52l3zSH25Bpnn5QJq2dSljfX
pfP09z/Rnw3i8pNhOFfJtYYCaX6SqJZJIKZ4dPOd17GEUvMjVowvShNly0EIJqGWvTaT7nXevcuG
+Xk6vjETw9N2Kaz4RfWGNyNkAJinh65FHWyr28oTIc23llOXAbmKuv1Jzu3sbNziK0BMZD3bHqCI
mOQfDgA5S1dbjpQUPHEYH+j5XybD2tVsCxG4kL+qZRj217irqcc/p64K08Ei7Yh2fzdua7e5VqPY
pYg4E9NnDovJqPc3iHwQWTTryoDBlwU3JRjfkkl9sgfz7AE/cYz64mrdlf70e+V1vH38UheIV5gl
EpVLK5W9BvMbEJ6U9V9WDPhDBHiSGqHC32+Fv9o9TE2FR4Kc0NI/u/T1NEJ1oJv5DioxRAj10nnp
IUtf55n1cNPa+h8y5rFS/MWhYSJ1ZNXumhwjn7a7JzSXtSlHJk37Y5NKx8vGjukKFeLacOLbuGaC
doBBbYLRrXb9I8vdQ2VmB4N5fdpbe216CJt8nxenKeuvnkcykJ7fowtnZ1CZkKb9eDEAVNeufg+A
B/HntLBlwanj1CHyu4nxsGMqJt8XutKGtHOrt3cmE1C5KiDx/uCF2UHT4fHgLRyd6dazqspAKpIW
CBnuu417W+nElvU9uuH0lEc9WUGvwEaYpiTdysOtsxowcupOuYtG3UYu5dL60SygWCVpMYss0KnY
1WnHXuSffBcqCGv9N60lfYWZlF4R1N0F93ky3ITjP0aUs3qWYMzAjWcdkBsLonVqGd9qlqNFGr3I
SWtbim1spedsbJ6It33rdaZjecSSPbxW9T4C1tIFKHsIVbHiU6Jmp9A1n/XC2glkTeZIBnb8rujo
ggIL3mW3Gcv0RYPy5uir1rgM8M/D0dqNjNp96z7bvXaRyz1mLEfqpxyulvNznVTYO6JJGHbDQ5V/
GfBpyu+hCOZvdnAW4CE1p1s5Gh4bV33z0c45GmWCv9+1/5gvbc1536ZD9AZ6O3gYf/J1OEpRmYqR
7+TyTS7pBja7dnP88kl+5dwud/k/jLZ/NepTZeZk6wLrsHT5+C9VoVrH3JyaI4NtwoKsYWEKTfvv
vxUf/s/HD24VHQYNl57+OTc7CitYSWTc7oi8pwJvNRRx0umxHpJtFXhLh1LQF5qR1wm88+g28L3U
YxNiRGeWXXvTEfzuOiKx1bOIo9QpRyj6OWHZ0+vms8NA6OTpgYDdIxidZRPHr3SfmTf1ycllRmcS
ASoH4iQbbl2g3/qYobquETiTiYik49QgxpvBT2x/AMovBA2DkGyPBfxKuS5zjOlGxvg5Kc3dYDAl
b/KT5VwnMewsFjryQ1rMQyrbPo+G/Uh7lV1m3bvl15IKg0viUCSDduKTJ7pHyCPPwA6Prh2f8to4
hXqwVprxKJdNbRid1MmBOYgqX7eOU3Dv+pQ+sDMfSLMJSTiGk9EXT1rnVEioQDkMTL1UPXq3OF3A
8TxVUXLqh+QA/Bh8SIJN0CBo10SzHp/UmoGmj63n3O4eaXuvk8p5hsuzlIsSbyDblM/i++JRjuAm
67V/2g3+YoLDLuaZLqsi1TStTxVIAjXaoRizfIfAHyN41qMBiBEWtaybase0F0qiHotUaZdayDZS
hmgrmnIfDsqD7i0xi0/9mV7SW8/SsDPtc2fS/G5vVjEtSWvcyaVb31+abLiST3RH7NwdOMpveLQW
Zd5SklPPsRE9jS7h8jrv7+j8pCLv9mbk40WM36G5LTpdtrspAfQc+cxG5aSiq4dr51tnOapWE6ZK
FFSEOpK+Jd4cRv6MwcwxipMJfgmPxEFBOkjqwlajuED1zlcAbrn9Veu6VYeoICu+y0Wqk8Tom4ct
XagNmZzHxui2BH9fZVXMLodbFaoXFniDMJcGxTI5G/MJEw5YzC0C65y3m0BDX14316wXbyNoBDkJ
shpZsjCevRicCWFMBBpvUbXcbItvDLrrBF/sS0mJrnVfEwtufEmP7+839F+MYkzc5H+a4VEL/7SZ
BWKytBV9vhPEPOClWZglmbOOoKnBTm60w8W0SQUO/mH/0mdrzk+j4P7Hf//nPHy6TJ85Q5OV7P5p
+KxMYzR0s8t3KOtvWZ0SJIPAgy5NCmpCZWOkpIVDxJH1syTucYqau5oJT0lWkKxw6hwohiSdTPoq
7yhZMclOKGvWqraUczEkrzaFFEyHCzlfcimUOsNFVjfyxH3uvWYjqvgghwwRnToFNxCcU1p+eCpD
UPnMwrLxLfDtMyTXlUlxLx4JES/Tk5WpNznuxux0MdFXQS6wRND1qcBEI1kh56hOxDVg0sN8oqim
N12ejHK2ZmzeyXZ93yan3GA9Hk9XfIDHzGHckMdwYCQv8jsbk3qbNPUWT+qpAtnWJK+Kk55Gk2Uf
r02ITQydeq3Dah7q9CAnOs4ASpfdvmHlOpEDWqVn0mJcy3+mHsgR27vPskIR9OqiDTGsG+aZ1Pd3
WQ5x++E+Z2b+g/CobZ+hFmyLlSbeawDbcCFOtsmsY5ymt0xdGz4jEUBdmmIQ1s5Ty1Epp3WTlb9M
Kj0FMd4T320z+ol8EVZgvfDUN1LHkaSHUTUXoaueypRKbOycuyF56UbnLKvWGvU6WW0aAZwoo4mN
t1ux9nqTXxraw6MO1KRSooPqUE2Lu6s8w0ccG6Bbz4E/XuTtEpEGeqSIclHdRaeccnI/2KewQdxI
WDdgtmZZ+CEhvqm5k6OvrKwVrBfNtr8nQ25exI7dozuKN62IHyaKM1qnPigHOep2FMnJHTjptA5w
Ur+YUXwi+4zFZgiQgU+lWIzQVF+zfoRKE2NfD46WZT3LSluW8wSO3ly1njmFH+OU0wezyzJ8AAl9
JydMWjrezNR8jgMQAuiWtGR660MYh8wm+jw7KH18gCB4ULx6o9vTMnAOEbJ4WWtr25TyIuC9Ysfs
9lCW43He4Wl6yGkkeVu7QfB7MnqZVAXMPF/L1ThusbPUgFNDXOqZ2MuTT262rCCtc98gVg7eVHDK
C7nDyeprzEm1HFg7kFGJ6hFJdkF5oXH6WzrR4QknzqTk7qRTv+0rqs4Mx7JOOJX+b38/amGh+/Ms
hdWmRRSfBWsMD+Ifp0LpaMQVsv5sh3fhLW/4ISexN/yv1LkoeHQwMeVi1O1IhiOvMOcYTTiQZO1Z
7liYFMjSalkDkFJPN0mk1zSx5mF7fgNHf61iJrg1vCtvfItdCKLWcObk/eAl3gqLc7BIRYIWjNLr
uvmSKAj61SICHa/o5IBzzslrxVyrabvwhm7cGTB9MFd3l8xhkR7g+CMmkSmzO53yInrWZBUJtru/
GOys3qAGfYHDEkJ9LPEGUtSoC2qhbUFtE5WsWJxzhtolFgqyVoqtiEMq4d1D3I43sFFh37+rtQEv
hQNcji8gvvcFfCdRqks5qttme1zrDE5yzHkIFPWsVjVuoPBFBX+G6Okm83SG2Ny1JVhu7dBDPJTn
cPJaGYdhAdDJJhvoKIdAr0tP0JE38vhrHA8T2kNPX4OA0ot8NzlNCnS5NCao715BZFvQE5B7ReKQ
j8qbeNT7MUudZGVAoZ2A/ekgVxpm0z9qCWKrYnwbEVqDALllYw5gR9vskElfvaK7qndR5aiApMS2
J9LJzokCqJr3tO0eDXu4yAO6df499f+/vvs/9d0tW/9bd/XltzxvxrR/yaOXP/Tdf77w33138182
ahP096zTVZdJ5ofHWv2XxUiPFc7W7bmR/mvnnbuw7+N81mT1i6nM7513w/sXNR5KgFi2KfmYrFn+
33/9waDffLr9B1gBmvzPo4tjUoJmZUc5RNPsz2ugNDOaKStVxCRp+SBiztl+Fj+Y44jSK4R/apNN
r2jSKzRtdNWmA61zAsjooDZ5au08JlXXUl8AqcoXEy3yrTe1gFoik96tHXT0jdVoYaMcuyuc5gs2
j2adKTRBSWvkpI0BgxjY3gaC42Pizjr+GUGwDgyOSoFs0tOecj+IV340KUh5ACjZaRIyx1HOegpE
nwML5euleAW0FO3rpOgRmWM/EF64i8KAlTTw4SWcpXjVVAmt6qRztyP0+mWTBE+ekWoU3a3uQLEG
1L6wY5yD7dc4vEZxXW5Hr9/SCul3AaQQonfqrdaSyNIE76KxMVUjhArHapmOpXdnFpC2OaKVhZKm
h3Ti3OtIUHDW0zvCc9FsmiHCJJoDTgminOj1GF+G32njClEB4bjKkOzRmr6SRPMORByVvKF8tZ2+
Wk94TxZ0Zz2mjPgK+hBZgQ3tB4XSwqMhuMfId0qMkxhaB3ASSbYh/A/qlZjj7AmKDYv7/ZDo4dLx
umqPC1usay+JziOA3kXseQdobaeI7AcMUq8Nk4g7ozdPBvGBJ9tB1YAVp1vXZZlsa84F4DMqfdVD
2dgYDaJj2++XBAjhDSGJHmQY4PJeNV3OvZYiA7yfwFF5C0wxGFkDlHNRGTYrRmyxpFXwaE/lsa/F
tPNKd4ccFRUR9jIFeqFWvNQDvSIqaPcdqoV7C/UpPypqByJV8U437WlKU2WfFsE9+WPOzolCHSOA
pDaa3xyNIr4flHdD6ZVHAtSI/HC0naIaEGwnd2sUyvjod2EJqzcGoSNwzUyWs+Bkh+AbL7/f+V8H
j4hd0pzJe6Krux6BPG2QZpArnIRiwdxEcqurZpXY5HNkrj7sulQSlxwBYiv8UeP4riO/XGRZ02/h
3m+sXPmtSsyGVD2SJHG8Ur8KjGvrbkKhOPsYYwp66u4ubwI4V2IoNyoE2TteUpGOzn7ip/xwjgK4
0jaDS0dq+loMerefyr5exb3znUlvslOHEk14yYK/qVBQT636PHj4wnoAB/Q6qpPqVD9wevCSoXkA
LwqzsfG/Z4ihMxUKdQjcqMujkwmVeyGgQOdJYq9hk3IG6lnG1SkwH2IG9AApXNfU+9pX+KrE0myL
0T4VBGrbNLqHgW6B/jBGarZj9fDFU9yNqlW7ztZJihmzYJtG/iON/9/cCLxoMjD/Nqxxr8U6Zebk
YbTDap2RZ4CRmfQfojOmxoGxP/kG+4vP3MLZuFqA49lFweLWmrEkfI/CYt4c+bDGF37l1ygWBCNE
GrxSnF2p7rwSwgaFx6vugVk81lp9hwXVWNF3iVe2lwGMSr7CF78DV7w1ywm7jz1lX5Lv2tD/SATV
z2noiN+03WUYqcpClC0LoqIjuxjg72KapvjZr/BuB5a7hP+cT+Wmy4G89fiDMts8+i564awdtMVA
hONqrMxXw04h7VThhpDEaiucnt0PstLG0r3H3AadrgHQ3+SJ5iC7iMQaKHyXVBxLlaauukjqPckF
Rzv5pTaC/oxPO9vpFoORZjpbMZFQiY8O8SAxyF7+Feagty8yIsi9Y9JVW7p1VA4YHyxvSwNK39X6
tIr8OFuTO/dsuaRtidSoKBvgR1CNpyItIWyOXbTp+pE0N4OZs6VZINiH5NaTGbaCeETMUh6LNfaJ
EYXVcmit5jaZDHSifWzx/CxjEjJ2cO/i5ZSFx77SfOB72f1I9qhD9LogjZfUhBJ+WDx+BTKK2MNp
3evzlBrSTdlN68ndjywxF8iAlwPYOmdAKzWSFwNb8mDEKe47AA2mcRAiic+Q1xA6dEFxSnDgrlrr
rZLDtdcZK6xCycrLnDeF5bCeZ/5W0cHb9bWKJaClIVHRLF6Ck1Jw3U+O9cPMtKtqUe6CcEZ2sqPh
ukBdTxzT69QaCL+j/ImVRIRINka0ogaE/BlaTVyUjZVm53TqK4ymat0a4VaZTMJ0S20XFC5mRgnl
C2ETWTELDZ0lcmC8V3Z+SywGjLH2tIVRgzrR2phOrq8tOkvF9eUBqJikmnZkV2ipS/m18WDo0cki
lIP8DkCSChCCBYq+bU/hdQFZZFWSZryaunEDfkEdjWxVVLIqRTowMVmkr7ZnUFtfKpAWZkbCi+Gx
E2HRxj7/rQrJBB4awh+CUDpR9X7fqgLpHnUGHF2oBVL3QSX+cZk5+rSxWji2A2HjGClAcpcU9VkA
dktcHlxf0heTIuFiWyVMPGw/+FLTh8/1cG2G5ZchnZjVs8uNeYfL24++zy5CpvPruEv4KlaXQyTD
FF6RLhR4xjnz8p3SME02YKosJs9hM2MSA1Iv3tyeCISa/ITYfwkAjHsjMFCDPlVgZcNBxW+VVJRl
FYmUIpyPzcMi2DNXbZC8Cc8hKzKzl5X1hN/7zQozeKT1rSHfSiTtRTPFU9BPxHpWzb0S3zEo+FTo
vWNrx/c+HxAzr4L1B3kS2D3yCk4VYez7iBwJUKpQmxkLlp3PYq1px3XrVxBnGgbJ0t+ToY5X2lsE
FP8X7ti8kjCWYRVQElhOeu3eaWXFdMQMNp0eB3dZa9wXfX9LRqkLHIB2tuxcrYF/0Q+DbTzkJm5n
1OZFQYfDoW7C6LZ0Cmcbac1XljmI28fkhz5U7mZQjHtws18n2Odw4hINHkC7EoOjH4N23LJzIzAI
FGpGJdu9Y75SgdVI02sehV/zqvqh9GgKMpTMnm9vAw/XZupKAwbJhpmz9dVxbeOeAEbC3ocHdBMN
QON9Uudw2mYWYoPOxmJOFstBdfOvgasKg2400vVCaNlhvhAtpvAuzYAMJshFSHiyOTaJt/EDMRzq
Mv/1Yr6PVA5ggfIBdgCmnDbL47hLqwN5TL9fUMxDtc8aGEzmZmxaCLhWUoCwJ0CDDcNtDs50j2lh
8WFVmwgEWXclXAQ/KsZ9XJIk3plLRDCKTGNsDwT8/H4xQ//mm/MDVins1fxFyEQEDOFrWX7wij4/
hNghDiTL7xsT+uF8vysfnK/NF/Mz4IG8WTFT7I+75mvze/x8z4+300qfs2Q5JiWV5ddZtlL0D0Gk
envb0ZNtqSTnMMgtIib+R9yCg0glpdPfO5bpJQtFfjYX0y+9BXl1vo0xnTYi5ywcGAasjJ7I6Zpw
X1ma4+p858fFp/vmd/h0nx9RQER7tft0/8dN149AY8SkJRYFA3kYKtNP8+WHw7K0hTMt59umY91S
XFVrIbfgx2aNA704pGrBtp03czrU9cRsnyfZg7hlSeqvpSGVlEKH8pO0Z368eL726Q3rhPwu2wkj
6MF5efi4oC9ZHnR5Md8XNVa2qh1gAPNHmN8qmfex+Q1/XqVA+6QTkbseZvyJJJDM1/Ak89OmbSZP
Jt2PXvJLvDTUVhNMKNgbhGstR8vKDjhS94HWxOip6DfgT5GbLQgqXv3z+vzby5ytBYF/JKzmA78E
YZTFodSH4jBfs6OSX0NeiPaUlJm611G+YTqHnnD4eTWoIEUTjrW1KqCmtYOqSx5G84VDPBs4cXlE
5UBKSNpgUaOVHo4i+s38GqikRimQmm/O11R5E4c8ds/5ttfHCSvRdu3njr0zyuKbgq7qCE1pRhHt
RsLmL9y9bJSyfrS0A05If6234/em8rfJOA1XrbkzYfle3cjaWrX/XPuUlh1FROuKqbRM0Ks3pQP6
KWoPgnjZx1xmPSdu9iU3yoBc1TzehnSMVkB1Ejlespizo3FdgAhfujp4DJPg0kXYMUGr3DTeNZP9
htQ+3vUESxtJksGndIyDResHc6i2AqTsLpvai/fawCyCTN49CJBo2dhNcsSwg6i397Ozjpd7W9kT
cxeYyHgkKWz6+DoHwCn3qjWskIjox27ov/U6EHGzpOAZBjVY+pTKfkVoy8EW+TtH+KPJiR4FPesy
BZYDylU13WRdN65SscKH3lxg1jCA2SjwaFKbJ8/1l3RWICYGfXTWDWaEWl1HFJvtgqhVnT7WBNyR
GQW7XyZHZSH3ubGvObXMVz/u/PSc+VEvYoD7eF7R2N/q2i2xfnqn+TGwBTajjHza1LuzPPPiF+xp
kxuVB01ezDd/XrAsWXppwnm+A7EZs5yZqNVW9j5UtzSx2O+9zltVNkeg0nuXQZ36zfxGjWA/nq+h
py4PST0Ne6prH4/5eV6tekmime+r5BJfHe3j/MJOvvrjLT5uQpceUTpG2arBbQ2Yyw/THXDYdZK6
OYidLOA+efXjInXjZitssY+lHxsPPM5seSjMIsIRlqVcggLukvd9PPBx0649avp1HpTbLnd+PmV+
NEjGF72JVQaSf7+0bEpzqTHPW5Ty95p/l7h0CIX1zWMZqWxD0zbv4Oq7G0dugnk7EDXDA/N2DTKK
xyROst11eV5CTPYEzG5Y1ipV4vkCIoVx0MMwAJ82QR/xHH/VEWADOSbQDyLGd/T/2TuPJbmRbE0/
Ea5Bi21omZGRkskNjGyyHFrrp58PHuwKVt7uqpn9bNzgCqEQgPs5v3BZOFnzvYV1eX6QR9iu/Tq6
t4HRdEGC6kg05Ka/EhofI5tZ214vP3KMj6VjhxEWYdc8DcO9MuFKjoYVLqxnfb4T65gTHuRRl5Kh
TpTZzFQvD6ZdjFur03dsXMW64q+xYJMTJgv5XiZ5Q8zn9ybfTNWb+iLPVITB5lcfbGR8UeB4MBBt
OkSJUu/d7us4Y0h7IE5FoeIRMT8ldTusNoAurgi15IdaPh8jNIyPsj4kA4nj2veidTRgeF4vrbRA
A30agQxUA0bZP6XolCyixsNsGa4DX3mKtz2G3GMOMi459HObLFCiQckMYzl8DbjC5DzZ0VoRt6pE
Pj8iWbZxNa6ClGvrt1Hzie6vKF9LTv+vbS7M7/i3M8iBct5/PavsuL+9+6kjBPgXviBmVjvRG/aD
/z6zHHzTyLq99/ucIHGD3aTpN7Ut2X4boszpSRu7lAVQ0O4AjLY7FJ2w4VLGFx0FiEM+IrPc8uhl
i89fGYm8/EDwKsh3JtGTg2zMp+G1x7t7Y0aRDSQG89PJz4Gf5+HKrAwNoNV8ycgrV14n92Jw3IfK
D6HBTFGhrvtrZKDigC5gR36Lx38/OflqytIMeatcATw7P4eLCHkWzAZ5P/JNqFX33Ot2tnGRPRSh
kSKzjLC0kxWzt2uRsi3QwgMfIScLdzDSMtwHZhU5S6WHkC8V2MIRakkCV3HJI3vRzOLU8hw8xaeE
d2E120pDtyMJum3YpH9UTVDeMEX/P7HwD4kFTTVBsP53xyJUW+v4LxmF24xfCQVwSv/jOTo0Y3SG
VdOeMX/9z7pBA9TR/wcan6Z6OkEh/XevIih+hjmT7ICGWqAQLKCrv/IJFl2WCvbFIAlgkm/4f8on
GJ+gqPP70XTNMsFAunxQVJD/mqx0nW5M01Y1f05180c1jOIUgIt+6NokWXns6fGPsxcxsYsfZdbC
ggk041rhObfXHKfb5lW+HIJ+uIqgm9YtLAewVVb+XFVdfUUvfeG7ZClkIVqgouz3rG0gxuJZlIV5
bi33UXbKSU3nNTD/1A6oPLOQ2hsPGBnVBOhEsnSLBLgii8bzrEBSJ/nsipqf7aCBjecV3a/6GCre
su7LdHUf42VWCZGnc5QT2c/bjAxSRuVAojHZn8/+G9qXxNEeLHgcPzWoOCMom4+xGvA1HyzSiwKM
QAwRcNbqC59NtYP15+jd2sFZDD+5vIJW4Zdnk60s9CX/tcnHeljINlnc6iwuie9aHrqKDMbHsj71
7ZXMxnDMSrKelqsjMfXbIVdWsvOq9NYtBybzQDlEVvu8QKtJHt4Lgp7gOwhW/jpZ6PZ7MgFoTM8v
9duUHroyK3uDvE9VdyAr6xozTzwgzVGZjRLMFNW4LiUa31roD0Uc/laX/bcuoJ3JHh9xrFuqzO3P
MJRxSpyPph46BzzIOjrOvbKjKXOB6SVBdDVSgkUVV9hSTL6+8rtOcNeE91LES5F6xYcHwmc7YE9N
KmR4CAaifP3oFB8QZDzcGMz66Eat+abp+dLpi/Jj4E67A2YsNnJYH6rXPDeNJwdi4W/TS9GZiIiK
YNumvsBfYrKMBwQlw4Prlo8GDloPdsZaiJhAzKFPlj317W57azTdC/qLUNPbAlrGUCqrkpTixdFy
72LNBQK8x6DVzOO9vQ2yGU6KYdA8VBbtNHkXGI3dKkz7X+cIPDHNvDWQweiOYb6iWojuk5RaKwOX
Wk2I9tTOheyQR/c2IORo0AY1Jlezr3ZtmMFWq8v3u8s2i6VfftuyrcfR74jcza82WZUdso0oF4mE
llD7fz3Bp/OFRMF8QmQAXTICCoAMtpWjOJhEt6BUCq05Vll4LZFq/NGhizUiwfrNKEKSeoUnXsc6
NWZWp45NdzBt7UFLj37UY6OJueXWyr32KNRC6V8V34EliqjUKetM0JUB/op599PXU+UhqHGHUcpR
2w3dGD7eCkiVCLtph9+a5k5lxv5bsfDW946w88JH4mhD8GvuPDCNan8dZQl+QPg1LcqmdNeR5r2E
bcPHZK2qrJA+MZEkglQgi9CfTl6kGOcUFbanCo7iSXUVLGsY4IeR2CM9Sa5llkf22ik7xek2jCZU
X2JZRjV7cGwXC3ctKoOIoGyVw4OxNk9m4A/wJzVnAd06eJh3fw+EwWB4meeo5W4oK/fmdvIDTGhN
hHzG2NzeO9y2IDuWoo5tpBr7v6DZKo2pPtVVMj6RuJuPb0WvAw+pR2dZlrF2a5sc7qIxArb53DSI
NDs1TvzlPqkJ8Ir/dFL/doJcdBcUNw1+0iB7dJFcmlS9JShO7dYUt/UmIrWylNVoLBCe+XNcqypU
LRJHm1RRuiXaPM4hnQBhTIBczn1ESD0YrPRf2JAqSjJ9VxtcaJU2Bew2Jgywfj0o/nkAWaa8sMQ/
gLQhGfwllW/aSO4bUPwROLbJaeifn73smbW8qSe8Njyn3TV806dcEV5OfijUToNRodmTWPa2TJvX
e1NqFjGJiinfFvOX3rqYrg66dREtv5TWYX2pjpm5qOZO2RYIDZAqgtGweUPrrKWoMCttdQqLom0W
ReVSZqCdk8lCGk+ttngyfIt1LlZoaQOiE9lG1mTRd/vEbtOXW6UIT2owhY8NudAXq0GhWIWTcJKd
RSr6ZZZV1V5WVUgetY08hRPNYnGJpRyMaVTWpKDRKUrKR4HH2w8NdnAct9prbofGJkNcczNq6JIH
nY2bBMCdMCI/ViUGrOW6085mOhVr21eRMM5AzQY1UPAxCTGcbXXQy4iMz5gj80lpKRyXJCm3NH8/
giCi2kEYmMRJ1uQwt07KVVLw0lgGEaIkeaCF4IxwHn7M3drcDnakbL0mdF5xobzYlei++yKG+K97
EwjOCkCxJ8iRpEP+3X/oHa1da2mNoLc9uIBArSojIkOqkYyl/fDbsvM/MM507a/QEK4nkPea5YDB
B3iGi+WntZwTwT/O60r86B0ssJOOiBk6ZNPVgOFuKtGTLMoO77epKR9td0xxlKqxSouG9EUtUpiN
WYvrtoiGI0LmXAyT6R91lL2PrGBRmk0VnLXzzj/+1lGUdrWQY2SjLOSYT/Os+0AMt5kjB6Fgg4ya
nMQ6VCcB7eyTUId2HJrWuTAJrGmWSxiwM7vHFCH4ZWAq5pfRaZ89ozf/qJDmJCkm/tWS2AGWLgzr
ZNXVYCylH4yFLBOPajKZWz0ITwErCgQpZqcY1AcHwIP4aOJ1F0EiVut94afFxYuAG6Sx4X2BDnkZ
tdz/GSrZVuvKYq9ECLnXXao+JJA81tio1EsNnszDNBfySPaiyHeJMEY83JvgcqGan0Y83xCM5TFg
fR/K2DsRAk5fpjwNSEh3BlA2JHiWaoGJT52zLrjVXaAM2zh0SuLheXwVsRpfTaVUADBAh5FVWfRu
qRzaaPxybzKHLj07oOwMvtCVXvVEbQAcnHO7EeciNl5jmNt12JK4MY2yX/sJJIpsXjykg02UTPbI
ulXDvdnIVlm0VYxkvB4ohMjm6bKx0UVdLeza+DYlfXWyPfHTREbhYXBb681JsDsjQ/eiTaJ/DsZ8
nUZAxwtVyU+FZ4il1gTad9sB6i5c/d2ZUnR4OpHsexGozzwv4AgxQEfyvbAsUBBWWO7Rflc3hWIo
ZMVcsv+99t0DgLQ0UPq82LFbnHigIN07dyRbkcVbMekIFZmGDeB2Eud4zIIzqjoROMz5ECHBfV/r
4oFVcfBc+s1jmAeAnU07eNZyBJkjZzYfGjzMbDqlehwrTT3LsffeQfb+OVf2Er7yb3ObaMZo6Km+
jnINmL9BOH8hD/3Ydw/yyJ2P7lV5JNuIbfajsnUIMq9Lq1Xe/A6XZHZwyHYgKvqmGmSzTSLlZ9lr
V8MK9VflOYgz5alP2601j+qyqfwHBpA+317usHlclnmYkUXCaAScnM2W9q9bST+IgZjGSfYz1r3u
MdfR8u0jv8auD7AAgSrkWB+0MK1gr4sOyVUHT+w2Nw9NpJzkg0o+z0JUylc+IuYb2ebGaOGTtU4O
RtPZp5Dn4UkeySJq+nGDOSDaxnHWr//+hup+up/ygYDymSZETc3lfvqZRjUmaelNZB1/KH10Lr0s
fxtGBOcT1/hSG0W7z2aipG0Y4KJRolp0XckOg93zS4md5eQDNcV2KNyFueGuZdVv8x+JMac7XEW5
Oshf3WYXmbMx+Vdu5blRFr/i1IQwCuLuMKunGtHWoj4axVgfrbmQVVmoDerNv1XhYRULWZcD0SuE
Ol6EHepXin8cwga6t6v5x9xVp90wH01zm+wNYBPWVmCTVLV4v2a7B9rVVTCFYvd4OwwTxznKujzq
I1BvU6Friy5VAP3Oj0PTF6Rh4MiZWjCTsPNh7+UFeh1u8UMOqLhHLBxWb9C0Emfv51UM0s6rPxLQ
NybC/d+K0HHF1US5GO1m5bnUkSIAMmKKsywCgnwLRIrajRblGF+Gk0j/gWpm/+9rGXqmbqg8XAwH
aOcnOptmiBGWbWSTnnMr6ONhuxCdXZ2HVL2gETw+GV5D4QAzgM8fYJBHVXZAO1pHuj3ehom69/eB
QDnUJrjvaeoeEwdyxVciuf41rjAbU9v0rUOb7mpOvX8dNUB7loBxcG9Tsx7PCjsivD/Pkh2TEO/c
oK2jnCXbbSATnFk2ZMJ0b2dOcvxN5VlTLdCX9zMEY4Xvh1WGWzkjJE9einpjGKV1kIX259F/qvao
9R3ENFkkFiG9QPqfVkC7EVWJ42zz9/9EjL0/3Vt0/gg6alOW47gOMbFP95bRFEGiFU72FVUB41rW
IQ4dGUjtSOmdt9L0+5VV1/YumKvKrI+gopB0lr1NAKszyNSnkYfGC7jYhWweEYS/WF3/3Tci561F
X+7g5qbKF8QpPD2fva1HqFKy182vQd+/YGVfEiKynLMlQn3ZenH5PbCbeYc2fpnqQtsogtBYFooC
wY3qXQ5Amo6gUzs21yFu8OgTU7JO/EH5BghBDsh1LNQKLxiPfpF5j9g/YE0xnzrtkxfSNPYLhj4G
lEHkL6YwqKZHN4Ue0Al8bFzLq7cqVkNcOBRmof5qqzKzusoimszf2+Tg+1xCOvVt3L3tv57v82uU
zg9Dn9mNZWY+O476EGi285EYmCnH5ZDt81pxvqCyqQ+189E1wByTTq02Q+vbH2jwQFkTwyvrnhqk
fR+tZHupsaSDFm8/dtmQX0TiP1SeV+7tauyPLA/7oxAFoNTAVyueEfKYLCpyRH3id+im6+G6mYfd
Gm8D5Dx5hludH4hTeHnz7JLhWqCi8uYFTXuezMZ97nugVD0c13UY2u4zDhzdGeVbsHB0irmpRmtE
0Yb2IgekmTu7wSj+RnYKrVOPVU5cXk64FZg7mV6Ed6LVuydr0IwtAuH60ZyLdmhR8vJITv06lK2d
GKdtMxmPmkh/DZTt93lWBE8VvSK6fSC3JZLCgJvIndnwnjivPON9dsoq46AW7gbgbbPu+tx4tAjI
rAEDGuTfORrmNtmrFp5+O/r7cTlI3Y2nTvHWzzz1pGBjevIIwHC3JAZqtDbwclmVPXKM2Y3syItB
vFlzd6xa6CGzu5usblhhexJdZZH7TbNNfCQRvMxtxbKxzGlPygT/lHlMOxeYwccnM9Yv+ZAwJHJa
QOZTu+wjxKHdqXtFwG68OojHLrW+q7fCT2p4MJmGslnnpsCAiukqx7An/uCJhKfGPEO2gzfZ524x
gqj9dxP5t0WUtNFjZljNo5X9RNAH5yOMzEjdo1diZOpPX9Ti0VM082nQCMuMzvDFAky+xf8w2th/
HdXH3HMCbXwY00LdVTmWsTwXh2cAacNzIh6wN5mevLmlFjCFOnS8sE6iTy9H41T27ofLNX0bXoj8
xRZjd5bjuxzc7tQtykCLn/VkdrXNxust1I4g5BpvIn0tqyOw8isotqWsyUJFv2ZpCl3ZJnWbzgFy
kIS+aRx7DCKB+86HhVLNKb4+24XYnexk273Q5iGyOsop97psBKdsHmFYtOsym6225bkaRz0HSVE+
kR0mxNRY/Tlmw/7gt0aJqVJafk/UdpemSveep2m2hUGH6pCaF69eaVzlgK+hDvFscN3hAgL1V+Ho
YCi9xjwPSUD8VA/i9GEEsCdH3MdqVQnmPDbRCv3LdFEg69fbDeFY0ic4HADca4J06DDR4XBGVR41
oXPfoabPHmoJUnx7WF3GOvXr8hLjLrx0Bj/9bvjgTWN7+NEkEIRRaXGfukkoWyVt7J0fqSO3b9e5
DSEa1qOk8C/otkjkGuXwmGXpuLf8PgVs/NbWXIpViN3MOa7zAFXfITh1Vu9vCg+ATtBBrswtZZkb
dfA9BdKxSlXbOEVl7lzQ3sOLtnWC79OYPDlpqZ+Knu94KsByD3lH6mSW/rLMeNzo5qC+q1ATi0Yr
v5oa+ZIx8HJQPGRHjGmHZHL5dWqnauvXU7GV1UTHP8AvP5xhLHfTCPlETg7bcZmTFHjvFaXaA2Ia
17I9qEMY15r1WkxkfpKeXao8jVahUpVU8QuKT/EyarEMZu1P/DX3hw+05do5/xJeJuBU1y4Kvsp2
TfgeTBX8FzKNfx55nGAerjeKuvOyzGLDRbVQrYtJLOpZnfzxbNioUoy4C32MFsh7kilxAs2lZ8X7
aqutsxiI0X1pBEzNSA/Hb1YkEPKp9B9GlO1c2BtwkpU/clwcEHqLLmWUAf8xzA48dFr9REb+qgyd
ccWGOzsiCMUvidEE4NHI3yCDj9Di3OYqrb9D+owcC9/7rU12+IBPKj+JLvd2QyPrVvEdY0cuWIhG
H2StlLMslIY9LSoE1jqP9fL4uUPt/Z5P2Afr20DZbwYGmwReCOU0G72lKb6wYhdXGJSswrExGTMj
Odp4OaDMRVNmzPjbTnO2ss0W2FBYesCehV2davRHHMXNCzrw1kWtUddz3Hgtm2SRqjUuRDzzDhn5
kb3RsmLxVC147eNUPREQBZmutOHrAAj4EnclNzQ6bT/mvmj8zMswfAWYARWJeNEiiWId6KmOHRZm
dTvVz/D5c53mbE+m2ZGUgWpoWcgRDN5Az9x9m1Imw0bt7ZcBHaNTpaN/2XtpuZmmOnqZIAsshOYH
P1EOiwCT/+xQ+AJb1WDnVEHfEGOi3yY5tSg3EZwkC8+lo6Nn5klTNEgxqjC6nWI2j2UzmCcizwTz
5SH2Z1mQvjYZIPOq4B8SWWn1WnYaXJU0D7YooZavqPEXG270zlpW9dLst6mb2yiT0ItdirMLSFrA
ZKHqth2mFJWBF/tcDYjUHcO4aheymk62etYL8SPRX3yUeL6FkPwxiws/BuB1C1FZzktS6fB7XDu4
AiTKCbkP6nlQsGsChaEeknFW5LELdBIS3caoSG8fY2wcd9Df1b0NP/ShISy5QpRLe8ur7oeG6sIf
/CuUKkn+iFj2QXEywzdcHgM4SbFy/sPNdBxQVHd4DC2kRtXI9k59qe/iuSbbZVGY9ltWZsah8McR
EUD7DRAcX5sIZpel2Q5PMyak89X01RFmgPu8Uh1kr6dlcIbiuN7JXr0b+rVZe9NGVpsmira9VUbr
aczSVyjaGHO1Snzy8jq46Lr2B/fC7j1EcnZXKEW6JtjRvQtQ9EsHGMhB9npdcNJxuH9qMu4k6Hzu
ZLNTmtWxNxJ5P+3eG7PU18VQo7k+n5ILB+empEoe5Cn7flW1wn9jqxxcHMKZ99fl8k3ZuTPHaIcN
UmZHW+3qp3DEF80r4TjrcCIeRM0G1K3S+h3B7He9D7hWo34p8sz77k6+t5CTLFR5t0NglbdJAcEh
RGbN6h23tdskG01wtyrc76JP/dkHrn4S8yulevD7K+E/UL9nlXi3FaH8TEsyM3++UhypuwkMN/dU
6xjLQHeUcm0jQND803bwU+KER7apI3BsIXED4VL7zLBGpbsIFHUaP7AcM6DvocKDGqf+lurRxySi
+lINqv6GfumyiOrqhfzs8NzPZmvzIDce9YduqH7cpgQoUUZm0y5ldUzcZGsR/uVH4xTuADjADjID
WjDVNDVQFy/i7iR70SW/YKzgP2qN3x3cHoJenqM3hqNPuGI1Z7101hSecG3KsX9i85mHg/6IasvO
xbrpRY4Qw3ueq92z7A8C44XXbpCCZHSo8ThKR7Bhoxe8ubVn7/BLdZ4yFevVyiDyZ0ewCEQxLGS1
VrJoF2P7sJZVD8O1lR55zk5WTZxLF0bRYAPnjs/cf99sS/fjZcw+Yx3EGvz4gv/AUkT8g8MsPTpx
lz3pwFrPf7+Z14y/yviY888HTwt2PLAYDS2sOfjym1YQ8KixKWu3Zw84II9uh4pYTSHIxTaua4Qa
LZXDuXDnfKif4uDg2k2ILco8CBYgYi/3QXaVccHxXSzHAbBZDqrv0c++d/m8bigjXwWBZzXgsSIU
z5ATAPocONtaDZX1mBfdF7Xjwd2mRnMRSL08DwV6krBjvkwdHEeQVWjTkW74UhqoDU2FVcFR7/0X
hM1u03UnbwD/8pcCVtF9KdqZEuTa5RnVkvxtNJCVmKfXxQQsGy7TSr5oOaH6m5lpdUrzYnp3f72m
54Efdj2oHnIUfLRpqXELPcpzTMbSd/xxpbjRsOwcHs2Lwg2JPojgYXAM41EnO/boWSxzjWFytrJN
Fn40dKgsa7gzzOOSPtMwF7Df1dllQMC/2uVGOtyO7m3/6ejvxzkIedzO4v159OkscehZW82acerq
te4UdPMDpE7Z0E3zrm66amkAjY4U9ureJrR2WnUtmvZymuzoTBhOZup023ubY6G2qYx6ubH66UcU
Obip15rFP1Koe8uARjlZ/cwjCN2nACwrrPyg/dA764XobiDwoFvTgOGP6pYPRtnVX//+2peicjka
+3k2S8uYfLlsEwjzzd7QgOY/i85lNjueUG+CjxJwMehuZ1cb2UtjOM1PG2k9a6y1r6pwrWWgO8al
rIdmjzulvTWh/ZxyswO/qsXdAgB+9CQLaLLjygaezMqfNr1u/iGtqP019MZawkKjkMgbAThTJ/z2
Sc8x10Ts4Luc/cgcdXjsKq/AubH8ZrKZvsii6p1Z1ZyoCG6bWWG5CGIhelyUeXC13OgfovIA3P6a
ZiCoajmk7UxynNDprU+hQMT8RBgUdf11Qo418qb6Mvj6YC3g/Daouc2CKqrPW4PaelEHJz12zpAs
9BSvDAf+TK26yYut9f5JZHW2NNK0/xApTz0eVuqZ3Gf1rIzpxU7V/qOouFj0XGPfGaxQ0htGxRwX
QP2082D6EUJALELGpqLRyg1jXBQi089G1vRLKEb5P+ghyfzt/eK5/RIOmVZDR1fT4/f4633TxxjT
8Sov+8FeSn/Px/y9DSp2Esp0AcGD7Wkc+KeUb7zwI7HmHG20DForO6UixoQpngWp0d8JO1h/ZAH+
4e0Z9qfHMr+F69imq5Kh44IxPit/wttSkyTr9FcC0+gC2EVpAV8V+ckv/HWOd/zerB2BkeTcZoGS
P916EyNP2NzlxVqbrQ+duUd2x0Em1I0cJBtzlJUXaexEsFDN/smwffcYWN4HWA4CRTXGwqvAERYy
ijW98xAVl9lBq5pH2WT6xbBv4D0sZKc8Sa/CZKxdhGDVNh6e1KLsrznmp/Mp5AAF9sJWVK2+lFXZ
ofgQK9NCE0d5ogApk4fYD/ey08Ilfe0X6G0hiC/SfVNjOSl6xKOaWlOzTRg33RHSW3e0uRUsSapl
m6otiKJUECADMI4vTmKPD3zupzbtuhdZlMOHQVT4+dbP4xBHLrc+yT6wb2QXm1Oe5NwMACct8TGZ
2kWildoJ5AoBt1gE2m/9ORi0fAVT1tlbMOKW/SSKo+q1xFXG5GppBZirPwvZiZZDcZRHsuM/tckO
NTKgmKrNgACC5y4xVFI2hmtnTyjVZk+qPyEF2aYP7ry6UGscB6cmu8g+OUrkSr4xSMyvbiPUNH+q
E4S2exJwCMRzDiIUuCm2G3Xuk6NAvVV7T4VZc5/0n15d68Y9S4hfrx6lKBS7g5Ud8nSaTjlkBJQh
YuWj9hKgJLCcLj3C0xdZxaxX+dB7tV8atoub2iy7mWbNN2f0LWdl+4j3Of3IpZ2zIk0c33iQRURo
AzGJulzLamv4QArl6MqaFreq6miQgrUYQnvTK2cTyQry6hkCA6qtnGXbvQhsESwFgLODYwM63rmk
4VEGVVk2+GmyGdLoErUBhnECL+7MEsSNKKKkC2bdVVhrUVGtwzQOHuO5wH7eJcI3hJe6/UOU0NHZ
cmTPdUMIvx91dX2r1m179doOGquTPcsmCxEhZPeKbiurAZqED1k0nQhmJWdhWoQMR54EfmMa71j7
4gRu1TjezNWcYC32bmN8KYNavFUsvzQvMd8hNnSnT7NsUB9xZbCubuAGFXr9nX/pYWwtnCfsvNri
7FHvjF7NX6chfpIDBNSxhYPQFy6yXkfCNFfQTPCK71CO5xO4heKuMhM5yDyo9cd2NKeF7PD94kpY
qHntoKruas1vtnFme2+hq0M7ZaZVIm6vEGHqXLvFfiROfbN7gWK8dn3V2REqqDYQ3rNv0KrUHCXX
2CFH2SB9AIXAfDNrbSu7IxcRgdhmU5b2lQ0V1xoOzgCj/0+4jcTGdNO06j0i1mbcKB+iiPdBXaSv
qes1GPYKjIzndh2NA9IrxdUpu/GhKhH474Tif9RYU2vIpF+aOV05eiyGi0ZpdjHM1SfdSrRra3Jv
sLJ0WWlOsU0aPAVlJ3GZq2mirYebW7CvQ8PYxKqWf5mhdvJ7sAfEPIJmqh/SpNTO/WhZt68WdgR6
Vnn2oRn8i1snUvfIxpTPlomyxvwNooIYLqLCUvnrz3JhJshLbxiDr42l3X4E3R/DVe/m0dlANv6i
JiU0/srrcIKCZQOuTcnRhVlwwA3hdjDKg16FNP+r5dY14p3175b/+zH/+yU4T1bzN2NdcX8JRejW
PzxAP+O3eH6iLWSoPN1ZKIIO/LTSsizReKndDq+mObmXOGlZv4Tlh9Zq2aZzPGUrq5mdQjHpijfN
yYxjRbJ02UOc/hj7lZ8LBVI0zqfFEiRX1Txnpb37+yWsJXWz78sQllzkYml1oCy4tmt83r6xzanL
QjP9F7PqN3mbkmiGRbNzzO7X0b3N+w9tcpyXX/zexCE+rWZ5Hjx5WwixEKFCFjQIfKANPnSHbiqJ
qSaef+j0Ym94ScvGXVHMlTb4AANbHjJqwY1H9riD09yOJm6EXYTdgD8kH13bJCswF86h9Gr3HdhQ
5CgJSzs724dBiNfxXI3G7kc+VNpjMEbGYxmEP+Qowhzp2nCtdC+rlf/iQJl/h4NkbW7IgGTIyo1h
hijrzloiddD4J2uuQhVbCTQJX0Q6mVf+f+ex0fL3aXRA/4NkxgGELSuQnmQbZBGPGhLfJ8cfNrI2
xq13kUegmiAe5YDdP3UodvpRtyPwgnm6nCDPQWxuU+kOyOD7/KTlUazO5+yQgFiGAt3QAjWkLezx
ch3GffFOzBvNj6gAaDO//cjznkjmmkSrw+61Q6xFNtuTyuNHdD+UAMUcfj8/XGd5Ea/6vmcNHuoY
wcnGZG405j3CKHvujW2PqGrmWB9FGn4Loin9VzhFH2aVm+yDBp+L3I13SJe3L/OAkOfMa2iVSCro
3RGhD7dYyLWTXEUlpK+Pad/jZSoPb/3a2NZL0+Dz3OqyS87/bbwFQHrhYbmMSx2W6G44lXs2Ce4L
mfirYYTGt8IiPILfNQRBIygeUA3ioTZ3YMTywKqqefXUbMZxV92m7LmJ1dG/ZD/Z/WA9JZlyMBu1
WDSl368N9iQPaB/Fy17zim+6F717dtc9D9hf4TakKCvZzi+4jJqm/CKS1Nz2rVNvncJTvgQ40MgB
aOoWa703qkMYBdFLFhLZmk+oCrNaYnPnnrukNi510ZG2mjtan3x6qHXKVfdr4D5pWuIEYHmPUQ9W
2vb9txrWx2MwFeLVYuNSCG187xynOI0V+pbI2o3vnmfgdBoa2Vb2ogfFLrsKBXLb9FZAnxDowgoq
HmDLwfqVo+IQi7tRKIAa23B6b1D+wOC+sI9ykuOJdYuX7YtS98qjk+XPtxfGAnnveAHIx3mSaxLH
bXzX3vs8fc5VhJD3NEKBw3qMrVwYGa/3avlntSz8CsnR7levrMresCIeI+c2qa6/hqUgKJ6y/HcR
hYkSrGJBvxpt8nUijHkAD/17cetXfGttxLa6mx37Mt9HQ3Ooq4/eQKMrCRIyGkhUvnY6jgu55nyF
vqKugG5GCDf41nM8uU+39sQD0RzhBY9zKUggEfyU7TUrmmVah/FDhpnSIy6UIJiD0f2qjDl8IlTL
L/YEzizLxCJHD2Rdd3B3sgbBzVh30BWJnYOd9fxfZV32yMb7GHmEMVC9HXBLQy+zvuRczZdgwPZ8
dJXDvUkelaV9xiFMgaKo1xdjLv5sF9oVE2Wib+kHS2KxsLso/A4oF7qNH/7s+nIbstFAhCb9niLZ
RlQA0ERQzGTHONq0uZh+1qMPkNrtv3eB92Oqcu0DjuOARz0iOwO5hEUQ+v7Jz1X2tk6mnAB/J7hC
2R6PO9pkr+y4V+VRbTSg81w3RfTp3yeQR4j1/Jp2q5oNJr/K9MetVuW4ELh9OPK1T3hM+Sn0sslT
XlL9/1B2Xkty40qYfiJG0ILkbdku29W+WzcMmRl67/n0+xGlUWn6aM/ZjVAwiATALpUhgczfYG+m
iNI8swFW72pFI9vhRjAWWAZCewvqJyVgce5MVfclwEXH8ycVW7GVn3XdCfj9cArzasCaZ4QPxcYQ
htDUAEegoxlLfze74KJgNNinZj54afbzDNPXpetjT6nUKTekqruYVtrt/aB+14BSXuSBrEF3wVfv
VEZCOciQHCqCEHkRs4H//2usHQwRObjgLokqQMH66N/rKTBATYhxN3WJeWoitSODkGfPfs6tx+oN
/5sxAEJCbI40GcJ8MaYi36GYQXU2NPPFDRHOl1eqgJxfr5SXQKkNoehboVRYu/bH3AqDkzM30n5K
cFhj7XtCQyzc1LbCwnWqUUtpZzNYEMwkeKLmjpP0OMxnkVamR7+omjvg0j/Pgl+xT705yLu1Gvgr
ABnqXrFUdX89I/mMKfevtgx+GvOpGYhfk39Nc2KhLXOtCC8dwHgQoQmiGa6+d8wWjTWRjh956qAK
HpB6sAwzhd9iRHDy6YBeULCubx3gdoH7ig8CYhTm8JEMhrHN+m7cyOYw5rs4zK1nQD7RIjBb/kzN
ftrKIj4AtgB5iP7bIPRwmeapeNQUo9pkSYjHQ6XEB6M2EcWf/O5Bc6cRKw846WpCmceY82L+nDZr
+tDcOVn1dgvJM6fs0SusdBwlLOoLceoc0dt3SDXUqARlAdofBeslQMYE9fkgzxDaGZapYz2Jef1W
kcZbapQhN4rl1w+32DTH2MXWD7JDjkOFrN3IIaUkIKbVm0mihE2w+q7W3kNaqdnf7FxXQs8sNnBA
OoLYFGjoYhwbOEV4EHbqA+Key3xKU720OYzsLivcv9pvSRLnf2d6Bs2w0p0XhRspyIykOfl9pe9z
O423SdmWj2yFgyU4k+RbN41rOUvrint/5N6WjoWHXs3/sqhB9fdfyUxSeibkYJXEu2tZhsrX598p
PbLAQeeohffdytGfxKDbP+CIi4V7+beOoOC3NJ7W71brUrM1yfLE4WnUURbW6lYsFUsL77Fx2inI
aK+80gMkaufnMKrqHWIZhl0gZlnkwWOQISHc3OeGb+5VxTL2mpiKVQFxdBl2LdgkU0X8MynNVa7i
eGcNicrNhcslFSXxeBO9aJAuVg1SLAvSfhDE8BpuPaPakbcOVrGi7cUMi7JVtCKiInzX0ZfqMuM9
+quEx3yZ8hf4g7NSnYhgaEykAFXN07Zp1b4o7oRxn0/9uK5Ti3RGly772lMOdvREyqU4I7Ff31uj
JjZeNwEW8pq6WFh2iPB/qfSbVCeRie7fynCCZOlBvtyggolrqJcYm8n63pp6toPCm61tKg9LK4AY
Sm1hYJdRsAmw2p03hcmdjojkxp1AcsXwXFG9dly494MSHku7zqmqxdYC9RwAMmo4PfVTdYwUXM3G
wELFsOaN7vTYXoMsU9YAIovNaDiYQAY9GAnUaVaqUfU74ZdQanr9K5SX7A7VQ6yGfA+uojJDbny9
eIxAarIeIY/VoLgaa2F7sotg2afRsB/61j1oqW8imFh2UP/y4CmO8IlMBgzcuX5EeaysdqNVrvQ4
AjERNbspxUQ7hDANit1dRVOLUHppHMEkffMDY2vj8EMyAyBvl/bmHjRKuc91Ad/KMF9BPxt7v1Fn
HwmrW7EYAmKnuc22iqAtp/lzjDc08oLct8dAfQxaRH1wAS+eArN4tqwmRRAEeAAVO7Lw930ciHfu
ybvAiYtNkh+cIDvlhojeKiVBaBNVfyUJ0YOi8vtg6lgrVyYmq7ZyEUWwd/ieHtW4iwDZd82pFfsJ
oMnaa9VwEwUaZEfUqoMcPJBig0Qw+XzCmjpJogX5xh5Ma1+U0Wueev3JQ0G1jvVx52iVhxKH/uBg
0oyooOPsyhbHa/IjT22XkJDQUYJaDmUGtzOojENdqqDaxhqUomEfCwre9+jPRuhKBuZCs5U1xhHF
sgd/06gnv3QgvCDv6gTBoSQBvldSZdghUPuRBjlEcX1g02Tw+Rkgjpe6YY1HcgqARqM2X3UVXCBv
cvQtjAPEtHR7GSrGd7Uv13o4u02Mw3DCog7VH/7PWQvgGUPIbufgqLmKs3Y2+wLj0+XuNvGRqMh5
KonB/4qGcvf/R/vgFmZT0UW/QNV06Az2ZzMrhIqTKi2L6K+hUOyFyJGqIh/3UCZafircsb/T7bFY
FqR5lgXbutkCfGH0IMZmxKhbTIeAp8k6JQu9MTQBm3N2aS1QsXjI1Qzv9inAsm++a2VxHy5dkRhr
Ez+iVZwHbw3qZv89vaGp/3YXmWks/B9MZJz5bzkGt+d/35L1MEviIrT0HzwoK0wty/geDwicN+ac
a+EjPMI+xwRRCeImLwDq1GMdK6uqsUENay6afPMgSN3kN4ayb3ZdML5fx4xDFZ+L/kmOkFfO5DDd
j44IBASH67BaibBZTAwFNeU6Ula20cXrusXyUE5E9rQzF1T7pzu9wc/ttyAitPGJHNDvr0F2K1qB
e6emHK6vKzT5eQZOlWzRjkFYZTZPBP+sG2t5msNpAr44d+XyINvXrrktewIjByd6C/oT/O5loxTK
CkSdu8LtBDVi1hwneWazdMVK/WRF7VM4+E8SMMnjvmSx3eabUNdD+OAklzasS8DgkSTFYDjoX2pd
e5vc2n/0e384I3hIhUiZ1I8kdcH1drF2nHwney4S/SDjYAaiTd84BUW7kM2EeBz1rnoXoy92hVbx
ds6z/3BVLSun/5HS063/5BC5mqGrDmAKiET/kdODoKLFfaenP+C8g2tvdefUFDXvyXwW99Wm8Ujg
l5EeqKt6jgV6mqD0hBe0HCIPw+S71xlybh/dDV5SXiNygNJm+N6bGInDRzR7Ns9c6beeuojT4xh5
GGx47VbtobPocYsS2tCctal3Hkj1wZaz7eVkoIa7RDG53psWOkRmhu4RxQjnoZjwKklhQK5kTE6L
G6dFXVq0Wxnrk3n5MgY7Wy+TCnlfkBm3Q6b11kEEARUw2CvXXhm7DZFn/z1moW1xp7iQmWcwyKex
n5p/ulzJb+wwitWfhroN+2gS4aRJ1EFBAJ3tpjwLw/q1i1HHli2/q+1qdRuC6iUe5HhlQllDY+Q2
bZivchtnd06+9ANfrH6/Ql5CW6j9jIoXrw1BxLl9myRQR8CoCnvY1kKJOO7NA2IE0WFy8fmOq3qj
AI0/uJRB/VVqhNZ1yG0wwP4HD8XOLTcVIDRy9K0X/HroPSHzoR4dXgLur03/2ujWhzELocQDynWQ
yb+yre9A6Afl1kO44jL4yboSTvnFGWfqw1hBMW1L+xjUPH0VE3aHS61AErpFgl63EqjJ08Aa684u
2chlmEL0Send6950Vzh28arUtX9fJM1H6uXla+THxbGlnIHkBs02DOwdVSB9eR2btvq2wvFkjdd5
+dpXO8U+puHsV5i1/cUYIhZBqpi2BVXhJygNLXzWxP6huh+RM+AyW2qoeijh9Ij5qbPrIqdFgMSY
2Vzt9FiYNg+xqFLuZAyOxXQZQwpZ8wQZQvql3WQBijK+j0uO7EBB5MFlqX2SI7oh5z+IkMEaHax+
KVw8gm74cIkjl0hxGZMH20MAYNRKqNrAyP80dhxIiC9ingmWjkjJn8ZdYem3P/npb0i8upzn3Wk7
JKRiQM7z2u96OmoW4jaad5KcLtTLIhTmZgbY9VRGXQsq/1pOMn6Rw/jfJWSH57ap9cH/wPqZ/4af
8Di2KKgCQZktD2zDmsWYfgeLKZqv2HliG999QzmIKk8cFgdxd8e2lGWtbLthEFzqksXoEDX5nRfU
FDvlAdjtacAMToaug8nsidU4wmSX05oYFWvYOib4vxm9baZ4y8CiXEXoCfMkI023rUOyuIaCIrA1
H8B++9uYxNzabA2IJoOTXOTZjCa9nslYMbm/98pY9ivWCxtVqV+6U38QAPgPXB3bcUB18z9cq8DW
fTKeMaqkRpIyrr+blb8DVlcc0SHWN20Z/WWVdXG054OMyzMZuzXlWUgNH8DiW8Nabs8DQ/1OLfEZ
tIB41QJDXXuD5R5q18a+wCnMVVrlOpZSZXCwWw1yRY0twTQY7rNI9U0IiPc907LsjvQwMqh24L43
Zvu18GpxwQIgefBdn3SI+/Df34fPOBS+Mo6Gc4ftsIxTNfFZV0NzY0cfdDX7LqLBXFbRIB7hTy8m
tiAX2VJVVtYZVPdrJ5QG8ZiK/MHX+L7IEWkvqn2iA1/1XNvcxCXml8qswbIqjP6+Izu85a3whh2I
rZWYYdK9b3lI1AhvXyod2ee4Ubdd3pBWDQfWHJDWn52g9JcUjs1FW2WUUUToHxHNUA6exdmt2cYd
XgKTqUe71qZGM4+TQ1K9VngFaf1z3m2K7A7D7uyPYfnCAtLa2E6Y4XVdKq/NmOKuY3o1htc0TUN7
U9BNv5ctVV+Vw9S8uhArL205PUgY6X//RDR7/pX+VjPkI5F4TyxSNFBk+Jb8+1fsKZo6sNtWvoWK
NetbKl+MpMse5MEj4YA4T3S5haCJq+ScsX5LVddHFNRPQdpiUzRPakeRPTSeLy6hw954HnCNt1+t
XvHuryEycQjKmNX5dlUrhALtQNEpGgSk+TyrF1/LVk2sAz0sMP2MS8894NCnHfKomTaJJ/THJEqD
Zdh3/de+0e7SJDf/dmYbvUQ4X3E3R9+bJ+/TGOFf1WGgflDjmV2HFurKFPlZyv3IgzmV47o1tPh3
jaBKPLoQoY5SI2h0s/YEZOf/YRIQOQMBKKSEFGdoT7/+krwOCtG//yVLKYHZ91R2yrx5pPzTnqqw
OocxvmEyxA9hxNLbiNeyqXVuDssn8Yd8VY62OJpe9VcWF/mlN0L3YTBgSM6b+UrU4OkH1gSZ14r3
MmhPXedGTwP4zfsK9Cu5GuJdOoRrc3SSXQaKf/ZaC1cIPkC1G5PNDdciz26AlwquBS6FL5b9lEt6
WKR3xkGfeWXybGxS40Ce1twlVoLAv6r6K+742jZWYY1XUd6+6d8ruzPe1KYcT2mJIYtsKkoxbKDr
CvKNofFWsVqADJj5559zcr80HzU/ENugD8qzY6DvnvDqv9fiNKmF+iUkSd8LpTt2VZs/iREauxpl
X8rRmrVQFXNv9834gjjeXYrmzhcD9Z21YsTpLkfC5z1CrE6OTwOcIRCVNFlSMt21kCxVzI8Mfek7
RD7a5f/4BWoAJD/9BvnV2VhO8wzFDdvRPucaLb8vqrSt8m9Ozcatb4sKstkUDMsmVSMk/h1xr80H
eYaRwl1FZgt9unkcSdb+gH3NseyN5uBA8F+09qBt/bF132AOr6NOn75GSHKtetXxMdfxxr0xZjtf
0atLZgmeSZnYkVCpLzLUmCQEO6vWgOr8E5Md1iT43SbdyfOYWVYuNj9prm1uFN6msiHvapTCVlaH
xqDskZTf25jfecFXpnBqwAaTA4oCjZ8oGkgLQhP+NNFFLnwRebE4dCZ8azDWxRPkOvw4YodFxwiP
3K8EgkkTtiZWZI8bWLjBUR48Bh7HIisRBDOz1S0mz5y59/8aM+I+Pnji+TZKDkUTacQbo3NXQF7V
VV609pp8oRotzcTGzEJ4+s6ad2eenbkPomg2tadpZxka7SS/V9JpZcwDZKjusmTfpHCTQ92LLroN
kj0fSB/m9fhRVol/Z0I2hCUjxo8gDA46q8lnL4EWqQZQBOUwPhdrkTmQHbCjMR7J02EDyPRRa3Ep
Gm1/J5s6+z+K+x9W5CzQtsT3KI8PESz9BQ4kwXMzHzptPVDKeLpGgtRY+MlQ7ANRWfdxlhaAO5uD
PrQVHwEHKCuUjII+2k+aqMAb++q+bln2KZADnoKpQ/ZOHZHpYXmwGiM/PKNiWO3rIcm3TRa3j/qk
ukC7hfetx/0onKldQpRv6JlVb33dWyt1nmQ1UbM0cI8AqUlJ9VZClc1uSJzwQjnf2xYRNiyeEudn
F8og+UILI9m+cnFq/RUbUKY8AwuuF46S3km1H5irJRlFzF2kFJCaZv0OicS9gzjjGysIEKvT7A4S
ONMTKh7nbE5jkCi21uC9BtxrnWhvge+/BGbjHjVL2clWWeT2RZ458AtdNRdnJwkRr3EG8FsjaUl5
j3XCsbtr9PDDR0EqPqRogE9joR9k53VcaBmPfQucIyLXfi4rH5sKN+8f1MTL2MhE0UviIuTVxGnw
Yebih43y9vchH/eQqj0fJvuDEuOz1MY0BIYkZ3lwSpEeI0+sbyF5piiWd84z7T2cDLTL7M6C0tO6
+rkou607JwnVdvZD9ZDJPVYorN+VdnExuplGLruvp7KHb87Fm0noQ53ch7OZkxawj5n9uJ7kQWPZ
D6H5UeR+/+TNthe9iKut7PPzgIylNttmMLz1su6prKJvVhKo7IQQtdDVks2hW0b1ykFQcH1ttyJW
7nsP27W0FscCX9N7ebBje96adn/xF5RrSMa5M6dQVSxtc+tQsy7aVVF2poDT7JSgS95Hw71rgKQ/
5SiHXNo2+ibDUUhdL04b6mrzqI7v7iLi/nQvMs95dhtlJeONY+OUkITYsGtOAhE20JZjHPaz+RI7
WpFrX3KlcElg8tvOEBa/FBnVDfKX1VcQJriYUDt9QONSO+r4yfN6u35jjl24GjwF+OGvQ/fr7BpT
JvjKfemvYqBuxUIG/ahoD7HQcSsr7GQHjVBZl9RPLmDagG1XSvijmeBIN8N3FeW0pemFLQzuWuw1
t+XJFCf265AOD3JkqGM+27vOi6WN40ZJvATHevXTtXysRpexKC52P2mH20E1nZ9Nc4iNcnHrGcwQ
xW884uUQ0X1vSXwv4Fx1O3umVZap1rAb7EOkxqfqRfXwHe15TFAvgr+Zjw5vbVBra9nrUk3ZwoMD
+TH32k4V72oBq0c265T7lqnhZCSbQadmx7ZjHSKbGR+hnVDc9Ccw5mbWBX+5yPgD46HwrnrkaRzH
/hJ5mb8MNQfnrxpfXcvTPH4bXb5XMHa5w/Vdb5daEtvnciwCqOS5/mxmDR5QdjF+rRv10EIg+4IH
+o58uP8s6sC5TMa4Zj8eUYRR4g9P1OlJV6LgOVfDbm21pg9/26SY5uPbmVs8Rsb0KA8aok/XM9ls
NTs99vPhNkTxxLAG6E5mq/HHjZZFazNA0ZHEV9wcrqeNI+pDk+LMo1Qm7kcKEKhF7qbhrgNoDXIa
be1JqbSNGebYwqVpswpNY/yS6u69gK7+3NhheZBxf45HqnKvxOPT0FG86cFHwByNvWUwBtyREz0/
yzPVrvJz0o0/e8e5KWOy102QM+y9ano366BY6qNqnXHvBIqEUtFSAQn5rQMIPRUUiRFWqDa1nuL7
U5T6U2H4X/WJdSwywXeB21TnHOLaWZ7pJPRmAqxYkhXjY1EcumUPJVJUmHwL1tk8JQb7ri3kxLFG
JcSwx4xa4zznOtPC99VmtbU19fro6tgzdlNIioISvD8X2SnAXkOAvOoHGZ9DHjn3hVBY3lWDt8+n
ajw08P9JANnxZSq6fmXqKi+d3S7aNUN7qRs7miuSFtkXUFeZY5UI3KYWKgT/aiqVQDkHj5pj+tVz
cr6zZWo8q3oefnSGCUAg04wHs0nEZigbyHyJivgLVol4eqvFgwuybTmVQl2ZYZBTFiyT+841X7Mw
Uyk205IhrLCS+2Smt2B+gvvQ3JQdckgaxOXagVKwHKry5BQieET+AzEVYDsbVKzbjyBNkAoV7bMW
dlTyVJTcdNisH42dKIuhDUHq4BT41Oj4aKQOBLEsTzcg9dAJnKfDg1koXRY9lEq0/STUJsXbropu
N/W2T2PMxMOCwCrXmtKaT7oZbdCyaN4SfpKHFNnMpWcGzVtk9MWmDxDykL18rBrmxr19lL1qVi8z
I3WeTeCFl6xEqzUa1ROIKOg/Se5dUNSKUPlDpWxuyZA8ZNnHOAjj3kQR9jIpbrGLE/eixlm4KvU0
33llXb/qqYXMPMIRB9lM9OFrM/bWWbYyT4f7XUaPsuUoa98e2ic1FeEyKsuVUQhxrMf+90NaOAVJ
7jkY9gPubFWdrClrQeeRwU9zWjs30Pcs/nit36bdrnW7QFOicqX2bbBW7cQCH+GHEGtC9itZHNn4
DxJMWAwvQxO7PDV+G0UrfjQdvy3TCP0FWbH7MkxmFohVUQ4x/Md+/rp2vToexqQgwY5/1UYbIU16
AyntQYMsa2G3hZtiN37xrei+8pXiWcZBGP+MZ1pyb7EYetS7rw0+YJdyIGNWFEP1rbHKs413xKvl
1azAM/ZV9eiMrxXpBDlAEcl8tzeH+3CMNNyYW9zYQuAh2ey2aWvtl1QR5rqKnHyvBUn/KAZIFXKq
E0U/fD0tnga/NnZmaycbjGqGjynvlnKAgXDRcmimgrqhaZ8LA5hJNr+qHiPyIA97pB6oA/1R+ht5
np964DHVNUjO8S998OifMxmTA8swwG2HMvRKxhQpKf6bhLgcJNs6q3LENgCphEKNN1Y+Dnd1OTYf
TrXJuzb+UgvD3DoJH0ukOfEXcjTLzrNH0pYGLnR9Wa7lsDRvji65j2dPJOE+MxR1ETZjdRh6uzqE
6Jocbk2eRggWyvb1VA6KEeaACyT7inzogS1W3kp2/T6hqcK7yoKDpuU5wEuDT1l3tecWRDBgx4xq
P61qhNcZ99Z01ygea9yQZxI4yCa1lzJvw38d2RURer9liJwhPJShCK45IcclUxbV4ZtM/Xya1KCQ
liBf5oOLZYI6ATzlNxvslU5dUplrAzZ908+zOaaYUfm3iUIGBBH3aAjbPVoaVkor2c59zTw02l+y
IQ+ZoWElLk8ncwAF1iQYjLO1K3i2PMazrOmILiSgt6bdy6bWKCarRmzJXYTmn0F5Zqcqdz/IQzuL
0pjcZZgn2knRYnWl5G72kSBsEIAm/TEO9quBsshr5gtrbVa1fohSFILasKROCuF20RepgiVXCgDb
07B9iUyPwo3ZKfeDiZdtz25jK7TEv8hYo/TNvQrIbB6QGUK5l2f2CIUhbHF3c+eip1+h46PGf2nN
vgjc5O8uRANEdahPKTHZsWACZEIpbV9NfbqdnL54RFUWLVAewN+SIWEEk1jqXJrCFSDXMDHO23a8
nxA+3BmDCSGn2gSeW68wPGu+ld1GKlSHJea1A74f51nosKDmvxvzKX8wlQRDSTPTvzWTch80sfei
NaG5hRrPMjTWqhfT8R7rTBRfUHx5mWY+nGTtq7bDQgD05VY2ZQdmM3fozXRnGVJsUH1UrC+N8eaH
7cYutOKHFtdvVep5L5ldNxvD9Yc90l7TPdu6YRmFQ/bdBLczxeWPtEM7BNWP+CHxlHLHS6+3LlXu
Z8yXZ6cyhtSj2BqNBsm/Lyh4lrZ3pPbhoPPR26u2m5oPq0vv5N8lb813k6XmI/R6sXadIUJZVkz9
OUeU85D63abOvP48+iS3VjiLOeuSbdBSDvlt9NiTr89HDdPQ2HoIkQjDNrEMXlm1qSiO4bB6bTrg
KJOA1y2bkxbhRedh5yqbSAari65W3QOpruDVasAhlAAZT7I3bLx3MsX2mZti+MqO9VwMdnu5Xogy
uA/V9lFO1AyBHTAolnYcltfHb0pxqgcttxic1lIWbR9R5qzEST6Kb09o1Ex7QFpdg5eXsETu7Kbe
rI7yYFZtsEV49+sM672GyjEpd3kyfUfGecIYrE7v85JfSZkb1E7H2eQ6rt0fI8VffczBi6BkcG5J
8n4JMytbqlPZPnrevL1TkEgWXp8dXFIMWwx8mwcS3+pSVeNolUyOB89xBBJTIoQ9AUKLl26b7FQV
Oqckn7thTR5VKDsxJfGVnu4o1oSldNcubbSN/FYHihsP/OItMNAtK8uTbI/uezdFm6lGDCX37ODQ
11EB722CfaeP7kbP7GCjz02392ySM5q7k72VkfwoMtM5y6lWggkyGkfPZCuKRyOxroMEiNFjYcQg
JOZL5L5I7vDs8ddoFAGNZq1xe4PlWTZVP9/csbBLvHtR+JEdWgP87HrqzB/A7VOQ3XJ07uY/RyNR
y2iwo9oKOoe+rGeovdY63T4y0gdVhzjHiu73mETY25lN7kVPkl6Ok4B7V8Z+zZUxOXgIRxQXzOYl
V9O13PZQfdLXXUtd3NbT8G1AblLGU3XQ1yLPYcrO8X+Pl/GuyvPnys+2ijC8Q9u1CH3PZ3qKArie
eNVaiclyw4JHMbacuFX9WlpaJgWJqS8PMoSEp0shlAVm5e0bqnC7siiVirJI/3ZbGd7WbLeY3lh/
FbUWsAD61wLyNraNewxxYe8savFOfqT/IH3d3XlW5K7tuRmE/T3ZTVY8SaSf/JoSjYwbscu3vZrc
Y6iK7LljNV+xs/B140UJ0vBgFib+AKmqfMS68qXyOusB2c34HLoVy/05LhxWbOy5C1JTLvD4vBP7
XoWdxneSLPUvwf1as5NlEo+A12dNfhYaysXTcZGfW1LkuIiQwZx6fVjJGHbIOiasbb3WgHYCJ9Ev
1VBZT1GC7a7lVuWWt9d6IuOtHhATBB9cKOaTHPJrwoCIEJviCA1dV02fB0xFJ90OHwDuodZfcbvM
0+gZrCEktRqnBDv1zgXUk3M2H2TT8tPLYOGpCX5hnyVJc8BrC0GfojmNoxbfy4M+78Jiy373+tkp
eo5H8/4Lqn4Cj4N7KcK9MdUVSm/K5Cm/ZQBlpi/LW21veAPE5n8ygzIum2ZcnMJC6HvZqiadu7Az
S3rgBMlyx3uSB4R734wBiZXCdL2nKdamNWt3e13NzdZjMWMWyhczbuwKqnSxYfE1y0fRCY3OXQKD
Va5XM8I5l2zjsEnVVHmCQaE/Td+HXhXVEpi4ynoi7PZD01sbdBfEzoxeASGafyMk9qK5VvPuB4W/
sjPxQ4S1udKjFCIjxDTqEqaAotMhFK4FIKpvzbm3GRr7Z+/cxBN6jxh/cTdEqNXhpes5R3sWGwy1
8Emt1PxOtmyRBxWyfHTIdqnBD4YzUC/1GTTys9v3cTxvlSX6FOFjVRsPqWmiTQtydEt6qNvIphGa
XyATaJc6nK6jtIYMmtOgLR6yK5wPLHb4Tk4dAs+/YpmfBTsKnCUGNY2pQCiY8KdBpXmIWKb2dYgQ
qQgOsikPU+5nlIbQP7rF/jRYzv3TEBmTF23IxqvFXVOL8g6bMwSqygAPJtPufszSfKWpd9/URNUA
rRtwG7y236PESi6iF2AIO+ULpYfuhx7pqKprD2kCpwPwenBSGtDQLEgsSuQhxXxAv0WN1sx0gVbe
r1GFMl46pOzTxFLR/FSNl4FWPLdkX49tguxT55FzX1HF2rXvP+fJPq0T+suveaabQKALIB/UcVEv
jSGjYDZiKo6meL+FmVU85YZbo28CiAnhrYVJOjBCdbhNQ/NbDxoKz8NUvyhwpw59XOZrDajMl5L1
XDEZ31p//jao5DS6DlYZ4FCELOYOzUAxTWMzVfX8gKo6MPYhakcPWgkBSl47ifr7wVfC10AjfaL3
Wn6nNbECSxUbScgE1j4qU2tfJ93Ps0GAvlH64O4WksNuTXl2mwpUXMUjxIvOLPNByxpgxG0d78U4
HraDm3jvQ6rBYzXTrzzMmrWupYjmcBN/5q26CG6PC4gK2IhHU/fsVQGwtLhVN+6odM9KFEONCNB4
kb2dWuM3Q2rCyGyvWZZOTQnUiB8tvJWeoYmRDFbNCSTmP1eqKSpv8rnJ+AWss+pQeXF7TGFDLv0O
W/BCNmu7OdZmZmClMrcNEbgpnIjoVeNLtB0xCE1XEHEeQNXhq1ZUrzwK6r+rOeGAcv0PFsbdogvd
5LkQtr+xgrY41kOoHswwipaFAqXSsDNw6EnF2olif1zZw4M8WEO51IO6vZctUtXDw7W3s9PxIUDV
D6RKs5S9MoR2T3NKygGb1H+uEZrOCHqwepWhlNvJWSv6FaLh9gG5Ifsgz+Shm22imvlwa6aK/xaq
kkCXNCy+52lyiBx8m/vpUnXsxRhVlMtPl/vU/NPlotB/LHXTwaZsJsKguLoCe6++ol3UUFrSuq3n
N9prp5UlWJvB2s9SW7txTrf7OjCkIAvzTTJrMAa2O22TVmirQGTJS5SV+k4EVb0cezV56aw4OIrM
qBbXZoCLBYS4F9mCeQJdpKwaQCQO1ZIJue6DPESUrhzMkWkbRpeQbfHb8gClN1qERauthdI+ey7W
56nf9C9hHdX7CsLzUjYjYSUHqErWolTT4QVKEMAf02yvg+1BcRAewVsyEVb/0oeOdYKj/z2bWxkp
kTMMpVfZ15SJce+GxUVeNvY94zL6wUH2JWZoPZS2spF9eVHYj/h1wkHjKi6cmqcm+0t2DWYQv2jc
lvwoHJdRfJfZqfksx2Vju4gqUqTyb6NcuKKe7qyCtsajrxXIM/bjDiaNjdpdhjYH6Uw1d+uz7HMi
sMF6NMRH2clvPV2mbhXtZa9iI5xksiq/k828I8mQDYO6MSMNvF/hHFD/C0/FfJjaqugX44g0co/Q
zS0kzOnnkAigxB4vv5XsvcU/Nafm/xB2HkuO68CafiJG0IFmK29LpfLVG0Zbeu/59PMR6tPq23Fn
ZsMggCRkqkQCmb+Zpl2iV9d/+mXz3he1kbrxAjNdkNZxD4XVq4dUJMYJ0LCw+ejOsFSooMNZNlz+
bPNQmbA0/t12MBQ2Vdx0w16fzvKQaFiP8XWYCY7b+l4bfBUQ0Nx3jxlzt9r2kzm7nDKcyeHfF+Zh
uK6rdl7pKL+6ArAaxV3Aur0Wr4Zk0mPcr6L0lA9WcmoCbm+btMzQkbTF1rcR2trbfKW5jVxybI/d
Ukca/VCaUf0WljznB1f4WJ/QrPTyaYrV6FG2TCgmE4XXZxYw7D3yU+yXGPNVZb7ydIrd4aQYV25Z
5jUo0RHGSNnHp+G/PlY8FJK7HNj/3CcPqU0x3VeplN37tAoRBHTLT6mpm7cwp+DZncEpm+fOo7B5
ECNrpnka2YWzxnQY4+bXfRZsJnCqDMx6vof+ngYkNi5NHVLYQQdlTEMrfenIPZYPyS02PeNMJgwh
yfkQT34NkAJGMLJXZzPgviq7bgfYWrL/Hiqv/BMv+1NnLE+azn96W4TjF2+mfWm5+jGEiJYNrdts
oqm/9eMbP3041dSgbl22G9cs8QlAgRbBPqQ9m7I0ty2qUE8jZrpPgbYLnMa8yh4WJ/qO7CephTnA
9e3uKcpUlfKSqPfK3DSB5z1q7ErvEeB7cJzAk2kp+4I0/tkBHV5hWRC/tUO5H7JUv0KKj99Ucho2
O7lnLQ2d1+Cr7KxDp32uOptaDBdkw0zcsZqjHLPYEFxcZXyXYz7J3LOu15hFNKH+5HTizZ+qHzom
yy9R6VvPhbWRDXlgStiBnnI253ErqW3UMvJmJwc7x5i2WFbW3CoYTdE6Pf2ZSx9rOVcUs6LtQ2yh
ak1HIaNAbKTIjGct6o1zOW+w0Kkil9RAG1VydlS4ZFcPc6wx9Um1VGvxb2zQVP0aoRDx7BlT9WCP
5sVOA4BFiQf/DojvwSpEjEYBnnbQObmTR6Ob75sqEE+ZpvuXsQh3PKXMp6IvTP58g7mqfZLysikH
RP+c40xyldfohdFup3gUy/tF6Jk9OZ4eneU1npI7B2d+UXOeVobdX1g2QWyc4ip8taxOu1Siqlcq
SnFvGGX+citj+onqaK4YCU5aSnzVHH36bEK/BYVigCviwbIpEas6xrlHLk5hL5QDe7yG9tgskasQ
b16R7uC44+o3pM/1fKj83l66SqxuszxJn12HVYUeipNsyQgAyCApXLPZy6vcLo1O1eh+k4MyrLdz
9tRx2QLEsiFP2max0OMgfuicQd+ndndB1CV+kF3yoM3N0HP9s6Z+/tN9Dy0pPIF/U48yXPajaYIr
YoRaqpq3HTRZSIBREpefU21Uq1LVxkNdG957X704qV58TugL7vquadcijEtSmAn0l3iqMbZV1GXp
FsVTPh9Mr1EXwRQU+9Gh4sg2DWcdx3/CwyV/8sjfgvjIu8VtsMDGD3JHeRZ9Z1yM+SAy0S170Egb
2VejEHbBM9C42IF9TbF9ONy7SqM1H0LtKiPvUxRgwvnhI4GQxpBmfkxWLE5IvM95sqEVJ9mWh3pu
5qY/rlI2SksDOCi1uT8xMvreDPx2P1Cs3aOC+J17x88By1byp8iooZsNm1/Ju2d8n+xF46je18yy
t7AHlV+iczcK5OZvo2UZi7RJxfMYxO56UmzrFBm1dghNtZtx0/51ohYQCf+hDFArHmr7M0hSB8sf
MWy1ualQ0zNyS7w7hmfvow4F2zym7p4HOA0mE6pbIlGMd9fPXuH5iUd9yND2ptgqu+s4iI5KkA1L
2USpx12lXWr+Py8yijhbiqkCoUVeu9CCb1Yg9FXRNAa/DFQUfFQ5aBQfbC8/TRWkTWcK8VSW3kl2
V4h37saqqtdtmJQfGW4Ai2Lo0dfQh/CNus3t6kHXtQ339/aRzcNhoHTzSc4GY0awQ5ukGP1PYwwe
vR7oncKt9EIFAPePuR8vU23FD2ROj/qojE6bPhLFR5BpFsuLKVoF+eCxezG1NajKk+qRU4FWnZ87
DSEBZS52Vz25orEzojPY2PiFJ8lRVr2rMOg2k9OIrayVw2db9hSD3hpg7cexqPyVDDOg/ixsRHmR
2O9QBxnFh5y2zON0jf0t8Kb5Vdq1M4tW1UgS7G2riday0N5N3ieF7v5aU4XmzjqVCznpVIB7FwAG
9vX4rZxdheVBM8bnKA6MnTG7DcsuGIRklgMdR/kM6tNpEhQk4rZxt01iq6BNTdE8pE2HaHkHRWGI
+qPsuo02XR6eGz+hKkeEMLtuwwI53ivWqByrIp8tL1JcX8tRuQg3OclWbJjTy+xuOQ85Xd8e8zxt
5owH7CI4eae8opIftlAYPQ2HIZHkwQcqbt+LTig/PK9eUvoIg0XDesjpq/E7NloJ3oS9eNM1lKRB
HZWLSh1Q5AuH6nlShnFdwVW8NTt42o+uGqxGTWvImUPEWWYaINrA8Mjw6U737IO+4j7/FA49jR4B
oNjAB0+OKUExnAOzhJPJYFDHRMTaj9gd41MMj2DD61IiQ5R6WXRsOKYyNS9FyzcpsWL6UP7K1DF9
6lNKdDYZr1nHqPqqdcMmIx3wrlV1sTNQPtv4g2F9Vjnp2rr+yg97QC4HrzDutL90Lxi3nVPikDUj
J/sZM9nOhxpN1SxCM47/UdNc5qNlH6hjW+66nE+5BGVI2Ysdj33gexe4Os+nt/YcJCP/Hq4asgZl
pl8dhJwWA3LeX20VoIitIlQTPzgldoOgsYNL6CrBVx1J10XZme5LBd+dvWasXkila1t3ws0pY314
VKIaxwfVSg5VKryrU4puG6BhtNSHxrvKvh7KA+uB0th0yHcvtKTrsV3GWTUrpnLbqnr4MVbWVwcf
3ccKisJzlhrbgHsEG9QWUdDIbE9KyIHbH1qKAykjMA7tSQ7EWP6gEvQnRp6NBcAHN8AYCwOjRQZK
5KkBUrFTAz3fgdJRnoKen1fBkuoVySJnoRl1SsXOQxa+QIxQt9DmFHNTcZVF6eTha9ArIEw7+0l2
N9ng7llTBSuPJcU7SwEE1j1sD+So44pfMHTdBzkou2SzyfujKabmdRiQ10aV0FnjhKJ9kjM7tx0K
SXqm+Wc7qF/iwbGROOqiGRHBi+vaLBg0IMg7NwHgVbvKy1BBnJuQEZSD4lFWx944fDXCwn/AhuCz
UcQnys7vqhhRUqkzfQOgLF/XfAEvaHsCpLWrYNnVinhxKHA8mAXg1r52F3rTDxulMk6tsNvnbgaD
ZviSLqoxio/jDBDFU9jfT4kaAz1gVMZFTbisWCNeZQsBTRSIUhCaTulegQwXB0B41mPQ9Xwy/OG/
a23JLiRLv3hmFKzZArAK0h2Vf36h899ORKGDQc+j7w05rWWNR8ODNwEBsStbX00uRr01DiW9Mj1Y
ZXjyqjr7sCMtAFsWtwdheOlHb0KS4Qn12tpWx08L6S6fL+IDhQNvzWJV3xrViCmtT6oEy2d/MWng
YfIuWCcl//6hDj/ONg0FIQ6jPwwFTyDuA+JF9zV/YZRFcTWTINqpheGoK+Qan0TYZXvYoVIHIXtM
TDSsx6zXlwb/Vp/KlF9aUM2/vDReVZaafM9CUnxWBRIKAma86Vp2k+qg9kdr4rVUPbWemkL3Fjq2
nt/sQt9Euhh/Gb53GMnFfKn1nJX66ANewJlloSAvs1AhVr8hVxYdsGgdEb6jWQWWtQXTQtVvbuox
poxB6okNALbqjXJwvrI129mN86ilky6yzLI8ylGWRfCVG758hUTF2wQqFunT+CpnKtpyYeU17nCi
HF/Q5ZghcbwAzmg7r8itSzsMX0F7tb88Z2+qTf2TEnO6GGKteLVgzazr0czOKYIoBxFgbISkmndV
gU8uURfJv8ZOtYN+1/xKUVPuSbp8iQK/WmZhNV1jPYTEraTNISsCnKrUOMfIpdVfjbns68Bb/Wlh
bDBfza/+R2rF6luTJPYq9UZAjzo+OQk83O1QsT4SLhhhPbI3ouZ7BLuPx1n2EplxdZSH0m6qIzqn
ZLPmPtm8j8qz4E+wbGqxz632rxi87ddKQT5LXow9KlIuWQLNQitdZcdTJX+o5gPys8lKq/oOJZMy
f5ADJKMAwGm1E99GWhdY50oOQWx5ddl2NMNeL0MPSUenbzZln6APgB+OveCBAeqj1j97W/X2benR
h+ysgxk9UFaHh7kqEJUjK9lRq9HCIx7H4VEPhxItmPlUtsWU1dvc6x5kSKXlwlrKU6y9qt+Bt1PZ
GzgXJNusKyIpm5C0yjuSJdmZ6mQDDodmiALbDpFv8pde57+rqC+syLZMOznKc7vEi6ftz3KUmj02
zYr6LMayfJ6nHBpNeZNThu3UYFJEU07ZUzFbyabfBOZtStlE/2ErzBKxdjWDONGQu/IhYmFQrYZI
lvzXJ89625sOAnBoukDirk9RALuf/xtbjbvabc4Uhkw0BF6bInUfFT2alIUDaSux8ukk+wajcx7N
YdAXaQIYo/Vt55HNr/OYzKjFhlQs9SxC5ICO085Otzq8EOeQ4WAalHO5K8fbHq2ZczWfaU70+0z2
sX/6PfpP3P82CsYBLYZ5ljzxz96QreKZ7iEPVD3swxQXtrtGTNc+IMjKQkOe3sflGdQT7tChVt+u
/jfwPqW8WM5baKJZjYGdbtj0VbuwA9c7kG12FuCaWVdWoH7KDLnXWycqwv4DXPrllPo+9dk50I11
INlUrVc+AsHZujH1M3jj/ngbVjCqOtTh+DEIYe8bz1U3VoGBGDdGdzjo86ETJm27VgcyFvPQ5CTj
71PZ+1fA7VReJodkqDyjkAlpSXcXaOFkTjZ99XOrWqtJ1hwwdeifda35kP1ehWjTOA61Dkuf321V
W4oCiwgXbf6rsfbSff+a1pqC9qpR7yhVIt7rD74PGrixSKX7V9BUXMKa0r3ExYuMlYdsvhQFeMRS
fON87zcSwMfge7VFoQZATmf1CdsT4ijPxJ8z2fzf+mYC7aKvMxN4/X+X3eMG5D27PobD6o+vnpE2
10LVy2tSxG/SDBDNBSRqN2VQqK/Na+XZ3WvtoUjZvOpx171KFPXvc8tA3DX1pwu0buQ/rVzf9Eah
s03DZBjQ1M/KaO2THibDS1gB/QxUNmFh5A0vrHT9XcuqfSVHlTpPzvXkfpODSWloLKeO4CDQmAsn
vCIN/2KMnbnNW4rmi2mWFck81T0Lb2y2neLy0DBL9xz6Taau5KldtjvVxNNNBt+6TJOLGyX0UIPD
aduNiu7oeUoLMnbsjk6iw8zHKOm/Uzku0CIquJcQRbaTVZuB2IhugjpyjBAqK4/ilbCVAAnaqdw4
vhPCknZ6ttTJiC9y6ag4htj+xZIjqZlFZ/6xsLyaA0kV+hcZ7QX584iAx162UMfrT5VHTloaU85c
oknr870wcxZH/KYXt6OkEcmDDPQY3xvEOE1CDLwODC1v5zJIzjGP2//OoQf+UbPKeud7sAwXHV5D
bAYRCx3LfgeSbDzKrm5AOweFyznmd+RfPTIkawLAiEmIxxSWV5ZUmY9nWXmkCbROKRChnMyHRurJ
91qgrdQ5zpzlahcmy4u+cxf1xL8DUGfId9UYvo86/yzZ7Cslm5kn8hV6LiWugnX0bmjRT/zLnAc5
GIsnfkn2KzHeIyXKx1JTwncwlu7B6nC9l0H+UFbcw0oddATz86tPlmAva35hBA+Bd64oYV8d3CBe
IZDyE6QblbfqwRmt8PamdDNEAO2Lqv1nYVtkn5gkxo//owcKUPJYzZa2shsM+z89ufYZxV38eLez
/f/MIwNr8XGfpx/ahQd5+ZAkaULeGAnPIyzHZpVNCZ5YShudUBREaSuFu3q6tedO2Zwmiy07xi4b
OeCRE4foOA+b7ahEq3t4nFKAjwfy5Y2cTY5kkWoMm8gO4lN7QAEWv223rbdd677ATVYqfk5I4pEV
nnXxODMViI0L2b6djvzcuC/AiPgrfpCXivmC+/W3+JC0yiLPHgb3R+N40WrOWs5kHGqVsnb5Vxnz
r9NbsVPB4KHpq+xgugNqKjNvVStnlbLZobvUZwzrn5Fa7ZX+4U9zCDNGIw0V0Jt3dxIPy74U8bEK
Ov8cu2Xrb+U8jTHe5pat23WsL/zz7fTP8K2JvNGwGtS0h/Y59VftU/ilwlbM0ttzZAbHrE7MqyWE
ce2CWtmHdoUXlgyJ0fTfJoqnLm9tpF71VR3b2jp0Ri9c5nblLUadcuTt8qw1rqpqfbjx1Pw1LffP
VQ0gHSISL2JoefSo2BUSlITLrgopY2q57ZN8K1hgHcgw6SiQ+wN3v2I4GQ33qs5zZy1pVM9lE+Ox
3kRHhxgZKDtHz18pBYqAiM/G7UIOyBDPpy6pRU69lgs0eUA4Uz3cm/JMrvz+333/15A6xgULnFi7
GTo2RxOgCB+h+QtywtVFnvlW/+iPOBoAFy8vdlz97sd69I28rbmXUbL/FuGWPwacFfb3Lhkx6kZC
lWoqdtgLBMu4K5RzbMAG94JuxCsCUiZ+0c3T0KfWOikU7+w2nbYztTo56M5Ibs6Z/K2RN9WjYop+
FaVh+jpNJau1TjhvSTt0R4oryJp2pgM6lDN5wJ4tPRXlUctC96/uf6JQuuWnjRKfyt5ZTUT0mM8l
yiiM7AfH6tayJQ8Kt4ZDYjQ/utGPI2CwYb8t3LKGCeFZq9pKzEPtw0jH1EjZmgh4v3RKxSY304+N
ALpIOfzRDR9sIeKrPMRtG18bFzFox24usnXr990De0eFffB/oXlWf/GsUBxkFOY8ydVJ/X6hFL3Y
yYtkH8SPZjnVVbDNYpAqSzUNcJ7IKLzfXzDTK0xCjSRlj880csJp1MYtMtV8qvkl5esOWdzsiyDI
F/c+VzXao2tpL/c3ayFgcQ6abmvW04goimVkjzkZ1z9vXYb2A5XxOgW5/+c1sb28fUoKNLzVP5/w
1oxMBwvwyLd295fK2JuAgWEVce+LbHuEFk8t7/6KXah4azh2vz+hfPtVmI1bgAe/P6F8G2Hg1LdP
eHvvuvA7+enuX5b8dDUCa/f33c+fMG1uf8f7i/aY91Xx8PsTyhlUWxwU31FOpu0jqJqn2ZdIr8Th
Pr1NAXMxVDxWhO+XzwCYZhatWpwLq3WeKL4917rtfkLqQYUv88Byal75nmvZsrCU9CHHf2Ltom+O
PGV+4X4lnjOd5F0wedx8wpjaaWLqJ0UzvspBeSgBdBjCHW/xVQfDviGHusE3TDz3UdCenCL+MWms
7peuRpqRhQBrTXJCrYFMq4m05gbDHSy+I0d7Cvxcf0JR6+QMjXKO5tZY2v0hAAG5SG1UmJaWh4MB
i+xgL4M97EmwCQrW8np50JtiWKedXfzV58X1xrXs+nJ7hTGqqRh4+kK+hLyqMUO0dawiPcjmoI31
AxjqW0teNTQoG5VWGW9u7yTQe/AMGnvV+a1HKELssI/PlzJY9qWT/ytXExTp54ikiYKzrddPsiUP
miVIkw5xQI2Qzyr7jM/Y79rbVwHdoNiqUQqRwPgyuGfDy7IHFMYDvkI/vMgzkaTQsPqq2HVa13mw
9YAwhGYTrf4JdGN12FewJuW1OVyVWS2SuZjYy8YMeivQ7pUVFxFcfea7tRFB/j3f7ZJqtJZq52xN
1uZrINGkvVl/bHShGGjW+/Ge5Xp80CZ3OFKgdrZ2VZUPGBh660ENmqsBEGFFucd6UQLEdjojGz5E
3QcYMRrjtyhvzpXTeb8Qp15oSKCzCuwoQLMI85HT1lmFqMF3fMZ+NraP/UGK5TC+b9mriLDzSG3X
vMKFMuEQGuoDn1DbWkFnH23MuvYYxldI9/IvaaDuvPVFw4JL877XSl+06Kv24+l2qrGEb4wuxaTM
So2nwTbcxcBNfQ3OIuN7bfirZcsQl6wVrr7Jhl8cVfy4Np/KbC50a9dbA6mhbVgX+7DSQtKkrn9R
XdAiAJCx57G6ZBmDXTxPtaU+RWr9KvsdPzYQ5K2aA/cxDcKlscoKW/kE5KptXN3D8m++fOjPud46
H2ZvBnv+1bW17Gajd+zLQX2JL/FI1jtYWEmD62PfJUfudOmxH8zkKJvyrM1cHdmauVMO30duw/OA
PJOHSUfcwhHaodf8nCxksAqdrljP8mavrkW5rR0UzIdtK3ktlBG/AXR8F7LZtTC8olz9JVuT0jgX
jCDP8krUYMSTk6N4P88ju5xsByqleZGNPi62teE3V3ltGk2vph+qD7LF563QEgiikwxNeqCDLTn8
PUkG5SVlhwmXR+fL10AAUy3WwqWKOw4GuoJEghwyixo9EKcONpEg/YdNrK7hOhpCumqn4kBCFNzy
nymgvcTcI6e3OPcHioZl8t7hK7l1Gx7usmkUkbs0ItM/oMyfvPOYf1NFGT2q5jC9tWIlg7TMTdDT
6fhPZgZHj+BKWRoP+/mSxBHU/LGSA9/N6IhW8aK3J+csRycK5ICW/NcRWNZVGM1D1STpu6k54XFC
74SkPBfl3ZRvLAAZG3mRKFS8zNuQ/UOaUYfsPG9DTh9qpjcTMv2ZnxnJtjw1gBkucwc5mMmvqueI
HBc+Mvq1jY3qObXDeI3XT7iRg/3oIK0VDhtjKKgzVm3vLzO09PfoClbPLrXuo9bg63AbRhH1VWn9
6Cxn0UEX7SPoCSCcf2mi/oYEBJggXDFWsWkXj7FZCszEp5mHN6B/qPAkdlurfm50LEgyMgdfaxt+
ljbX17VWLNvJ9b5bXokXTJqrr0VgUWgxdZ3CienuejSh9q6CP5WO0fWaknD+WicN8oDUIb6TZFvd
ZiqzeI97mfkVE3cLmrtqPrcNXg5NEqZnQ82p58WDvwtV27sEtpGvHMTw30NL+ZHatviZDNfbPBV7
V6Wp1c9W9A0IrU65ughCrLxpGo7ZkLxO/li8hFNSvHS1tchiO3uSXVGN9xi8D5DX82DZYkGek0Nf
y1HuivGpMxH2lqNFGyNxcLzPRTVuTnDFzUmO226arlubfy7lM8Os7WXsAB6Xfv3eCkcDlxEaC9k0
CqCKVtCWCOw39XvUYFqRxgNUiznYSL0NNZDuWfPS6gnW1q17sFK2UfmMnJ6jkpxfFwSUYTuqrTj2
SpMsTKH051m6YqXWQb/0RigUW4zDh/MUNdYqrtDC7BHs5c44R7byVFfRYpVD9jCwTBdRBoYqs45q
nUTLtp+8h9ryMcLI7WE5GpPzlczZwce55K2YrGiXe3W5hfwZfqD6vcYXz/mqQHBeZZiInMJOix4z
yjXwenX7axaN75op0OYG0B14Wb8M29xAGb7xzjVrk2MS2uGjHvbhY+y48R4762Ahm/cBP0Qz2VRJ
5P+xL7dIsC1K0dQgXv/zL7fYIGzKlK9BOpzXSJUdasfDZmVjimHWHg8v6gSIX6kphHsidp8CnGmf
nBpEh2NdZc+oklpByaZZyTHZZznNZnCb6SJbiYjjXd0jFxbNV98ivPoRfdzhLLtyT3c2E9BsfIas
p2AcInQv02BrG431pOeTc01s0CeMyZ7aEgr20ZmH6DQBciCKo7VR5PlZAyDtVFWEE0JcvWl59vtM
9kGVap/HoVjOdr5f3P6XgT/fh11gs2VDUlvLbs8Pj67dmhRbuV/UQ4zoQNqHX6JJ/Q6/vrsGcZs/
jMZoL2R8neHXw1O8f3ANNb16uvlT9gsXP4awLjET0vlPd53yJPsRsm3QqEzbfSRS/wNf79s8So/I
fIL+2VaG8e7gVf5+d33vDOt8fhfIvxzL1v797jqWMcte9zY1OidR2ec/S1u7kMDMP6YoF6yfBvXs
NW55LHOUFvs+jF+nDugAKZH8J9TuZdwM5gWJ0HTVmoaHnKSPI1RfqAK+tzJurQ5XVip6ytpUzTff
dILXrjOPWIPrH95QIvmVxcG51FpI7Di4r/XUs98HPbmQXdJ+RAbGmBR43w2f999XuXKMgC2eEYyA
+2kG9Sf49L3PgvSH5hVfskQzX9VKyTZOQebaCBv1offRs0SZ0vsSK/5ahiJVhMOSW9QvOeTtTWe2
/kGFgH5BuGlY6trIT2k0STXN9qWQHLDkikE3LbEutPdG5O5YsMfLWcrnfcowhuqnMfkiivAbopXe
N3boDznqGT9LfVqr3GuDhdud8X/LceC2kKOBwrGAi7Ex87T66QbqY51F7TejC39OXSB2iuX2G9We
0mcPKF1ePIeVkz93VclmbvS0jezrJrO6wOzaFTAoiiVKgf4Se0lSA91sqx1ih4FfWhEKsMXzGbR7
+D9JHq4rnQowbBM6A4Sg+WO4x1ufAeLzIMr4du2tr/FgC0VOE0Ip4AppwEbV/a9rYzthPr7pv64N
tFxbR0PYbBKnUxaRkigXz+n1YzICYIv9vPraRW9ghO1vSdV6S3S+tTN/RFjCBSzxah5ox+8pPOOv
kdVHa79iAW6N4EYKtUfdDJGLb5NZwIxog4+ij7tN6ODDqBRCfXKiILlFDB34B0iUr2Fm+juUOR1A
dVb12qbas5wCsaB0UUQlULC6rra6Eup8F1RugEcCe6s/bHDTOyR6ik1lmzu7jYM3JPH1fWK6/doZ
VPHFwksktLPx3asGc+foCfCmub9SvzVDmHy2TelsWzBAW80NrS9JmoovhsM+Hf8Re1u2ffI5Jt/k
WAxzecNO09iV2Fm8jwZuRvM1mmALGNWpTlZpCN6oxe3kS5A5sVehEm4NK1GWlQiMo8/K/mhGFUSf
e/vWGVT/Y7g3XeT9ASSs5LCMxrHKOA4g4g/oyC/rHmU9eagisMNlWBh/9WVpn1948WhLMl4HFvZf
cDIPIMPtIHotfvzTrzdwZQO/Of/T7+Etfm5B5nexNS7rvMQfpe/fRWm2eE0hsXOcm5moqytM9vpq
ONOti8JVdWUD/YUfPSb05qitCj1Pr34usFE3B+RI8C7aFIZZnF09zHdNqw6A4RSyknro7X3LLY5p
HnS7Gk1NSkSI3TRxQYFAwbUzFrrzGEQ11H6v8p9TrXPwfmH9F+nqA6X3/FJhdbmxtM5bhPjNXzTL
yi5yoOZOv0PugK3gnz555iWuOMDMeZAtw4181IbSoDzXVHrkJPJ6ORpVqbseUhXH53FUn6F4+4dm
qoyFbMpDrAdLQMr9VbZEgg+LHRrpVjaN2OlPxZh/y6tUfa7Nqn1A6/CU+B56uXoUUl0V8U42KXf1
i6yIvNto2E9b0429J+qY/kujtysZ5UysLNCtykgHhkiBssk5jmKi8NZ70SmozOYtxKIvHg00j23y
b5PZtWvZbJv4BzCF8dFJu/iasQsUTQJ40zWNdYGdM7KTXJRG/Pgw/9ipOZ73tiXqJ1zTHn0zCc/t
LAUbNyI8dzz95Zg8+H1TrVs9qNb3vtJtH01hqVsf/MU+Ay9xkQfNLOOVWlrKCgxLdusLmymFR+QH
GzWywBXOwaOO1swCgmW1U1sqhjJGjng4q63QaUGwqh+rK7nijW3htkxWu7p2ydBxX0c6J3Xb9BDB
O9omtB+ZBB26rm25W7mvrm54v8LkwHPE+RmV3i+9HdS3tFIm0EJ1cGny2tmh2R4iemiZD70G77Yw
ivJNiwqsZaFD/wRwKwzD/WVU0QsOiZWK6xEgwEPh6qA0tS69lnHubGSfPDSpbR2QB+D5IE9JKgg4
Q4tEBL80dn39YkJB/qz9OZjVkJxdsMcLGznxtWzmk6GBVYx+Ilc+otkyjkd5dj/YQku3WoxPctao
4Uq6/f51GhnVS6dTh63jgeeyrkC6/+sUTTEL3ud/QfJqaRMsz4ZKw2IaK/OdAmtsq2msuCZSv++6
pigo/6liH9V++B7E6dfQcnH8Q0nk3ZwLzUn95nv2QPo1fZaXTGWtH6jX9RicEZSwlQSVNXMzhM9T
ZuRBMvVwgwQJk1crMrVVGo/1JdH0ZKepZQrAwLBOZQT5LagG7cmGzLXsIX989pP9REJ7htuzGqPi
s/Agp4eos38GplEtYSw2T2bNMyUtNfWkoR17yBzF302lOl2KIBtXo1f6bz3mcYvigztSejJFQbo9
qvmJzhQnt4XCeDttpSS87B1R+6sXQOSi2SRgWt3acuivKNmWk/o+fhm64lzHvvscazO9BmxMrtrQ
5ycMXy+JmpLTosIvzlHfbGWEPPSm3l7YsQOImCPuA3kzS07PI7eQP3Mi5LWVE91fJo3rC/ZI+Ul2
qVOobDwx1YuiNdytINt0xBe3PDQ4lu/Mug3OTo1HM6Cz+BFhe2dVkY97zkfRUKY1yvnxWywcx/BX
Di7jsxQLWgRmbGrc3ZED0aom3sjmbWSqAx6U87A8OD6CyR7JrvGojjoIMY09bu639XPXJ8C2TY+c
cKqmW1Q60TEcCnM/plW5z+Y8YYSA4mZyq+SxQPKDjLHuv5hqTnZXrcuPSAmCheeQ6OsQD4Vq+X9Y
O7Mmt3FkC/8iRnAn8ap9LalW2/3CsNs2933nr78fIdty10zP9ETcFwSQSIIqlSQCmSfPQaMtGREJ
n0D8gvtbox+ZrA0vd7aOOy6sohg/duT1DhyK65UcOkHrLShuUE5RknZvv9xaB/CfO1Dqgh77+FG6
QTuP7uPsJlhN2uVq9uwG7OR3N7Ym9s7ypuQUN02FNJVLcj0e9efQtqvHgJ91m4q/cunpIPg7GAUO
lUj0Z8fO9F3uW8jPzs4uyjPP2ZOcko1ZpPlSA4S2k0NNbZJDqwCmvs06jbEZRanveocMDBRB6nOK
zvbSQnjhrfA5C7WTbn9sIvbLfBi0z/EESUTQaF+VrGMzlsB9TQxh4RJ2Qmmt2nL4QOTVBSFUx2n5
qCi1uaxbSsSrqIOPqU2J2xFz/0zx9zkPWuIJkbvzq9z9rrTqqzdE5acitYqlo5TmkwFqbdNAhHq2
o9jYt2Nq7AIj6B7kitD6ZPBseRBZd0PwucrZtvJQm6O5txXLFJzMvKLZoZ0+zkSDJlimvTwb9fMB
SfZkU1u1k3FEZ3+wqBOlPBDShInI2gVUGUa5OWQI3YzpOoVjCMJsxSjSx7Ap8teyLV/z3tAfRq/L
Xnl1OdhCiwjJPDkpORR1Ltq5ctZp6wiqTavbyVkSDCUMTp69kbPEPq1N7RLPqlvihtR08iVLPrmh
erJmbRTb4eTie+JjZtozM2jYPoioBjPZaR6H9oYqrrikhMZwmm/TxvOV4luVJAPgDGiv1KL/BGil
qFZNWyM2mCfGwiZH0TzYVc2Ji4JFSjTEaQpzyD6EkS3SyRSnoCEADM05J9TI4khfhsNXdmMLMHX9
dwgJ35KeTb9Io3yluKK/RMlg7WrqY6g5cYtLSop1Bau1vbXNUSx5dPGuzk0Lqv9oa+7vQzmROyDg
vHKMyflaHo+nKVyEpm+e+rr2Xjy/n78HerOXw7QT1bpqLXUjnaHit7eTYcKGMV8btAIu5TE2b0s5
hWgfAqV9lZdOnIefoC5aOrOr3bT9ku0OWmGcIZqF40/xqkg4gEplN2QdKyhv0HhDO+JnTzrKcZvy
21OjBzgO6M4SQMmbJoQhwFoV8dh/UwvtOSO19tnr7HqhO7Z4Q/ALbbLJT59VBOXWfd0fRerA8ReM
2fO9EWmZPzdVd2C74YIunycdM9kqlpus8tjLntO5GQn6kwR4lBbV80/CmfYqU+cgsMVZBzc6LbKW
KmfV9lL4eeexnJdNNaYpgdtsU9Std46IiC9Lc3AXWUC036FWyq75dIzkfTa2R7JNEghJPqBoLlNt
ciC1JaLBKPbW6KUk+hsalG/wdesXOVKJZ4OMfokpSLlqsAYfqjyrEKl1rE9jl391Uit9LEStPLAh
Isls9XyZhFLOIcJHMrZoUgbtV4v37RPPGXBRMen4yGjDZcjPPDyAsHZRcgR8wgXNKxxvF2l9va98
yqE9yCJHhH3QAlKnE1+ZP7SJX8iRRCKq152/sQXYR4jdwq+Cf45RKdou1iJlR8Duy1jBNp6asIKX
kJT/KDOB5jHTC+eDOZreFpWRbGuXRfsY2MU58UYdkTCD0ECV/qk2ULMQCQ6ukMc/9kqAuuMQ2kdo
tWF0nBsrufjF57wMGn/h91R55mH3vdc3qqFuh7AUHyFn6deNoVZHl2MFGqp2vYxaNloGRAybKvbM
SzW1/rL3SpdCnhK2SVcE8aJpY4eCTfViaO30WfNreBKKPFt4TlGgSjJuctX9gJBk98V1Q3DEPeVh
PFGirV1BZ+KpVo9UOHipygy6P31r3FZ+SR6tNcAGmYKaOgWq12zXmFAhjA5MIWOsL5tGI/qSBu42
hiX8mA/1sLPRdvamPFtrozhOSd0tVAIjBGraYdOFhr3JvfZj4GTNRS/ccFFnY/gFuqWra5XOt4Iv
EETMYulDTL4RStMc4G49CCqTH3BI1QWFuMFDNoIbRxv4NPhB9CgbyMi0oxJDFT+bYkWBQgyd2DW5
Ge3cO6N2Vvvi4+AW19LOCJHn1QuF38kFrmb1NVc0CLs050GPivo8WtW1j0DSFGkUHUPxLVLb7KRC
CSGiYdz7DpQowO9z86Q8eC11hYGdfupBQGwBisO4NA+V0b7MMbAnW+/6h9ZuKDtXQJSZShSuKrUN
jrpoz1rTuhDJQzkudQrh9NBO7BG+xkUAQmmEbkDaZUOdFABB6SLHIqj/YNufrTpvfB1QR7qUSfTa
aHn9QPyVb9LUk1vr6+5NdbNoQRFEuq3C7qtLeuIxBTN9HgaHQkQT+Um2G/mJ3qOchMa9f0S2wDkU
U/yFWDsevWaNexHOQsxyHOrOsBhrpCTBNHfrYnDLt9KI2rXhkGSWQxtA/FIVGuSw/kRpmijGZd9Q
tEkUzsiOt67DWfbomSKlfmS2xr75RGZWWQY9GoaBOGT1eC3HyLq4KeDRHjkkYXzlgFcu1Kj50ptW
d52aFNLkHNrOKvw0VXwPI0Vfjm1Uf+/N5951oOaJA3Eqyf0sIJbqVkNMPUsbJWiWKK23Q6qOMBRf
52sKEec1m3tkha+pnpSUXGKSk11O7VKPSPVSDlWdU6eiVV9iUDR57VgvVax2PKXgdZJDJ/Sn8+gS
QuNp+BK2Y/+UtvmSUgT7pcjVdBGSmiePPfwu3zbNwyRGQbML7M//TuVNesgJwTNib4zc/ZeGnAO7
9Rgm3xEDdQ9DCcmj2yI3Q1VMugtNip6opqSGuIJyjEP4uDEKo7xMbuVQGqm2RHn8q2jKfJezaz9m
LsmygK//jgcJGbMcEgRoDqcLrMr52gtD9amdYgfVn159KZLHqmKzikhq+th1UbTrzKraR75oLmM4
J0tEUn3SveyslnzT42TYtxrQIWJgxtJ2jPRqtJa5a71J3QFJjpdlridrzXLKvYYA6g7w9fzI6Ety
wmxKqTFe62plf3OL9Fkbke2pc1VFPUZZ91ZUfOek9xDwW/jJ73iFfRDn8CqF7a4amweXr9I21t0e
8Ls7XlXH9VcQOOsfVLKGZOmj75l9Jr0EtJsv89UGgP7JCeAwLTutfiIh1G7KpMnBlVRHERHoYuNV
X/PabJHNdeIvJcq/QV4l31SEgBciC5NXG2TepoOm5DhNBowqVgYhjOg1cu7jWW9M98UVgpAGQp+q
XX4OA4vKS1ctD57ZO8D5+m+aH/ND6TrpQrdqGxh7G6G660dr4jnjQyrsYtFZ1pdIK/wXqgbHnRY0
7RZ2U/HKOR2CyMz/U/QzeC9Lx6cxNXvKcip1U2Vd+wEC1IP0CO1mopCMCJ7e1/m2HWqAG36ydyaY
yTRSEif+lzH5uMa+QBohViE0/Ot2ICg/6uF4yggGL4ZQeC+WaRIkqqABAgHSGzD8lhAO+kOTnEMA
ctS4VM0aaWTlzee9XNnoce55uChvbTQF1HS45KLn2bp1UYGxzBdV7bInUhTsjBoepBWQB8Ps+n3b
EtOeXC37JBLnWw/Y81qKyLzmRvA1nH9zyXstCtDMS0rr4EYQqr3vwm7cDl2cPfn6HM/O2/pPG8ar
NGy1bxxxvpVq6LyWcDWtNS3+5I5VsSIZKa7p3FD3BGUq6aSdh+68AjNHTZa/AiMUeJW4SkchbMiD
IzLLd1uhDPaxsvhhmVeRbgkBpqt7W/u2WGIjeNNehq4nBK34wdrNi+ys+LVGrVoCd1NnEICIxB8O
QMVzaFjrPKifoZAOl/qkn6ZaHM2UKK8jXO1cFDFU5yPIbatphp1Ian2PMsh4KeYm3GUjYRdS/uGu
8EW4Mu1W/2CP8OBXw/CdYrUp6Dm8w0P1ioByuqgbka976Iv4uUz86UBeYRmYioVeU2Hs1BmDnJS2
RrzGd3ZerGRLPvJ8X7XkYyB0yFxclFkMtRhPk6fXy9QgRxzZxrDq0XXfuOroUPLWtkgQNu0zxD7p
TtruDZVZP11qV+/XvdMbC3YjZ5MEwge37onKOGb4NpNMrrrUMq6xCMQm4IDnpdaW3NV0ovon2/kW
MjS9XhJ1C5tzXxnpMxwIbK5dFV4k3Rz20qalgE6gkQV+qbhXDgvONw1ERzotkQZzn5AT7rZoRXxW
EXw/BGY+HUA+8+545DVCSvARmFR6NoLxR6UmGdFTF7vuIFjepeXgPqoIjKqO3nE0Mmzg2m61tkNO
QUGI4LafhicguxlMNUQsXDAXq9KZ9JURCA9alv4J5v2zsGzy6lOk2OcGJKCnVfmjkvv5I3vpmfwF
mYfJZtfkg5x9tWH4R6gwYJMHjdYrYluE2WPzhc+PDTpmCT17dnVbdIWd9tWhbvhKCDS9NSU0dKsS
oq/1OHvJiaisvYem+FMOkFxV1+RQ45XjVNMVNiixMLRmIPdiTNebTbXsrZ64JnhTXOQEpwXzYsH2
NluKPoqXqpWxAVba6jQIpzy1bfKjl0CMAOM2PIqQWgMQlj63Lr9EfK4StdskPAnPlSWShaJaxTbV
hEfVIw0fA7FvG+cCdcB0tiqbB0AaPTalEvP152eRHazzqE2wbyNNQvVGZTmP0ta4OcHGGjbSyNU5
JtUeiTxUQ0DabSc1y1Z5OT60kPlcVXgIloaHpknAq94Sh0vIJvaA6Pzp6hLjPfGlq3tt1VmqyWPa
M4+i0NNtE5mfuqCLz0H3lbB49ZC0Y7ERrjdLVMfOofbg0pQ9yJMhtpHde9M4D0M5jIRPkQsZbNVG
KcKBnFpJPnlwmfxhoU+xsEyleeP3HvHkyPOfS7dCMC2qvIut8qEIY2h2wvhot+gE663Fo2UeyqYX
ep8vLJEP+UJO6QOR7KxfKX2iX436KTQh71pSma6ePN7gSEQBQ+Jxe6q2iJhOVGRw8tVLAoDoqN05
k8pAY1sQ2O1G89UfDE1V06KUOugwAv3iUeoRm4IY2kZSnhL/IvKTVeto5qEJKa0XgKpetMCunzhS
L9QhzV+ga1yDT1Qe542619baByMR5alKQ+82tIo0XUZjH22gWkETJesGZY2yqrJNANM+1Wb+J/UK
YLWyvj/wXUNsnFzWo5XHINVEMm0t4YF+qpS3AMGpp35Ml2Zb1S/+OFYveepeC8iDEWRSqhdh9Nay
G8eWX1iGrqt5W3gLopXXeA9WXvTnrhjhR43sr1BtRh/8NKr2IXU2VEv48Qc7JjhJIDLcydmYOmew
6STT5KynoCaVxcqz6prqE8+PnTQPTpedkiAHbsRBE7ziFMCrQF7TMupkRRmC/WolMUzdOiThFDPZ
r2lN/BvUF/VY89AaVW0LEYVYKbFjvaaUCYHQ1JK1vFYXnb+FyrtF8XS+tgWhy9PegLgXZ3Z49Saf
PB8KM2bjbghhZ6fcSg510I1rmPbVjXTOevDfJjSit1nVjzOCO0GxvV07DEBEANdtpbNBLcOqClxU
MeeVE7tuVw6V72ixMlTDHiRSNydn5X2nQFmaTRNvgXHuLEd0l84fnU0aTsXJjY85YboXpV52mtq/
KJoDvVM1vJG1E+ecYv8dZAyw5xtDf2mbZE+5uTg6hgJ3irQ12udyoj7qZuqMPn4wwTR4aqGHUJFm
5pEMycHt3f4i/bMqTFacn0P00ZEncbKeLV5I9liNkqPvk79IteHPrLC6z0UR6As9N6wLdePRLoTt
qSFBdm2t+LVVEe+yRaYfiJx3y0gM/oeK2PHGgHpgI2e1Gs2OpkzEQc7mJhi7Ou+ufugab+3nukz9
nR7kUJX3BPei1K5WtVJWW9DCPLdcdHgPApkJax1Zzs9uMndNLS11SuF+OfzWNVOt2MRzuZVvPXlj
77/Z/HlUEI8rZRD+m8Gn7dFLEA6aR4rVm5fIH5/kKJqy/KEEMidHMMNbJwOJnQV10cHbVEHN5A4D
LOfzquhlGpuZE2sV2YpxGT31R2Mqe0fp/cvdzIa/OCQeyMbZ6W5PTPgRgzG0l+8mcj9SF6WXjtu7
s3QhHsFZx3ZR6Pl5O6/jwGhVmvaKAsGGYuvxkzvZCAc1oj+NWqaeVZ1wV6uD5os4Iwcj/A/hLAkk
m3LWBZK9xLBmagp0WicHSSBp0371knxOP3eowr6bkM5yFhZeRDvmleVlSPH68BzALbGewDTfVq0J
MIOEIi/VLkAbr+Jxyg45Fb23huK87ED4OzvI3n3i7nefeOf3D1zuy4NEg+Zern+/Tg7vPvc7/QOX
d0vdr/3bV/m3d7u/grvLu+VrX/n58v/2Tvdl7i7vlrm7/G/vx98u85/vJC+T74fWjYguBuGTNN1f
xn34t7f4W5f7xLu3/H9f6v5nvFvq373Sdy7/7m7vbP+Pr/Rvl/rPr9T1g4rdoZEvi3FkaxfOX0PZ
/Ifxb1NxHXBVRpLwdtVt3Jpx/vv4dsFvl/3bO0ijXOq2yn/zv9/1/qrVHpWZ9X3m95X+23r/7f4c
Zjh69xTj/+v79P59uN3r97vfX+P71/Hf7nu747+s1YzT1Sr7bnP/a+/3eGe7D9+/0L+9RE789lLv
S8iZZP6Xv7PJiX9g+wcu//tSrqjaVVsZn0fFCiGzzsdgkwBFO8pxPI7lQTeuGZitfCHtNxfbq364
VCSK9iJBO83o/afcaM2lX1vULTWW8piHCRxmzfDCaTc5yVFSUA3YeWgxG368nELTPpBi/y7n5DUe
9EybqYKIStpkUw9wWNgmMLAGkvwThM2XBl7jS+kqyb53xR+wzKkmSFA7vsAdmZyLrFmCuaGWIo5/
ToSOAqDNV083m5zWY/NbB2yKyFgLoUuY9gmwkYFS4kJX1zdHD37HVW2FLpzFFsUc+WSCk+jLi2yc
uRcjbboJYmRUSy0piZE6P2ZNIgRk6COb4nX85IR00bTW2Ppm2dwm5CrSpTPqceeVABreLeUMApRy
1n66ry49artAfciiDAbuG+u2XNAbNeFMH7CtjU36hQh5n6IsgVuXVydN8obZ0A9nnX3F/TVIuzlx
VHP0nVCrYWU0CAT5v/TnpaL8TVxeCsnLmValMmoa+63Fv/5406SXEwC7fUoPZ6u8sHRL8kHCJB4N
AYds3KL80cudfVE6wXuz9CoA7sI+RRhLDtO+BZdxv1RxpnhJ+qMBYMvCQgsFzH6/7lGP1bpP0uz4
/uJJG4N9GymPcuK+nhxauX0m7m3ttdryoR9HNm1Se/8hbFP/QfYAg/nosFb+1gNWuyjzPlSpScQo
fXoxxeeJWs5fFnnVbRGje3LdOKHmzPQzKjts44BosXmQPeTPxn2qEIIy59ncC82DbAI/s4xlTkUy
erHKohOq/gC+IQ8gAmtL/cEG2YfMNSpwayC2xlIaZSPCcBbcmlTi3Lp/klfeZ0kz2RulgDoDhAa1
MX9tYi14RklIJ0r7l0ljys0dtIWf73a5bqco2oOdZznpHU/dytn7DQXKgwf0Fg7SfntdN5eMGjrK
/dy1fBGW4+v86VW6tqeqz68I3aGfEtvIxctuTqEGaAdgK6hNj97yNpZTZeZr2R+yKwpOYUvZrQZY
VhVUlVY6rORHc26iqGiPcih79+adrQDyuiw5Ny3vE/9ggZJKFchof93ptr4+iE0Oc1zGIaYaTo1t
KDlHtYwDUoSQQ8rx70rILEbYGV3YHFpyiGDdA0jSHz1puw8dK3hB4EDdSDt4MHGovHIixiRbefG7
Zf52WPgDNRai2U9q/ElpM5IRhQVZmhnFzyFws73rcO5X+bx8KDtjJz0ojBIcm0VwdWZ8epZTrVbY
SQUsyoEjf8aNdDNupJ3rDQ0ztZ2lHMPzaOVEZpm6deth4wyILCEWxYS88OYurwylezO7y2sSdXrw
umZ8nIR1NZu0fyk5GR8KU6/WY5Vkn33TIvcDDIoY1whb2pwrUmPvY2lBDxaX8JhFTeOhCT7u78Bj
iRluqMBZWpZI13IoG4kozqhJW6egrJbvJjzhRVvD5SN7X0pe4TddvIe98Iu8wGgpca5DCGlRoPIO
al8DeIfz3Mo4xnfUq1WUBQ+lbm08cn7JiSQOX5ZMNTMSOk0I2pHzeWHXA6yaGZzk6uQ3S70PQNIq
Y1g/yKYYU8pSM7NYJ7rXmStpTHwABnAem1s5VA0DIeU4gCq0cerLkCVvkSecfa8pEPr952E6ZG/J
7Gx6CQTn3QuxweLUiCI+Q5sfn9vKWdWC+CIcVz9M98lCFfG5qLVir0bjSfrLBj6DsUcpjkWkSyZK
Cl1FTJncr4XlxH0oe0lrfXNDPQepxM3uk+98o+8F/Nq3+ykEMIfBSPe5a4pDOjeyFyjdj95vNtVF
2sOud//Ed75+sALQ+b9Wkr3/yXZ/KfKyshzVHSngzrK1q2kGxVtDcDhQwaLbSWC+EqJo7LZ48/1M
faK+E5i+mr9piLJfrN5+lldEhZucqwK26sIktGq3/KSY1DAfUapFtiLtiz9G37U30taPpXeUvd9c
oiz4YQx+9XpQoOh4eEg6zLb7xP3i3CJ2tZDj+3RD2c0qa+C5/tvrfryGUEXawQk3ahDm23Iy/UdF
rSB3L0XykTDbJ2swte+oVgvLJEfr+tFz4sTNJ9HF5F6iLngKIpdfRStSEK23k+O7dVpIsI5BX8EF
kyvJSVNrPv9KwXIa2bm5aYw8PXkhJfoLOZZ+6uwshy0ce5suAjgpJ5D7Azt8d5Q96S2no1gR6wS6
q4VDHJx8aBqvYe9qT+3ckIv7vZG2YAbFLTRVW8eVq+zf+d2HchW5QFYY9m6KBepqf1nOKqbfV1fG
eWEjIsvQpOnVs6z8OUxQXnCgB9/KYaIW6YNIE2hZmRRuUjy3GVoTfoASVmA0sGcNqGNpRjgscrRz
2f/IdmpT0oDTFPdkyWluc7Jb+Ck6rSWBstAi5g5WOLfXRh8BWRN1uwm1WJsrCoJn2bQm7AtIzz/K
kV/CJCM9wmFAhblnNnSmn7PsgIA7aoLyfRiDSB/653rmCZK9Sp+ZhsomYZPs5cNaGvUw0uvDO+P9
aukjG2m7+92XjSLD36lA7uDhKYxXqDViTyteuxqduJ+DnzOlUiqbjNInql56fm4Nnyc+BAkIqCdo
+8kf0nyEbzaYjdLHD6n9WEijOXrEwecfW9ncl7hPTH1PZv6+xI8xwkiEWdNsHYKVfqY4fli4JMph
LESSRU8df19RTQVMw+jKZQ2VR9DqT8M8CYeEu2w1ENXSd1Bs6xjW8AfIWWnrxvDoVnp4kaOw4H+Q
pfCFy6FDUv3B9IdjOpfNVOO6o+ClBgS3siutelQsv350c2PltXawb8ZsIOuLvsSpNNQYBAI9pWvy
eOXmgDMpLEW8Wwi0qeRU6sB/JXt9OFMajBws5JCgeL7rBzBzsZI/uRTzPniNob2M5CiXRuyYe0BO
2ktQOS5U8r63TqwCUV3V7JfDnBO1fc3cW0b55zSPZGPPSVRgiJw9RFvt7xPm7Bs2zc23ndOs0jek
Buff+v51XbmQXFfLlWoPt1VyHOK+pA6c/ZPWUChhVmBcpK3TKMVshCe2U5krD0VdZuux6bqFPvjF
csqgSVv7aach0C7UQxSlgKemOoUlX506i8Nw+DHL1WoHkKY66CocjL+0/Bp7siAQCPMj2YngKPX9
ZCNd6pQslq1m+qqTftJY2ZS3KYMOThhtwLuz7A1acbRsxz9OGbzPq/sC91tKv18vZexq8taTnyyt
sPhGZrN4JiFUPitK8gep9+5kziNNtYYdCEaUoGaPotRLRPraFSTh01X6a+WEAPBAHZOcVCy7ftQb
Iunz5fIiz0s08D9IZ99u4CbpOc2sFzmSd+mJaizsWORHeQGJ/Wmvj5TvyFlkFlQkGsgUQu/sdMaH
tq6Ms6OAWJVDx4eHeGoolpHDUjj1QjVj5wy9mvrhxzVdpxlnJYWH2yuF8eF+DdvV6KrrCOoFsDmG
TvLFQ9HXhnwx0i6BnlrrYdYGnaIRcUlpTM0cgYEY2ZyydSELR0IYTzN8HgAJwsPIddJ0WyGBEpP4
yd1CCs89eJnym+nHvagE9wYBFaZcdnBM+MYzpDab3CjQlNIbuFpp9KHa2b0/7lyt+WGS9t5TmqPF
ibFYyK5dk7sD7Yr11o3asl4HEwjk+2K3NXT75x1ylXrMOFR2GqX3FFn9bKgy+TGsVUW/Tdxt0i/p
fA+M1K9Lpl+9u01eYhqJvtXA0b+zy+F9+d/WK6hE2RkjdIZQZiSrGAGVj1or+mWbmahg2n7+UXNf
IQ523qD5qs51hOqeMyTZx8wbi7XrU//NKXoZmZW6cHI4SMSMpkeBOTtOgMHzhRzfutIKrUngLmUX
XrDZwUqgqennh2Xe71X20qcqIha20DXLW/EcQF9S2O1VC9Luaqslj8LCA58wu0hbNPOdGqM77AE8
OjMla51sbZAUMwF0e7039nPUeJy8pZdnUVuZ15UA7c7CZWSr59QCRkb15yoKM21XkCZ+a2vejDqy
0PadhY8px3UWqtc2R3Me9g3QUQp2vZOctd3gcz+K8UFeCvT0klZ6eZVzrllsW9NOnuRcqDQ83aLk
RROaeO03OjJ6D8JWXkLI464gJetj7tEpIXxZtyKBn1/r6r2cHSy/uorKbXcwRdWL2E8q6HtmYxso
e1WDLH+aR9IEZszftD4gEHmtbFJ4C64zGXUcBNe7OQwqoA+Koa0V3/c2og+gAQDXbS1UC+GkqUF/
NkCxwVr0iU8ZcFHDxaKq/iaDAMlfI7TQUx5fTLBgVBVl9YEu1n1bIJYzu8smc0qIt3qiX5HitEh8
Kxsbmul94ZT2PtNQTZmJGFHrg5NRdjldlUfZIFlVHu+233zGpil3CBGe2yCetjkZ9YXe+d1V7QYB
4Cc+R+jdXZrM4QMTeXk/x1f6zW3cFU1FHQCQTOKxa09JqIiPBOx2MKjue9E413FusooyGKUi3JRo
oXMNUsu5WprnbJshdhZ3mwld0okioaM0IXrTKgvYWRZNpgeXrO4aZaH5fnhbXq4sHe/LC7i9YU/V
4qMInG5P0TMF30kxfbDZ2a5SsyV+Nw9duJYohTcfh06pn2PT2fqqPoHU6PxjAj5zGcqh6cTrpPWh
ZZ2HYTl8jrw50Q225bXkIyi9YBKB1p1Cf9QZWLqstWwDz0W4lcMpKjlSaYE4y6FWgZdUsg+ZEbQP
PFSS20UFlJ7bBh6EtfQqDEtZVBVoeDnMHHXZ6chTmyUfRLvIkQ6A4WZfF0625TfYeI44ci8olLW/
znE99uTVFxjthqWDMPblna9J7T3URvhmCdFBdnEramDFyncnr4TPezKOHMeUH12vKo2jNCoAlRad
ETfQROITV/WTIZroQ51Z25zE5/e5Y7Xw1f/FYvy0FFnbfCjU9pvWhhvXKcvHolf1F4rCgR5WdXxK
w8B4GUBSrHyr97ZyNjQ5y6PGAWP77Dwikn2MPSBI8excWXl+pej6ICfl9VH5Z+JyHJGWoIg++ZUC
u/PsrUBzR6bBBxNsqauE79qTbCh/Uq3gqbe64omayYnwj9ot7vNuwikzM034Pn9dg+DL1ggs60F3
9G9eilTX0GvJpc/5QWTvRw5ibE1zIY1Dltl7f0hfG7tMLzfT7JxlbnGu7GhZgwy8tK3tH6JgOreS
enNmWXcld/p9LHuy8TWq6Baye3NqZv/7/H0YRXwjcqUZVmbix2CPeYxbo0kV7lypeevqc+VmV5CG
WACR/ksXTGW4C0Lv9Jv7zfN26a0vF7gZCjfLN3wbvv22dCOX/u0utzm5pLRmJtGdgb3X4l/W+/02
RqBY65LfjEXrQonc/7WxgOP/sElS5PsYxpAQzC04wEBSJ98vvPvcbb+tLdepXCc6FEWvPIK3s567
OvtTya3+JEeEOfUNZyNr1fFxeEYCYxfG+XDKWldDB4YCh9GOiAIWmX6RNtl0mUUixNXztRwWygTk
teymPXFSPtptFbwBIg5Xaqq1iOLl2cYUY3uO41pQ3hH6B2UmKmXRa6CCqwmmyge67QcX2bN0niS5
1sK28tcJpLSI2HrWh3d2OdSS73VP9uW+jjSXg87vnGIjjwoPze0GcqIas4Xl/Zmgu3FMmyQ/OkP0
GJpWuo1+mag8Dwp4j5m9N/dpaSs88Z98fq36fq13y8jXcbfxkduCF3LXWi+yc52E3ZpSKHjnKNdY
hHYXfMtATFKP853/1kcDWqgPk5Y3K09zk0ueQ5oHQ52+G+1Su9jstlZ21xZLKuEFcf9mOpW13+Ur
2a0CSnOc2hluQwvKtXZhyPZH3wfy3UG5vZD+t6nbKvNSI9zs7aL1eOeQDv58nwgp60SJDP1HNc2f
eOquGhUiTTmi9sA81vn0SY5k0xfm/Hnqq7Vej/mTtKkhhCvV5B6lyUM7+mK74VrOmbMXdCP6FhHM
dnm3pWnjLsYO+Pd9oSH+4mmoe99WpcDqQOFZtJBrSFsmYEb1kiHaSBtboHBZ6mGzg9vjkhcjxFdo
CT11wh7OEEOeo3lEDXr5NEIfv4EbbFrJoWwItn8Deh4RRsQtqS1x8cgty4ukqaF4eQtfQLesekqU
5lwt2CwPmcKh0C8JeHOzmMKHZh5Jux7Y5pG9xEGOZCMnFX0stw4Jh0WgCJDhba3qF09HF8toIVST
jkGvGg/mGC3qtIrWaIKUD2FhkeSEVHaXOJrxwN/tAiF2tNfOhjRP7czg61hoyxQGE2qjO/OQmWH+
OShzD0J4gWpWpSjreCqdkwkTyEHUqrl1iFtcOyoMV5Znqh+sPPxCjun/CDuv5cZxrl1fEauYw6ly
dnbbfcJqd2DOmVf/P4A8o57+etc+QRELQbIlkcDCG+pfTrzFBCLYcAuqtw58tPvO0+1lUQXE7K7z
FgWL7lPXegfZaisJIu7pxDcdv017p4Iu3KeYuqwMvbZPMNF/olMQQknQcLUWoVsxBBnkYxuJ8V2h
do+DMeI0dA3KThAg/5whmM3c28jW2zg5DYZjZQ9RRMwhXpX9kL4OwJPX4uSwlceH4nCwkyeEY7uK
gcWeZE0WskegT9qm01Vj4eJBry/kWNkMVfIRRLi1l7XbnPBIcvQytgWEokMH8Bpix5g9V30KndL5
iuK6d9dwgDU1ebUrdDW65EMLP9Yy7AeSL9gleT6iRHhsLvBnsL6OVvc0JHwjlbFZWgOnhmy8j3qf
wXkQoqBQR6aTrJaIWnWLycv0dV2ZEEpEH92wPpsb5V8h0U4kfqM5+zXr5XTHjQrB3jHsP6BzHCqI
h18CxIG28LT7Hc40Ma4r6ofFd2aXuw7SNYVTvI5QdLaeO09rWW3Gtl9jNZRvZdWfh3ilWka8l1VP
F6JRmCkcJ+6ArwEKUBByELCqVFU5Y2IM8jdHs6xSXf1l1PLPai1SmbLqJZ6PrFf/2Sqr2X1prqdA
/dnPs3dnazhsyCJPTRCxbZ6AIR7Ylcggf9AqU3r1fOuXhZnQe9D/HD86e90m1c6+3YA9ohrXK1PP
zetVUg2c1MDNko1i1Y4VuugsuwRtoSDCUlv6utQHVAP/HSf7yKIVvXuUaFGzh5K6mHJfWbdYoSz7
tMfkIcnwvsMhFaVPNfxQLaQLdO+rMg/WGq3i6NDVbv5kJMYHXpXZtgwCgC9dUJxl4fpjexpcdq89
pOkGc+Nr/Fo3lEBbWjWWQfwuht3kRa9+XkHD82p94emOcmmFfwUJ9+AuT0OcPTWDb5IbmAsZk10G
Fy3FqO0ASeQ0oJja7+ceWwhOBuL3Tkdu0bbcb+0Q8ExLSlTNe9gM3dD2yCwU3jckd75pZV8/mcaU
HFg5aWvEiIdvCQafqeF9M0mocWxakj1UdO3RnN2fchx7AB7okDUeRniCi3HuTB6xkbWS8l7q+GRq
tvYVHib+lEAp9nInKYuMLVDolDyKxOZSFlEFWVJtq2oF/vczNpazcy49+xpyY+E9lgdLzW/VuyaJ
VZxM/fc6CrS9rMlCNsaJvxhglZ1vcUPXzVNXGnOF/6LaeK/2bMxn24+mRa/inDcj4bb29NHdymqm
WC84GC9xHS0WrdB8MbU4PCVzmDULedn0eniSV0HgJs3iVlfdli1JrR1+6y07/jYOH7uF2dreKi3m
8RSLQl7JYoIYdKqN4c0p7G4rQzm8hG5hO+54SqLii23myGLyzzjJAiD655WshkLOJhbuDLcuf+sn
Yx2nZBmmbcdcgotvsONZAJUl7DgYQwfbTbSYFRLBWJzO+q4VPjQNmHQe9LGxazNdf1F7/7MV1bn4
MA3Yo7F0cBcQ1oKP2Um2dWyav1Ak3zdxRw5vVrRjj5uW3TjFvUy/p3qFkEGQh0dZDbQwXFcqCmFu
4rw040xGKpm/2r5bbtJ2JL3oOfWbiBeVPn2Fl4ogKd94Dl+WFdijQ6GO0ZvpJgj2es1zN6G+mEX9
Txl2syHclsa4sLKdzUbtgFo1QsTiyvxvVTbguPo/Xa7DQnw0cNhGPvbfsX+b728xOXPgOQ8O5IOt
7s4R60VUiXfWoN1dq4k6DifbAs6ykpeyKOr8WRkDZ1vnznCSod9613rAPEh4KJzzl/VCCYrhRALX
gOSVz8lO4xSnxCcVW2wIQWU6bJJ/mVQyLqvyyori9wLvGlJ49P+jWxS2HOyUdgRfrnfmhewj+Vio
69gnq/0mI7ehtw64V7I2KlnP3F7r1lmpE3tTIkhGugR2160hCNpfZUm+X0krvPfgqsCGqJu73EKm
hN3S8Bn8rAs1i1twmHoQDLeRf9b/OtOfna71SLxSRNZ/ea1bof4YmLmx0JSGBY42V+UaLAHUIftO
DWBJAzfBSK0ebGdFoqK4x5wrv/fSdmIbtTOzPvSEXxfHSdWUrdrc79ayKvuartpfJnJfMuSI4TIO
bZZ0cRTGmzm2eAmNZ/W5dIe1JquyT1ZyJJr4qrmRg2WhRH13isBo9sNUlmsItljZuXO/vb5Tr+36
Y0N28foOTJWcSaOs8Dh2HjKyVJ1HXlW3KmRfG888g1k5yDZVhIrBQRXDmLit1jjjLtuyG9a15nnX
8bLjqFv+omGGnR6zZF/mzshiIbBOcgbuDN0Dzi2yqyyA1bX7eC7Ojpvs3KizLgaSARd5ZYvqnHF6
qTUqOBvREM/mP12C2tgHbfv0Z1yMCob0R+7n807OcZvX4UexaxsjWvzRIOeVYE6nxNhJzNFqSFVE
kKJWgzg9HPougAFXljtZxRQci1wLJpCsuhlKG3X3hGq+eyxtxbkWf1Rlg4z1XhxtyimMkQMEhWfE
Q7qQOni4sdUPUcwZl1nqEK6EUp4soHn8HpOdSdbijTYgliGrsp8cS96fUzFyz9exf8zXNGG7LRuO
xzVswo/ciO1q4XXOcWCZsTOLHoEvUej/Xgl/b7qgTXZtkeP8cWYcyt6IP4Ro9/3vMH4Y9Li1/DbM
R9SDpy9eQbMaYrQY1XsjbZF6aGPvBAMU0YJ6JD8n64OF53g5ZOrqGpTtsuVan7wAiQk7/JANGHAg
d1CIiVAJZzsPhQ+vQ2utTmZ4r0z559UtFs7/G/ujnzW4K7PGKmmGLsg6j8JKSgXrY84OoyFszreG
tM9xyE3GMjpF8FlVk7OrOEs3AdnYXexMj56TQC6thVG1LDjytXeBOTwqxgCvGgTtwpj7dsMGb/qa
kDeBcTq9iTs/ZELiddpf47ldz9f4kOm/xWX/GYTJtb+ZdsoZk0NEWEYklYaqutTI4z+nCdv3tpyi
wywMcAcHGX8NZ7pNIxxvSXDIn3G4kq0BEq0n30440RRjq3yy71Ul2nWiL2YE7sEN/FckTeeHxu4N
FsTo9CD/tkBT2/iGoANOFEEfoSpuQmrVG32Rxl5y6aMyfcLi6K5K6uodYFe+sYNGQVPNK989uMuk
vkrofXiol8kKk8PsDCmzPqNhjVVPFZ8CO0SI6FoCBKjPWq0MPPjBaEPEtdKt7F46AFT8AHebIBSa
LjJoDm79OZtQcS6G75+TyS7X6yGMvnbOezoW88ZV2FWuqtkuT9eCVe3JyrucYyofLAX362Y1dwaP
ByNO4K0aTSAELeN0QxIM4pns+luTJXqBwooPhocSkajJibGaLgRUh/r1UkbNpP+iKUa9i404uqBS
iXkBYGvjPExLGbrG/fafxjmynjXOAveJV8/I2othTenOS1/TIKXLCbTJZRryr8HW6rN6ca3fpitq
MCCJ362ucxgOOcKu7L65dTKgWQ02ZeGpTn+Q9etVXCmfQVn/M4gwJO2BP6GGNvvm0seeaik7/dZy
m86X0zniNZS2DHdYIe+R55i30eiEi1rIYCXIO53l1VUjS8Qit1yV5HqOMi6LNPTQ0ko4l1pOViRc
Jv8Za15Vtgo+iGnWj3I+VAUiBJO6aRsEpbUbU8dhvVor78Og7SHEIcethuOxR92D7TXxaq5+GgkC
HFEc6peyNQ9N2G0GpT/EjVV8hJnb8Cw2lJcoNqvVSJqAg1or2jpIZhxd7B2WXTqVWMfpaNC37bes
ceIXo1Sc+wJ+cI7W24vPQdFzERxkkyxQdADZrDb48dGbtcpD05gLDG6/V1j0PicYyOIOoSxlzZqz
/tkZ+SW5SbeaWN2vHJTllCh5CsKuf0rGLF65md9u08zun9SiiM/cPV9loyzGwP/qsiY9yRoqG862
MaFkyqofMAcTumJCzwk/J5ybtNuSrD5PXTtv2XeaFz+NPgsh1NOjg00G5z9xZE7WTqtvqxTpnyhS
hq1jpQgVS6caO8lGtq18kY1//W+qpvyG34qD0jLJDCULORAbk3uJxQKGeFe1WXIvYVqirRE12RbE
8V2jpuoiBGt4VgFzcaKZqCTW+jhF2TCCCZHP+dYpTPKo4mTIKCADx7FzkaHG6uuT3jrPsiaLQBG+
pQG7L9lfxgaz/Yi9oDvKGkct7l0728vbIE1tlyr3xlOjmYvEYY2dJJyTcrtSsBSeUn/vZcpdXAf/
xDAE6y/Z0IAvUNNpOaqsJCM5RLYYDuwE/IDqre9rxmrK/AaTTxNh1lRPUDmO7ee8rPp6U1mhcbTj
smgfph43u7GBpZso68J2F73JNt8d7HA9xZl7HMewusP9o1riapp9///3yJhj/O8cnVYla90ogl2V
pO1TMylvPu/gVIhanXfhbh5GbakoZvNkFGP7lKRvupkmjzJi4eCxShNr2Mi2aPKcizkieBQ07UMa
60tlqswLkrFYYGd9/zHwiA4tJX5rHc/YNJ4R7YtEtS8d9wB7cP2jbpX+MU1n/yir4+wpa7cE8oir
usvHP2NkNLf6y4SO0rWq97b+ghe981v11io7/21sTppyh4htNuvtSRaeiowBz1MsrUSsyXzOYDoB
C50s3clWuUBzThmutioykUiX/DNQNkSOu8tsYz7MJdgDmZfpsB7iCeQ899qs7Ka+A7Of69G7WhlL
1DvDD7CTGaAv90V3YtwGy/YY+2FpcwowTWjiX6xB0S8hzIU7GfEmFmRZgDiOCN3idtw6eztQv8gQ
Eq+vRcOdwrPnbtvjF7MqvNl4rkKzwTIDuJqs6oiD30dNgh9OrXRLw/ii6WX3JNtq5BMSpQovsqaV
U7l0LzNIi/kehRv3OCVKsgSUgNnHZE/nvpqNJWZH4YdjOBtWRdaXvi3RDNHRv7InJXwthcWW6CBH
JsImpB7Ra5IjWblHH3NlbfLJsb4Mw1Bu+2StuUvX6qID8M+Kc8Ds80rGShHLRUxe/dHP7UN0iP9t
vV3Jfm5V/4gq7AinVlNe7X74qK06uZM1VX9tulZ9Ac7XPXCoeE7TAtfuzmftrafBUlb1fMi27gjW
D4zgG9bsw76q7XyGC6DMuxLc97VqhaN17uOMljFDUINNC4gZZ8zmhVam9lm2O2iCHNEVW+opOTRV
FGnDqRB2RV2DSIQfbpwc36vR7diI11Ny8TpVh6eSao88nYdlUjYun9wcLBqnNlHsMsZl6QYFjxSK
BEf7o9tVlbvUXIscvFMi2qh87wyUvMkughHGm+VoTjzxCmPAzqZrhyfdF57fmRl/T31/SZK1+5XF
/b2JXtX7PPEzNI2qvG+9BG+zwe4A72T6xYgrdRVqIBPQ9/4mB03uvkSo6KdjDdkiVPP6Je8xRq8d
v1/UAQ7etnj+oZjvsicw612b2N0zSRbhDgaiXrbWRRhwamV+l41OEXhP/GNkkyywK3/FfNs7y5ph
N+7S4Gx+J6vIG/91LtlYKbP737kibFJMQ/POpnhfcq5Yfw7SzFzJfGIftZ95SAwhPq/+iPWj4mIX
gjhRIxblrY5MyIx0zA5ZCes51WJnU/V5sm7FIr2Pa6RyFe7xvaiqozFfSN1z1k1N0Ur9aUwe5EA5
mWOVe2xBBp6atGPwU7HazLyjnAtD2r+/UvBSBhEPLyPwfytYY/p4FSfRpuubbiFby8Q2+WBk6fWV
f1KzRtsDatmbPP37RVyyHQmQGYLpmfrHGuzdtdBtDMiAz3LI+U/cn83Pxv9nLItwF1W0+DAjrae6
2rulhuCc287fDEExfTVmNKv+CXcVMr0yrDp/Df+nt5wkF2nK//SW4TCOf3gFgsij6vY79l/WNkHO
/tmcgu+9XU9sOfJHBeGiV1OPLdhclgrvs2YT1c3zQvZAnnEz9F73jlljCXa++2LE2rg0gCCcb4Wq
tJ/VDgz8IDSlvOG7kZr4cBXmrzwoL9jUuO+DXg9L9LOaBwdl9W2NRs/BaTrl1Peevp6LoXlGI31A
k64Zvxe1Ie5C5i/SW1tkixdd7s3PPcAdtE1UbEDFf86qgbP8JY4Z2rk1S/U5cNGRHSzrs380j7/1
v8VF/1709x36y/nlP/W//W+vGzDPH/3l+/lv/7/ML99/Ld6/MxXrkeOlZ8OzfoZGN3zvkJGekxTv
GXcBcy+KOE/Ld2Q59O/4nP8YY9M5IJDbs6K1rB3KQzGsLX/6itYbMm618sXRUVWuRByv4ekraj5L
xIg/4zkMv2tc9J9ds9+R+iEXioXLURZ1Y9Q1Kq+GgzVIr69+C946GSZr6U2aKZ+Dirg7dOE47q6j
Jw0z+4aHzhP2yyg4ZYn+XvbNi8tp8S+UeTPFQZmsm4fdiOPNckSwZSPFkW/ayZ2bgmaUMsrKAAQg
MNsGvRSeRApksnJuz2k9ef1KXvrWiGmRb7WrqPRaVBH5ql8vA2WON4YZsO0SLaXZkZSfSpRmoXzW
yP476ns/G3iy1cFL4VrRqR8c7RqfYmRPxtTG1lLFx4RNhXnpByRhkjQ79BmU8oWMpYDVtl7eNQtU
3ZWT6+jw9ByIybMhhPHy+WmM2CB5BRs2Z3pCNHx+cjE2gHba45ooYtB5JlxVWatENrRCW7+HbDc9
tUAjjwUgk8VshPOTjAWje2rsVL/Imh25/joE5rbWRI8OlS6xk2aB2i4N1fDe4nD6oiFa+CtN7h1k
DoOFbQP1mAU3Efn9dZey7NELEBS92n3FJQ653ClA+M0KNFGuSFr5Z2PAWRexrnGnOiFQBw3tN7Uq
D5xlmfZCxqq7pq/GO3mt8HxdWTrHSlaejWdDFLEC8ygLBGld5J1kMY5gq0g9izxUP7EsR30PWggM
caGsniMchSyQ0X/4TbEcy8lEHLdU1oHKQijRhvmxsWL0aVGh242q5a3dNmw27oiVq6YE42ubCHXI
Ng/3etyNr5Mbawu2lTnGDbTOVcIzBQs7M4vGtVkMYAiSqbIxVY7BJrC/ig+KV6FYj2DQBd3W/qVx
uiWrEU59Yo37QxJgqyOqkPVRxuuR4BfGcbLAoyWdFoYjxDgL8K0mT0i7bPQ3frCZIVG7G+ZsyS9C
w8hdV3+QBfuFO0PVphOQDi9iD/GrMJXyvgFL/lCksF4iHXsIN3SjpRlVA4nL8O02eka4c6ca5Nyv
wzn9xQqntfqV7NMgVLlM5y5faT5GxDVgonMy68YXdPmrQG2/FJYeXFzEPRcyrCY6rhqm/aahcgm6
wd3gig4gLCEPuVJ0gaJW872bBPnd3GvZnbzq8DBawIUxkZyuPWWVDVqDKTOS2HNuA8fw0mCrGli1
WU033WVBbyNypjlfkWzelGZQ/CyG9q2otfHVdNRhrehxc8IIbjgVbQFGRO/a577K/BWAgGjXaNH8
SmICEFBQwwAZtOk1dLuvCkgZEMzU1MBiMZMNT2bems9qUC74JOfXHB+f+3D2HmWnSnwrIFxoCydC
eVnPu62ijsmmMtHzg1gzvhg9WWGep99sF11MYwRaFEVYQ0IYFc4eQ/utmmDkFU7qPowojR0HDdTD
BID8W0XizvCc8gty/OkucIJo27RW+y5OqWQH8gpo4k55f6h7XX/So+q1K3GcDEgZ7GohBNt6mvYs
8FKbpHaiA2a58CwRt1ri7KV/jMqvSlemH8BkR8SvWvUx9JxoZ5SRsXMbX31oA7S+ESKbf4B+QlBL
+V4HbgpqqNHvAwe76KZ3sIgF2JEXTcxGVHOKFWClbDMJ/IjaIRZ+8HJPPcnCEi2hxr/SMcy54673
Twv/Axs3UgzYqjIfD7ppjgd5dSv+iAWzQ17y1iyvvGAYuRtS3KrySsb4ef4z5FoPlRCME3IJqmFt
jEjrL0EdWQ9lPfb3sfctNg2MzdMszE/B5D9eq2HZqzty3yY2FPSVRWKF5rovbG11iwVozy65LxeI
wbXWg2ei/Fi626xC+28qdVzbrL67R+K2u08Kh2WvxvGUjIE+YwshWpsmgpugDpdb39J2yUbnib6W
MVkIrQX8DrQLjic2dwwxtPX1t0xT2sO1h/WmZ8GBtMeM0mjvupATch93GQHzrHTnAYRCfJeqHjY0
ofuQGZXzkGdWe8DdOlrIauBAoLJ9INZ1787fGm04jDooH8VL5l2rmOaGZYX6Dr4ScVRl34zKA+mq
/mF0quTgWrpH3jT4ZZaJWNQJV2nrya5YfbQkwxYj+sovehKnq8avGl4/xSYA4OPZaViSOA48eTWr
3WMXqs02QVvuzheGBgjITk9dB/BxMpXsLQjwWHYcZOxsG70CyOcPpd8kH7gBBos+M/H8GBBcS9xG
x1AiBoLi9NkzYrL4Z3Wx89CRP1xPI4hKeOzapq0aKCMgKnaYnxjHnqXtPuj5N7qquGOodrsz5yE5
Q1DnxmSPyR3ejDwXWfw/TMLnpArK+QlrNJV8CyZuo+NaKLeM2hsWCwnERn7iDjK3behUP0x12pe5
kOj3LWjK3YwBQhZOC7vXnJfZxs026mr20EF9UDI9WXlNUL+BvsJZwiiQJjac+q1MSTLWwduk2sUJ
eZF0KXulTtWujNTFQFoMQjBm5aY5oql6Q36u8Wt+4XaNl2mlvLqhB/fSI7tR6P2TFShLdTqF1qVP
ywhLmzE/6JgsfTfK/IelWvG7qgHFjGI3fZk1mzNi8lHggW00MbKgvkhfH+j+C8d2q9JYoB/Q37mC
1SbJuJKqC660P3N+8+gK4q4MDUlQg/Lp9YPk8c5QJQ94inCkVif9bgQWuMFASUXNJopQw9AusgYQ
GPCNKNA1bLcJ6sWLW8P1yhj0hVJm9iOSK/piGm3/a99Vd5hFuMFCfyttoXvLy5+jPIH8UuXRZtJj
B4ZJ65zl1WAkPJl4Siz/aCjCtJsXARwxvNK6UyhG3IZVva9vWgs5J5fjdT6mON6gdlCdM3HuI69K
PokRE8MGBy80S0l20nzrM4KE7VdJvkMGxzzJuArecGeSnltXFsYgqQvwpTWD+JIa2cZWkNCfQMst
tCgJEIwu+uoCMxJl2MK8Z/NFrEWh0h8n53jtMiaKubSbvtx8DsH/cyenqNRWAb00Wdcp4t5Da8mA
iNTUwy+tmVkZj2HxM7s0g9v+VBKrW5huNT259ext3MQcDngu+6vQTj+SIi2gwKh5yHkafMBEnIuz
hLAvJjxLA8sCAOZek59/i41mp65idLhXsve1Y1GQyzDz+99Ccsg4ad1SN718PaJYoQf9oyxCl/+u
r8OIlFWkzTUkgtHdGZv+UeGL+YguZr4NXBd3eDFKxpDfRMBCi72D7De08HyS2d9cB4huhR7mm2b2
p5UcNdRm/1jX6itup8VJhkYXz9q+iS9yEFDGAnuScFdy9nHRBnJ7k4YBplEPJH3R8eeGqr8rQRZs
TNsIDqSvtUdtRg9W9hid5oNcl/rUqG69r61m2PgtZsBqEe/RO4HeKooSXualatEe6DzrJEMWBgQr
yxSKVzgertCOrfekQ903m+dORHbwNYy0+DQAwVuWvu2+GWHDHVKtY7bXhfVq+XimZG64bAv4Aprm
JvsmM7QT8LxoG8fxcFe0bblGolR9JOlvL82miV+rKuJXmGSI2dvTVwUXie9NH++RCDcWgEqnbeST
wE5E0YXcs7180tn5iLy+z3o+nd45B3WX7ezNxyrpnZcotddhORNH8WWrzYitWrkxvuc62e8eLVif
NAQ+4gbHKWL4VICNC8uxvOvKuX7ww+GbHF66ur3KLLTcdU7GE3yxSWobe88DVN+VY38xHCdfh7j2
PluVZkGyzaNvjY0PtNwK1cM+6gf7V9S5L5adFO9RUVRLtdH0x3ycgo2ccWALcp3RQez1omQDdlWj
XTwLnR1IEVr0zQr7s57obK6YMQcY8kPjPG36LgxrDD103+3I4PMYbONkZKH5FA4gSYbUeR8M0DgK
ugZ7E+npJzVI2WYifzCXao4NWH4FEAa52R25TXRLCSAE7tstp/zDd6sIyyrfXcJt13eBR3XoU8SW
hgEXZpI1wMRbcxspmH3L1jFhzxaCOl/KVqOqlr0DLRJLQOuoeLq7Qug4+EjDNWsC7aPqtBabr0w9
WVGT3k2KmQtW3vgsEHNloe/rxp5eyAqUh0CPw7UEyv03Hom4BNb9N16yjPhbXPZXxrLmvDOzdmoa
B5xfayEm8kb8EvaGsu2SvFk5fpy8DLpSHmwdH03ZWmipwuZk4kElWj1PxxcdJ8RZEwdGbfMhQSqm
0qeHYUAU4YZZkTFOUznR/xezooxmepAxCWuRDY013fH0RYbcQB3Zw9ft7M5GtzKUWH+vXG7jjW7j
k1K+tzhov9ZCdZ/MIOJoomv30fjrrgDQKdMGpFDMi7zSxRUuAHejMqcHGbrFi9xut8O/o2QD5+qf
Q/3W+m2UHs4/6rkxd7qmxXdoYjirAr7TyiqRZpcxWQSwN3Z66WGWhfTbbw2YigWQ2MzlbcA4Jz2n
noax9eBlH+X4XsZ8H25oKyg7t5nlOEX17ZUzA52QDY54cdnQm0W9q1FngzTM+5OFbMBbODgnvK7p
WLzarVW8rln2HD75Gqkoo/Me7FmDeqiN9Q/P+FkW8fhhlTnyZEmT3XGkbR1CXMk2Op6+d6GWWPiu
Nc5ayTxzM2t9/mqrPaylSu92o6jmVo2Sc+LWB9mKIAW0hChEi1eN8lery7568WBfdN3NX82YTT+/
t0Mb8oVSU161mdXyfRx4R3loxpdY8bInGFV3Mm65RbHpJ2jQMwZN785QribPzl9xfTePJRoS1+F+
hnpahCj7xbDTvw4PQMy823NxHY6mu3kMHE9f8qBFkdqI/GXikSNKjInNg9vBlezevJpT6LZulPsg
5QA/c+MvnRG6B5JCLRY5ZfJlZNO7UZ0G9FcTKQtPsZutPvm41hl1eBlbfOBH5KZ3zYTjkhJM/aoN
S+t1juxfZYrZRZU+QLhmTS4YKJBVFrFdXFzDHE9ZDhhyKar8CnD2sDD/rYTd77+husL/cMhiH6Bu
3SEHUj1mjpJfEMgqkHbgqurUgvWq08pGGTf+bZRVLGq6PY5Uj7JrmNSQLX0vWxmmiRCjKLKs+5oi
5LK/haY2zu40xM2XseN0Gy/UdBaCk452VA2EVXasx3rlGSnQw96YnkefvERsNG8YHFYczU/WCvST
SFEg6Y3qd3oeeQK+Wm26SKykfTMNWz34o6ss5agg0LtlZmFPLVvVtwnZwDfSNhEpHqWgiTGgGbPV
1PjloYlUe0U6NNz0KSsA/LB7GzanI3IsqsixyGqBHHgDIvkEZokUSw/0IAmbbC8bZTdZsJh3F+1Q
szJAT21JYjN+cdsEKVhMWX9myLhnvv0jBhoh0l3zk5FjfzuOZnA0LXiASGFEa8VBVMCqC+yRZjLU
HOIjtWh9DNy/kUQKAritxrwd/dLZQ1+3L03kVStvSvW3Wrfu5AuZUbhLoIpiR8cjWB8CfuKlOsd3
dlP9UJTQwVMjC8ED1a23jJqCbyA51N2osGm16d4B/CM7xLPQ6k/I0yhHNQJKT6XLY/DLv3W5Xnfi
6+fa5bCVh2hJF2Y7D2Os6wnbwIdxrvT4DYCqh1coOkqpmz7LMzJHMb+xfsrPpQCv4ETAPQynjK1s
ZF2SXuepIk85ZCOH2WGiB/fY4VkrLJ+Mlde7CAv5EYx9MvBrRdXjs91OiYs+uN7sek6Ir62u6CIH
pxFiWJ4zVrvr4Cjj5d0IZSExtewn50t611x5CRbnsgETr88JxAuZd1Gslg9sILqXJnfP0dQDLxE1
V8teFDXyLrLmNMUPPxPyIVPWvzgtK4y4KOeTJaolYOxFZboDfF1GqujmLPXA6w9dM/cvSR9OywyX
vb0cS24cd8rYnHdy7Khyf56G0Nxe34OGIIrf47kgx7ocdW06Q00BezDzkPgW/sbCna/CvbPObCwa
+6F89e14N6u689U2FXuVgrgAlhOWz1Am769xxERWCfv9kzrm7aNr6t9kXM4TTQ2qnl4739s53PO+
nd2vY2dq3Fzb+i6MEu9i65ZNmkJDurDNxlUzYl1ZueFwH5Sq4i1qnpWz6gFfE7FCFJZuhSvOMS2W
aToCFLKzpWFzkSMWI0KykH1tc7rLsTo5ylBmJvGCG6S1qvZtDGBdYzm/rjx92iecdT4PxfzQ1gMu
Q63Q8nKa/tl2IF7iL3CKLI2vJsZSS8ygAkxbaIzh5eGTng5HWZ38OF8HaTht/AQso9t19iYXJKZS
FBmYi+sVhvQbs+5DsZbxIYAKRtKtVV61cQi6R+CJtTnZZt4MmsBR3ltzgTsWa3T24DvUSfmaAbN8
bzNv1yhF8cLDoTkiAptgPUt8Vt3vE+Y5qvYUsdY+arOPeJO4mu7DqtKu1wYMIrcjma5zd15Yw1g/
5kru7cIpHrcjSfPnTB+/c05gf49tkFGoRXwpSjPduGBADuTdo3skd9HCsRP7u5s/2urYfbQ67sGO
b6cXTwNB0DQgdRUnM4+oRDQLnyXR2uVL02xkUBYxmNl2j2pAtuG8GK1J0b21tGTpiU0ni/wlXgb+
qTcMB7RO+1kMDtbYkaI4q1tMdkn+j7LzWpLbyNb1q0zw+mA2vNmxNREHKF9tqi3JvkE0ySa893j6
8yFLUpGtGWofSQEBmQlUdQFIs9ZvYt6bsKx2lxMCowGG2hsj1Ex64Z04g3yXfb6eEYbYZDlm747o
g606BaUWWTPnewx4je1iUOUZyATfB0E839vV+IZRTI3lA0eBw1oURZobcSROIpsor8ZlFStO0pYz
AdB6VdrUJ9HMZ8TazwUyPqLyfG0VgZEgT5z9+aw+SG9CeQcV/ITEAGmB+tlAjyJwEQu4l/nqn8Mg
SbBfiooHGZrOWs6wLCjRldlb/hzuWUgFN6kT4a9EkOYhDCqkNNq6femr9PcrqqRL/rhig5jX1plz
eY3/qLrTlQR1j7r2PyH4/FabWn0KYUNgH+k8i+JJk+ONnc3O1l5alZa2NdRIeWQxPmMtrxrca8p7
FHZXI+D0A05Xzac8W4n/R+nVMJoaq2HIh1ZRQlJPxx8PccuUXLJWppdNM8ZNg15fTcumX0yFLhtR
ViPt0iLjmVi4ktBaFEZlSeHlHA0V4K1RZrIX5YQsheGwok67vCWrFfPOuoaV90+TlaqreJzhQwdF
sB7q1n5uTZdnqviIZZkDnyD6fj4CPLprmPitQr0rPk5V1tLt+vk+8KVoZft+v5EqkN6qgwdY1jNy
+UO/5YkuPuVovnRL0FeH9bNKygRjUStQ74zASlxM0+bXDnwrI1qW3qlJAkIWGeDtaCoqVseLtKSE
AAHRZtbfTHExERY1fTxkXmRmmpcDeh+6fDhNyyatbKLvQfnWZaihiCNRrgURPNtqYhKKePO5mZPW
1W1pfBKtLsXtxMzFUAv8B6U6hNZeEsiKLbCR4krisxomOsc81PLktRyCtU53cJM2I15Z3RTd54B9
PNUE8jrVgBmGsKheFKV9xjgzess1kqZqR9/rKNu8U0pWhHpwUO0GYyrJeNOmUPvkVFNIUCcbH9Uh
GVcgFvVTj8jNRm3i5rpT4ceog472gNJcX1D4Fyh+H46dZ5eOsRK179o10Gc9vR3eGhaP24oIMhJD
RYLvXHE3dybGPHSiN7lUEq5PVNzkcK7kJkftoQMT+AnComgeE4PZJ30TenUzFDv6roVgHuurcOl9
xaZ0cvMYZwYAa3GcGHVeu1oDm/7DP/7rX//zdfzv4K04EWsJivwfeZediihvm98+mPaHf5Tn4v23
3z7olsKkksSyo8mOahmKLlP/9fU+AgH52wfl/9jMhgcfn9wvqcKMZ8zpqcTGsFF2VKVmHxT1eJ0N
fjy5okIplPFaKeKbxsnb/blClMml+sRTStDf9rlVRiVDtRutR6xW0t24II3EYacY6rHG0wegBLWA
FvxbzY+vxNHQ+NYj3H+wSedarb/qw9i+FRWFiimSXRXos9kIj+l9uu5arfwU2JG9t+e0XYlDNBBz
NHKz+GrUy/JTtwLWnX1KNDJK6ayknmgkJ32/coiS7vU8esrt/GZux/qk6H65c4Ki53Oy+kRktcZ2
lIq8smHYhf5V4fhw62tFmtZ546A9uLQrrP711zdG/PDvb4yNKKlt64pqW5b6842ZSoRgCNC2X1rm
0uDwirtyqvu7QSqehNm8lgM5ymfD3Ajr+riXn0UrVg0pi2pm/uhbv5ULIUhsjF7psApK3oDz1Xfc
c8rjpDv82cpYYil/FsmBqR986H5eGcTjc4qex+yTZxBHIJGh0ETPYZt29/lsQ3WmTSD5zU1s6G9G
cvr1j2Fpf3lKLcVWVUezcd2zNXl5in94StWQpE7P0vDLXDftRtG7bKMzadxXkZI+xUNxa+ux/Jrb
GZmZzogwmw7j29BJJVdUlLb+hJKw/wAZOwYL4kzrZKyQTq/bh0u6YE7D+76N0/0lyXDOL8iEbbed
FCeuaHzJMlzOnRCIT4b6x3PFVVRJs67/4/mXD1rOF599uaTY80fwtmgk8twDBjmW+RQcxZ65HIq9
UMMpk19u+65ctEX4L/zhrH/X5FKG033wN/2Lqjl/uXWOhtgFEORlKW1r5s+3rpGVJh1SOPG9FGFL
M5n5XWTE+d2MJpLtwCQlFsHiFDu2m9iv+6uydZA96Iv2k9Wo0fF8qKS4jQKx0GF99fndedNDRAnC
ctoNmewEHvq5GYGNvtuKavFJQ6naxF7TdjOJNr5fKquhqPp1hPfCWi9NkCq1BIti2bRaAjVHHFdG
WxJdtRsvsZTySpSJvUTX/mgjjgO7qK5aFJR38eyffLkxVvx13IwhNXa8wubVPFbJdhy06LaIU3U9
mEyRYl6cFTaQyWPQE9Fi0e4/S+UAw26cpc9puFDTQMxLqn2F4vb82EXqfa0r7W4GG0a8tEtOYI0G
mzkKK0TmcsznKFMJpJ6KFl3HuM2eI4kXURSJyrICAaVkQE7Pp7Y9PEufiJ1oVyzSd7NZVMkrQRfY
2hYSVIFcWZ4Ol42sswEXetlr5sg5wCJG6EfsikKxkQy8CdrvSp1rT5ETvElZZl4L+PufR3/WJfUA
xHhByi914ujPOnEewPRkRQQyXdu5DvXQCpKdbk/Yf7VheG3ndXitS40GbjjUPAkOFdpcUtsfiXej
P5D6Vx3aBldRl/vVATz1GtH5GVq3MuHWtdScTzFV80usB83WL9p9JJfhUyh35coYUtxHZx3bTPLU
nrZE17tssb1MjU+MWMWG5KW+xzacPK3fkTetzenMQRC0g9EPMBK04cAuLIWpdwjsNuCcRCX43/h2
qJODIDSIIr3OJqTsY4y6lhO01iHlm0cv4NXbq9kZ5Buwmb9v8hyrHNbViNMhDHSuaPpMvokV4H1o
129EW1N5k6c2vLXaxL6ecozkR98MX5wB6koyGSxq+sY4WSO6eU6hRS91X0Ct8u0U9I4uPZDjutF7
338ivtO7TnwgOTUx5FclAmVBeSv2eliJdqLYVzVL2gAtLcy+s7k6XprNs1LeEh15GkrkO0S52Ihy
VpOR2wMt5T3545KiojSYNEo5KI7zhZ0wXsAGbbLRJJgY7mwji5/ylq3TMEVGVw+tW8OvzdvGUs1b
ffbDlcWkfF0th6peVMBp0v4GhkdxvLSbYpB/vx6n9L+MU5qmyoruKLKmK4oq6z93dmPtZ20wWMbr
6PtrbbF0UJZNSeoJYZcYH4n3x5U9hquaNL4nmos2YtMBXzsmhaT/fqI4FjXhiEA/hglkw2atoofs
NgTd05uAnNgNYhay7PZjHmP6cT6oQ/rWOWkUusvagSYV9EfRVpwlasUG0NMT0mLB/lJeGDnsPQ27
7l//UH8d0DXT0hzbMG1HUXVbTEt/GNCNKsajWTLLV0mPc88iOrUtqhKHVOBXn3sDNUELV8DCtrsj
YWwEIpZyO0bBUi6N+TadJf8UGPq3oTQn3HZZKzF7aQ6GOsof4wpJ2aU89LVoR7S13IhDJcfoFKTJ
IxFDRGHCsT5ftlJKnSW/nN3MRpiBEFAGt5vSaKPagc2zmVgfBySlkgWe+648Czy97IqXgJjhesD2
aJ+ie/kxkosz1DlG4/Vcjid79zElZi0gx+/a55QL6LITSTFCGceotouHJVG6KvNI34hDaWqLW5i2
O3F0biGr0OfDvtjHXVE+YPVtH5u2eZsmSVn/+o7Zy3zzp/koo7hFds7gnhkqGZSfH+26ajSb1Gr4
2ocdntZK8XE2G/8uzirrZihqbBmMbvg8diFohsAxj0ZsK09oGW0w9x4+G/2Ybu1OjbaGnrXrJgSV
Ew+wETc2qb6jAizmGBoqiSHLOsRqkp+YTKGqIwdkpPFxPkWKkZ1ExUgPMFRyeeUr03BVMoQ/tZNx
G9bxfIuDe/HkqMYbCZb2WhyFS5i0LcPmKA6zLhq82rGGfb2cWQUsE4NZs7aiNgK7vtayutkEjpod
wgU6BxYTjQSm6qDZvRbn6StR0i/MK3ORzBd7l7JqUNFTt1mW5A26Xl08fGM4MJdUY6aaJCOJrt4z
iJW7JG4I3qQyIZNEpqmW9EvTpg12lg8VdTBgTAIfKKzrotZv6sKY9qSOtXmltKb1NzdYXSZiP95g
ldioociWJpO2U5T3c+wB6e1+cALtZVKDeuXTZRF24JlG0cV5LurY3LBIIT5e2eZdBj3YsVCrFEfk
3tNbMoErcVT7uXWHQ1a/Lnw9cvMGdA93QydWI2v5jW0F62lANG4iDMj8HOEvYjjjTc8Ee//rZ1Z9
P/dUDU3madVk6L6apinv5p6JblS2psTKi6X4Hw1fDUe3pSe5FptxQAsRvqbiJfBS3Qy5bWYr8rDS
c985VZlabBLiB/g7IfVq5IV/qOzIPMhgdXZ9Os/Xfj/WmxL/6BO8usEdtKn9XTpH+H7qZbNzavqi
Op3XgUqymBSMpid/M+Y4ywr95/vmmKqt6LZmOMti/t2Yw2RtZg0/1S9xlr3l+S1hfP96jGPzJloA
PgKeY6hZgvIEk9NLmdhLOlu9UrDvOp9QIdLjit14BpbM8DJtxAVEY1GBlM8iYOAfJ7LcBHz+RIz3
qEhV4RReCYD4ebNgw8WePDaLvNWUrpsKkRZZBdZE4pjkMZCg6/OhqFnKrKhTri20QAws0tXmtg1+
L9OWowCFGReV3glFGEyQ6iZ7VG0DvzA5zE84IOenQDbanYHssGujW1muiyz5oYloZ1QhKg/SuBlw
eHDgD3aK243VNfh7+yWU02IF+8w4Ej6xWOAan/Q2cF7MwWo9KBBIqyiDfapTNGrVpQJhJiLHRZjf
gssJbktC6eeKfGKy1voT/uNGWFx3o7wEkDgjnsuPOijLXz/wynKvL8+CZfHigppVDB4HupK/LLY6
o4E7xGzyW0be/QBoyDzWK3uF1mPsRmDl9j3J8JOMRNMpZ8npYiq/mJynSA+qNqsDw/67p/PnXkV8
I/QTgX86jqJrzvv40siDp/ZWGH5zkiAkbI87QicVb70dLgPd1K5m3UFNPyanYI/2d01KvnZtO151
OKPtC93eVrJFBBupw50pqePBx30CFH5koTBeQZqYgUR1ffhJi3P5ppnDGzjdGIupfXSddWoK0SOW
D606zocEc4LzpotnRBuD9iPW0L6LMfhj1FUPeD866wDZEHQAUmNby9rHKEVxJdaBG+hmonusBMtj
3Dmdy6QuXnWVKa+VoN9nWaN6oSH33hQotRfLFsPRclibmKw1g3UMmDzAYcpcbJG6Ffiz7w6e5lsj
aj+r+QxaqCzuhaePGiiHIZIeyGDHz4nMGYrtfMkK8C/a1MlHkwFqlwfpi8Q/LsYg8ZZ+rT7GSIU7
8XzXdd/R8b3t6565VJ3S0wKLrP2ku1LltvWUwYGEJJfHtuqg5GB6sEKNvvNA5yZuItvRpm+UEwCJ
aE8etT3kERpCzTR///Vzqirvn1PTVmVV4ylVNZ3ZxLuooyIBMWY1N39TivQrUgTtVY6tPNAE3PsM
hyxDVhWeqSb1dTbJ2yDvgz32VSP2LSV2NENhbyJD/QIPprseEYEirTBJx5RAVDzl8mqACHWFuUnq
/vprK9oyyfnp/QINv8zvbVVxMEuw3g0oSuJnCMCH1jfUWRFSTIxXpxtU9GEVgs1+gG6hZa7LcW6f
jXBNunYPcF97KVDRL+KcZRuSGdteLYcbqS8BXRKlJ6SbujHa1Cu4MrCUwYoZWoeXnq08ko2T11g+
78g4yqu2CY4KRClMxKIbs8EDfWjM/RjMzapkdNgOtmKx6kyJ12eI5cD+XYDl6UdfGvONNYD/RfPR
OlZmmq8r3yeiH0Qk6M0JXHqAs7skoczTFXHjVvH0BfHlEAhfh2SUNHXrKRitTWHY4dpHn2fVxH3F
vHZyNtgZbcLCqO+0ocVWPMVDe4R/vvF1PT4ErQP80QgGcPdQwGAHVqtax43ML2tcHuNXJnthU30B
yG5cV6lirCQJcSvFRtamItzjWnE0rReNc+Y/zn7Qo+/dBs1NGE5WGW3HaQ/Cs9yVDdq6BG7lLU5o
CtIi+ygr7a+yhuAVkWWt7mGCF224N2dCIDpCgxDYIzRQQtTSh2CEloxdh2Ma+YMzx9auKMjewRrN
UK6CM6Aw7zmNeGCAHzj405WjlskurAbFLU1bRyaz0K8B53hGlXoTWoInzUKRGmiStSKVoO8RkXwO
6Wm3jUOUL8LlAcHSAr6Tkh2Ri+nXUw6HYfgOwj17aArd3Ol9M3ttmyLVqZygUix0WiaIxdw2f9M/
K8a/eaJ1QqsWuFYHnMa72UMn+w6vp+V/M+so3FddjyuOJTmbJJ0ItMpRt1F8/uVXUzK3xjS0SIkL
OQTvRr1/6BdZjMYhC8w9+fXL9tc+wtItx3CQNFNM1fpLZkJTBwyhxiF5G6LulhWb8qA4qM/VRhx4
Pt3naurq9NSSYt9BefDI0zF1AcjptQh4upKG7l3TKMXLaHcJuuaWdqiDuH+whkensL9MwVQ+BoOs
3/z6a7+LdzLgWYy7qmY6msbsghePH/yHla2pRA1uM1b6BttlpcxAbobCemrTmPED+NvGHNWRBJ1f
7B2NoOYANvUBHOvJSp1DrpjGPlaH5raX8X9pxua2zvfqACO76HA7VKBHuQiZ3lvt0FxraI/EWYOl
gA2s3NaL1iPhjq8jDp6u5jdbyGtfpw5+iJbY4ypu6+s48+ttZjjJY9bXW9EBtd348W9+gp+jIOef
QNcs2ZYN1ZRV513qYs46QmRjEr/ZuMCuncQM9khKsn5v7DstKhNWYoq57oMBNWe4x914kKbGOGZj
vUaEAGjrEF5ro1xfgTMqQU4rnywkHk8a9mZIcPRSqz+zdkOkpAqJ5k4+brhN2ntIHRErj4PqZs79
l07u6NMQ4T/C8nvybTq3ugPm/uu/VbF/nn4vf6zJosmWVZuH1FTMdy9QPWRGg2NL/pYa+Ad0JcQh
FncOKnR9YO0xXujRmUxWRdDm184cPOht+B3LTdxZZBwcU90JrsWmcGIVaZZWdRsWXiYytXHXJXf0
VP6+tJvPCIeNV5J1iOw2W5NhvUHtayQi2dpgfsMbne920klSRTxbO6a92A2lko6WpqHdJPnnyNoz
tqVoskAcIj6VO5prlDYLG1l7qkyUff0C8yvU/5HtI9HR9kgLM7ImHe5BOXGO0mIoIQG/84M49Do4
a24T5Isom6wd53sjy91JN5mTWBkx9CEpb4ng5VftkkELMgdLJjoK1ESAkRARkJ6lKa1W8ZDfgiIq
btTxsW3naBfQH7sktVijZ3m5MeI+9TAVwdFIe8KBg8l4M7x1Znd0qhq2KJ01MPOztXPK3MqdK2lc
xxDuMH2FyWEatbIxqvyGiZxztM0iOgYEZ9yWpeFOCf3xgFPT9zHCf2emFz74iwqRr+ZvIaIUxybV
YxdyynhVQgvzK+RVWiAiI13hxlh8hom8+b2MFKkdGhBJUaFT+h6/laI6jn1NfjpOn03MDXNQY6A9
bPSP/Src57lybMKpudb7702J+nrKBMIlXrwHIDBsFynO56SvDvja9odi+mKnUnBVOvgIjgF48dp0
FDeeliAgcK3KZQ3sojZUXgV++YW81lvNAn+HRNUNcGH9HmLMuAOoezUAYLxFfP0Yjkb2Ne/qa92E
79DawWkonfoE0s5rlOwemlLx3QoAuJk3RRJbH3NlRvSl6btjjpfwaCjqw6SE28kuk9PAMoSM+dTu
6JKyxWZ0gL0a2q5RQFY3I2iVYN0Yh8vMWceM4keWINN10Mntdrad5hRAp/+bUIb1l+kl76ShGYDY
LJx+/hLKgOw98cTp3ZsJXdFLwokZD94lnu109J/MFm5t/CHdotnwnZUdIaziJg4IZKM9uQK13mzN
aP6ajZGxTROoDLEBpP1FsQbLJb3q7JPY8QzUwUAIJleokaTHBVFBFxdcywquQmY+QDv0TVfVWE8H
w2SvFBx0PHRmpyu5eUnSfKfFYXRPxKdw6wKxTqLJxiYulO8ilRLLGqK+sbY3RvQsSXsnn7OmTyFp
DIwiXbgWnzVkkbEZw0bdYkOS7DDlKI4DydhkEajJG/Qlu1hVPKCRGYaj+zEf47Wck11DwPBttJtq
3TMt2kKxQ2JjeYT9Orrp4366jkzj1M5lvRK95X/9BDdoBPzgK+r9CC6H7bvDfz0WGf/9z3LOn21+
PuNf19HXGgmg7+0vW23fipvX7K153+inK/Ppv3+71Wv7+tPBOm8jjH+7t3q6f2u6tP0DNrG0/N9W
/uNNXOVxKt9++/D6LYvyVdS0dfS1/fB71QKzUBydedefuIzlA36vXf6C3z783zqaixyEwPlql1Pe
Xpv2tw+SIjv/lJeFh2FbOusmnUEGlImoUvR/stpH+c0CJuDIJoNtXtRt+NsHzfqnzBhMSMgG5wEY
0frwjwaFnKVK+SdKbrbsWGTUCRvZH/7440/n5c75rv17DIliaj/PIg2ZSL6F8gy8d1lRdBK9P096
eIGaBs/HAXh72q2jqp1JurEZx2Q+KJDgD+o8oqFdBj0pWrk+QDhlA2L3973lMJrTj3lLlzS0CTqY
0xD2B99B9k/sGaGbQc48tCibHrppzs974nBYDkWZlaHGBs2BNhKI1a2jov5H3GoTFNMjbLxg9hwl
yw9yrsDKxL8JlZnW38S2lh8uG4UwO2PgUgh6jd1ezz7q6mytYebmh3q5PCiAxQYwkNgaFfoHgSLB
onKi8iA2KpY0szePNceXXTV1vqK326wD6MSpK6r7fh5+b4kc0zR7aRJPq7gnr2iqyBadfzG8Xapd
okPDsc0evcTlVzxXD5hdN/kBy+2BMfNgTH5xaM2+BLH/x2FKoix1c1wkDkgkJJDGDqg/G7IndoNh
VoHDL6ViIzlKe7DHSpc9P8fTfEb4Alc3/vLLRkHSMOFvtkGjJcvPb8wwYUkvA7VUxuKATlhxgGhb
ymsbXeAUgQpTyRmtKRYNLq2GWn02Bk1CTAaVkqnC/AOtC1RTsuYg9pQ/96JOq5HG+rlajkZfWWta
nG2kUXnEFLs5JC0ZMVc0FMcqeuD8NZeqy9V/uGauLT/thPY8en4Z3nnLB10+Hd/cPy4qCsU1zp8k
di8txYlZucVlOz8kUqIe+tRGBn7Zk/RWPaD5yYghdkWh2FRz+mLrsr++FIm9bDlN7BmVBBqxiM8t
LuWXEwxG8EOBuJmkIMuV2/zy8I/ZnvdF8WVjLc/KuV4U/tvjHy4ldhGyiFmFa4+XU8Te+TrvL/HD
5/5lN3a+aVC19+8/4YcrpeZkMpVWLWahyx/zi0/6333y5Uv/8Hf/cO1LvdgTmx+qf9gVVRGzV1dP
tY0FCtBTbV7/y+Mt9v5j2fm9eF8dkSTcvSuUcHs6v1FAT7sZy13esMumbIpaXkvzzO+j16O5VenS
LudcGr67rKgw57sQ3xrwczwKaaAiZ73sKTl9x+XwXVmh+3HqmkvDv+yKpqJK7ImNuJC45OXQkHp6
QHGcicuJXWMAgeX++tNFQ7ERH2Po4aPUDWDOl++jJsiDfBK7fRz28jpuZmUrDxawIBn+oWGXiLY6
GVE3xHQOolBsbNRpZwI4S5VoJUrbaDBmz5orfB2qmORQK8X9UVTNcox6vtiVjSArbn+4jIreoYu8
Gy4ISVCk7vlakkai+VjXwHHxbjCQVFWAP9WQnc3xS1Tr8GvLReieFUOIi+tYd18S1iBe3Y7juk+/
TYPsZQVGCJnEXBuIoOoNNhiptCjX6Qg0FvGjLjtoVvBVm/t+Q0oPGC1xJs+vK2v9w7c8/xmTboeI
mtThuluGtH7px/ulnxeH/7GsEUPwnxtxhjj3fMZygXeHThP6jKI/X/p/cRnNNjomt/ZOXNkRg624
9HlXlIrLMLNm3P/1N8nk6BDGU7H98ds0Y7Ep1em+FCMZHoDZwclGlC+WvXb5wpey920u1Zc2l7Ky
Mk2mIj9f4t1lUVBi/BSFl0v8/32M+LaXT7lcRpQ5MSuHxM4Pk8N8YVzGM3UZTcWeKBOHjOAnJZan
zaW8DxsC6KLJeVdUxWJcFee8u6I4zMQIKarPLcVJ8/KxYu9cfzk+XzPUpdUkoYI9K23iWnhXG2pp
HBX5JRyl7BjOi9Y24u5KNgXu2A3jtpEHzSXhS5wSuaLCTuTV7GNXluoIuMchy2CSPSsbFx2P8bld
m6GF5reRONs6y64axyl2PVZhTkmSJknsFyTHklWJTFXzYkr2XknKbI9QP3weksbQXO+nXMPWXpZI
YTXVV9hm+qpnhrGOtBvbDOZTUPnbpsQqOalTxU2j6lGGnIbpUvMpjaSvIkyHRIIDHn+xG5Bt/Ntn
LzA+gqJ2tg625WtjsDzMtbcQBVB2llHUS/PFdGsiZRp+TZAzZUps7rRGaj3DH9ahnmyycmzWQCuG
DTqkuzKpTvAKvif54GMjBTwyNs0rlgiIiAyO6TYJ4L7UxuXRTvIjsnfFysbnJFXlj5mWjDdZVF7J
U7MumLuvcEB56AcEDgwi9SG6flVROevMIb6iQ5Hz+iG6NxGOJYGUJu5rnxfZKuyKkDspK8j7R/FV
NMyfijR6tdpZWyvDZ7kBgFueKt3wAjy2Mjlbl9bSz6GPMNda55bw4DDMQVHDsIm+Yx1juNaMYemd
bqY7olQ8vWqtwg4vcq+zixfyyyiXtiimZIWvuVAA7lTtW4pSxiHzw/4JEW7XZv1/n7XmVQ6r10BR
YdXZPgCfO9QegJqQ0SvH72WmLCsGtC6Nsuq4FyXR7xb8Boyt2fXhf+7hN/hMdevrHG+koaVTJfKF
ByNeA1nnQFnKoI5alfM1VorQRbDevpq0bOWYVbAynCLah5b6uQ/v4LxkHkKBkH302l6VZbtVfHmr
B4a11jyyM8z9MTnfdBF/ljkPeIjan/NQjW971BTuuk/2AySqfmtFE7r1jfQmhTu/IliWhvIzirig
5lCXSYMwh7CsnbBJ8LCKDIzSckendDyYwrqn9KgTlOHs6nmde1hLVei3kcnJ02ZfxTgj4wERriq7
tmAlLDAJnCt8NAAGI6t2KFd9DpLuOwjjcaVVJF+yhIg1ccmJOO6toRwRMeyxBrsptdY8ovPvYVqE
cGD5TTIxQR6cFDFCsFwVbnJe2yk43ZXfc7gaRucrm7LkcVgjpNWs9Rm/M4ccQ9z3wAfUFKUUopNG
SFhHy7CnzfwoWjUFQ7SZsrLRzUxx7aDn5ZmV+3IeFosmk+v4ZAPi4XM7j3dma9brJpoZKvHYE2dM
ZRiuQnm6RlDrRB6v/GzDHcW75dha1ibj/WiSDEyMnrhNHN91zPbdsknto6kQ7vLtjNwpHAxH1Q9V
MSlHNYYqzd8DwyVQvo4GiVh/0PGuJ+lwGvF9nUZn2oEfkFelrSGomHZ3JW+V10UZWeO2CD1DibLT
RALaXbLqMJzsp3noGcNrmVhsB8vZ0gJlWxn6owpw4aqK24caxvhunlmzIhnvTnU5eUQBWZAxha6Q
5rmW7UMWhsZ21NLTCLqIm6RP66IwnkKpyzf1PO36IcG1VkdKtAOx0QZ1sy7tFluZ/lUnaENkF+vC
hhffQ1G1wIkEMo1arw3J33YojW2AbiGD0ZVPEoBF12g1/cqv+tjDmUJjMmJqcDN0q0w9yYZkYdZc
IOprYx1g1tbo1UaxjwlP4x6RULdDCW8y6BKMuoyQpE4/FvLkaQMWhiXfbKXpzTWebwi+9m3lyqFM
6DhXcldWxk9t22eeEQ871KF5G7H2nHv/LS/Ca4TVdmY8Pvh5RVCXEDfWi8dUqqxNqSBK1Uqgksai
fSxUiYcCGp4rS2mID7P20JPRxvvN2ZMXz9d0hdNpiJvM1SKJkBudbhii19lmhu2WuIV6JnrGaIJ1
myKbt0EKIrUab3zN/ITHg+LpCWTmDAxJAbZxNeXqfWWVz7x9MRj0Dgyjg3BQylHr4E8y6KxHkyj3
gjk4xmq1HWt4pPKU996YBU8Rr+m2014V6DkEUMbKU4hqugSeHkYfmorVYxAPIHjfo8aNN5F5lQTK
o9IxLUOQCL+dFyf1822J8JbTIl2CvY/tKiQkNR9F6KBOAk/Cx9ADG7M1ndZ4SEuv723UocGAVdKR
JJ3Lm6ZtQXZO4G4sr5pKMnDkX9SpVyHO2fY6MO/6eVTQ+uSdHBZZs7yS1P1onCDn3VRjUq8qi2dv
AJZEnDbZJ+1HMBQJXHhPRsnabdvkhQVC4U194zqt42wKcO+uYeL1oSdaDeYhjtbMpPe1DEBDnZpT
grPpFOvxXbJIC+Y1Ef1p0o9RAfKFF2/VBZbsDZUNMCeKryHHk2V1vK7vRq+z9O3U+8+zOSHKOjrP
kyrPaz2t4CKQFmkn/7XujGOv5sA6k4z4VmK+4aAmrayR/DJvSr7zWQm4AVrJ+YgoT+JH9Tq1jqoZ
yq5e+Y7bjg6iZyEi97GCaa9kLsokHQoNNQkGy6YIuz17N1lSyRK++ExEDYtRGNVFZ0YbyTCfxn7a
mNDG83nUSSLkxIG5wxasCzd08KS1dZxhjOYx78hEdBqZJ0cDJmMXw7qfjMStcHD1Gju33RlKHlq1
t/U9aajxBlDCxorH9gCAemMl/rCwN9pV27/2XbQOfH3Ev9Mn2w0GmwWewQMtA2pv8zXstwNKstMu
6vRk28R4GWawkuZYurE6/YvejwgSzsFBtsPlyUA9T5XrzTyRb6ildKtHuLiZ05W//NIlAoFFbrFY
+n/sndeSnFqXdZ+IE7CBDdxi0laWd6obQiqp8N7z9P8gdb6j033RHX3/RyiIdKrKyoRt1ppzzJqR
D06SVvdTUNpgK3U7+VlrJPItBguFLsm3dHKj8tuqbkmVcBRPjPV+SMtnmwLRwHh8Qpq6i8HoXco0
GaG+iSEwpvJ2iFUZRHotgHdVTyhqXxqShf2+7+8dvSGdfYRr3Iv6zpTiFQrauQqxWtI1kjp8BqiL
JNyrsO+ypyHTbngRX5v+QKck94iguUnE+KOe+FUqUM5SzRbPMq0TsgTQriJ+NOYcEUDaI0aLf2bz
q5yy0yLmr3xSFnB5CriSLdmwnIA4G5mFIqkYgkJ2rTd/6eSKumqTVy4t/hebgHtAsvFtOEK0iG3C
HxqLdIIS8iQsZiXxkqwMjw1LaLWtEM+uZSBVoztUo5dbduVain4cEIq5Q3Zj8Rs9vJGph8uq841G
V4+NNe/QO+gHxrjgmsgmyxRj//g5WDBOM410I5sPLkY+nZJex8pnODexlNR55bmpDyWRs3S+VT/q
jmBvtXPvkJbRqY2Xp6RDikzxnKrW92wf4Il94NXR7zptGzppSyHSnf1iGD9LUKORjD0+8dBfI/uZ
HVvNtm5fdfWezhjtKqd4nI2S5mhZXyJdfRRTAflHLZ/MYfgZdWPmqbXq1lb8nqdO7SLDFzeK0QRq
AmwmJjBkbWaG5jiNz+i56LaeFrw5tNm1d5QSjstgKIM0q2+YB1luSZuPu069YcPHJiwUaiOuPUPv
MIo2jqfhrqOAMFV+pH6MPVQuc9xFOu5jTa8eC8cmRr4Hk1qa0WHI141r1taMeQhThyRdA3UUd6ls
7/OIyTjWleOQWSlObliCyc/WFrftJOSbXloeIJQtOTyYM2rda/oLRUrl9SNYUsNBlGSbK+coXSfF
2lz60NJZoiku2RYx+iBtQFWkcfFhzABdxMrkQRNTRZiCuFVqfkbVt1S6w0q6qSLRPKZh0BPgtysn
yKNkQJ5JH432hEsHU7TQT4rVHWq1t3hYo63PREY7+x9BveKlr86GQA3L5cXqQBvgtEyUO+YeKX8W
f8cPDP61ksiqpi/RazeWM2pHbRm/ZPRCOT6jdbd8TcWsI7VqULAp9bawnPVg0sgfTPHbXKSfasIh
KSs8Kx0d1H5cA/IJIqDUl8KZfjhLB0hymBCT6cZJmztSQpMGxk10jKgK04wuv5tVt6CqWgmhV48y
DlfIosOvmo4n+JqAoPXPEZma2xiSoo2TGMBPhmOc9z/bInR2MMfONkrXhNBrX5NMCrXlfEql8Kt0
cJXWuZhWtzfQLdgkALpdGD3YNH8rER4mzX4xutHBy7E4rm4tzy22WnhyL1o088NCFGSWSiCW2t0w
SoPU7SndkUSdi+q1grQRk/SoVJa7VPTQF9AhdZast0gGOzfrtfgwCkPsW4evTNEe2j5T7tXUDO/r
Fe9/Q+iC4iCjuT40zeOxnfMMx9X2mGbBkgX8Xhz//K9IYLop2jne1dtPuj4BqPt7v24J6P3ob7jr
rnmipT7dTxqoF6sVLhtVyI/gqdxJEuudKNGLUiP1dENWsWkzWMFIKo87J2fT4KqiRHA7anP00G8H
Mm4eQNPbZUHKfDRhZtoOlCNXL11WVqKV9fdjpSTNewVN4an/PDZsklhhkHPe2IgWbDO8K7bDwMlY
W809F4VgyO/b3Vygll23A6XZ+mAv8Auvd7tNS5tC+L2b4C1fH/rzeCeNt4Tl7+n6kK004j5HGAhf
uauCP6/VRSiOXYRr+vqSfz1BLpLO8uXPI5u13k2Wqjxef/H1Cch6Lqsx3WdzWpN2xpu8PpkgHT2b
cnm6PmQWdXJrWQrekzh9oFYI+na57zUteZiaGflDEx4nTb+oS5rfoPtHNbId7JXrquolPeZ/HiPm
qNyHHTT0TFUQECN1BpKnDCdwSeZ9sh2uLx4SSTsnzJAvolnDBxnzpeaRRNsBj/f3/bZam11bkThQ
X5+Pa5zhQs73aWffrUSQBeMKrjlpBuPecTLlzkS9sd3R2d78PrC1+jak8XpajJzfkG9iyLnUmRz+
ed2MTuaQr2rz+wdZaiXPUZHcF0gtb+tq8X+fUWudYJGLe9fJi+6uYvX1YCh29CDS6ok4XIK7tnPu
epBNJdzQJgz9evf6Ws0ue99sJjW4/q/rY2IRua9U2QV7w0xiWeTcAyFz7klZX0+6PnxEYevcXx8n
v2e829K3wxRCrXt9WTgsx9oSMYxE/ie7wHs10XTKNpx/1ZL0BwWbDerAyrqHYYvjPiZKhz2WdX99
gqiT7ohZKifzldddn8BmYtw2OY7GFAQMC/+438GT1L0xWVi5jebNn9fCgLFcBzX1niReMB5LGvm4
ruIH5Ii2Pxvw33UrhGlg9cRUY0AevA7w5MOwHaD/wwbATuuSMqD+1lz9fxXB/6oiMBG6/E8qgux7
2X3v/quMYPs/f8sIbOcvaZgGclWgOPjoLdr4f8sIHOMvtGuOlAJtkGkju/wjI5B/mQSZGLaGpNHE
zM3/+o+MQP+Lfj+vtnl46/7/n3QEAi//f1Gjbq4j/umblkEzwaL+dzFdwzxp1GIwjvBHbSo8huNH
Bc6wxHzNDSs5YiCjBiUN2hs7q/Mklp8jlPxv8LjUAEcrAjIGPVsW3zonjwGI2S2762YL441eHIa4
qpiSo74OM5limHniJPdtFIjqgmpMFKOP29qgfGG9RRvgyMGNF6NgAolon3q0w4tprRc/ttFxKoVi
u7m2mDs07hn8ZgRAmfYDjVeYMiWrZTJ6caHiOLLYnBSajjumsr6yUZdPHR60SRi+YOy6y83wkHc9
a7+BPTUyL3pE5CPsGcxdvpbZkyo+A2uJ743SEcdNAJYVH8cWszLrd8prjb3gRaDUNa7GbWFX632a
pJqfQTX0u4dYTv2NYmN5UC22lFWVOYcqPy1Jlh6TKk3uV1PxkgkPTCXS+c6s7pCLVLseS2bgqIXG
KnzDmxchYPWh+lWa1q/Q0vM9+rt3uK1YGqYS3+96XtbVZAlZqnj5x9C91cZuOlYD63LyqeKWxdVI
IpBI9b2VLq9TIZ7II9H9sojfnLVJA0ROBjZ9peRrZdpdpy/khnd9G97npLj7jZpRJB0Z5ZMREwB1
/EM2JAb4+xX9hercWY7ReSvL7GkQ4MQM7S0kaSDoS7X1wiwkzTPZUUxodrCvd0WjVDvDGZGMT+bF
1OwddLx96tinsdIbsh5g1s95GsL/naO9llHiU8uG8PEFrFpkOs+1WZqgsQFDJNuiXtag0Kbyo1Kz
x6oDr9TVHzjqUabC57oNFerQ3RYgw7SWHBenuxVRc6I5g1lSxjQ+1PKjUQ7Yq6OXLt1b5eqLqPxM
cbiQ0/LY927JAHzAQYIsxZw/YgKSvFySfFJgsStUjSVIdFxkrR16KMIqCstd3qICI4rgp9IkL9Sn
Q6d+bnMbVUZe8Hdp1ndjTr8ZNotSOfDtNmb13RopN0VTVlLUhD29kbMORSQuRUXFn2ZreKasktXM
6yKT1OV7ii/oRL6pdfJrMrDOxKAGXL02yLFEGkrdMs9rP12xhqWLkvJ2o++jiMxjFt4rKcp7p1je
U10cRCH3i+j9qTETemaR88iMeNCVX+Yaq4/dbH6OSW7sszI6pGX3M4ypuyJRJ2vWIcJysp9yZHvB
KyF89a7kXbuDLWPCkidvHuR9SwgEuxitcxJAY03pNVl6Jpgc/1AKAi2kvaJ1WAhoNPJNAmAW+gcl
BRxKlG29ypE7rYZMrmXUFsxNbtxXxKk9VhJYk1xHuacg8hrjCCklitGZCzoW+WutGt+q3PLitkd1
GrlO3VObJGBkuvA3VUDstcR+TLnikH7C7BW3YWuxKDXxEpSOlrjzyI41n9q9yHRfQf085nRCFLgV
0eQtzZAeZqMh8wbmuljpIsdq8SlGVhFLUdw36JMCXMzPkRKPfiSmS+QgVSjKjczaXPXJ2UCNavpS
9HV2yUL/Zg6ghlekNEqbngju+eggUdwaMKvDb42cWavPsTwZKXF8fTIckhmgvtabX5TgbFfkJLVF
j3ZNwmsWNsqTIU6WsH7mJTWPIk2NAFIyl04PVT8y4kCNGuBtKu6pMKcniV1/dqL3bNNcMQdwmhs2
xhRKw8RQQl4ul8d51ump5+l0rCNAiFOoX1JbKflr2s6HiO3p43yJRE9cK7Bc0pWq8GCxpyUvcWuN
w3FlLEsAaifzx4QxD3dFy+rI+mEkF0L2flKOiDx4ae5q1SXAhhzvciy0Pd/a7Kxk8g7pHVDTfLdk
aYnyq2tpP6TKgRwVV+tUZ8vhOsVcKtQvwSq0s5Lc9OviSUafQ5Y3pZv/rGbcbNFUYbmx70VCcvOa
Q4KDPm7DfrNGSvtjoEiH1IUpehR9pbAbVsYdG3BPNek5KpdFXVjnIanyEnZ9Ua3Jk1UgG1hkl+8x
7QJCgekadpfYjgjoUuOa5IE22c16quz7ZQlQKxqc0LHiESKbePkUR7u+KV5DtOBMZrNHLk8S6OFE
Z2KU0iWTSfhEDtFea/OdKITyfdZyiJ9U032QL2rg9NhO5/obXSL7xpn625lmYTB387tCJ/M4D+9K
X3YerPzKr0oKU2q5evRcbNocmXST7K6NIgPs8sKgXLIeTQR5TDTKvE4y4qHUbecMbxf0grGdyTDX
zVe7il4bqRCyC7uFjlkR+RpQcjcNq3qXLDY8tuE2l0LfQ5+J/EkSIozZ9HudTC9p1a6vq33ocHr5
g87KX2TBqAOiiNIB8Q2fT08lhnOG7d4wu8bc3JXjmgcm6BO9a6gjWxdZKcyIMjmFtn4gm0Q/ZHVy
mJIp8WfNeSVfHLaJTeNNdxPp7FUD+jpRoTdUqHmrQ8Q3u+LpELoJ5Ith1wqZVWEY8luppTIDjcHU
vFKYRuceOqFfr7ywXhWLrg1drlCcymx5ykoCQvBwuAoDCSreBD7A1pxWcHvIpnfzLFwelkJ+0KFe
OSen45pozhlPlj9XSCZaOiohwY1uRWFfq4f4EqbyJlkKEkbN0evVChBimjJDdd+Xwi9ScS5DS4uo
b305OhhjbdmhSOle4qY91VHFmAt/cIZX5Q8J/a1Bie/EOuYXJO/w3dzCnPVLSIQXTQF5HBmY7YoP
NBmcg7qGv5z+rUhNw2vNivLXhM+q170QuDg9+SkEb7vcm3fDwomXac2HVLMttJYJmkqpazGY+Wlb
r25fkKc+gMgXG4gBQAtji/Gj5UL0c3V4H5Wq85a83sshl/76bqn9x1IZUEpD+75i9XbOiwVt+IbW
RTPwoUGU2BHYwgpoyp5TRXE8a5u1gXM2ZAOqzinlA7RCYwysqAt9vejeV0VX97FRXyxtphMRPbO9
indq8Us0EMXTxdxXY3cMp/y7QefA72pm0jJDNETWWkItu0sPlroebcN5gIs1e2bOSjAxlrclwURn
dZRFSio1lH47xS1V9EFcYUgUenFMW8q+4aCFHrEyuOvJ/vGcZj6uCPyDtEebb1Th0bbWxKvWlTWT
w9jFKnBwR/s4Q9LxskXhFNURB42gC50xGW5qYD8+wM3CbwHa+lHoHAbHcWBLEhFCmNn3PIuJ+6za
HTbMW+alObAqffEji8SWhG4Km9rwTdCrW4fncR4dL+wm9YJdMIxJnRzLtPKNSLybVlMHpTRd2+4I
5tjWXBmoxAU1xtFOO87a8ESQB2Hd2KHMfDgUIJZq3UqPEw42IDoNgne4DUEbly5aZdq+Jrlu6pAZ
flgTWRrfOdMYMYMtvKVGfVzz+tCH7WOc6JFnrhoxfsQuEUJC4FZ/HDT9rRt6uAuwR3ZpGeZBPgpM
kROV5bGx/GlwxkPeY0F1TOFLvkyvmKUTEEOVH6WhEnX0nrN22Y8pMEAxt+PFWq0PrWh+DBhG/baM
fiTrEIgx7FwttUE4bh3UNJ/PyxA5aF1NyyvE+KV1GPJBSlSBpTMoLxNOUzya27LNYLnJUpOGzLex
mvTb6Wsi43SJ5a6p9AvQCXqsOeWueNDfGxpEQ9YTGZr2pzpPaJDPNhDKxKZ1jTgA+1Gb1jtSsa2j
0CZMLAMxIFO8PloUM/28aNMdPKST2c3P2VhDsapp0pi9QddntnV2HVS7WxWdrLSyx65ieDeV9Gm1
RhMHGiksTs8SvBDp90RV7ygbs9ys3CizYEnneIpmiU63PFo/N06EqWLLH5WS64SMaXuiApuDeCp+
rrGjuOaIpEHaNmHojvpMzi2qic1M0e6SqvtkrfTBSq+c0btUlTEEjiTkLlOtoF2IaAV24Uvc1m4l
otDtAV95Md00V0hcERLCE6d1WFBjVdm2+GgtSKMiaXNL3R0of3vTFH6ucqp2KIPcwSr1oEwL6XXd
Lu9thfIsHRl9l8WjtbM1HbEe+Fhi3vo7w0B/s46kQJh9guhaOWdcgMdWF3fxYKKMSfs3O46RFIzp
R9FBvkqVmr4kmo6igT5rmiX+22E6o4NwHoYlvSixM8B+p+kX2YhshikBgbkeIMp/5Xr+NDYMpVK7
2DGV3xFTD0GGTpBn6l3U7dTE6jEcwTSRNduYVgdjs43LS3sTJuFRyWB3243+GlmbXGOYqr3MIUgx
h67swlxrPEtxNxI6DisMVXM5k+3eEhK1UMaPTOVTr/Zqz1K27EYjQERB7ZETeWeEod8qpEolyo90
0lLis2iTkiJCLBJ56R6bHRp2YAN2Qo1ORtCzme+X+GRjf6eNAvWfRS3zuRZrbsxCzMvQb2FoIZus
zLD4ws/3mE6/bNu6jTtrhyPM2VdZTfjw4nxLDPGmqWFP6LzyqJb4mTERY8IzvDQCk8w3lyV0OyO2
7CSjHETzaNTs5p11RAkqSUuI6gWYSf1dy7YwC0jVO9mxykrX0k+NwfDyKnt2rPEGXVd7qAbjWXHi
xq3bZUfahTGoz2mqu92MX60ZEFHEGj2mIcncolgHz7Gb12XRN/V6T6BtYv5QOvOlTlO+dvHumEXq
x2nLvMcyStd8M9bKYJrSxNeoZu6aTPpjLk8ZcU6QzvDExqax0zNtgqn3re+UEIS6Ou7E9DElcXWu
GAoS4DX7NBZPW0Zdrhr1s4FNnajEIJE0eVr1Xu1syx9XHMlD5s9mnwVAUfAEpJ9lFL+l8Lxv8NFf
VgUzOfPlrH0ha/2IhvBk9yo867XZo9BMUEVNgSh04YXacANhAGgawVsyhsmq8R5R5NhoOJCCUIII
jxFinK3fvwAlm7oa4396S8jgz6H8EpPj+NUEdkUdBi80M+RB02QGMy6vWRpwwQHp+mtv7UrMpgRZ
pshLqltLTuFDiAsUPWB7ygQs90bDLDzYF1wEARFLYWCWclPI2Y952IYHDB8eSX419QGV7ekyTIdl
kH6V91D/zJUxlRpVB8cZiyjQ2cY62vr6VmCWV7LQK1IGlyrULhkqmUM/UK1KtdQfJzpAhPqFbmvX
t+G2LolC9k0ksF00E91gby8a46n6Wo/OS6tzpcn+FbrOutOl+JwqCung+YjYbG6mzd48UPW/SKpa
JEJeqGw/jypDVLK1hseBa7NIn2Yc68iKKct4aR495Ztloy+WS99QGurrZeJ0UgnSWZP3TKjdoxYX
hZuW0/fV3E9dWh8h7LxL4rsvvdM/JWv8vOogQ0THAJYYNS3GCCsBGgOc69vN6yEtfiLlqI5K0qcH
Eq2DusVkcj2AstlLrrn99d5VIN5oZb+3jfBeqL23FJZ6DOPSOQloXzui5+7GBBaIWwxkIBnaMdx8
POZiJytnEzen3N731N72sZYwkmXD4bqZtPEc7vIIcnQsu/EhRum2NNNXqSMviTWkYJGI7ztLvA5d
GyHHGjdrHkuHkbZ5z4j8OSn3MjaHH1MObzRHRgk4r8Qb6hBZNRAdRXbnjAIotHlnMwNTk/N5Ru2n
tOajBPpzSE3I/NiwAj7pMtAKfDOayO62yxWFRrYEypNqxYarqtO9HloXZZKsIReSo5KoPqr9QBFI
I38iVBF/9stjqOAJRJc1qnn/qJjNJ0MRTVldXgy7OGVT/iGn6baKFJJTFNVDunMrrHObGC+we7L9
miBVQP3i0hXy4CQUQeygRVXVD9r8iBiGUeUMsTt3scVjDgrD7636G9MDglyyCVMAEUW6rnui427C
umRFp2TGvq01xydO8zbr5TenFu81DfimBoXMAvFzmJ3GnSpUN7C1DakN+7SJSGQbc8FJz7Cy1ug9
Wepx0qr3g9Ne6PSif6ksjfosjJZSq9266W6tRdUPJHA+rUrAkuxhNJVsj3GJZoY1vhd6TDLfBl8k
+YDUoOGYJylhqfoOdC8kT3SDcH3XEC1WhhNavzV0cQMsrdmZo4FfytGxLg/x4KsW9inxz0HfzBD6
9pLrY5gpO9zmc+ldbQbTXIyBsJXPusjFCcbEXceptL/eC5vipSvsH8lI1QSXeueveUkOz3aFyKSu
TgZ0cwaZzrMBmZ+qJNNP/UmdcY2VzkRVhnWmPjfvV//AdPUmsIassROhEeiMbaTa3pYyr9M+Wdn7
rRbSvOtb7ccFz5c1xXjCI30fjdlHZawPYNL4ZZsL4nr4bU/4c1/ji8LXEB//XMRLOfO5/b6eob5T
TgfME517PXV2aFtbgRkFsDC2jXGW1g716SXqRLp6yVbMYbdJoIL9dr0YQdn7OqL3g7H97dcfSZbQ
f3769rv1LKFAGtkFshF+Sa6Uxf76F5vWUP7to7jeL2On3VlieTT14YczIkSLKZ9MhMLtzaHdh3GT
FMy1M4mZq8Fyiv2YiswB0t4QRdPJcAixSEiCVogDwVTPO72OIte7gEpWz972Te32RV3feqvn7w2z
FVMM/jIHrS+xCAZgE6M/lGFFYgHDbwz5gJ358IB02NjNZop3cC6KCPvV5q1QHKfcNaXz+LdRwcAP
V4171mCMCYXj1Ic4XSlLYT1YilnZ62h8Jg//NBEqoXHW2oEd2RxPgdNm00mNIK70rUWk2rqg44tx
ICGz5/esUcteBtg1A0fWnyxwOydTAa6ndAKMEm5Sj+LiUh+2FcZ1/M1i0ZMZ29326L75CmtK/o3D
ajSL8aGnHK63rofrGacmyteqzkh+y81aKBDrhraaH35fKtfrZTuIzb7FOt3ylg59wlBvHq50cxk5
/Gekup3l10k6cObrSGY7UOgpwUcnRHvII481iAd2GOavIhrEqcjNW5tKwU5dhvF0PZDAWQVmzyVv
Wfl40uvG5pzXZ8tLYZQw9XYR9W5Gm82R2rFUZ3O1yevDfTanyXlmYvO1nl3P9WK8HurtfL7eisEs
HPqIULV2M2uaDuauqMGKdT2s26nxCYuAWVYj8PkU1bN+GuSLWqb98fo9iBznxe9vhGqOLZRPZTTZ
CsrkB7rV5Yat3nrT0SzFHZnC41DXF0C7lm8mxd2i2HTkt0OTkMaiiIWgjPhVNdnSzfby93Naq+zN
VNpHa67Mm5yoRZcswMCu2TAVVCRupE2lK0/k/voCJGQdLXY8Rttz5CzfdDL8moyeMaNREKJMyx4y
ev937E9UtONe50JDhFgWtyO6rzF3ukNHNbQy0+RyPSihGV8alOiuOeNwmLLtL6tqnwrWE/UFqrgt
CyWxvXG1pc+FPGn0ChYbl3je0tpH7irGihxnYIrUh5veMs5jVx6ytbgMTk4JA1XvJVy+qkGLCRAi
2Jz+u+6u8ZIdkzY92JEENt+zg66oCSzbiCkuYztYPmS4xDWy/CbOmvUwNEqGJjDf9eywUFcq35qI
KKkhpchZFeeKaLIz9uviPKC18evZfFCdLgXKXHzUCwUfU83fh2adArPmfIAB95m0xX2x6XjBI6T7
AXyJ194qJoqtWCY3oO7r80CX3RVLbVI5kdPpemjiiPYmBnpSL/l1fw7WLAj8sMErluEN4DS5i23n
IWQApjrqQK4otMUjqLZnKYKXekiY8TZ4lLkIcbI7RbAi4pYBS0TRhDyoal6cgaTlvw8ISqkFoa1G
2/qLDNLEj01oIg7C7mqJxAmEmwZxglvNdrje+vNE3NXiBAgJdgmNU+/6hBobLAJrE0XTPz/g+lOu
Lza05LWjzL5rVEWeRkPIk4AwhUJ8uwlBUjksBoE9iskHgxx9e/TPoZ0q6/fdssVKVZlFhnFBZ6U2
W6ey71Xcg9uEQrn8FIWI22dVoAsriIomGTRnYbh0FWDGBmH42PY/qLFszgdCY6BsOFMIGX3hwnFq
PWBG6DDpnMxIV04q8+exZnCdFkbPQkG5D41KejCop7O2YLJMJ9KI0J55WjgdDcHw1itZtTMZDFzd
1D7NWOUq796SPv9FkcWrZP+uVw1XGfK9oeqeExIdqNY6b1Nmhx66IijG1ESLfrglCPJnXhuhO1s5
YRZTTQeuDURXyGsp86Rn+QcC1nSZKGdQUBslLhJF5J+z2jSBzkeWt92nY9H6tvvAmfXn1Hk3Furj
iYmXsDeWF2ZuQWB0j9x1ouBVtU/EihPvJBHxtT3b7cJC+rhFXCTPCL5xpPe26bFLCuaqeMu7dBfq
UIxKfWCuZeAz4a10Xc2nYFJ1K9N7u4OUleNAabL4eSw+sDXYDG93+kKGmq0Wd4jr8T4U4UvYb9d7
FahGjritrI8aUZ6u07BmWGNPS63cba2yvrU3/FErufDD8WSLvD9v1dlt8a/r9RfqaHpg1kE26b2+
GKYvLGZUEiF+MEFMO1vc5cp8op1/D09jj8z2vSErHa3Pc0//lBOLK0a6pDs9t1aIW4qgXlzvnAEM
mHvHmSXSIiT15FTcrfywkSJjObd8Rn2C7auicIxRow1Uov4sxkYoTcBWodHUC9GwiPny565PWn/U
UZIxBnIFhwEyw9GDEkANd1UvENlIoaRamTQEcxbHGWJTXSTfaxoCVhHvqrK5zSuaOsq9IupTSLtE
OvlDE/r9gOOsD8tbqTnEDlvHeHZ+jhaZfGFKZ2Ek79ThixsCQM4jE9tDaNuZl3V64FTId2o0RYpD
Ai7eugLfzoQEdKB0YI97jcpflSoIR+vANMQN9UAcBbZ6mUK8BhOrUF0NaEbcUEU3EIznX4oYD0nH
t2q2n3O9wmnPYchGZ/Dgr62E4CVvQsv82YIkgvDnUgZ8mmHVscfJjs3spOdFkbNvSnyyK2aLM1e7
dr7euh4GPRLnxWY8LeL0o17xeiwWK7fMWGMyo4s3YYYVpjcId7MTxzTYY6ARDAG0Hhqu8UHd2x3+
HcLbNhLA1X0IY7E7yRYwOms0fIpdZ61+UrH4nkTvuNmMESCl0DhMRsNWjpF3ijL9W8wSxCVVmpGS
JZu+bTcpWfBl9hRNT+12EDFS2rheUq7Org2SiFAqJfUTXTQngiggCzhsZxOJSPkKsLge4E09dMUK
WLanguyiqKtgFOn16nXzD4nl2MsL9jLWZnUeR+SIobXs4zrcVAWVm1+N1Ncn5zucKWjut02Mth1I
b2GhVqhj7xVUnNFOEzkjMJSkKdcKBrMFFSv0GqvkGs60FiqXVPni6dNBeTW9sVwLlyHY8cbYnHAR
rKQ0T7Na0thlXou2Q8HO56R+6Nuyu1+VJ7vkLykVhlb3+qJNFHuIZelhZ+Ojjq3mxJ6tg1Gw3ZzT
GkpNG2gZ0lqgWm/iagYvko1fYG5/8fx7EUlPyBgQZyi5pQ/nGciiK4bC8pVtoUqIU8OsUeG6/nO/
1MyjOkX93iHaK3f//Pp0eyP092h4M7ZsQJIig2gkG+g9v0kl22PXW9eDIqqbikufZZIzn1itWIfZ
goqYr990o+vZwJav5qihWJWDRiWOWhPuBXp1lR665TC8q11CZXjceoasgiWYshMVQXJYLH3Fi23S
C5Ias9F2iFYuWCi1+5ISMcQODmZsBXaopIf++hd2cGUQTk8LBYFU4NdSqGZpabJLav2FRL5aC+Yc
j6RmVa1ftyrj9DDiltyW3GzB2HUkMgq6jhGVmzyYd2A/p955uirR/r9m73/R7Jlwb/8nzZ73PU++
qpYY63+r9n7/r//AfyD80GvTLNORho4sDozPf+A/wvjLUMHvWI6EpYqH6h/VniGQ5tkC6q7KXKcL
FUjff1R74i8TOKFBRdK2dQsC//+F/vPfINumyttCyCdxCuuqjmR/YwP9C3iIt7fCMgvBu5x0J9Aq
laFrNm5GtZ73UY2VpjLm8jgYie03CdJRBa0FshGMnUk4PI0hvKhCzT8BKNyMjNosLcrbRGI+jenq
i/KO4BblFBrLB8HY0ADbfDzSzT1AbX6ZbHu+K9NlvnN6W+7+9UX8jTn6dzSWieTxX7DX6x9mbKlY
EB1VEJlyEyv+6w8zyqXOnHgYbyPW6PvJQT7SG5+r0Zp0paPyBppq7GuoQnA2UFYfhs6+aadZu61j
41cfr/XZmce7StbzRWgb8YvANpYio7y0GdmBUzvcWwm4fMegz426eGRuDfNLaIc/MRMmBzIzHytr
0J6tomrhW3ak7aX1eMZ72O+lWn79P8LOYzlyJIuyX+Rm0GIbWgc1mdzAmJlV0Nohv36Ogz1d1TVj
3ZswMiQCATjc37v3XHyiw7lxPAPyntyKoh6OIY3Us9kNyTmVbbceXfS705SGW6rgwdmMBgziwtu0
hAG+UpSjWu9a0Tmi6C2ANE6eeHbmyjwU1tSvQ7gx/2OfOhyr/88+dVxSH8hhdSlt/QP8a8Vu5Dn+
JG/hDF+076J45/c050Lphi99qBFlPU8n8m7Z2FjE+6JKPmU5/PZUSAtZtQb5BjidA7pXfY9FQ5ay
o12MwbBO9s3Y2M9c/dMn4E54Ph3j1aebsmoC+wP3ZU/VzMEZXPXFORy1bWgBhVwNlL/B6w4v9K5B
+jnMSJi4MuFDw7MnzVRfuUZe3qwR4l2NJmXDSaezXPSyO2INGsvENm1qPBGryRj0F9NlX/rzgxc5
+duE5bAHSUXjvIquqV7ep747ga5N1/E0S1Ri9lMae/MhicjrMbBA2l19MWnaLVfLv256PwZVOCXx
+r8f4/p/EvLVMe5apuZylDucw+Y/8a8ujX6Uell7K+yfGIbKs0dkLbsOWVMTdQFqGjKYerpz17G3
4n0KKsQJoOkZ0Vli3EG4Zd86aWmXGNufGQmurxsm79rbf99OxQ/7i7tsa0RPuLpHYojBGMONOqz+
diraGpEnFbjJm0Yk3SlJ7Wvh5PbWjhDbYEr0/8fHLWEW//w8X4N7a3nMml3vH6c+Ve1prpuovG1a
oUd3QXy2BHYPndje6o1u3SaZMu8xZ/+55oRaYaHbOD4Zab4mV2FnaU/uE8688E2aWs7Ew2Q4c3/i
aGHKGIs3YsUoE1Jl25cB8ycAuiQ8zDmTPgPvUksg+/+A6S5j1X9+Ic41wzYs03IcdTX5zx3oumYc
hUUe32zL/GRdGZ1dIIArsnUbhquwXodOisjYtftti8jsYjISneECGrvEqZ/imGAwAmnxevEic2I0
bCs44eomtfw/6Nu4RzPmFJyIpN0MGhblcS7kuo2anUGL89LrfDtkrQOZk+ibg3ogTQEOAgtD/YRW
Rj9pcW3t2sbNbtCIiV0GxPzuA7tZM4+fiIm96UnnstDJvG6TSxDEM5TcviKpoyIHiw7gSOMkW+vS
17ZoHEcmvRWErbb7U7YYIkVDTykgiwZZUqxfPByh4CbSGcFn1p6DshhQNMnif9CA7f8EhqsD14NF
aejUIFDWu5Y6//524GpOx9TZDlDteWvC6GFbU+p49OzmY4gEA2/PpG1ovAGVzvSbKKXkDxPuGKaT
4atOXZ3mjeXcI5Fox3QQ/V4abvCEknZcxeq5fbseTTH97rr0hv35SPEo+UxKj2gEhMp3wBfTQ52h
oGvsjJEIdeqXpQfYOqonULE47poWpUo/u6xDp4ekoh44pzPIbssXx7DQnwdDabKNmkI1oUvrudaK
g7C1eldYo3WIC2crBJnz48yq1XIKlUFE8HfQ/OjTsbpT1mjeLPexMdrx3WttCR1z+98HBoOa0D/H
BpMujek6qI0gs8Mh/M9dTPUj1hpkYlf8k7jg9Ew/s7rTz1pLQWRFfuk+mx3vsDyw3Izkrgr4Azyn
EQKq6l+v0QO6OHAv/3bX355iu4ler5Y3/+vd+jZP1r07VZvv910eDpCOY2RVH/H9zNkRYg01wFLV
KpOmM1sphiY/UrjZ/e2FywPfH7lsIA6CYIde8+37PnRObMFfHz75KT9G4HbasY2oU///vtNfz/7X
++q/89DD77Nsw7838W8bqx743qblOd8f2lX5HVeB3hCwZ0sPC7R62vKEAI6J+N7zyyPLzbTs/uVP
i1M2rW8R1/g95bd5S1X+IszgHCt7JpkkyqzZK9smSGNzi94l2El0R+uBeexbb89/UslJd5N8ncTw
J0FlOvZX80Ka+Z/aKNE7TPGLxDOaKfNolI4/qxytbNKBnRioA+FipQirVa9B596S1sC93zohxJni
3YiZrkIPuYI5BBugh3sk9mcu+JhZla01KcQWix4iCmV5rRbza800gfjjm6GMsdNIIieX8xCuQEwz
UxLvR5kujtezDAQodQtRDkZbI2jKlaeNz0PBMNopO27sueVaw6CrjLr0xs1tHp8Qlq5bZeVlRXZz
4t81Dt9eWX1jPL/8bFj5cQHDw7sjDiPFMgFJq8miWhPKPm3cTuzzxUasDMUGzuJIWYxDp99x+n5a
4AVzsMn2hJiHAMS1vdiTlVE5wbHcL9ZlDxNz7njrStmaU+VvVkbnVlmewZ1/zIsJ2jyl5GyHaEDO
guCsVVZOOIt96OyKrVI0xsWuQyCKZfqRBtoqUnZrPRt/J3b1bFhNtykd4ykJm6tfw6+mrfk0K9N2
hXu7VjZuWjmiCF6wLAQb3K7rEr93ge/bRYLWKCM4pmME47Qi76b1CeJpjerXRN1MhkJkjitPeeOF
U+zpDOjnEgmyoaPZwHreVAeBE50qvHPiin1OlUkdxzt2dXzrtjKw9zjZ52T8FdfZU+4W4gp3dTsp
03uF+z3UhXac3LrdiJEDDBDBsA7kJe9KYkF6+ziSVboCJBc3oTzoic3lPQLPYk97B5bEsaOBzqhe
YGdFG05rITHQUER467qE2U3OUJy6r7oy9M9YQFZoxPJspDxntN3WnfHzeqY20pc0jo0iA+SKETAD
C3CBBmTjm2Unv50S4ghKQ4p2CaHKZXMB33rCmkLrANLFrgZFkIAkMN3oQukdFkv8JLnOr3rgBQUQ
g57KumIaxBahFfowGRAOD4HArJ/ZbyNFlvtQ4dqMOgTJbf/QLKwEVnoz8IRIURS60oGn0FS0QiAs
4DLqV7GiLrjgF3rFYfABMvSAGUwADRpNCRg+MBs6RW+QiuMwjdhrpMXQmszZ79nqMRgo7sMo17Pi
QFSKCFGDhuhykGHWoF1CyidVAz1CAyNhK54ERFx0RJGBi9ELTwNC5SJxf/YivDNgZXRL0repQz6A
9wmopmGepgBQNBLBE5YXaBaKa0F15BG17MiphRUs+ModITcmk41diGyS1TrN+glxkBNOt/7FTbK7
OeBtYEBEoVkE63mmttZ6HS2jMbl1rWUAi4LDkQDkqBFp7/RZh+pOiXJ0OZVHTKUz80tMvaSa6fMu
SfzXwQmTHaq0i661+VEa9Q+OITrlqLYOJnVUinLosOuBdu9c2z+Ex/4jaSTdVlVqKBIXUg9k+Ksx
vUBAb7b4f/QVqrRngxnqist2cVBir7UhaoT0vvfH0JK+whYWcJ/cM8uhn9BK16Xa07HtQEDxwLfH
YAUmJ3zvgaSwFENZp7gp1kyoTXIdka2ve0VWmUCsJIq1oinqiq34KxmrojmByJLR5e0Vo6XFVQQb
/AhrIuYHgOPiKKJLpdgugaK8zOBeRsV96QDAkNw8QAzBGwAZJpPvEUoefPEejQLYMTgFmo0PTmbC
DL7QZQI4M0mliDOKPRM5j3I2vK2pqDREm50bxanxAdZMWkbGdQZ626IQ7yqqTX8fFOMmr9Z0S+zn
GI18yHiIpYcGgaXIOAaIHFTBzEAVNYd10SFQHB3d/kQYfDEUXyctzBcbGpgb8AvPIHi8hcWjqDxg
qJ4NxekZJe0FQ7F7evOLE6zfZ138mjJwrifF+UkB/kTMqmdFAKoGWEDwHfa5QgUpStCkeEGNIgc1
CiGUak8AiOYfBa1pCsjIL/1ER7HifDQAiKATbCuARJ0iE7kgimrFKiJYk2AvxS8aFMnIAmk0KrYR
8TET6eLwjjTAR4MiIHWm+awrJlKs6EiV4iRNAJM6RU5CTldvYK27O/A8Z6n4ShQmHiAUPCeAl0oA
TBogpq5I/9C7NkJnNR7sec7XOtAmqMworxTHKbbQacUVfaVk7K41eqqNpbhPIfRTaRfvjiJCzRzk
qx5IlAMsqo3s+hgpuF+zY4Ch/mn9QgF3ID9B/zBs0eNmtIZzH/rihopaWy/PWG6Wf9O5CO+aE43n
AHkuJDNepl6vs2N+eVgfsVfO4knSDzhA/iN+NQ0JjpLan8t7tMN0RTvSvde1Fe2sHDXsgLyUNn5W
rGf1HoX32CMA/ukkabwpbT26jbJsL1lnovbyG/Gjz2kSqM12Z+Jg3cL3Hg0xlmReZPm+g5N7TqJC
w52UfdHvan4buX52oJF/CAsJKOqCkmgaf7gKLRo3RKXkn9DWdstT2fUZSJeQ8kjUT6zeBsRv89w8
NhaH7ve79bQU2+yX4YoBESjibFDxYKAj3EfQ4sxXNCEftvpctPTXnqSEDwKp2u2ohdFl6KR9DVMu
GZUF6WsOMzAcTv17dOnyTF3dPTPlOY+smrdTgB+/73X9UesCa7U8TbPeTauyfk4tejUzLpo7eUP6
yW5lvRu0Jn5zDe9teaaNxTXJI+O9C71xG7ujdYaFGt7wgwhUn7rfi0+AEJuyxtDlhTHwLsdMnv0G
nYQxIeZ1ATs8WrWhI0vnu1gEfDVa0f7EDIPrZPaie+eW/slBULPradWxgvdelh2kZ/UDl6v6PbPp
nXEeDOc6rZub7Q7JptSM5ovcoPXy1MqBhkV93n6q0iA7OCoKoeji+inDdvC9u31mu8QkBF/Cjn3U
gcK6+aaTnoXIxLYme+4t8KPn5d3CLnxC30vZoNa8bVPZ5TnnuLs1Zk4l3+msL5n5/9qRHv2GYi76
Jz2YW3QRpEzqg9SegrLvvz94gItWdR44oJD3sFvayp0+VRcQPBbqn3FCB5qXvwbrXcyZ8dUHkbbB
YqVdyqyUN4Pq4PcTCnFuTCv7mUB8IbapCS69ENFtYhvXwWQWv3AAZc2g/8wdHGiWNZTXyRrMa1/q
irXHR+TYyzjgNAdFbOZJAhUdt70OnUO0VTK5Pz1kusumNB3VVen6Vw/y/hWTUrvJydTCBWNml6A/
LM9iymevJZ91K0dhXpYnaH7ifU3iadkeJ2hxFkyxdoOpKy9+a5sbIobarx6l4fcGRShRyhJu4VTp
yUWrXX9TSNv7dPmxlmdQh2jWnpfXdwZP+xwR4L6V5SQ/ier5/ta2P+RrFp36PWM5Dd3IraDE9MEP
jIHfXxttYLxmB0UPoWfn51wNTWpx/8OJS57KjpklP4/hB8DLQtM74RA0tgpw8YPYud3yXQLAuCuj
dA5xImLWBvV86uPC33Iw4acdAY+q95HCVvwnJ320pwYFF9fcneOI5KMPsVSo3wi+KmFESTM+toYI
aTRC5LBRgr8zPSDqimekIXjHmFPica4r62jgaCemwll3hgtmBoWcPc7jV+ylPuqYKT5jRzGe8GMj
m03HL04ewogRON+9iNm+FlHScNULNCO7UJe0XzPDDA6aw8ImiNCk6+15eaFhJziaqGucuJ5nW5BW
7c7xitflwar0IgqolXMbbA+zIeqT73dN0vlpGLTuJWmIRiOPy9piAZ++SM0wGAu/JI27HSZXspcy
rX41KPAtm685ckCOk5vXIgzGu57FcEfVZvb9+EmcVPrctaZ5iksv2S73F1HFIlIOP6qpZHaC4Osw
jLbxNkNhXTYR6xOew3DSL4mMzQcy4+T3OzpY9JSyw3uME8c49xNj9fKWePxUEGr04Y2QaQvRzHvN
d9IPLbY2y1si/Js2Hu69s9Ca4FFOWJR8h0Wa8Fr/oSp0SQxSrT9UbWxeZjmI9fLdxyo6UuaZ38rC
Zn2mk+OWYGf9UWlM7Tu4v7Q5upVj4ekeq8Y4wVbJnzukUd9bhYAKOUQ53DXUI1dP0BdYHmij+ZaG
bvHaz051lH7KGnfs0i9EOcvWdrjNtnUb28CQSrADRkCN2CifvvdO2xXrJqxaxvLAvdkRXoLlXRu9
eyVyNnh29SE7gakcvn/ATJwNLvSfHlyXnWkWHDJj6bx6TczylB9Y6EJHsMkh1oVDcF8OO7rm1qeR
7DUj+jX2XLpDPUUDYkGrNLm2y8BzV2WVIcaFu3BsEueTxiliG9Our2VEWKVemNi7VfpulQLB8Vx8
t3Xfc1Xtnnx0eMfERS88QDtAN6XvB81CA+IDBmTm590TOT9NsrGuJd57jSA4qDcdcM/5pzNBSDJi
a96ag0NfvR2sDRKTaUP75dP1KtozOqzAfPDK19LzjzFqoxXBQeZp7D2cpqwBUYy6V9dkVR1aHa34
mMbbbPTPIrM+KWMcssSz3zojwthq9P2hc6Sxi1zO0dauUKkijTvNMq3PQe1W3zchWoyVSz1J/WjF
CaEY2oTlz1HJUTsEts1YR3svDvLTX/f/83nLk5cbU2nyv//trIgMx/m8vGx5g+X+uVfw6+XPv+5k
GPcJgbatVWcp9WyLDJTUTqQQFvqiXrSUC7x2uvJeJU4PkW37tHiDfkz9JWYFFAkJwtGTb3H0gR7f
Z0KcZ5vGQQCBOaE6wQWqTmmnMdeteub8BUJaHSsiPe+YnauJje0B+/LYRbvM+XKlNh2XPIyyAdA1
E7O07bus4yJAmI7X310LU8fyhF6JxZb8jPzfSRrpWaM4dTBH4zmFRWC3UXuS2h+lEHwhsPtQ/dXN
hPB5tn3g0uFg7DBQIyTOp21c9x9xG4K3wihm4A9pXfwzhBrfc9e8uLBZ98vu4SxrATLgpStTGMUO
Kt9VUvevy5ejOlqdsHLkWqVKjuV8ktbPVPKugpUK3Oj4Ve+J7mhb+aIl0bhuU16ASoJ9pWsaMC3g
a7Feit1y3/Jo0TJFd0wknt2UbpCHryMXR1JRuBsmCiHSlfWyYRFCs02prK1lpkTQACCBLDl7pmMv
LQbdFTDrhygPiIo2+puFhylXyWCuDy5ayXJI3m5P1WS2pzLkwgtbpF8HwCpOQRrBiDZb5Azq+Ph+
d7tBYbz8nyM6Xyej3aGqk0c9SA4tLcPDrHfFNmSoosWiQWaka71xiNfeJHGGeHV24S33SbvuZfPY
WUW31yIaqcQEjHujdS+OmJB8xakL57XJaIhUvtjNzfAWW/HOLWvvUIa+f2KxaEkb1LyGsgRnImqg
fqQI2cfO2vZGoruUUqZS4gs9MaatHpkOAv7g19C2vxM3yAkjblLaa+bN6otq35QOefcI7Y1xeFuE
44tAfMHeL3819CAo8YuhACSKB1mmznwoGvMNUq1zDTI0wJ37IMo6Os8GVNAiqbxjx0uv7QBWOWt9
a9fUgnU6zutt4sZolPS42wduc2g7h0A2IKbIZtNpb+u9vzV7vbsJAMpH9Clv0u7AJCdmdi5aq3qa
pzrdxFPoXG0i+naJKYDPdZG9pgnp7oCYm6ceU+0pGEFtTSNzizFgacylAUSwMPeoCYq719m7oqZA
jKuPtNo6hnP7ElpD8JASk7c1swzRN7rEJ4Gua8XnVKemo2abRkl80ic6HIldz6ts0PXDYsOILP+K
1t3dLYER30aQri6zfWum50RprJYbFJ0PfqsB2i2Ni6cGsChhuPvrJhV6sR5K5HKaK36FafxKNJJc
MwELTqLs3pxI4HIcaTZQEHHxZp80wSnv9p8g1/XdNBoPkZJ/ua3NEtxLDpHJQmdbM/PnvO7RU0UY
QHpDb/aDWV5ypS/766Z00AjM+C1WIi9/BlEOhbKcEFM53vf2D0oeNfYZjtSqj76F9Yu6npITeh/3
zS/7EdxcJU9SJve4yEggNCC8LncV//6rRzhHV8F+m5XXIRtHNK+hzmkIgKw9EbQptpo7fhDdHe2p
1jzkeqxxJobVJoPZTjm4Vfyc5TgHR6osX0LlOCkLggxnDbR+Op3tfLykWFFXmhEwOVLyfexV3ffN
8q/KtSLpSD0CrZTfmaiYQX2T5SY3hb0JikIVu6LgNKsb8qWybQ5IaaVrkbku5vJW9trLYpeIAjZh
ufGw93z/Ffz7L97MhEZMLz9NJOI1Jb9a/rLG4O//Lg9opBzliVMd/nIDmMockOL2CS0jwdGJaGy5
yWvGsYAZ2/e/y31eClsniUJrLVTuVWBiZY1QH68iz0UIbDqvXehAnZ9NSMrqpakSqUXmXK7Br4+I
5bGWzfjTlkBqYrky2MB5mG/oulEa9RjbDcRuFaqvygCkVL5Z/UyhxtIeA4kHIg8wcw06klU5MV6E
qgcrJFLWrFGNUq6Iyw2hCdQJtTj/3iWdkv7pi0dbHRXLN0nB9+0DluuaOBSm1+3GOP3SOjs52324
qSd9OPyVCdJxdqISx+jracED5TUImLOZbcNoGE+2ZY0nhC7gXP2hIOoWrVuS5OExxRvFEolBO3c5
1YxCg+u9/O93mMeDLjsaQ1JsNKpqays30TX6ZPA0xTYzA9TbytgiOwM/beaGxS4KupfFbLj4UZbh
YPnrH/eFDgeiL2s6rhwXncQxXaE2uCZzDmEzanCTlWlxoVfoY9sHnCsicDWzFo57N9ck3V0WY0Zp
vaRwYnckkHn30TF2HcvcL3owgDSIjKMwLWd+DTTkQy0gNWMU7UbIOnMTcr8ZHhx3Ti8mKh4Vk7aL
8XB++rkBwjxoXnK7Gc9eb6KwfY5sfyQac/ZvBRqD0hQ9jiwagmZEb8miJQ6uRm/3UxxO96GGC+9I
wDmB58DvQt9Vb1tjoE2T9VghkRFgXCj3eepEDzlcawTiRi43UR5SUk7UcgUeLoqX4dGgwrvFYK8h
dByGR8hyLKNwViPxnHbGLIqHnHSBCRPxQ+Bhxjd8WjfQc1cuxZcPODQIeWs1WiejQfZFn150dGIg
Rcxy5xgZCOIqnOnO4EHs89B/yfrkd6MF1XX5j1o8U8CSQQWCb7pufdt6HwtrPQlX/+ws4WxNS0d9
YeTxO0CK7XK/W/V0EWBiHB0zbd6avNmXZWI/+UP5o8HBAIrHpKZUS+dgTAhgjNl+qXAwvFv0+Y8V
Fkn8Y0X7XuqzvRnDgqaQepQEEkgMGUbQCotXm4dQ3DI9EkcN1iY2+al5xzl+Yjrv/0Rly+9hzlvA
H+le02REKWcX5wOgr1vqJO19uTHbKkY8McIVqqFKME/Uv6RoEA/k9gvW6o6FAROPFsPLQ0e7nbXH
Wy2F9wY2ND4U4KVopHRbUUbGQ6j+muIZr2c8lofGKjh1sHGfWgIAHqOsAZVt48ae5gkMx9RLdnWL
kzpLJhi/GjI3QJ8nd2YEyrqpOWqRbRzaIoN23mmrrqiqN79P6W3ELcU2i1QQmHjh1vOsfse8Qa40
rpU/+/DZT/tDWJna2+jFJyIDo3XihPWLa4zZsRj7Zo2Ci3qydiOBz2Yj8CEkOqQx2G4zsr9RXhEx
j1sHhfAKLByXQl+2j02NXXDUy+APMyWFAjmrywyy7Y5DU1dvDQ0O9NbZ3ZoTRF/YPh2/wDhrGC9x
ZMoXYMeZi+U3nmQC57Zr7wXfwnGn/CBNWVyWMz12PNib2Lwn6NYTr+FX41JXPGVF1l1No4Gbw3+6
i2hPaDWdGxeLvhni4Ajm6H4QY2a9u2O2b+Yy/wmoGOxOn4S3Pht/1GM1XWiLUvu2TXJ6Pdt4hNFo
PAIcuNgJdfRcs0BssepbGzUHmZ9k8gHt07pDWoEtohk2ceBMjyYhfMeeSPFVYKaboEQsUkw0tI2A
uWfQF+aHQbESJqdG0rwe/VSIFQFYgr529wPdlbMZ29YmdDEsX3yfsgWW889QlRIoVVYXGkQknOTg
0KrU1mh9TNMvL3O23hzNP3y/RxGVRfkm9MxuU2mkqwprks8yh7+Iayr+NYbxxqtc5w+RwPrfiR5y
D9Mzj7w6CX6JAhcCyHCXe1F+Qqu/0C1YF43vuh+ar7WtxTQQuRAYkWa82kH9r3+XR+lw0iS1mSqW
JPU+OyOD8zhZHxC4530NaWWHr8T6qJvxo290FHfG8Gdra/Otj+Dz9352nxADnL2EJB7TogJsQ566
U7XM104T0iuNJ+omlHc155ef075H4hG9WAGNALok0yHUPPdp1jXVhinrlWXOw0uxt+3Q+lOT/U8i
dQi3LCYCLcSY37NQKeL9QqxyQlT3OUQxmg3NDm1i8mrF4w8tLRMIEan3ZRCaXXtG/cfglLRmAuwp
c3mg+AOHrgUGT0gzw3KZUSK1UxVQE7anyXWcl0Dh/BNmBHvhzhB7XAHZbeyHe5zpP7I4nI/W3Mqr
NbuQqZPqrWJkzxPrtXec4TnnnC9MS95hMhd4Qzz9yEGEK8P2ym2jpTlsiU6C3XXsc9XL57LOXvTa
lNvEnD8hUEewrgzWNdhenlrR6psG2fkhnKv+ndd8pI0FGLPmxGhoFcO4n4mIIRd4M/kVSzRAfO9z
OQIqatcYVZwPkw5/XhzHGtKhWbd70m20XW0FHQXT6GBSSjpQZorXtjNYB2KnNXV9LbdCpvY2MqjL
mEHW3ukKs2DsIZxZaSC3ZWG4z80EWbotC+eUpQCALBv/lEyBKVI9momMs69JqkU/ohDcypyJn5Eu
6NElI2vXcCK2ihH5Vzv+trCxYDs3IbUIiyCIptdvbdK9jcIIVl6Z25ekaz+bRm+es7DCv6Pqm47X
2F/eD7yS4b6FrfQy6EQJ+zLXwTCIAkF+mzHzLczXeXa/kkrfiKiUKweK63YOjPCIw4+QnyRJ9u1M
Yc4ra3nsbROEUeOzOpNetqctwkVMC8kdHiV1hbh093S/yqvV+YAzLXFNEGlv6RdXT1VjNjvchICv
v39BCcAYy82Lk7fjxgMG/NXGyQ41MqbTIcqOXqn2imY+12lsHrU0q85VQB9XJ5TL7O3xKZpHcdMl
JlL1n+3ABeWaAgoUWnLpEK29orm1sd3Y/J3O5e/G1q1dzq9PPCqgvqx1vwYksfMqZSq2xphS36Sk
kVHX82s7IrzQvdj64fevBbluF2fwJgSVrbiampWfySJSUiLtjJ3m/9405d4V3R90Mh6GJEBYKEym
FiRhnUU5XbJIT15jMblngXxuFRGacAfD4N85KyfE3zo2STRbf4x2BiIhsuYDbarkGThZ07TeqcE6
fSIj7Lk1Q47CtqVC6hgg14v0Wth4K1osOOs5kNGOVPV5Z0Q19AO1mG7zTp6DzDgOQ+s/Z7pAABPH
Dx2uOYBI0EIZotzSu2UDy6pKfUP0TwLPGBOsetgmw2uOG/pK8cK7tdLNWVf09lsTRfvcJ76KeNTq
SNMYQngNPyoueK20ax9kRv6aasN7zKLqzRgB3AYD1qmgrn6ozuNXHNUFoKjB2U7txAwtp4HAt8mu
VoXPnbx2/ySGSe7xzf6iwnuXWWw8Aj/0dinlsU3VQuPoPEB6Nnx3IEvtqbDq9s3RqKWHOfEN6jTB
6QsFL67Hx3Syf2pV7qgl/PCIxD4/W0ztwZgpokfZ7mVPgTc1g9cQhy8X7Sz6FagZpRgPDmYIgsug
dXqPpgm6uun7/qenst8w4G6pF2XIg3Rwt73q3weChIW5exVBssUhFnOpA8JizyVkMMY/grDS5GK3
5rPl0mVxYjHfDQEseECEfQj9Mdhl9D5o4bdf+UATqGvyP6nR0FXT3RwmC7Mlw4mfaq+KNyQ4lgfb
64d1YTJgz46dnS2FicTO5h6FlpWH1iMAPhg65GKzGOZVbIzmwYqsTeWW2TtcRkos1OsLmXLNd6T/
U+NioUVh/ly55LW4rbaxese/x4Yp92Ra9OepjMNzrofOXoeIdTc6ellO/yMv65DmbZ6dR1fft77k
GhaHH3boDmxwgOpbbEq9aq9xYm4zDccJ9Iy+eDCAmAADTOk/6SyF+NpslPkaylmibwgfqyTVt2x6
tqWApT/hLdOeOIEbOHySzqhlsfCzmssiFce/1mxF3KbwmXv4Hn4U4GDT+j3XD2RRndGczVo25yrm
Kl820zFEgL9nxhGsdN/IiDDPAD7xyLnxxubMWvmGU+04BXJ4HZvsSu6zeWRuUmwKi8SwOYnMM9Ms
rm7tj0jiEB07uz5rqbhmkZHevJSENIEN+UrlC+xWpkWXNCOFJpftmWyco67l4iEIZx1mAqcyJnvn
vUnpURbdmwx3cRbnN+mZ2U3Us37EAktQAHflqY6clng7o8qmG8kmLyH8mpceHhbyUv+9jxvnMa7f
+3GPlbV6SogkIv+nNvb9WJK6ZaVbr6RO4sL0jUpOmGrGQNoU+1Aw1cntvUG74tN06Pgmpf2J36x+
SpRvuM1z56fi4JllGD6nk6sC87DRhPFn0vUwO2ynUFiD8V2iS0qKEYpfbmVHIaz2ObU5YGl/HDwI
Tw7W2JDSX27WqF2KZ/YGRalGRmeUMKtw+ik7tdw1P8cQImQyBsRWzNji4ji9TD3znLLxSG7CWfEl
kRX3GmBhO3UNWB3jjPGDPZHA13zHeEJkB3oKGkzu+M6cBSElTL7OMjcG8O1H1hBELBXwP53SaQ42
BQxVOwivy008QvWwC73f+KFcN5Z0X5ablNLuZDSrIc7H9wEj7q5OwmSvPPNhCKNPG4R2CsgVu7YB
l2MLsD2CPJnC84u0E4FHkHJzQM5Uqh6kGXwIW2D2a3umVgwFScfy1eu87FZ8GhPDXdJBfbUc4Nmt
cgxTAxPItvpsPxH3xS87pS9yplHjsxLoa7HiKqXfgkoAvhEWa/U4hxOWlqDA3IckRLotWdCQezCd
4q4l6KJqqrMhYOrHoYaGfLDMo0S0V0hdv04ty0xgwzVzE5HsEdnaHJOs28Yhe+wcS15hW11Ch4AO
oysRmeU0nAWiFtdFmy2rmsRTCt9+y4mW9ubJAsNydT16VBQx/SevlWs/Cz9b0/XfutIlGpjpCBrR
knSs0S52byzyC9wtWXFHYLLtXWO4RHtdK8N7SLjVqx3FBC1ow7U2VDcwb3WQr5Z7BEf4oTeRfkfH
ci5kXB/NzimAsOmn4v+wdybLjSNRlv2X2qMMcAAOYFEbgpMoaqIkRig2MMZAzPOMr6/jjOyuyMjs
TOte9yJpklIhkiDg8PfevediymQgU4ebeJ4qmhVJ/HWaD12yG10RvNXjPL4JEmVEk35njtU9aHbY
vlAB58z34KVOgUZ7IS9LzD5J/eCMDF71djTRZvWMIPTOgTfixPu0nJsVi0e27zqvYYPBgySCZtWZ
0z3OoPxopzAm2AOhigYatMpLm/HwqNtvUdc9hYWVXzzhEpApEKQ04WtlLpk/9Gn5Qd49AxzH/mEy
ZpeFRxKdabOLt71dXbjJIbdL44E2lf6QM2p5QI6H97LRjl1RbwraUh/OgLC27qL4vgyDTx094T0T
PNp9lO/0nJ9jcp/D2szfgk70LyZEejsvmNKzD831Rr/0gN9XmcbMuDd0xG1MTe9s16FlVOfmWXdN
jKKzRvs/ZXgtJHIBoBDZ65gbtOrd9nu8ZO9OhUwHwPVC+dpWW4ba0INHJskiOLbG4L7mTvUQpfmG
ppV9mKBbA+ol+stmpVvR9GD3pofmVtDVeZoGcH5t136SbWk93X4EO9bdwOCr9nZV0jPkrpnFZKBz
W039roIpPiCzPM7C/mbR0vLLXvuU18t0CGDeP8dWOD0bdhVuPSyATG56RERMkxPbRfc/6dmZiu8R
qxKkzbhP98xjnFWH8HLP9N2k8xHKI2F6Tw4SiM4FnjZi1zp19DNwNGrvDoH0SwtAD2sa3EvNBPvb
x/cInKuTtLmYCq1cC41AU+FlDEVmmpMFTdW9q4CDeBvFWsvKd7FkXHwLUG6cKRvLAkNOHPy7jON6
H4YY6EejRMsAkIepGGJEAqI3ZbCED0AJ/3iAJOgdwMXkOetUdclh59/fHjTQbyCCqoGWi0feSKfT
RijrV8T+xovTl+lej/F9V2Emc+iYcY0AAtTgMrnWy5wwO2i6l0Q9KHiiZqFAcmCudkxV1wZBnqOe
fhgF0sZ5NoaNnBfj0LFbodVtAgVmrUFz04crM08KgpZ6Y0O+rO03UyWeYpBJPm6/bj9otA3nURt3
7TwB4KSTioGncA/k/7hbI65fe+m4GP1n994jo2bdJksNBrvMV0valsdYK5bXNnkjDjRbh1DTd0M+
Nm9IQyjkWzAWWtd+zyUyE2uOlnU1TtWBBImECqvN96jUD16lVDDFpQ3y8GEGzYEYdO6fxpgLM9Df
zaHvHoIU6VVaC+1OM8LTvGjO41T28m3uuN5jjGI/6+ohmhefiTQ9ajRwXfPFq4flY5LUoHZgJtvb
twhEjrJc0IjTIljpZREdxGRYT5VJFJFlLJZf2NVncG7m8zh+H0ejf17aECtDiRqopwX7QC25TbFt
Y6ea4TlmXr12UZcQdh58Sqxp2Kajrt+JuH/mQmOSL/RhHfToRWUTODtDnapRWa2Y6SyHcajBMw1q
gK04UtPtYXqk61MfOkarJYZ4p9yjtz3IVOiPoBq7NTSMcw7R0EdobH5I8Dn5YsoXGKQuIqm7sjTl
dysM0RX3yXQanfrI7sDbA3BDblumyTvjQO8xVnJy12wOdsPe2gX4dyqIPawaenqpGR1y2lENVn4n
SNBCmlW/I1SWGb8ovsd1SMkTt48g38nVCqPhzqChcnAgL5iW8E7ophPfSCNrf/sWsdewdrDmPi+u
cZyqAs3aQHBx6nKtmJr+gJq53NAplT5oNP2h1AcAxKNgRU+4JRpm2L5O/UeuifgknLZ9hT6300Lx
UUhdf48lhyLUij++uv1MG4CsLLm5czoN+SSmq1cz8x5oowwfy0yLi0BjhE1Go2ghkAPDkiWDUE0Y
seTv6k44f6Ex+mqOzfQa18CNhyzFACARLPdj3jzZrYhBAS8muRaD/W65iDVnxZLhLTEYi5Py0nfu
O/D0l5hLfRfZC/1FvXvuF+wnjFko27tALr4dTe5X5ZIViYNCO4JNnOlonnSwr3d044I3q0U7LcD7
O1E2PZo6ZrMobpVzoMzuMNmCs9CN4JBuM9Maj0k2FGu364NLZydo4yv5eUhsoJed/D46dH6NPkP5
IhBg1ZmunWghg/NeivQD4eKnkOHkfbHwJ0aq8TvZIU8oPS18Yf1Ebg/BEAFqbNOjZFSQ1VP0envQ
yL5ahYvnHMjyq9eL4y3rsXLi4+0h7hlw1JF5uXVwI3SWhhYCdOz7H4Il8q4OnztWr32qTf0+of/K
PH1wN4FkzGxq2qZk0oa82sAFGdewNRcj36HEwm0V5Ax1BzLMaoQ7FHjE+rqd0+30RKP/ZGn2TjL7
2tu0ff20YYxXRx4lEJPJvfsVD5r30tHg8tvMhRpROu2GJQ0Wm01DGfaKrdrDtTWK/5+S9IMNIL31
ufrxX/9x+Z7HxZpdYRN/635lJ9DDs7AA/p9jkh4ubXv5FvXtj65r/+Zf/oFdkN5/0vB2DWYUjiSx
83+ykhyTQCRmVg5eQzLy+I1fqQsuTGHHBYdgC4yJ/K+27Lvov/7DMv5TmIx3dGgMEqeiLv9vqAu/
+ejJvjAcsA+wpGzLNaAU/Nn06Jkz1M1Kq/Z6A+rT0te03VZOVJlbcpUJbnHJj//lID3/9Ar/ikP4
u2cUuq7c4tLE0PrbM2aFVVj4J6r9uGmZWK8Wt3oX8jhamDFAafX/4kz/zfF9e4M8EUmgliPo+P1G
lQg7LViaKmVZzrZWRtw76P9ztaQXbkT/4vb+m6dyTVcA0uAJdZ7tz8dycDLDIxACGmKbXtMsvQZa
fI3NDbkeX//5GKoX/YsLW70pnskmIxRGO1T9344h6uQFm8JU4aUavQ1ogpoqUZKlx9D3X46fwTn/
l+fCu265Dp5Y2kfqXf/iPA4rPbdKIBRYhBrhQ2o6uzUIGFfeTwj4V7LWB2IP7wyiGmG/1VtncB5N
KEncef/FfP4bY+D2riUhBew/TUNa7m/H1xlyV+u8sdp76KX0NGALPZ/onJ4NbT5P1XRqLTKlANP9
88G+vcPfj7akW8fWUeAOtn87AhpDbNMx1J1dS+8SvbsTDjFE5Xiqu+nU9Bq2mPCYFMsZfjWUZi2+
NBYW/Bn3Cw1RE3O8fEtk+vb/8rIs0zY9/OASX/ifPxjZlL2AMEHqgNXiT85spvw8W2eO6Up3u++9
/tA3jMy6JMh8lMl+V2Yvs/J5Vf3w6trzal76Laawyz+/sL/9mGycFKZ0dJ3l5c+vC/8hmatljj+y
rxssLoKwo5551TxygVtcEUwfHdF9VIL51j8/tfGbh/vnKfLLc/+GJ3Bdzxo0ZLj7yTafRj1JcCfA
cQ8njfJ+Ok+6x6FIpv0o5dc4fi+aoPuXs+XvFgH5yyv47VMZU9hnQ8ErWOgJroQzneWUXBbiUoEh
p9d/fr9sjf56tD2Xt815SS6ZAL/x56NdBtit8rLK9+jbtk7t3MsyvQJOSImwGIytVee0CNgPxu99
F9hE72idn7njyW6AnjBrxys539MfvM7ZfO8FnDum5h2m0dtWrX6usBgwan8M9f5kmf2pTIDRlp8m
Fjh2jRdptPDnhwky6NYryIHG9yzzHOQdf0f9fk+zajWYPhbnXTmbr7ih/KqEEg3i5qbklZygacov
2R0CABNq4YIA1LENzhXbLwP8euqCYtx4sizyBBAQRmTOZgZQ3sgksl73igcnihlVWEbJzuoyttNz
XCOJChEHltMdsmkEWWDMl7R47hwYVnpEdFCe9ybA+PQur8P9HJhbSsVzV+t7qwU1nlwyR79nkEek
pbclhrlbManYCC+55nZ2LUVyVeeT8DiFDRSGq7hgaN5+c9VSrI6MnkI2i0S7rUbidSfxTXOYWelD
dJURjmrHeWjbNliNvC9jkvtxGt4yCDS23a5ReZ5vi0cnJ/LuOsb/DXbkac4vBs9JjFa9Eqx4o4dG
lznCiTqWD7u/jBpvzqU/KpJu1Q9dtAqQ/axGOOt+aTBpzPH2rsqp2Mw5CN2ABUwdfkaI1zFNN6LU
3uwu5EiW+ZXt59ZroitW+wegCaQNzJiEkki/Jy/4G/2TFawzXhkWTwSv+nmIh8fE+zG5lbmy3fFM
vX92BVh9YrnPSeUdanpzVdmPKl0EM6a7vEymywm7nD13OHkeVWGOEYaeIUIiaBIvbG65u1ThxbM5
BAUc1QIb+zDdW3p2UU8BBOQUjepEi/uter54rr+0YLo9LbuYjOpsdaTY/GDskI9Oqp8ZK6w1S7si
xLgYSX4ZHFJNzelc1zM4H2aIZfhilmJczY1xUjZuSweJWiNw8YOwf0Fmwx83W0I4PM5Pix7ABjct
U+ISmEN0b8msXoPROy+8Ir8gE7WuYs1v6+SSpCRbcHd8Qnn5w415OmHyYTUgjHZ1+lj+yI2N8Ww7
XeB3jJC5ro63V++kvL/JGE7qvpswdFvFF1EhEKvry5hzjczW0euczJ8AQ/kWJWgW6Wd1KuNe4VLW
GWn0BrVlkO8Tg88mZmexs2r0/MFwNhuV0NKUJKgn87uBX+5oTby2PosIbid+jQVLBg3GTj0g6LI0
Bd3C5Ol2OtZ2eE3UhbvknAf4pT+bInxxOqCuYCSIFFFLCZDm6yins4ehXJRoiYNV2I5nM+I+ZWis
xXVQA/Ja5m1YBslKetGlG5QPOy25OL0U5NRru7AnvC1bg7rVR9gUxolTqEL2OE0ZnOduPkOUL9fk
wenfaBMOsfOiLxNGRac/+X0aXZ2yYsyns/R1TbhxqvTdadKLBo6kjrsvaKyHmWtg4HQxSPZytQqh
kT7tZM8tyxvZAk+IeFdo62j6ql/w+l1Yj1xkznB21RvtNF7WJHnpUET5KzxLwH2IbBLzsXVrdC+z
ci2i81uVeMAwGFsovqd7PInaOvWCBx1S8MpDJov9Y297w2ZqHIFyIp62Y8a6rXmkTiLUe3DtnmHE
JM4yU1eXJKRMrZiy62eYV1zpUxPlfmNQtlcdI7YYUHJZMxwPHhY7tI+UrTTxXBd598AJb6EgF23h
o1AnSri+cxhOr9tK3SbLCTAiw56t1LU3rq14l0htO4P9YoTdPtSz1uI8LHCpVdZrBIt6pU0VgTBV
8g6DDD0gDe2Nl3HgMorhROO6yiKOlRznM4GKLqHqnJC3zYvsk6u6Heh5dmVQtNd0Dg1LXEcDezV3
+vc60F8xrfqDbryMgUekUbLNxoHIRRxf/s+PaO4+gdDeIWA93E7+Hqfr2j1AS3NXWswJVSTFxTDI
STAymI7tDAmkHgvf5rSOpqHclHP/o8dVurFL+Qpdfb4bg+SONNsCUd2irzKcYjSpgnZrhs173XNE
kBds3To/dp6GZaE2vsq+RUy8pDojxrRb01OsfZnUYg2mzUTqoe3gfhNDNWHhsYUG7T3noqwW4VcT
QZONSVtq5PKxNa5DK+jWOFZQPSVLSVBVtRYzjcrFINBKb2e4BS6duAJnT4Eal5HktM4dYLcxF2Ej
y4eiklCdB7bt7vyjxuEmetatmXvmKhh+SD0vNoz9S+S+/arKmGb17lRtEX/xIxZzGNo1lzD4h1QF
wKnPrsy4hshvuRbWuW36pwmx3LrLGwfnsbjACXLXKUR3LM71WjRu5kcZHztMrgv/8FFYLSQ2Z9xb
Ftnstz0RuNdvHslaG9fD4gG1FS2r2flVtmBCob+0goA8rKLRXDNG1XxgnZkfIAD2+x+Tnk/+SA+x
4E0lVnkqOnlmCNkxle9fl2J8EWott+XjottIelou0XA0PztF161uS5Dd57TFDMSMVcC1LPyYe1vV
gqZw3B/ZxGWL7fAdnoK+xppnr0yQEaTeeHgdRr7iU8nWnTsda8qDrVXlBwpN5m/Ej5EjNG6xHR5D
V9hrFAhvnaxiZtp4XGWCPxstLSGusyz3S3gkNQQSnMfGoOdaXhf1ZB/7gp5V8So6d3glvIy1HWiv
WNxvcz6+GI47fk1C149SeQjDmVQ+mr3Otu208S0pgSYOJMxTfMfrZIw/u+2g3zM7HMnvtUlZgVpv
lsm9gA5QB1X8ENYT0ZEyJnxFhCR6ZWTTmlH5LfZm/ER1ku7A1+ixcfZCFukZnzEySwQuFuIHHCvT
Ut/NxPiuPLAGSBZr3OcL6atTAdSYHGHibYE0y7hGloVPhSivuyYyH/RWvBaj1FfOl1tNbnHajwVR
s70DXTcwtmEOryQzj0WMiL2xxbM9NQwTyhJdKyJzW3P3FZZgHAHFJkIwyHzPPRsk2991abWu0UQT
WNM/68bAL6OizAG+I5ioCYTomV5Ig2yxbh42GOQZOtfddwJTHvuCgI1JdNvYjL3dVOX3tmfVXBTp
yQPAbedndwwRz6gtA9MJdq96q/lVQB81KuUGD5K7Ntjm2c63buL2ofejgeOJiNSsfGpMA26xVfgE
AhAjmyA2Z781TMgLNQ1qa8hKroUpG62QwgQZA5e+5Pqf4VQOOcrNqYx2jskTerXtrZYKMUWccgsY
0PcynnaB8Dqcl/PG9sgyXWbP3TkzaWZ63KsoG2IUgSBS89mMcBId/uTUbEdnro+R0SpKe88dadr2
QOh3rtc8pSPOQLusZuzL1troUmfTOrPNPnb4aGOutGVBv5MNkHBNN1sXbpzuPFHsMR/qa6iWzX4c
kk2rpz5N6cr3AEHuxt7el1oQEO5W0lXGSLGWlW6tGDMxkGbnZ2jB16FNOZ04qD5GOX6h63YIjeKN
LaOr2TgHrkEyStWdrjBLikwrZnzUGiQ8htbd0izpLqRPwHLm7XB2nACPid2SR+RzhCZ5gyaGM83d
TaQThmi4HzxJ2HAQvmdBnW/nof2a1VqwnZEWrXNB3EnWIebMPtcSoaUuGJkYDDDrDsWlpeFC6OQb
zql4S/Umt0E8PMi5ffdcMCNzPtT486Jy7cB+0QV7g6V39+4UskHE7YtzFneJwUmwqC2la4hhN/Qe
aZH0cQGunguBFtOd2aZrbJPt2GT9rrKLumH+7C4h/A+JEYzZ/5BGynrdDiQAIQywxQH3EfY6tSlI
nYUsrEW7L7Wa+7tgn0XmJTmNBAmPKYsgWKbdbduaRkDsK5TWRvsJLDV3WKqZZACW2eTj8+TJ1seB
tdOMiVeqTFkjdCr2eP7tmBDl9FYW5TNr0qfSDUnZ4DLpEspMV5A0iervLFw2b7jBTwZTRPEDLRUX
kl5fvGqndsplIM4FkBkLvYYvMertoLIhVdA+bNYOFkGUf0FYbBbT3qv/PMGbZq5+XXD3s4lPkH1m
wRNUEZikBT+qxtJd59h9VWhrU7DRyO10bdRuvNfWpts0x8jdWBSm2ypu4FdhQlQg0cVkd+H21Hd5
oJEtmXPhkjegGfUm0/gYE1Vs9arX0qujELnA8/vYeQ/a5OtS6mc7QQsfmulFkBDjj0tLxUmdRiRv
cqj5xDoFWYHqnO1EwcEts2dnmB4Xx34liPLRo3NYWShBEwTNbv1YBuoSs5czQ3vy4eMannpF9mhf
v9qqDBmnFHcBgwJSo7Kt4ZI8yWT8HsUVUCAr34Y1lIsgLj5mC6YR9aVjr4wUi6BaeUOX0tRUR1ZL
efi5peqKFwcVU1VQfMFimAE0BaC6uaGqshTp2BfR7TVMFm1sGT/P0LBvsQ96y32CU5b85mnV5HzW
6mWTol2tlMt/MKgWCJzaC1N/kugQ1hIZgS/jGR24dF7JbiT+lju1kQ8nM/dGCO3GPjTHkznO98gU
9nbvcODZ2VOgbfM4vhKGQ+JaP5zSmn1PnoUgxEtSdXsq03bAqijOt8+gj/NgYxbLPurVa1DrKsHD
1BaqPtaj+ZMl50sPf4uhYgyGLPBAtpKtsbpVyWa2oNnRHnWVDSx1mtUL16ExZJxc6kWItlx7qrQF
KPqgNlMcJ5YnVaxWyXLf2+8OSTIr5KGHQoijrLkmWnt+qbXi6DjzfZZ2TwDitoAvD9rMv0wLfkP9
adX/sMPh61i+W7Lxq35GM8Q5UpjRs0dLzySeo+zdL9VAREllTEdjYbNLJscFcSNpWSFbsuDTrf12
e/GGuudUkKXWIqdRkXCTMmJx7SRjNIaxnARozQaiIOk8q3oXgFjLCZ/G8jHI6aUYuIVy42UyYkkL
ZnowE+6Ymv2kDUj28/JdLRg4OT6jbQUqyMo3GUQzmw0nKYdHqyl03Kw9stFgE0yth7BzZdavt24y
sDdyAu0vmitpngnKS3wluI3lo+hChKLFD7CB9FEo6oeSLTtDNHaXpXe0kE50EgVDFyCIZOBLbisU
6Y5KmDOYfxGaMel9KIkm/3bVLqo7VuvZ96rrbMzAlBGuWSvZsbrQtu50KBBapxMFiFpoq09FPHxv
6gFJYr9Vn2q09ABZ7AtYq0tifEsKPPStAkllBcsMwB5TPOheOa+XmLetWhBDy9UTTuiXnbe0j77V
BsQHuioN+aHc1e/IF9ZA/HBMhuBlWsAY8TalpnrKLIpVB47MpZnpaHz2qnHZY88u2bVyI3kXXB21
pFExWuj9iIqK1rfZgMnIEKQUKtcgQHynGcu51trrVGWn2iu3C/kjXqTU1GzUV2GkpPHEUasBRmIQ
5AAy6pDoNL2G4vMsieKyMuoO1fCBRHFF64jTGaGRH7XaHaOeHbyBs6NO7dtD3KjmFMR+kHa1Hre4
b6O9zOTjNHEKAgfjeeN+I8fp2ZHZvLk1FqK3DAELVmG39euREw+1I4uOl7d+xQmuYqIFOhS1E+h7
w2BnRp89peuRZ83Pjofp5Zei6bHEiO1A70TaqrbmrBRTvms1uYshI/rTrX2Gis8zibxyg4cRbwCw
SSp+Dk4ieJu8RcThX2kebupm3OBJzRnbckfLjfxzNxgPt+uhCwD+KHJUGVNQzVCxZS6/28BXUEfN
PHPabcOJFFP3E6GLe5x7nOK3y6913sxgoDZUpXYQY0A1M5zeCWhKajaIZ5kPij9Q5T33+6EOrzJk
4SaQa9OPlEXSTe+asT8RHLibK2HiU1D7AwbLfjRM+DRVIUkX9lZphapVliE7mwtc+l2Xu2tX3R8Z
uDA057rONe66MU23wj6OGtVqErEayJDdWwHTaKhCmlMRH4idcUrWi2AhpXOXR6QPxtWe8lQDjEuy
B7fQXQ3owW9Ad63qOX5tZe3tSFY2ybdsUMesDQpk3SxfIsluskBHtQraRwGMzq5ZXvGuwBUgZLZl
icns7PvNBnGrPYtFbuIEQWLWcoiQqL833Xwck5G7VNBrYNxyyDC2c3GMnB3DY2haILfz661Lo2m8
6SaL13Ul2fvrpJXaMajwiFtbQWvydrNjqwi7Av9PbFMae7bwNknC9nR2vsMcb/k4OY55YHHSJO4P
DMj8yRztZYVP+NbJriq60Y3JsUs9CHoZe2S4aeSBE+aplpJZzQIqjxkSiaufrEle+wlZikvsRkkX
AVXpName85lbSAJcgzr5c7t0T5VG6R0g5F3Pmc2Cyu1NOUdWFHn3t5q5MDmrb/e2VLKN7vBHkek9
rlSzelGtKWFzYd6k42H5RJdhxbAazWjbEyHqbbWWDQm4HO5ZfX5pBhWeu40gwT7crmUioahRq+Xp
tpu7vVG2XvO6si3WZoo8OrO5pz50k7gbaWm7IRTxS2jUp9atvnoMGHdZTRyj/hEgMYb2RtxmmH1x
YjglZgS7bEiMnz0BaSl5YH1Hqgz6R876KT3VKXpViIRclXWxa4v5QwvYq6DaeFy8l9EJoTBHQXdv
ZtShnRTFoX9ouZcqiLAAMJxjbE9I55nudBeEStDM3wPT+QTrq9pSnu9sBYQDOQZ6z8s/V3VHChvy
GmKrsaWuZrvItnkx+FH9rco0wrTsp2AgjlSvPpYQafJM2Pou6FpC2MLqrkgdbcVyOaztObsfRSwe
JvJTX1H1vecp0Z6E1+/TjH6dBvQHQ0vl4fd3aN/5sa6BjCXky+9LrTm3yxZZ7AEzirsuF7M+GmaW
PAUlzlJ6D/0EeE8fasiu4Bi0bEDpJQZ3K3vX3FRhb/t1nREkbbBtSPrpqY1N/ShIBY+GaNlC1aep
RAzSPkzGt6Y35R1GIR9OWkF5dClGk6Rz99220q2dtyunrTQQ+hBGSFpM9ksFzBT2DxpKUjtHPGNH
MqzEzrKL52J0QzA6tn6SNcLHGw8gV3kgqXqwFwB7yYDyVBC/dXsIoAkd+o+ywEDOuSD/eLCVhwoR
KEWKR+wXJlkC3ufqJauVkE09SBV2aXPljGFY/gQSEOr5RE5dCI8aFZ6LojsycEI0Ef1iGbHSGLVS
x+qsdkHqEbVe6u22zbJvrU7qWZ/rqG0ZKGRJTNxvhLOoHI38cHuI0+DDa2ZvI8wahaob/fpw+1lS
sfNAp/w1RmI0Q7O942hahy4fLWXA+uPhf741o55ETbs5xGVd3FsW0Y/Sq+ikFokOufZ/PVQj0BPD
q5LNUAe0cOopbu+SomFjQLCONvR7k9gwrv56RH3psAqY8RHm12uudJGjh5/enKaNHpH++r9REH0E
IqJp1XVFw3/zP/8jCXiiLKWjgfrPONweaPeLn1/1aWoip1T/xxlVb1IXFldrXD97QPe4C+inFvXT
qUQjv00LWoNRIO8imC7HVMTvpmzqo9V1DYVjnO+1DCEvn9Kp7EI/n/TqVZfNkf89EUPVY3pNswTI
1kCoWFzEPoEQhKXCJHmxDU28xBHBQjKJ4g2BmMW6M+x2S0i1zaIzewTuYZPnhFLf0mivn0ee4/bd
NNrGhg6/th5Rj+76npcTjjPUETOvTrNlObTG6VPcfoZ3nO1HL58t7WlK9fJlqR9pis1bZ4k/LB0/
cIzdtVhJ0ADEtC+rxUqJ7lbHue01xLK3L+0i+k42h9jApjMpAUCX3L4a1Kfwy8902SIStj67I7Fl
ADShQAvnQ9Odbjt5kJYAO+PHscF1kuRwi3O4fTUN0SuNM/CVigeDj2c6AKS/JgzaNyljw8PtR7cH
PcVZcfuqajpYTVmVbVj0wB8wZxD0JMkG+sILfEkHznJRdhV3fOtxfvG6gChy9eBi2OV2BF4Ww+Xr
LHbl2LzayOShU8971zI3Ql3Fjro6u9nDvGUlRwAWIadfsHG1otvScT/as8FPRIh7DVPuppseHUWs
sU3a4WYDHCVmqVlHtdqfNpu5M8IDDk0oI3Gj0boDHYxI1Liz4pdb5NCQSlf3c0UfuaUPlUG5i7Hd
7UyrBlsapgEoE6SJK52aElG3eIyQ9jJKFPug21ZO6pIZ097zu5IN3UBml/pTEsDNFknmU5/gV0kz
YnHx+ZV0wXFcIcb/VtdJf5h3t/ClwYIqUqr8o1Ck7DFuX4IfITTcDZMNrYjJL/C/YoHXrcPtq9sD
IOE/vo1tUBs5yM7Q6MFDV/MuK2ooI9LiScboj69uP7PD9zEMlju6xx73uYn2eBSTq4DfHyNcQGif
0OBftUb7ZTY4rFAu7/N5eK6i+HMW1a1vTs06qtDYG2H3Di6aTx6K3zzrm5STmcbDGB6D2D2Inrhu
CYP1WHkomEMZ3lmUPAXG+XVc6V8D19olzj0uvX1UTuiYq/Nid8p+E/io9fcj+1IqX5EcUN/H+H3M
dzsZmc/FUHwXLYIQSg+j1TT6HtYXCJj0CYb2OxyLh67Jely6otpczUojrcDmmh1daHCzkBu4JPvR
SNeudKp1meJA95z2c2LnX1vpfqUwWdmGQyhqH36d6uCCc8zHdwPK2mZZx9lC13QbatGdegO6GHfs
y1wuiSmCH5Sy10tmNrc9JHN2yc5bF43Y0cHmDpi1WJAbxOhRUAMzgWGeRax2jfwSZ+ZHs/BHmiW6
upC9VyOp3XFEq9GwcySrYclMw30TXgg3m1zBAvtc/RKnRBJmITs4KGnCJ8PjM4S742IelhrvmS6Y
90qiL+yloJidOwGYMv7MKvSAq7hBaM54yqmrnej7Z1FXsJ+mft6Du8cYrlkbcwiwnMbc4Bbczczi
yAh6AY09btjNNsdF0gFnFHVNxICeWnV5LK1fF6VOdkd0jVQhkCVvgwO3CkEiO+rsNq8LPDTzmBLz
oHkx9OGudyifbh29xAuvqhU03QoqnQ6Lmxd+J8AbDUAoEns8NwCHVzZG9wS5hd7hjzNN36bQERp1
iwWsAk5Z85xiTDVleok9/dVks0jvkJrZzaElOQV8NfoCyolC0hptJtpCWZxdRO1qq72FM/Wf9TaW
kpj9SQrm6VQFyJo8poKgWX/TF7ULePm+pX1llvYeJIJJwwUOvwEVZ2JG4lQ5Ql2WK5CR3M5y+hOq
1eQxUOshpHhRYm9adt00KGLAfKoyuB3KkDaj5a4zk+AlQTnLlke1hdvHKSFjtydnddUH1NuVjWJk
vkrAhcwE2RPqzj4mbXY10u0pE2ls2/qDHKeLSoz2tVG1DjKQ/fNMkzhRUDTMzcO/RGcYStD1l4OC
htRwLDzh4nbQflEIOqEIZ5eWyL7JjXOPnKhJKVnVS4on98Fw7pcRq2uznqbeXf/zByL+5rkNHVGg
ZRGvgyhW5ab88tytNdg5rf5sX6mJdx7QMeKJjOhs02YgZeexFPNJohaZJ+PsOuLOG0cwSvGVsegJ
PgV5d5YOrlpnpNw9NJl3N1m0fP75Vcq/iMI83dAd4jFd3TOJTPtNElc0U0H+Sspp4/Iqo44C0W3b
ccUyTDE5q/ZaQZpsJYl9DT10VUjG6jG9KjEH3h7eWMF0pM/cbUlFjNbgYqpazs1QfzplcUma/JLR
KuSc2GJVRfCWRF/KNmZzi7OJUj7UVd2u2oEddN76M1hcIPEhReFNp0GZcGUQLNc4oQltopAXePB3
CTfcEE97ql6la0ag0gdGccobOyXWfpxB/uf2cJrz6EdcjE8fnsxOqmCjz3ORzXgiF2bwremTUE3G
WNZ3pBgokUe5MHpszPk1m6L9Px9rw/yLOJaDbRvCtKXj6PIvgtVqikvNpfWxj2Vq+8C6N2hUqX6V
3oQoJhPhjlJF5dUdPZoB1/Gcr5NMikdjsLZy0ktuB3SUXSdmZ5xVrbITjvt2wEyv7tzzSD9nyTMH
nhv0HBrew8kKGABXRnlcWi8H97xc80UbWNw6+EP1vL01myEPsq0B5JJHl/C/2TuT5biRLdv+S81R
hsbRPbOaBBA9g51IitIERokSegfg6PH1tRBKq1Ly3peyN3+DDEs2CgaDgPvxc/ZeuyXorTboVxP8
/LYOFGVKkywbWfsVZxQdjcrGKqm6TBqiVmYe8GcvAW2GCgJ1QEoA8Sbd/ZgwmMIeTLZDVby6Cydi
ZtpvpYmtdY3mrGdWHmw8X4vOpSpcv54UPFznrb32A0NMvaPnoBnkt2ey+w4Jbm3XlyWsen5EMaYQ
gOVbD1ktKC1ST5OOkZdebmU8gC6w3HU0ksY70kieKfToV9HxEbTmclPdaDS50DDwW9t+93jttWP0
vBUuzPBa+1GZXD5SxgRqRPYXY6Dci8i76LKcA5aOrqyNW4QsVbWR7bjXStMhm62pd4xLcMFmkAje
TCubTyOyqSAnUMLmi0wITnE1fhNjoijOdpEAqlO7R7C2I9ns7BP4Zw6W0r7GJff5+lKbY1wlPzSo
SVgth7vZwRxj9HDdh356sSIbsUYDEnDs1Ing3Oc/XK7/ZkcxbDIBdZwAtm+vHoDfF7C4R2MitDY/
WOuvvO4GLp+jhvPfNZysbsahNaG7xPB5E1Xr8G4dmFWrkk6sMipyf/+g3/1Xxbdv+WwSNvcRaBXz
Gmr225razc7oAKhKD4Udf6nL7J7y+bi2vgviQTV89NGqOKvG4WWVXpVe8RbpzWfLs//w3vybxd0i
jIl3x3IFksiP0vM+7UE+yyrFtw6Wauq5q/qNnrV1gLIFhJFvflcc1YbF/u4o5i8xkvN27W84q34M
PUXQzosMy8h70vv0CX7LvKUTFsHAmv6gxPX/RSbvC501B4W8bxiW+KjDpcAWjMHH5DDlWRRqTNFR
VoT60GaBF5nrMJtj/VI4xPrxZztL/ZyYAAFdIj62Jv+QBvXNnKfjtk+9cot+Av/W2o1Ky4KlV0A0
TWYL3zHCvKr3XzYtI0mM5yWHR1lpmxrL9XHMp+dyzqpQX1DFmle6UA4TWLN9iI371NQfTfVJywu1
vfbEYxKHqDWWg5lbIZ0+fzuMNNaKzzVIr0PRyH5b9ymUkWoIOpSVz05p7pzSv3WwLl78Ab7EzNxC
s8YwFrVzyoB4BVZTA2gzyBxJfe2zqtsiTJHvcgXrr3OBWFezDmvP8SoVlfTUPF97wrr3U2ePSMzk
fnBYkBcpP/kJ2qjYKuewtLQjpOR72cc/7Urv9451iLJCHarWo6FdTdmucWDpOQsJOX5dPxaz5HCa
s1qVczcdVJr+6Ma0+lV9/P8w2j9Yo6BjeFz//3dr1E3Vp236Jll5fnmtju//9R9//au/bFGe95+e
4ZAri7eJu8V2EMr/lUbri//UBXXkGoDJVn61TMkKGsR//Ydl/adukkDI+uSYpE36uIv+8kWZPCFN
ZGZiTCx03fp/S6Ml3fbvVa2x3sU4rwzbBRbk2h/dPOmsxr5KDXWU9kCCUdL6e0/NT82S7+j504oy
HW0rk9zfz3hQ7akcd2bh1UEzhHrSLDjZzd3sJgZsdfJyDHKbZHOZut5+UFH5bGRF6MuRvY8QHFSS
XRt2HfOIqGa/B4R8LAmv3oiOQUqFmdZUXwqk/Ih1zYHVi2gUQDF9AC/wrqXduHcptOB1oFKvXgsn
XUgoQhwve4NGq+YHk812oUXuDUxMeoG4hr26bBlPUZB7a5i5BJ/qK15EU75Bu2eyKdSTatpuo2J+
10onkmcQHoFUhrmPB1DuDfNjQ8JA6txBP/ZxfSgoBLYuqvqi1mCclW4H+Yjpd8kTqHo+Tc2MuIap
I5OtZjobWF6d6lT73nin5vagk/jLUA4kbDqMuOqn99b7khgKgZcL7VkgPgVMZVqsRkwzafg4wYjV
NowRbvsMxnelAYdbprguYo0o1N6h0xRz+s888XXObeuPhea/XCA4DkxBYD0OnLXc/PvOnc2eYgZd
U4dY/pNftKjjCbjSOwN5oIek1nbaml5H7wdL0d/pPS9MIGxhZf/rDf3tDrv/dd763Vf3wQjC9SoE
LjdLcAD3XOPjScikBTDF5Kwdr7O7tJZfLCMQLJFafw/45lnz5Y+U+K1//qnGh/pl/bG4FxEcGp7t
r/XC39+FBRkdXjSnOLZaStIF4aZc3CAHAtIgth3Mnv2sgWvNxiVGV9FQubWj3EcjeVfc48emWl7+
+RV9rBqur0j4rm443LSerq/ng9/Kl0w327GUbXG81kck7wmQnh3ZxmO3n64Ch562kyMADjpZfh4l
CC2tyKEzUzFPFES0gv0fA1rmwHEWY4/GYn99KkbHRJxH2ad/fsEfDyzXF2wLkq+F4QlMZh9LQO4A
BlQZL9hX7JrtfOgyj0y+CSYep8o0tEZO9fRXAnQNBO5FurMRvg4/z3xvnFnuLb/DT6xVD05JgZ82
6NisbTOZ86ZCBmCC2y2a7FtXUTc7nDNPMVP8cNLmb37fEhW8/v5m+k6EBx5zmwixJC3uBZxwr+m2
feE//eH3/eAAXX9fnxEsfRRL94UhPvy+BE4h1kQmfJTdeEQ8JTaKMgfF3nPiLeaN5XtbX8LhZ7CQ
kYiw6AHaQDCdCxLzmlHfriaZTw1DuXOdJtnoyt6lvUWVQdvKnPynAfZHkEW3ZGYNW6dmCfDrvg5l
ESEyI5HL7pv8xCEi4YSRuIy7+7emmhaQVWg/KnJ0QckGaSy2Yoj+dLv86+9u00HCsIdIjsePZWJh
oJ/EeZQdO+U/VX4/8tYvdyoqvmmQWPfNT4nkjua7tp3auQVWZqut2rptDOaIwJdwcs4dfIegxM/7
h4zZa/jxb30c/i62zn8U/BxDhLjeWL/dOKrxiRVSTnZsZuzAuUtgTPVaeQhJm9Z5qjXXollrg2dh
QTcHEIhOLbA+Ou3GKpCz01giM4G7vDe/tm7yTSwzYt7YeeDybMN+aJBqdzaghUX9tIXubaT5tPjz
yZZnz7Pvm9hQB0wCOjF/cI29orxvs0GEGha02kBcnWbp11T8MdL436xgNlZkg7odE6Xr6OsK99uv
DS1qpKVdZ8fFici0LDjvAEAOcEyCClzSB+xdoSApfewsDHJ8sMwKHUqTPGalKA8yBR/9z3eI8aH2
IH2Wl0EMLX1Gqg/9Y0eNzLQRDbGfHpMI4lOhL3c6A4C9Al0pC1cck87LD5zAz6bvIS931W3qAldt
S+NPr2S9F3+7Jq6vhGYKlwNdT2F/PIJlJTFXqLfTY5dGgS3eW5J+jmjs+h1pIiMyE8bBqa0dFxMW
FqJfctkwpJb1RJ+kcOCFuc8FlCVyKBZnZ5N6XTl/AQq+T/8n/lH9m43P+tgDXN8t22L057DxsaSs
7+Zvf0AU0i1uh4n1pLVvfUwvJ6XlofCrFw0R0VcLxEOsk8ZKIw3B+Dd3WJhojeBJbOhq1JTvedam
G69+z22f1HamP5jhEaF45b2pkc8QkVodEOtFNtpSDufM1J77Pmnwc5ntBZvAEHoqCzVIuH969z+2
svjNoK6zpRuOazr6xzty4FSZNnaXHnWB0qPpgGc3AzJIz4vDDmzyxkJU2+sNlaLFlKEqCJeMrLk8
2S1nQtMljQQxdp5pf3Bif4yjXi8LkxBq4AX40E0GWH9/y4fYGaolctPjmPlAS2YYs1lFarc2P9n6
mAVTlo8o05dHL7KM9Q2EgsnjDl80moWSOjR2cUFJO2zBax1tQEZVbblHYc4GU4sWYZwROMyX7/Sh
XD3lDjEZeNfA2JNVVaT9kzXpdEQBB71hNT7aFhHWxdy9T7moUQmD0BqFuRkru3wgnyHZgTFkMlEh
rSdacQ58Bpbofrv3aCgXslvxnZq5cScH/oYcfRu77t68hfxJZriy2FZdUhx8VGe9H6N9zpcs7MCO
otki1YGEce3hnxcA998sADYX8mrq9dnKnQ8NY6rVaFxcTTsIKg9E9Ck7eAmwd+GXLnrbubfK4SHy
nYjmwiB3TePR5i/pfzmGtupszX2raAP7+WQfXeB3dkIbZ/b0cB4qMooq+aNiKLpzRPw5Kvz2wL3s
QVJSdmhSYW5Gf0yPXoeOLMojQH96DbpUiS919ORGYcvB6aayERqrxX/N4sQhdBPADFOJ6DgPVnVa
WkHpYTKTIlQWIOa6NkznEbZ53Y8/x9btQnu0CRQWrggdHaz8SGi7yX38lrTz3UKjKVAexwWLSEs8
AfGhy/EipVpCYHukIPU2ZOJ6FUmtjjaEY+F/tWP0AKRY3PGKCbBSaBu1KjuBmjh5te3/weVtfNjH
uQE8nWtf5+BGmep8/APhOu6qlvboUSO2Ds8mrPVI6od6ooM/G/M+s+ECM8HbYLuikpnkk1PktGA9
NG+2QWfVNS+5VhUIHERLg7Pttv98Cf0LtWB9hezh1Bqmx+PH8wCzPi4irU1/lcHNOHwqozjeVjr7
OnOKzcgthkJ+2dUV58VCUfvETfUV6z4S09nCd13HB7G4pEMsnL/+8OpoF3zYVwjHgKfAqYGxiP9x
IjJ7rd2KKeMqU6bYp6nuB7Q9vxaZm++iVfpfTyhawRnOZ1mmzAUzqFFrxPF1w0tIsfnnF2T9OtD/
favzLEuHhmJziuKlfShLC0zW5tCY0QEVprmGAuWPGJAY23pHSNDaK1/aQdCTN3GaAsStf/iFWb9Z
1RcjI/Ogsiz1vUd/QHhhCb0SP3DsmDOugRH8TOQUu4T8NpJep+2YkJ1Mygg39cAtAWMRl3nxwjCh
Og0Jgn8G5/fKTTlKcUsf+Ttesql9r+oquzgrYartlnt6itzk8QBNn7dxN9u5F4i5svaOSr+pLElu
JhsscF4R3+xn6xDcR1aVuff4kRAR0Fs7DCqcW+F9R9xvDnIjSGoS1uQfGhmf+2Kw9pkPe90WWKcy
PX70ncU7Vjiug5IDBAIDYsbrLCKpoVqmfTK0P/lbo9nNBiB9s/duKRDcBXq800D8cufpcDIIRjzo
lg4JFBVTxRAUzpbInkzg1SpOLpYcHyNdRDt3BL/GeCoPHA7Om84AxOXUnb2NmJG/RG6x69tWHH2p
wnTvkLbgmbU6s5NiJRuXB2uyN8KlHWEvMyOqMbFPxdq1iOcshWNbfHENbTqnpOQxFEdMw7lJnpZB
fAF6aFPkpXhy3bDONecC3w7VhIcbumHbPaADYqsiyYn2cpTsKxU5r4u5z/EXKYCVx640f85Lbj72
RfbmLvNID2jW8LMJqIkIQno6W3t8DyJ8ZQW8LXFBXwj3PrZjF90Wi4eVWA5kZU0jf0lv2EEcMA9W
VNahQt64rV1/za6ewKiim7ivTfhVlpCHyCQ4jrONSc4IgPlF9pRkIqtDS4v0MKncl5gxajjX8rYd
J22XEmYaNDphk7rtfEGSDJ0ilgSIpT4GxdH7noiCSQu8AByMoBaMBilkmU3qieNyicAQvJhuzxAC
tQrVzMC1nMiqOzL0g9s1YI/WnFUBWOOhlyQYksp9R9PiIuw2DlO3PVtTXh78eXwWWNk3VFMxEF/I
ro3RIVgxCPU2CeYuaucs/JaW0Ng6oWrdvSlIf8yK5JJjD4dCluPjk+iJ8aYFse1wMK7LCc6yeDAt
kGmuZHCQ99OMsrQnlHpK7U0Buu80lc390q8/wnFv3KLSH/QGSuHAobEzEcqt1baS0S7ze8L6jBI3
FuNGhoWoNdzEPFakcsJKMraxBrm4Vgw2Pbc3t8q1pr0bISWi1/I5MiSOuTbK4fz56X1RdDZmCvYu
y3uphiZ9UJjdyNMtVkymPlx8YzYYOXFDJuYzQZq45luT4g7y+MakUoLbTgz5hLJ2VzntPo/i6Gbl
zzjgeACqNSc7nz4Ncnagst/UZCIe6P0ve2cSdwgo44tefh/00dksgrHWlMOEdNcXnbY+WZUudtIK
T2TrGtRenJF3uYUGjVyDBo+AqFmS9w1BMLfm/N0pybZqGuOSI4NCq1GheBZoprUM8bgu4S3WvRHv
02V4EiVC8SrLbobJEltdYx/3Ye0DfwwK4Hc3gzER2EpUnSkT/QGoWghvbXqpsJvtDbh4W4F09QUA
d76NsuU5N8wbCkftkJTgqCFtNmEep9HnpFtetAVns0uI3mXxSJhIVkWKmdr7clysFwaoCWiLZDgP
FsdbtsIUljcTYYxfrS1vHOj/gZvm4rM0AShaVibPswkApNJa/UsTAenNcueeBEyx58zO+wR4lVZH
e0C7024NwwQjP3nfq9EaQhkLjTej0wMaPo8qNvxPsHlpdMyZeTbs7GtddPGeMq2jjrzFqwNhknby
1CyvQrH0IJ8PC6RmBxX9KAfaBRwX3ylr212DoP+IA3S4SxfFW1j6DwOyWq6+CU1ThxbElvGh90ko
l7OAUC4Ptps8EQqj7vSq6kKRWpKDuFXv8/HiRnf8KYujMapvrj9BXNGN+lj0rEODNli3CDlfoR5t
SrtrTyNGxkspizN09v1SNA92wj1YKQsfnW9PrPVM+1XWkvQ1ThhT+72lxjdZiZdu1OUlz2oY+Qq0
cC2aU5pnaGfs+fb6rFPLoFNPvYiu16i2AGXJvja+ikmxVo020WSFvjdnhSdA6vVlac2jxXg87PDu
a6ZTAjHwT1fIqT5MYAkMMuxqYuqyTD00M+p0D9HlYkTGvoN9pEoHfADg26D0lYPlCiHXUjmPNdyP
u4RWuNt7JDOaojiNCwZLzEs6HIBKB7IKkEbTxy3GPWpvx4+CwinOWGxJzaDZijLbD3rZzJexUs+F
W1NAW8Nr0b91JV0bjip4P7z8dkok0/41PyQt9WAsbSeg+aR2rBe4IdEeU1JmUK/tG+k42c2YlIpY
SjIdI0vwNHnCrsYm2JSV9QlHbC6MM8loJJM36php1XaUpXfTEhaNNA0dFEYbrtgjmPJXsIfGTeLq
eEaTE6rSZmuU1bLDMwOr0K86zo99dyBf6Vx7T37C0cGfSb/SWgNzCNstc2yy1DMPw2wHgpWgEUQN
Za/OOhESDsJMBAE4BQiDtQ5Gizt2zNFG+Iv3nE/+u9sn8uKL5EQyOT2hrO7RuRNKkEczKqFW7TX8
wnoOfgQMpMMhpg8qJ57uCiH9vT9iohx+tp2e3efksBZCJVsM5tp2zpMmLPI5qN2BpN/WNjfltGQB
momjKBh9usxv1sFpsgOWRF6iPtZHP1MvXjp+HbXPU+mACr9Ka+YA2aH9KV+HHazjR+4CAnN8ykJc
RM/1iCIh1KTrHloL4gZ2eePGLAkoSj+lPU1GbjkiK1iSMVOX60iH7I+x3jt596anZOqxEwPyucOF
u2w49tFvUjv8IM1u9qRD95nhSOu8xONSkZ8a2TTLogcXHVteIlkkbAuLzRQxtJ3iXd/VtxZgYWzo
Kt4pQ2BetT9RT4cmjFEAAhrWqdLDz7yAl+yLb/M2kv23Olbkn9KFmVvrS+zWHNaJFvdE/qToiWx0
rX/tR7JMBraB41ggDBw6CFK2JQvG6dh/tYiyzczPSmfAXS7uPk+XFcqJe0fN0t9MeR8h5kztg2Xq
aeCitJ6WZDPAla0/j0MN8Z62RlgXbM0poSDj8mr2XbnN4z4NhVVhVM6FhVCz7LZjM7/XozXRvHXe
DVG/ZCNjXntqI/gqGYxCyokIi8GcVwCD9S/kMO2anHBTlEf7LEVgQmsVeVxSAWOabnQfkewyaq+i
QyCD3ZODvcGxx9tjYDuIYjp6EmlkkueYKyTEd/TAzwmnN8oKF0C2txsGQM2koX8zHOvswvLekIZF
2DcVySDp1WXOPiPuJmgbxvMq80/Sd86K+Xm6xKDpJ+0ul1t/IYJWIw/TdcsUb3bD296jVZrK6B66
CVzpLiMutRjDfDFwAdH637B73VnxfsLNN+Nzmzg19Yl7U6xdIL8239K+XpEsRdDl1Y3Siu+mnGEg
38yOkNyNyH8MnaBnKrfbLlYr3V7pgDK+5V7x6LjkP4DDd4b6uaPZAC6IDkcDeGkj5K3K8YvJUj/4
MQufTz+GzCJul7HJvucdaHti9palf066Kt3QRDRCK8o5mmj+0clR93xtq1I+lJ5/SFgKQrQZLH1r
G1AfcLurOvmEBDnBvmWrC+M/bokGYf68qK8UR2zZA3ZtJ/GhXOtsnYbc91ojT9fY0muKqSejOcB6
R6myJg5fv3D9luuHvx6QgZzgzq3b2vV/R6JiO8+Ga85TOeXIPnb9Rp/R4V/fc/14xra4rkLn60e/
vhH0t7/zJ/3m14e//aj1qcfcIyqvSYgwMJCA9dWY7eum5E/x92c2OxxQ29+fdm4JjSss+euVXF/n
b6/p1w/77VliH3zGkhXYIQmeCa4vA84Jqqw4Qz+9vpbrP//w+n57yg/f8+GN+/jW/Hqe9WnjXj6v
6abwKi4xyPRAdHp5tNt2uGMifBgylAGjO71BMj9Qq/YrZ0GgrE5wNiu3388DLf1FrwAWsaLtslYU
QWwM473lUeBn5fhaJhC98vQNePilUPQ/29pG2d/tlECpglLgZewmh0u997Z6B5wNxHO3BUnwGQvr
yk0uwkYfoyO8XsnWJrDLkZ+5kXlNypk13IPHU5RWGoE7UXLCnyZvKubuqMjJuC3LewsZKObKLTje
YccBJNl6SWRsHFP/2SZ+DIb4mxphh5k5Wc9SiWoT+WLaeUeSiChIpuVNpcVDPiXbeBwCwryg9hMz
3dDqAznAapoV06VAA38sDOzKatTPGZ4WNa8DiKhqUW/fdEmyqdNCP1TD4gbNXHCUgpS8d1y1TwSx
XFwrF30mSszOqi1CWDK1tfve7BugGkSWrGGgAI0ZjluH2NaILd8qTmxBXIkoaDTXZczFm9ZGGn7h
fqZSLe4L/VNKjztUi/vdG3Dhd5YfWC20N2c8Olw6G9d8J4QE1jXvBnr4nWHXzTZzUTtnUXdBNGHB
dtTS/SR7hUg0pe4ZAFCV2m05Nf6d5h2bcrzQ13gDy7JHyhPGRPxsSvSQUH5gUrrdc2aR5JsgpEwV
757lz19qw7+3GSPtVYb4rSu13TBC0qFUVNuoz1IatPlDbUXEUMS+e5ii+V4ULKiiiJFZVegv1e0o
baIBI9LklfXZHHA3OQOFSOPmFa+WProFOFxxor7zQKTEza2rR+mNmC1ICVz1oFe8Zh+VpIvGJM5M
ywzHwfWPJgvoDj1ZFFiz/pyb5Rx4i5YSjFER/tMwwlmdG3kBRpreA/5Yby9VHSwO6YdeT8sjYY45
+zJ0ZeZsyp49cNYAk3u6BgFprRcdzcEyOBOFRZpWhPk6TlE7p+940+Wu1K33aM6SPdw242B0jneb
WHlgDLxiNCZLaLopevK+vudXay8lYwSpMqTRmU5Dw/3Rks8YahFmDAjwBrp8uz+AV0L5uZU17jgo
ZrwzTXM0UkIsfC4sr4mzTy5JZXp7xcYDOpjKHG15tQUp/nUYmvGs3G/Z8kktS3FoFo/OvdVeZi+o
h1Rtl7hjOzWXN1tQScp0vCtk9JTH4p3xkVAArhN3Pua2RqJKx4ssi+gwuB4ec5Gu8QOrBTey10xe
vyaiunqdesmlb6Xeis6L6Bo1dwhm+7VztGHOnN9ERrVNFOMA3XbZiBVcB3BFZ1NUxjZbvnk6ICVJ
pl2JeEGZudzphfvZbOH8TQWNJOZzT22bP6yzgbkfJ3ZtJ91ZafuUY2iyiZqyErjzs3avFjQtSYnE
17VkDS8MERous26bxsOdwjlPHlqJZ0GvjUPT2F8lfomdB/t+Y9hIgN0UrQhI8n5r1d0rPPpz5xrT
vreWd5ilgPbmT2Y97pF5R9grp8khAdtvMZQZP7kAx2CcCmqITLwQqbqLqPNxpAo8CKh9d75l9vAT
5kOESx9THv0a3OWSgJMdx+QElzZGfWkWEA2/UWNMXUxUSCFOi1NoQdr5ONw4v8SmevRlVqHFnF8K
2yp3efri67ggTFmfWj3CTp8Zl8qd9sNinsBu0EIVw9Ge0ycN5lHAMDEO3SbSGOSIcq/ebRSPTuVR
hBLPFsqM+G6ttNxtXw5PGW0LqwE+oHkPXqdzoUViAjkktuljC3VwVzR4/Kq5eCjz8jLbpr5lUgCL
672zLHPbdt1NGTeffWiXmyxGC9CP5VO96NE+KzOwg+PaAI86Zzst+I1drSB8faGewcenBM0Eg8wv
/BvIvdrqHrVafNH021TPXuq6ZTRhjW8RuomNWSDdn3tEi94Sv2S5+GFi+9+1a+tpWVBFSkqKtjDd
R4vENtcK9GlstnbjWjctd0CitG9txvowuq+akhxYlFldhg7uim2/uEZ/0puvs66TnwCzkcWPHCvS
7nUcl3uI3qdltT1RhjdwFxmaJZHq95r0XpJ4Ss+NXn5xKPSaTjd3Zo9st41ol42T84T55GBEFvlC
3KH5go3JIYSjSisRJECWA5ywt3YFK1fHx+wUXcGBPnpLRKJvILQNh76oLmlvf+1p4O78Lmfu4e5p
ir4ORpeecdb+ICSITFewckvFITGN/KCts4b6m74weXtg13wbzoqJDhsxXn1YxaVyNSIBg9mNfSt3
A/7fiLzfJYKgRJlPDBrtvDTH8U8q5QbYAJzFpntEQSzZXYuntt9pjoZintWTo2oKdWtQxyIzjbNK
1iNeC9Ciq7onoEgLoUs5NJDaHjAYDfo+FVT8bFUkGPkTSKQZqwXK0U0mUcjrQ3GAjvoTpOoRmYq7
pxRhWR4ZaS+t4hDRkW2i003crB2qUUTlzq/YOAHLnKcMPG88IEIfUHiXGxbO1bgcyhwRnk34e0Qj
M8AmDVkxne5NMT8hjKUpbKXjrtLp5rF8j84QaA08Lje2TlqbFFjTSeAlFmVLnp69yQlqH9abVPej
YstPnAmS3TNoTem3Ydvy4kOeJSVvLEl4vaFR05BUutWN2N6WNh0QmhVqlZ5LZnQ3TfxDpoUIF+V6
28yEXUdP6DHrV7esAZHLnT5BmZHv9MWLJtED9BX1iVSV9HOcx59JtILLmbUUR0Zz1ibm57I+RotN
DaSKvR35yx3ZWJB1NPfMTfRuV7HHXAQr7Cz1adNY5q02lsmWvFWWhsF8Jaxl52FGKcWB0w6NOuK0
CJNcqaT1berb2W3jgpXL4mFDNT/uWleXR+i2Oy87dMQunkIObk7olbp79s3sAmHHP8z6/DhFe1Rz
BDMotXcyNXCcSdgkvpopPiyQcvXM22P00Is05kGdP4TK6uugqMVL44+Pc9W+NAlz7CZxPvf1ZO5I
+OtFhFTb7C56QkkCuPCCdO8MguZeaxXvwOgC5U3uHG7/gEn7bWavuEy7iUJv7Xe27eeoxw5YzW4o
JmEErCR62HAe4xoxpqCblq3dIlZzDTmcsNBWU/fEnAClueYjnRYZAbL3nSpXuSZ6p6bz442YV8IC
L6ev3cOiqRt0gWI7TAMll7+spXhzG+l1crHJLeoNgv/Min4kI3cD23Pnf7oa+OVqbaV1S1MaKh+x
sKvb+Ncn+4HZukIVRAIMg6UCJ2CpaTVbbE2+n8mMqo81bdO2GZCmESdBt1Qy7EUFixPSG8FYibu9
xrVfH9xYm5DdUTpl3fjrgQioKkxci7jRXu+Jb+GhNavVS2sRIk3QadX3ryj84EJI1zyN4LUAnRB3
2o1teh6d5y5NmBNoxfIFZe42t3r3YKxu6HpS6M+s6ibSdIU9jAdN9//6P7Yrh6OD8ILr53KQklOT
nXIzU6cucWllrv9HaCATVGOMu31l2EfRzs0ppi11Gq+/4f9+bPWlG86xx7i1dK3+jOMRblndWXR+
uup0TZKXKeeHjTUCCdt0XvwZN1a0pSU0Z3V0vP5M4E8tX/ufH5+uAa5l5B+y0hlPtKxhdzHcVbt+
0T6BFRhP7RemzOqUrF+/ftM0IXWbTA1ZwUqhQeEP2RXdBvQOaQdOzfkjdvHXF6t93JOJZFekG6EG
3IRaYuNPSmUgm0wAZuZiBNXWBbOkrOAKGGp6izzkbVmclltiLKtTKZDsbxZgDWkdpUcfUvKedtDh
1xfX8zt/SAaF07fFs2pmYHZenZrOwmnblfwmTLofpvX8eX3I2CrwEIBhMZXWMLgigqjMshCl722G
U3bb1V0WUsUZmyGu1GlaH3JCrgp6FF53UNkSXpEH6Uy1PWqe+SXHD3YEYXhAx22fSJ95g/ylbS1y
c2N4OWAR8+50faCfHRqYTQ/92AD/KCKScqvury9e/49k2O6kPLLtnM5PUGIz9Ey0mU187a2Bentp
i5pRDngjY+3gmElNcflcOdZMK637wh73hRXwuxw3KJ9QzwwFWXGuiVYgdzfaoP+MKz69DOND4Z3z
SH8RBfHE9DXo8uovC+fajWWa911hfC5buHEDaA+s+4FfOo8gCnfzMpESafZHauIfhMKF8dfY7l8b
KNzI+XhqW8o7Vxsf0F++tPg30Ok8Tw4ViDu86YPPzzaaLtSab7CM35BePkwKgK1fA9hCrHQsPXnG
XsKaNNIyN02rPFsd4nVKs4WBFqO+kpKRVak6Ve58kycLh7r1U//70NKPYujQJ0cJj/D6eTzOzV7L
OLOvX/vwrWmxXnzXp7x+We87d6smWIj/87y//hnYe3bP9ZPXjwlm83Z6Q85QXjIVkiUJZDORY4wa
fjb2eBEFUpfGT19hA6fY6eagrGcy3agANm7pd6dB6aGnncss8s6qJ3jLIRVqikowArZ80FrvLlLO
BoWFuWkbqwNWYrywzIIYGqJHYa2TMFvbxbnPGVZndbP4EsYWE5J1w9i4q91P3HKG/rMfqu6unoJU
TiOUYnUxWDxuHPckRgLNvDwJZ3/IHq2S0O9mpriR5GedcJPiwy6nWzvhtlJr7y4uJHOMuvvWoO/c
V2g9G7M80EgwD1rVPHHsd6npmv9m7zyW41a2dP0qHT3HDiQ8Im70oArlaUWKlDRBiDLw3uPp75dJ
nV3auqej4857QARcgVUAMnPlWr/Bd9yiu+v1vQE+GaG7ct05g3gSaTMfrQEHNDtkLPaIMRaG64Pp
3Jmtf5wRF3iY1/zQdHp/jkPjhFObG9hIih5Sbz7GTFkIFUFax4DLD2Qimev34qfrzrRRawm6jEpS
aqafanwGW1iBO5cxf5ledeGNZ7zMvook7/eG43zrcu/WdTqskfIHp4++oz+jX/RYC6LopmYo/zhl
xkHPOvuUYq2I7As2aBgA2954Yjr7sWg9g9owhTpRLN+hE700hhntG43kfle5d7SOj4kf5/saQNbW
6+O3tJs+0dPz86qTZRrMI+L42fLnB9eW2nwalbF53RYZbayHXTlWDQ6W7jocwHr90L4zx8L2CkcQ
4UTTDuSpG8CZeIZpgjKOhSOc1ucQmSL3Z11NIX7ct2HZgVdrzTM1zMKHZN614d7O1ieLiUphG+Ig
ilfTsb65kClpttQ9qKlh9wgKuqcSOyPQuzXxRQFEVWP7SwEJXl19gHn6QJqXCJeJuRnvJs04YsZ+
U85rtbc1lG80C/aunjyg9fLFNeOHKRofYF0hB8JkcrJiPwjDCFtUvyFtjeuxpu80S84yd03mXFDL
vkdPpQWD0u0NG6qsa8zPkaAAXLbxdw2VDzIL2qVsOhBJw+1czJ+tjFA1NqeHrHIfW4c8RW9/0Kfx
Nc7HT2WMtS7KSSn5ejutfeQZii/QdNFlHuuNqdEkrKm6qcryK08earMVPTpYOxNn4VxWxif0BG/o
5NFwdr4jj3kzONMPzPR+DJTj6ZyR8gPJ1tmI9OGGhzRfuxU9hqVQAm7cYnkrOu9nDcS8BkTgty2G
db14MLvv4F/eRuF8MZ77AbofMGJcjZrq26Ij/jLHmCKgsOqGNl6Fc3oHqe1ztso0gEG9ohtfFt+A
bZygk4tGCM2zJzthuhug7Z95J5NdqqNzQLB9t0T6S+85cZACDiYHj3O9vA5YkZaAHmlmnOIuKJo+
IQt+oKKK8LanFVs77PQNOB2J/3OJ83Q40SXKgS1kgdxYb0zXpEDPF886vQ50CwXppq8P5VpS5m8u
8dB/7nO9pOz/mnj4RAwMqQjgkegbUWJvZ8Su23rTowAZz2ZzgNRMCrQhPwFwXJSTH0wCIzhYfRvA
Bdj0ZocRCSAHnQRKUNV9jLDQvNzXki5kNR9bErwOOvX9Qt7Klf2VYXebKIxPegylj3oUaTXr26QD
wUEwLlg8EQdGNBD36sOz16UfJoj1DVnXGZfUdECHqdRI+8LgoafiBUwFwSs/7Ki13pFWKsHBp3Tq
HgdT+xr63gfu8EIUwrg+PiwR3U5R77TFCYYY8Yqhvx+y8FxFiBgbZL0mzMKL6YXkkunqP0E8l4NP
dcDNPlTV8jT262s91YRiIj+PSXHT5hQ/NB7PaAN8FCSvBLZkTN5y8xF/JdR48OQGpt9J9nG8jSd8
SRIdNI09busy6Q7IHQ/bsANG8jUCRLfxx/DLihbgTvA9clplrD3YIWqdOibPDbXKwXwjLXFZbWhJ
Vlh/67FrtsjpIB+LK/Pyox6AoLVOSN3KtQ9a373EifORigUJtIHscZJPP/oKhPEovEcdxeOh+Rxi
B7FlhnWHofVtKtZvXuK/IOm486gSgoTbhb0t3eLLFw21P9QF62/SjHMk7mPQafEW9pD37kjq46TB
1NTqPlFIQs0n9eoj/AToXeOY7AGQEjnMy8kwxu8hwp4gedaH1sEOFvIrVmUQxry5/KmTEmVgHR+j
NqRRgiRY0gY9u/h57b5pCVSjIcNA3Oj7ixjxoKVqT+6oeCpaAWGsAdBWxfkAf4Hwtxi/LpGb3GKT
+hqhwLFxOt2/j8ikbqgjvwkKAkcYT8kOUcviFNOXIJSC76wOHEiD4RasGvczDVGeQ30uP66GeVOt
5Fh1VLaDMdbvfImd1+vwHHn2nTc71lOzPJljBkqvAlohQOLZYZ9So3B2/EowPzK1NLjOt5CA5tKs
SE2hRqbtMHA5rEPUHE0mYTv0p/E4NNHBC2sw6xVs862u64LSc/cTiYBj7gN5SrKC/tUw6sAFxLhZ
W2BV5VD056T3rD2U3GZrC/859PL6CSI+6RMLKXBCTRS2hoHkM8bxl9JeHhtqeTc+Dtk36Lobewgl
MSAxu7oRhV9jrWrc4rD+NjrzeoMSQn9Slt4+3p6DXHhV0u9mweOFs+eccV52z8hdXqqZ9Lher+Ul
MZkcZpnMKoGUPLf54O8l/XLJC3Ekd3avg6KVGRwUr5w8wPg8PGS2u5yTzgQLRDo/cibsjgYGUIGg
ITCEjrwYw8idWogFxJ7mAy23wFLixXLvTxAR1aIF7bkRvX8T5iE4EWeGUZgW8XEE7ms0qOvPDIZI
vg/txqrmZTsPnf5EnDo+uac61tcnz0ZUDdN74+IMlYH8KpWvsZja517MxR4qBBFimhoHL+WVi3pb
w3XmYzRU7oPacCJEToWs31cauoqWjWupQfMKLAMod9Z16128xoyryIwfah35Ur/n9iB6aN3EY/mj
s1DHN43WucEi5GMs2uToUJ1DIadbEToG+OOG5p3vzkDmBsStnQwuRE4WeGu5k7VbJ6M/GAZTPdRz
nQ22KBZhpUZhvei52khReK2o8C86+Zbev5u9Ax6zyxNXkc5Dx4VB/T5LGxFYo6iA4CEp5EwO1zyE
SSJuooUhrjMygIyGVvOQMeeiRsJ0IV5PmOnqx3CEVO7DK4oJJ/JUpJdhxmSudfDbbD6gnxqTBBT7
WHIrIc9RwFi127m1h8CLidudAdQd0Jg+oJmhD9yHR21OV17SZgEsuusbRqak48OmHu3RBCwPtUMS
HnVLhBc6dFunEeQFwAGIk9Y5TABTdiZiuytyhbn1UI24gpD0I4LSOihLL57OvEMReQepRK+jWzGt
zPomc4CcxwC6sxAaQ5Z1OcE7oGaq/YwmfKXjdM4Pa9/e16uFdEhR7me3/ZyN2nffmiywpMjNRhLe
UiH+0BXcDPA6TF3D7JKXEI8JBIuNN9PLrMMbEuZ3WKE+IaKYUfNEUbbqIi+QCoZmxdBZwmZJ0Ouw
2yjZeQXivvlo/cScvj32ZPOAOCG/loYX+bdKp5jUnbaoWzWvMSAxyppxO+UXtAye6yVZ7r0JB4+R
McBEkmleYmQDqg9Vp21mgerXbGYgvBYshBJCFYvaWZAkdNdWZRkBAKittpTobfaDFYxe9JanHYBa
cyE1sFTrbZp8y0vbPzHZJ4HqdB0d1VIfrBIYZhLCPtMc+zYrG2bESP3vI58kWJudSbx2YLVSlKGk
drcd6tTInFejh9LVR9OnJiQEiYfhWEZM2NYpvfHTrtiNhXVRfiwM3aghEzY5oq+O+MZFRDR9fDRn
ZtZpoUOGLKK90Uzh2XRyWqae9x9MYRxT6ztSktjUFyCuZ0qrlzCNHwZ71E4hNekeEdQt0AQISrFA
JW1Gy9OTov35WOwKcoTyPdd3iKyhqyg1/pYeaeqSQWOZvVM81O0JqcJTalsUe8b1MRf5Q9wUzrH0
OxyzXZHcYAKNDP/sIg2qf9Tn+jPNSD/FCGdjCNb6J1dE2FOQyTOM6sWgCoW3Uf9Wpul0HuzkA6hi
STWZb5bUusWY3GMWTIzRlah0ZbhHOdh2LdQ8ZofkLAbVXKvHIDqlQrKuX5qxRZWitm86He6AVTOj
MgbaOFXkEA5leub9Ssjl1Q8IWW3nZoD146L66uEwP6xAaaLHsh4tuOP2xUN7yAa0TFXCfs1BRCB0
hFNQO0LmLq03sQptX2YeOXQqErtkrgM0yN4ULV7dsQIx4V2W3McwksIOUuj6sbaPOnZsm9pzLx23
NijbqgsqizAxF2g7ZkRXIMyhfYIQIQ9MksJDrrDz7cdxWIiapMyKYvnpU29fHF7wbWjPw8a17fVo
g+i/q60P6qy2b0Fo+jBakSgA7F0Sh4xxBwIqbnweepgwmQaIYHgHd3L8AxwMIoPUuxOmlI9vrE1j
lekt+mOboXEAjmSewH8vXG7fFZp1mBqKkKlH2lu0FM9M9CmYrfGRwsslExnRJjyaKnuLp0g/CodM
cLeKXWYnb6UFghU8S/xOsheIHU0TAPiyAL8UDsSXiVLQ6MtDvKNrQKdIagjA+oaaCUZPszDRyb80
dRdhX+JAilrwmQypbnollLnI/ZyTidsyxXxOLS6JB/e4jZrwlGMtEACKOmOlITYdvNfBATCb5M9W
M/OvMReSCZOjVY8Pg0nIlXd8PA4pfeM9tuv8cNioM92MGa3qUzO7wXbKCj+nY/gc9UgwxxSQwK4x
3ZXy+JOv/TTH0d8WDf5U40p5JoM+3UIKAWS1XcEXaY3xnc5UEteyB1GTiDMm5NyEJ2fN7Qj0DHXc
JB1vEttETJqOKNPbuyomnNZriLkGnXxM4RgcI40A9fvJ6iWY/EPv0Vb4Rl6nPc85JPI6XT73AxMx
p6bcoyU8ZavWd/GSEhVpwMu6LpB3hSpkuuGBU4uYtQS/v3lLZvOAKXZgFtgMDCJ+U4PJ2rinPCpP
S/owGvY3FByB0uIYsVV5u9YEDMSpM4HkXI6f4pXnJipNg5tZwoIGfZLw6FDbvreEWR6cei4uqZ8K
VFKWfTf0876ImeF6BrE8CmPaRyfu5/MkMEvT9TsNIgGlCQrtBYXSk5uVSCoT/Dr51Dzg6c2MYbE+
D9FkPWArRa3TaKH35TvNNMaHrJdlnTWgwIbZwDSnx3JwPndRm1/UAiXbLzFSiedFq2289ejYJkZO
LWqQvHdsyNITGrMk58ZAMBfB+9t9jeUukCPG7TLryTFcoYLTlX6g3j4eViRvELNx9nQn9sUcwgt4
FMKiuQtqZvrHxmu+YFFm4E8jHuOBF7VftN3kME7KV0uXYg7xYH3SXOqJaS/vJBm2s73ATLPC82qR
B+U338z+iXqPf5BT/2Xu3Q0YJ/3Ue0e3yf0DeX5nAxyB2l2jB/mkt6clg/GkkLdiwB9TGAgjDDxH
4oNxg3XMbpITNqM1UBygBtNXVP9ojtGp0pNP6QgYNHMhNBBGPtpZfefOEZSyNWgh+HSFC+C0TXir
Ju2uIqAB5UDslDvZk9XbJUicHzDskKk3wWALJu0bF/gQ361etljI7JrJeelrD83ogqgpAuBTds1L
C6p128wIxau+iCxLha6C6WMMwogc5ppNk39bSzkpHVxSAEly3zf0AS6lCcr3xLh4oM8Jc1yzPBUu
hX+Sa+POLe4L2a9N4dIcdQQiCBiBjCDWdKAQTNjn0yEP3fgqNMjWIdGZhSwMqWuqxij293l7hvgC
4HZkXFX3yXE+aRPwNEvAlzcgDakvXK8zVjkEXPoUfVyJBwMiWIZ7JFAEGksJdfR9zCsANkX8WJZ4
DmidgVZZELIG8BLeFBK7zuQyYdWRWKDVJroNPbFMSR3QbRmCDicD8dP3yBWT8hnBiVI2dU+ItqPr
Xsfn1o3fJPG/7/K3ouRtAksL3lto0tgNyrk3PkWif1l4raApIaTy6xXUW+reKXxv1CefBX5t9FvZ
Qi+JnH7Z3GX+whDpnRIRf4JB3wW0GkqyS0lkwklV7x4WJMehbLX+lhTbDx3yOkkz9CNbOv7wrlgX
emZnuiV7vWxd1GC2CeBPOwJnAkSgwy7O5w7AdhHFB6bz9AIQBF0BZk72XCOSxeAigO3Tn3dL/kYq
O0F7hKgPjggZSyN987vlVmXVYZLgNcBkHqRERSYuXfDkdG5cma6kg1/RzZJKF1nxULvDbdLx37Xi
rRfo3cchv6ZGfW4tLcr9K7qjXRzYZNBRtOM5vveOw3TWRDbt/Sl9y6lbbRsTvkwugsQYzUuegqGw
J3+bz7R2b8GExonvGgpRm4L07es4xg2EkSra5y4mRgWcQ33CJqkyhx8JeZ1jM9v6g1fpP+b5KfIr
4wv5CkDP5breJJaTHlEvRkwaonqgkaeqdD0/I9t2SmxjuDXn8VSMzAHxdTduR8KcIl+BWldLePAd
KW0dIo5SguAE3s/rXCN3sGncXKpTI6PVdg0l3vLNliIeY057lG9IK4Zvvb98NFA/Q0/gbqqQBAlb
lGchvKM/bp1IfzPXGQSVPdLN6BemG1tv6KQIFJUT44yBAD6w9GW5ZtKkaHFW5H1ZhwUNZ3jOjpW9
yv6QdgLwwN2hIPwWu+FzlTWP5Wp96pf4e547x3gq6dVSe9iQ3NiCmxl5pO5TQ4RtTiQKzUQm93Mi
Xks2ombmH3UV+b3VlmzIor6PalSvAf1ssprgA94tBocLOTidHtnP2yTI3aMatkOmuLpxgTeHkHxk
Y4lDzWNIL+PFaL23WvdOmeVDEDROsUhgaPX1N0T0eWd5ufTBfp49SuVWsYXPXPrFssFjb+Ms4IDX
kmHYG3m1LWopDIPpmwOZehOt/lG2XSNFlL/g68ya9zz3dHetnuJrg78h2qd0VTKomM1wbzWwlb3q
PqxpDDoGAm1HxtuOrLsKKN5GffN2hKWdOss9grVPw2hpVORhwBFP1Kt/Z0hu8LIyEJguDM4eo44x
hm41u8CQiggAH/6OA27sSpBKtZso9TeQJW41cNTkGnnQEYSEYUjTrV3TP4UA5SFvvDhyNw1j3oyt
GUAyoZuAaBsUqH9Uwt8uGEXhJcXtsFxMECI9/JlYa4khq3WnL8CuCGMRrB2BDQEfakM0SokvT95y
a0nNcvW/5LkdPR0ySZsqqlEPlVOf2tWNrWHSpIbkFnaUzNoz+sQl5lGe2YOnIj1SalRPHHrdeuDt
8OA35U7LUywYzIYifzPQvWszDyqZ1MtKk/KYu2QYw0iC7Rx+9upjgrdg3id9uWI51y+09Tar7G92
zawlxKdvg/nIxo1xg8g1HF4Ihl5GP8SEhokezWCT4zyyVTRdKdrKmyQzh5gnhxl3vmNaXuTECq7n
By4CSBR7IGdok/nUSI1roG4Ow3kr0xcYC2tMC+T4yVsi7RDXA3QNbbc2MNEyGBxl86Xiye2QvvzY
QbIRifaYdIgoJbg2MhsZmD6iwBWiVXsQTcIP7bonaxpeejnjylv30o/mApuC8drTKZ3H00MKyTvI
1+RtMmj9reUcBn9l9pYR5TYwOiAjtccIuD94yxV4CQZ0O/VivptAVSMW2tpP1YnDqyPpIECzz9Vx
7MuFUJJHNpvmk9fU6Z27WD/y4g05s/kTJVF9cW9g1AHKz8H3jlN5QkloOTeiRS48tPzAdtN6C8Qh
u0/JQ2xzXBN2PG10jNAfjUTlPVHe2ZZTbARcYg9pGKgQTDxBU0J5PN9N/vwxG5Y48NsMQM7SUe7X
+2RLMnEKgPfs9EmEt9pK12W4y7Nngo+iF0BZZ1528Qztauy6B8F3vKQuoLbFblGRn5p9u9x3ZMBW
MExeGr74pWhPNRQdMDkOhiYwCNcaUQ3EI0SSZJg9r/ODExEEwXGotrjhrvu56R/QPoLbsmT5B2EC
wKnowuHTjGD7jCG97ZjIIwRbBKWmlw8zk8YPKzjOAVjJu6TP/woU/g8Cha5jokP23+sTwsep2q/f
q9/lCd8/80udEDlANAhND/VR0xFUcRH6/qVOKHT/L5hZumt66NWYiHP853/8Uie0xF+6MBmULBPN
Cup3qB78Uic0nb/Q80GdwCErQEpG9//zv/7PPyRuuj+2/6H15v+hDKN7Uj4LcVR0CkzbQvfwnwIs
ehHXekja85K3eMUhGQvQqMshAP+99r6PArosuiVQeCa1rs76f47NYc/kYcHu9bfj8npqUy0qYTRn
w8PXFnm0B6gXVOW7KX+MR6wpSgItwD4x1LSu62YUApgTqJ2JROyoRY3HIn5u6iR8GDN8FOQxdVYu
P3899bfLXc+5HlZrswastx2mzxTKCHX+/jd//NfJSuGvXg+rtT/Oef9mnebqm8Kfk+B6DhWgV/Cv
/k7L+1PttuMB/Gx7xnq+PesoejPzRG6EqEjuVQuwCP/YZsj5dWQFDSs0OzqpT6uT8xFrGfGs1q8n
Xi92PfP9dPlvf/sH/+7wH/sg9Xv7LnNuY7z8BkevT9crqTWQHuSbGiyNkhp+opk1APDlqlqkf6+p
TWMOOQzw49dhUE2Qyf0OuTR5/69P8Y+HqjZL9fy9yFiDBaYNLk01dfkWouV5ka9aalFDqma40Gkc
8daqlxQGRAzlErdldaLap9beP6deacOmOCF6cafe00XtU4cLIS4w1jOwuvyTfHK87ZCATP3ts2rV
IFnhYCu5V1vvjUN+I7X5flG5SdlhFtrdZOHxYSUGag5qVS2SSUA2z78qLCQ+vtSYFWBSOR5dDZAs
1wMkp0HzTEj5gWTJkfdRqz0QpypqopOA2B70XjmTCzJpVHIxdKQbdZ5+IMIhwV4XdUC5P/n7DD0L
MRJt9UNrzNU5rFHWTP0MvN1122ypzOZO+dmYUfpQC8fmvqg1M9frs5ALtZmvy+u61B4VXc7AugRu
cGkdpa1Ahh+iztJL4vHgt+5Rx7HinWoWuYphJ1l476tm8jhjgbXpUPwMsioHCB+nSCahVs6qJwr4
cuQAT3bBKOrbkNv1W/XDIHfwL9Sqh3sHIOOioEzrhykQWBeOjuZSzU9TKkIW/jK769d3ReoGBsaO
MK54i2t5O3oQgGe1qRaWPKDWsqK59ToskhCgqklT1xK8iH1PjmIP96goLKTel+5R3YV04B1Qa+q/
6UyVj7PlblOJj1ykHU+6AsCJy6XZzZOLaobCXUYJ4oage/sMQZES+YnMcM8eOTwSriTtlxQ1F4jT
fCWLujIWQilvaEWKA9V0vpR6JhbUCXznjaPapZ7Q9VmF+7UeaXzhSief5cVL3ZXMXtVmLr8zitCY
TEJNB3gOMToJo1Mk377QtV/8uUG93VpPaVORLtOG7qyOqTVLGDtI8PnxD0SsP9eQy7QGOGkTa2gf
mMN3T+FfFSDVzJg5YLgFNPYdq7qmQFKyem+PVo3/hwngUa1SJWHEkju9rkh4maIbrF6qsyiB5mV9
BG5JwWEVQhTSagUNjVfa9qNPuhZ3ZAlZqLXrpidpQRamJWrXMESfvXGmkl4NvBKu5nZnlAXDvRmt
t4MAz6l2xVFvHBLM2OfMe61hjO+0v+G/lB0AuV+3STKSSZmpXF5/4fvPVJBcRwJ/614YJ724UQDg
669Um+r31lbdnK1xpOTehockF6A+rZHsovzl6ue6+KTwU9VS7aiaWiqiUW2St2iYXfpzaAO7395X
9XZUTPYD0yE5b3Zy8H9vwbIZ+4N2KGJTHK67LKu4a6Bh7BWINjUZ4q+LaMXwHP3RdaueCvy3CSkw
IGASmDtJsLIlh221mepgKDZq26bQibsORH6Ik4z4ijiqFroHJF1rmnGfIx+9dUbTD2qIsIEr33ln
Rg+9gI4nURjw7OtyPqt9Ybl8cas+hcBi41ovF4hprSRFdREgjWAF5kq2akDE4h3mq9ZAJfKSliA/
Tq37JKaFyX/pIZ4AguJcF8UsgcBAz9BM6M4jjqTQJOZiF+mC8VuBu9UL/r5tNajGgxekecNoduqW
pqYefysfpFqsi8dObOG9DQkhexutLlZRCgptyqfaY5tAlTilWF8ljHj/wnqrtetm3zrMw/Rp2Hkw
slxm/2e1IBX3Coh3lGSa8qzLrlMtoPcVmPr8a5/arNaSRIZaVeeow9dNtc9Etw1FDeeitixGaOk0
yWXeV9Xe367zvoquBnhm+j0Hcz3yGQ1ugkUHfAusPPo09knvHivDGUk4IOxmCbBcowaEqsJrYIMm
RRYYaFefSbjTNaiQSZSkViy5s1Or6jidyj1KWeim5eBmSzmeTHKQaRWHWq2qnWpRy8NqTSNqZtCQ
lO7rZ9Tm+GhS5ny/iDqk9qoLLY4cszKSDiSyHQQc1HYiL3K9Uhym1IcSGzQ2AQo0Inm4UvGMWkUO
n8FY7kzlmtrMFKv8uv1vD1PX4f+oM9WHctVirtdUH79uvh/+47+l18+gX1mhcFK/fwP1ud++5fuJ
79dwpQ1zFHrYjWQM+tUsB71uYtBT2+hJjUGEoeX7PnVgkEfVmlqsHqOTOlmtXT+rNoe1ic9A1tWG
FbkMrGpVt5113aqTNUsOt2r1fe/1Otd/xYhIwScHEquOqv93/fdq7Xryb1e8XuuPr/jHR67nzQk9
Babw+Ecw6kryglqsf6/9sYnMJlIvMyAjdcCQw1gjo43rwrLhIYT28l3twoKC4d2Xodn1lD821YH/
dh/iqmRQAOxt1Hmmihf+uNb7f/m3x4fRhvntUH98/8Z//1D13dW+TnVSavV6jjrcmri6//ZTr+fY
MMhOYwMvazKPU9Js1R1UC3XzcH/jkbtiKvZa5jzVNdDzEcFgDE1lkAfU7zaGCrPvZJRmy0DIVSGf
2r4u3ne2JUrQftMYDEwyLrweN+Un3y+pLqK21eH3nWpbh5e0E+W6mTxX28SeNm1rMOFMZFv/3OcA
UHQN5camxUHPg022s2zqqbumdt2tZYITGNWwN1vr9CQoIgLq646jpadUZwEE6zKAtmTYNqhYclWR
dhzz+70W0eBFoNodDr519qX/n1oDyWG/r1nJCIPS8o6xJBR1Mn7yVVSVlk69hcHbQjXBDXurXQQ8
4nOhQjwctJszQvuEXIkcvyO5UDsdrdO2oyG1OF3xwYj9do/b5oyzTeyd9blfDuMA0QVXLvsMD6s+
JeQ5lcFi2uHTqtaKEaPRlJih1Uv93MvF5IbruWtNqkGV/WZJFtYop0TXhdrnECEEpiAtOXkIB2gr
Pm5VZ2oMFKiKYaILxKpJP62t5+0KNRx7ciRWC6q146mqXnW6YJ6xvBO2jKvUjVFraqEO5HUEq2QM
S5KlUJveF0YeH7sVZTrVN/aqZ15l+mGS/XOqVtVeNFHuFiv198pb0XeEz1wj4fdG2CL+ebKQvbX6
mDqi1iia1CYPA/+K/rdF8c9NdVTtSxoKexpSW0EpfR1DfxnPTmqVPN94wg6JfdcDam2Wt8qfffwo
ZTSvnq9auy5G+Q6oZ672qc1eyKTPdft9bR0eYzB2++x9tiAvqA6oD6vPwUi46x0Lb3o55A5ydAWG
gDzi35uaGiJjNdnr5PFGyIH3eioimdYGFTuf1LIcXdVJuZmg89nv4pGpKo54YXecoV6d8e4bz77h
QoirwGGAaqRyzQQD+JzrVsFo1sONWgzNtHX7gZo6uoUMCoKgQy2GgjwU5QeqxvpQv3fgzbgwuFz7
sALUwq4eqRNDYV3OaOUFk1lNZ5Me/Czk4ro5rFYMYPTvw2pNnaPOVpt1qOfv2vD/m6z9H5K10Cek
OO1/n619/dH1//GSgEssk384yvz65K+crev+5ZKQFR6pV4cCqkzM/srZesZfjo2XC1rKWHZwwm85
W/0vx5TufKRTHZP0LFLM/8rZun+hvi1TvY6PlC4F2P+fnK2B3sAforeeCbHJs2ysrLBAMP8UU48W
a8op7sZYdNjpHvvtH8WIDasxJfdIIreXycR1Na8rxvcBxbjBK06LdpNNYriDsIfoy2kaKEmWCCui
fE1nkYHItgpItROmCI77NUnD+0HSOismTrgbRBKQUIeHHGsSWGfhbeJc8IRDCFQ/GybtE+N3XGPB
X++gN71OXx3Lrnfr0LjBsB69oZ4CF2eXCaWmbUuxd687eET1SOCjCNJ6kLMsSyuCcdH6jVFOX90o
Lm4sb9rDzowo18yXMcrXm2lFf9PNfISzmvtCKkYKv9nmwkNpC85iboiTH3fxoQwpXFaiCax0xNzV
eBpiSpJmNox7Zse3uW6uD7NTUXlD1Qp9NOqKXZ+26LNgcUGF19/NJq7BNim0g+UBN6kiKEk5HsAI
VMxP2QDPDzuNdpyRm0KbZWsMX9sFtJ6V9Mt96uuUlw03AhoEcByGnbPUty1ShkylXLA2DcxLAZIY
9lzfBBHzWJ5Tsp8wAAA5UsM2rSGnrMv8bI7eh8LrqG1DEpvtvgggsdyS79qIY1GDoO3H6QaS2rMw
BL7G3YsTT4/oB27Hydk3Dto6LRXptgmq5HVFYiJB26/RtctU+/cOAFl0Pz7qbv3Vwgd0rBfQJma7
77OlDbTeO8mjJgAxSQ8GntJ9mRDyhQDFRKwv/HGjC+uuR1sHaG3f7eu8Qo11FmQkmd5osThmvXOG
x5xvwFlhpmeD+tXHW2PUPyVVhyftAunNmIF2x8CaSjICm8TQQsrNdY/iOEK06biCWSNxF4QC3Hdq
dXsK14R6nTHuUE6tQGAUSM82rn0Zkrz5hABy25fInbgtL1xUBY2n90Et1gm59mKL0H50yAtUo7z5
G0KKz7pR1HtB0BFMUXZrtBQAQt38UKO8kIX2o5H792gkRttm+mJF4BVakX5q6rhFhAWCSLJORw2N
IQZHd2Mns0dJue12WuejOCQcELxZTAETJYEc8zNUQg6ZboAdKpmkjjXs1QlLaQQ/AlhuKDxBPDsM
UbhDu+fVyPPiFIVVuhti9Jpsl2Y2I45H3gmR2PAmbLVHMHsNGijtPTy32xAYuYBeCx7VtBGfQMau
QHFBJPFT1ln6FliQ9F4TG0LQO9RcmlsXYuHY9wD7ny2j/pC0H7zC0A6VRW4R6sT3tIcTVlZoKnjN
XWnPCJFMtEU0ZA9D3uawtuoBUEFLNAad8dNkP4S5g+LjnGjBuHbmrg/dIxIINJtPafoBexjGzKkO
Rhe1CFPYd24LqjVB5KZdXksx/1g0wtZ4tO8aZz4RBht7gEFM+b1lH8UTannT/ACeCkW9CiHP0TNA
BgNdS6fhKHK/ATMXPSLptff18BEJsZD4cNeCnufFuwOKZNMBOObWqA0EGdGiBs5pg82K12Lb0YVh
VqMf9e6rv6wElN3XeYYK5uqSYq9/hUPDA4qINwUm9S4GK+4Y05WlXXTUPLzn7AjRbkOH2lpY1iFv
11ODq+BNPo3LRjfDD2hWhR9jOOxN/lTETbXrk/LrguRJUKGEe+5K7Hlb3CNrAJ3Cn8x7hIoB1psu
Wn3heJ7j6cX1TZxCrZfQIYfgkHUaJ5BaWew9jtjYZPWIzNDIj4EcGwV+VEG4j2N7N9X9DSLZP5z0
J2jbl3wFGVEsPsL5mfFjGsrNVOjTZnEkGd/Wn92i6HZT9y1KzOnOtKuMEigo4hEVKtNwBDi3NwQm
8SRePKrmJh0WggNm6rWBV9MzIUeJN9JISjGXpMmDcJHvItFTyCQ1T7fFn4eJbOAAcN7gKAYIpdFv
MrDyZWZeZlAalxiUSxtbH4taBzXjQc1DeWUhhXgO0R30qtzYmVpfE7Jp5KAFZX0j4h6D8WqK6GOj
HzuvuZ/G6TDXNVILaYnjA6Nk2IbGY+HrW4wdSlpBgZIBWdFA2DvbBkiu+dCkIVBG0Le4N3MN97TQ
N45A7GMpnxBVXba5H6UYevtf8H8Zj8VPP+8/4QoGHBMR246C0Ukc5zUE7pot97l+Z+WOQw9H99LX
QxBbBtOi3oTCoJOs0qP2/7J3JsutY1mW/ZW0GBfS0DeDmAAECZBiK1LS0wRGNQ993+Prc1Hhme7m
WRb1AzWh60nmokgC9557zt5rbxSkvE5g1RH6hHBX4zQ4YVByE03h2olf2Aug8aQiuWzIZQ9DpPhD
w7Y24sBS0tY8lcA6c3gVumoUbxNSx50eCTV7ZOz3HSJdmHflU6xX+9YrFF04qoRcJ5E+HAy1Z4dE
CKiK1nPcCsq2HIT0JPQiD9mY+wIjkahqsXIbrtT1z3CBbsyPr2jIyYBOX6OywK5hjq+WxGUpTfV6
RPXml0Y90RpQNjk8aypjy6/j6qGS8FlXgZMK7TZeakwf0XBOzV1FWoRSEztjjUSelQtqBwRvyCcW
DlKDdV4UYT4HKJO2OJq/+jngbApLZM2t9l418EVQ2fptyPVv1QNuei5Mao7RiwO5c5ZZ4aBnyyW+
Ga7fozZq6E3SCiKnFa3KESmkWn2Xmtqv66n8rvtZx9qE4lpiztJwCl3H2iity9Hctun8oCBGv/JJ
uTYQbNaDql5CCpD4oQPEqgkZFVeI1ZemI+aiH8zdU9vkOcE1eNAaYeZIkTJ/1Ie9MbzF8kNfjIYp
x5av56FH6l9+FBvTjYiIea8Raa1jcMmeONSMMpfoNhBti4FUfof2j9qfEL0xcSyrnV6nMShdYyyv
Umq8auTQ84sdfVuOYoChT4rcuitkD7pPv15CPtBSkpgWxHdNWPCfi+FnGYHCxEqzIah8p9djyw3E
OyZi1ob8YN2GosfkZ+pPsq7Kaysc6VtDerFDTX7JM+ouXc/uEKo7O+tgj9UhwVh1CYdYGC6EZr7Q
oVlWZR3hJeyClbHU/hxaHQrYRyvPGG61pYT2kjyWYXIu9mWi8FuMpdrTS4S1i3Cu+hCJSzooGNk0
Q+9WUzwl22Xu/DyOzrFUabu00u4/UDipWc6xgGZGCxn5hG9zZbEi1u96I1wBwNDhB6hpq0w+7GDC
dAW+Zd+qKQ6xDD9MjOCwVhLtHJjS7zynS6/qtHMl8goayicH4E7iV1AcMzOZSBt+TR8XaiMna4PP
2adayUhoJMSxYK2D+0OWYFsjSWrHighBoEVxOszrep64vrBvPeIHFgh3KWbwaSQnm9MnU70PQUD+
OoBocwRZ/GhD+V2VS90HhXtEShbvsEaqAHNJ4haOhcgSXYzLw1pcXIK6PkpGW9rAYC7JciCx5hyo
aY4qinDlKFMru7BQVEhLA1m9zK/GyIilVc8LVnwaCa2DsUOhIS9eSnT/h47ax4go0S2TfWzECK3J
j8U9UevN8jg19BcNiZQzlc3ZULQnE0RRkC40ioap9+jNsL0EiDAJJoY9oC0K2e2DQKB21UO7Wppf
uYotLKqo7dqhd5ShBFJUtaeeLG0bbyoq4zLyK1WprykMZLsYkn4vZQMZlYpgcnfzfhuYiwGpnUJr
AvQz9LfJQGE2F01hx+bEUBPS2W54ZAeqioK3SQn9bpnGVQDbb5sJv1ljEmryPn+nV2TU0hZw9Usj
tmuBDJGnRZUPQwjxQeU1k3WCDVPCRzUPWAcmrI92C87ZNllXDcmiNhNoFrUzYbKdYKTHJADDQZ1U
Y3eBAFjQg/AeTFwgA2Hk6nmtOkMwvqixsVmMYj8ziYa9no9vQZV8DibVaJJOxzYavnulVeAyE19E
m+9E+1F90vABEPq8GuPUtJVAl/zw8SOuvzJQW18f449WGXYik8x1yg2wijL5I8qehFzjqYQSY/RY
v87aDGcuvbSJSDSygOG0n+Sndq8KGkGjxb6QVP6mtlVXWgIvGLYP464IZTaOWSqR97yFP6kzwcZR
ncTbtq/unKLO+jC/jEKzFoUCdiQp4Fn93gkkJ4aQvBDJW5d8CAF4MeIDbhaJ0H+WMGMqddEr66JN
4f2RTTVZDbBRxI8yhOsmhJPX+1YjOaQgrkOON4Y67uUUHEog9StroG+b0ZHMDD/GemLLg77R1GgF
t8HTg+jDkm7TsmCyAb+MYrkCVSDp1k3FVWa3Lp2xazBbn1Sfv4yBNUQN6JBWv2QJ0Hi6apBp4GT0
8GhyNihOS8fyZwSnJZR3RVS9xOBaKjhRi9meVAt8WJcZFw13QBYtLUelImEin9b2hA6TATSJK7Qo
s6cky88Vjp9BV7YS4EhCpmV8XcJ01PQI8EhzShb5DafZI1rJ0YZuW9DwgnLqZlq5E4vwgOwZy/T0
sDEgOuLd5HLU6/UUymfmmi9K3XiZKqE7TrUPRI5BWe5DEXt3lsZXS1X2SdUcZ0M4ydDeWv1XX5Wu
APo5NAPHaIVV1aBjrKr46a2Ji2QtKeI1IqCoT1iVJT9gSsfirR57XXrP4uIqtvIes9ahZ6CMVch8
4K6n9J3Ecuq9Wvvoc+uJ+hfWQzQRj672nxOaoZkSJ4XRXEkZYbI4q0g8NSGX1ZR2elIcDLl38zb6
JB3gnMEMkIKEY59snDSThIVquMYx1pucpsHjoyngSWlgX9GlWhGH95zjqFw/J2WYrqSRgeZkWFjn
aNkLOSR1QH6gbSOlchDqvZpLPzoJa/vIjvR4z4XRvDalurHC6BpU+2Gs7gaMv4JUzGAgKKTUjNUy
W6deHl/CgXSLlqCcIAHDBMde1W6UFS90LzLKKE7PQhScUn1Yh2iNbXVQtedLpUfNrhCknkCWtLL7
PD1hZY59ZaSeouOyhwQgYh9rN2K5tH6HoHZAzDSM0AOU8pEowseUibofDqBM9LbioAw3A8LAhr2/
p9ELUDcUjxMZFjYbF1a1Kt/ro/Acl2DmorjxhEA9FV3brDgBQqjLuslN52BXhNPTkhqsuxYQ8rL+
JquMSg5xusI9tExGdmxr49Vi9OIxakYIPYJr6FuE54nVE/K4HDKgZKkQeHJfcXwVo3tDWUcwL9iR
ktxxyXxSwmpD54oyLlQgCyX92jjo5r5BVE6tKnOYj/bUjh/GoHwIo98CTObMx24BEAumH46ueVZ6
ODpQo6YMYG5VflTxYPo5RkCHBh9xGmQqR1Z7qsI6cjqhfNV1SEZYR22QJh+NMM5XMUY6HzC7D7Aj
gZ244lvYs/WdCM3AVi4aG8CsV30Qjr0yvsgtLRhMyriKK2stxPLR0DL2xXJ5l9K6thUlUtedOXO3
9R7XJbIIuJtQd6CdF+k+Fk3zEIcSvC05WptV5DZLHG0JVF8PQVohLSC9EmfVVZOADUSV/K6UCKbb
6lMd0A8AyMKlkGm+IhpuIkMEK9PyXsJrAAeIVNt4gppZHsQw7q5FnPpkP7pR1HS7jI7nShMj+Ie4
lyLyCAaUzUYL/wfC+gqn5Y6xmLWZQlTZmTR+5UkLotAQYD0sjddWJspDWp1uno5PyjhI7mTIO2Rz
3GTTcxIB5rfywME7+y7hd7A7CpsR3vSoCrOvSVVJtE63m5HKu10fvIUqppQGNfuYims8yC2USAX4
cDMewBgx6tFoTsZLyT1VUyKqgCV7A8NmpQ1vepdyYBifswxDZNg0vR2XCcu4xbFkzAxlRwSuvkYF
cO4zGR1cKqduJHPyyzVjMylk88lywPFu0Tw2VcMmXJKOwABHhlrcxs8N48noMj/VNG+e9G0TwSuq
c8NVcZzQSKG/kUvzcJn6rxJLympsS5if3Ui7StnXvWr6UiiiIcdqXco9hUE+PUEQNPFitYcxaU7G
VG4kerH2OA2TWwvrVKo/Ia4M3MLJ1zLphpNyonMoRT9h/nzneEfXhIUQ0Gsa2FMq8bkhcE+ESbNC
SHnqxPCsxMIhMAcua8vIoafV1HgjQS49KSqSicSSjNJTlamfBPUkK6gRT3EZ7okzWady87hHFZDd
BqRMIsIEJ0wFn2jVYClcDPr8YqKppzk7ZCL9yyLpzlmpXEkLpjswC++FICur3GC2NxgEBtY4SkJR
2AcwVAOhglSi16jTKNzgTGy0fBAd0KdB9wJcgIZsqLuVleQuLFRHlZXWKXJaowVIn751I4aqX4Io
3/QHpkgHwevk2rBs6KiCeMi9wODgIcSgb41mQjIItaIKgQsb+OjdwqD6ZTRJxCgWE9mvgyfCc+2u
qT8bQZVxcGDx4sx0trJZxqXEQ9hWMinOmbbWpfakQGfyoBE7QppQXJRQ0sao/eOrJmwWdxyR64Ge
FBCB0USPOeysNJPm589DHmX6FkoIeJK55gL8+WZnxYR+KNzrWD7wzodxv1boWPk/qqmwlw50ZLR1
WaOKqQoxWtGbkf+lRPxRHSphiEzqR484k/IO4zG0AMyaDZPmQfasGnIy/WQUZMvgjXk+b360Q8pD
XPDz1dhR1ZizTzIW670e+X15zh+WELdNm10A+pQx2uPZo8d4DP/YSsfNl61oysPH/h8d5M9Xf9NG
/nyPMnQ1EdTjtRof4pDXJXgvPFJjswCnjWj80IeWt4Uu//GA5QEEvaW/Kg9J0vQYEv48mA9dUv2Y
Dv75z5+vfr7389O4YzcqZO2pjkXmhy3Ra0MZJ0Te82pBdTLvrYYA40avIozjNf089NxCmLPF+5/f
kjVzS81bbWq5p8H25w+qGZnjn/+EF0ZsVcdC/+cPRqKQVkpNaVdWLHYhuSEcLMvtnw9W80BQ/vz7
Mb+swTM7icUtYRIrbucyqjqsuEiOwm7VhUChzLx+NkgZ25ch1fEgsLeOtLPrPNjlRiH6phpDhxkW
V+olaSUO+SPSoHGyHkdVlPqlhJEt71sMWRxdEksQWIVSYcO+cM4LyoARuMMlCwj9raiYEnZWe5IB
V1P1xE9GQs5Ivoico+WU3N1B/15kofNgD/ucELSnfo43TWfmLqyfQJieSdDqnJxal56kTiKneR25
J1eSQI9xjvMbAtVxo87AxLpE2iWq8hkjDoLXTT8inZPrg5PyJJDqUkkwVVmwt3OIMmJhnMep88HH
CvoTksp2Jy6RK5UzJE/SOVssWOw+CnheGkVOZYTbRbFA00196SxkD9CUASVJTrhXiHO/LYPhVy3k
wC1a2U3oDiGjged95tSoOJFWYYkPeg5PhNuwYhJ/3sKJ7HkoKenk8IOTcHaqBDDCOomnjHCIaVLH
VVNUqHPKYyseQlX2aoWDizJv8H6e9Vx7SaVusNNG+c4F/bnhiJ3V1S7L5sx/wEoGgSgFNUv24MZv
aW3NyHztPDV9cDYNoxRc9OEwXdvZ2CbpdZDRnYTKeAx69WI1lT9ayUGM51VVly+05jn9F3j+UTLc
ZpXldykXZ+iHd0jFp8fTVibKgS7Hd6uDA47i5KsgcAVbUcVYbn4LatHNAzTqSHieCW18VQXmOQMt
WoCgb0XPMlsuzdfYKG8dr1BDZG93KFuVXm5/RTMd7VJ+brqnso/hXoeSYatzCyos2TsqzQcC9/SF
uX13N4bwZAmU6qXGXxmB6KS66IZDEpqc41Q7F7VrFVANLdweWZVhRq3EW93BhJcXzoxx/4X3kWKL
Uy/9cDZO2a9EVdi1HebKKXA1MUcLn5nAlpAMyI3LQsmWX4MSHOP8O1XVjPnJgJtrxvpXNnAYSOrh
jEGGTLPYijRfiQP7hCK37NqKjpTUj8XDjdod4biNtjWC4CihrnVC1NB/2Gg9TXtTAOCopPC9agho
p4KeZqktOSk12iHD7e4i34Byu/ASCuZ8j7eOsZFyr9PZHRTh/ZCXnFllND220WtvAk60sNOfIXRu
mFmqe5mBXDJ0BDjJdMADifZvUO8bXYntx+fRlDFm7qixbKFs99JsvkIVvbN+4s4slV9D2ZicbHnN
NYCAbJg/U5A4tpC5MPnDTTdmIz9urjh1aSfMOlWOcgyLCrD9WBO6TJfYjhPtSaJ15+lGKW6zLvmY
C5PJSHuO9fa3QaQWvHqypfJyoEuINCq2yIVMGUuIfIorBYlsESnvS2Xy8VgmDmyLIOf6EvTK15gP
DS4YOrAlfLKqQ+Kt8sXjR3FMgGiatl8yHMLSVF/0mJsUBi23Y/nSGNIRDcwI0XIY3UYVNln9wpEL
wzKTfKR/4CrVsUngBYdOm3LAhFB7Zb6ucpHSCrZQiawWRaD3WLtKAtEApiKFdByv6l8iMsSVloNd
IQvqTTCbnWagKhK0gxqTEUNTIYmW13aofVkdj50UgiHVeWby0J007n0BCoM36NE1ibR6berNo2Zl
lGcK6iYkTJQrqGbhTB6VPGcvS97MrU6bRAZ2SVZoPbwJETTRwPTUeZcSvNY0+ntNPYY9UmFjxUFY
mZfa0j9McnYFLpsCm7lcLueqPhkAuGeVpuAUcC0+foDS+mFUDt4eF3wTLW4fo1RXQ19Rhe3Uoi2G
VXFOU3D1c3JH++ZZernmT1tWvU5nzhrF0yNm6VE5kHA7T7eorMA8pMIlT7OnavgQSFfG/Nz5iyb6
M2xnR29CnNAScHDNdJW2dxZ0d65cmWidDQCgiuDBITvQtTrrBrnUWXcmfNQuCn1VZgr9BZ53hsBk
iykx0HqHDdooLxGoIET0bO4L9TeMUa5O3QiwpWOcYZC97tXsZkSTxQw2BK1QzN8C8S+lScz8RIfF
xomCt1kme6a/tAb30iAaGDAb0uWK4KJL6UqZx2aTq3eLrq6ta9pnxbo1IiJrm/qW1An0rGinFcJB
AegRR6yKk3WCH0nrn7ZR2EWsYKpyb7N5K8zGe2eav83sQywRkTFJuxYoIVp402JhSBBOmcE3osfi
Cs6BSCt7Ej3sOu80dTk6mgmHym5TsNAKRX1PwvyCtOLYoBKHI794qNcyeMjGggF3fsKptRUt9aqJ
6mtV8p4BKn4QSf14Nsg1SoN3SaUh9dA3VQgrKoYy4A8iZmmpyywWPb7uMhy8wxsh/COrbskwAZ+8
iFr3KYbUOHLqdGO7gY/yxEa7ybrhKLIZSBEDHHX2q5KmsbTQpQRfnTs1OZ5ZQ5BfMjMhq8DWNSKE
g7mU92Ycu7OovtWL+JhlBbsy6HDTz25vELsbakxWRO3BFfmV9MNrm0LZlaGCKFGD+yuJz2NXfJkm
/aRU7d/MrHbbrv2oZ/U9r4uXIqMs6ONbrQ+/VIPs7KGYztQaxZrDJNDcOp6cbEzvUaesLWYVNs1T
xF3Nh8bnGZgTwDLG+xMZLyYBHZ45P4eJ0J2TUnyqppUs1rXD5E85ZoGUOew0xYpDHJxYbqUSbpTB
J1r1BAwUI+GOmPiAUsbVG+39FTIlkfFXx5RSSu9djT4gYKNgSKas9a7eiznTY5U3BnFBQvAdkUOj
HP5qBX0tzvWu6B5meZOdEkHJjj7sSRMINzEin8CT+zikKm/11ZylOy20zJHGAVAhCgdUhp+P+zvA
Jua0nQ6MJa+cXMY+NKn6VRUNf4gGVh+dmdyozE+awdzNbIDQ6rIxs5T2HrYs7dj2KadRWfgsa36L
JrwUrJpiW/e2nlO3aI36ilDAUwudJE5dmv2IBvJP7V9aX5XFFtWFQmNbgvTYmo/FEFCo1CyZSCux
1HyCDa5pOEsfLYmqizCuFgtYQVIAPRx0R240HPOh5Kf8f56AeDAmNqno12GZapyyTmKaxLueuYlC
4n25LMxnyCTJy+BqxfqbGDElCINpP6fBSycOO70lqEuq213QR3BZiup7rlEYy/JyLpJlQ6IrsLA8
3ZWcjWgxMBjp4AYYCjax3rgrbbyA0tFWpGiDzmwTaIiTV+SSqzLvh5tEoEZEUwSghTJuSkF7rZd4
9OsWpzok2Y7E2NdaJvKBInKDnF4E5Z6eKYFQLMzGGzIcrwHA5lBuNQ6SSF6RwsS7n13i+Go36w8z
rdahryeWDP19oncB6J91hQ9XXRdCdKnrkIzOgAjPMVnrZXgso/ZNXhLJHSdlIcXG1cHw0Bc1wg08
pwe0ud9aAOu3zHIcvCNfjIZ2Vcupomy1gxQMGO3N6cal0LCZnGRtHH1EQGfBSG5gdQu62Gy1ccFG
VhM5DV64XCEWq1cUaxJVM6+cJQp69gDoii4QiAduFe4V6GIpRR6oJHQJVr8ek6L2qtBfljEm7ADD
Sv1gmpPpSL2ojjQN9JM1IxMptXif0cXaMIEWN4OUXrRK+ajCNHkSNd9KDw0n7nMvLbspChWfAVon
gtIIu5zKhg0rT4YU0IWJv74C4ViJ+A6qBOUUvb2qz6kjsd42MANIqrJHubh0JQkng6w7TPRfOrz7
YObeoNTqnQGhq4U8LMrxJY+XS6HQtGuYYM5tSDZ5ejZLYLo0SAyBJllJL1/vs3GdLcJv4q4YMMUg
90ANWQ6xfD5pWr9liPurLJg3aiLeVOE9S/VvUV2csZCLnVKgo1GG+GmRwoX0IlmjfFeIuwa3vGQv
xGXvgsKqmGegLljaVW5mBQk34Cb6KvRQWB8GaSI2a4Z5APV0HQA7celO40HCyEuwA4jVfi5WkcIe
wqdGbZP4LWxzWqQRavIAOxHUqgnReVkYG3N6oVdDx5BclrXZDR/QynEMVsHzOBlvkjy90Ju4kYzJ
BldbpLXm+mEqwG2085fU0J/NekqahhlOmIHzyXtIxBZJ5JXYb1KTbBnyMbQVeyiXadaeEh1cWFQ2
hJ+l8D4Kza8tOvehmdwXUjvlPn8jgJSLv39vI2tddA1T+gp4b2COe8bjEL+YI4h1qJ+Z1IKV+tZh
RzlpwAyk7ydGbBw/yYxBCm4cTeDVHIwHiZAKQ/L0RT7CYqHQovGpKeuojTfDKKd2NUkf41x04Bml
VR4mHntfuCmlG7J9Uq5lij1MlsQKEpyBlRA3XARETxnOEEKeB+OrTfKVZZnAVAMa2l3/pidOUDX5
I++P2uYRgYGAybawxGyCAPy22HPMlVuSHYCNMvwGSq27nbXQWW9Fj1OfQBPQHTmINRNZWfktjh/B
ZtBvKxV2iyUuE4l/IPyK33UB3sXqsaiZsf6hwvex0zzR3SGWLpEqguEdCVsixfWt/zBLOfLSmtkS
/cYeYoGNU5feT8eRq6jWUPtvaTreTK3eR7Ieb0xTt7sF9odW3+KgrTdWvjzrsgDok/uXgi9L3E6u
1FU/Re0aYK/sopnZyFCXyQ7xJKUbHaZdz0sYPCg4R62hzy4F8V035dgf5OHYChCxmukRfT2RRhzF
EzhlVdtYxWBcBG12dOLCE0EZ3Yj2CuJKcoxKEoLjSUW8mHmMdgKohOPgaYInI/Y+pyF/mYx/f6MM
THTDylXE6etHi/z/Zdv/D9k28wnL+Hmr/oWxWN27+398Fx1S2cM9//7nPw7f43949xxdRdx8/5W0
8cf/+d+ybQTYkmRKOoJtGczFH5JtQ/5PjSmgYmkyMA9k00jE/xuzof0nXAFJg36hcM7TFOAcf0i2
VYTelgZzR4Gxof0QOP6G1fh3mA0NXkdVZnNYFv7XP/+hqYgQ+E26qZoiox1R/xtlQxX0idBfY/Gs
sCXmWN9TkriwsIVb/ZR5hk5jel0b24AmV73qr91d/Qyv3YtacjvATN4E8xoPsyG8dtWuDzZoS9Hs
gITU8AKRp5uscoEQMDu6EWFaF34VXLINWuF1cVeo9xSXPTsPVtFN+qp3FE0+6JzE/stncvrXi/kr
SkT6X6L0x2tE5m49uCT8B/179Xm/xEXY/vMf0v9BXjdLcm4unrgYLzQkL/CpN7WpnJJR/eyb/rcg
MB6v0viXxiry759ctR7v4N/fYZVPytCoT6mK/vbsZR5MdRIqiM1v1rgTf5eX5gh6VHzv1vlvOGEI
nPvfxrN6IflSRWPopM/C2txbz6bhLMcaq/dZavbSE2iSe35Y/PSc9qv2ENMqOhPTBWb0MN9N1Z6p
a58NVIDJCpf3Z/kSPSkncVOZ36Gm665gLS/pN0hq/aT+aldjadPeW/h/9owoFsOm12D37/Utvw0E
YCsAC2xmSpx/WYWlypFg5NYOCQztU/40rsUvsFqKBwbSZBjCaZwj46p5rg8EBQIA3phbRi7v5Y01
N/pMrryc9fRa/F42wmWJ1/E+8HQk3ZRK99D0xqf++EDrrZPv2QMEz9DapUBh4vxb3uEeeIR7JYIP
3qP9oPjhzCOs8o+Wo4+6EvzmHVlkLrvNzcwBg1EWu2ze4bUsbesWcAhMzvOJfFmSfEmrMa/lOf0O
VZs6SdiXV22zXAB1Fa/5eGVOXCYr3g4ypd+Ku74eU5o4tvYbraOx13V/kLZp6BaJE4beYNJ34g1Z
0TMiy4IjDR1KQs4UhbEVainJLcSzKq45ZJHz8T7u9I/yFBy78iA/jwocMJh4Xhw6ENSsS7whPXY7
HsLtsHjhSWdK4CBFJctQcao72lzThmMbncuV8jtxITT3SAhsgkTGjy5xqSyQnif6SnOCN7l1q/IU
X7tob+5g0RlYrnSHjcstdstGXUekrzmMXRnya7+kr2BfMb3ZL2+c4q1VfgwA4EZ7ea+EvLVtBeHP
WQjD0OyAbO+N8TQRfJ9s5p35ShR4ATYdCNt3cyaqYjowxFeP4i8U8Nol9IGqIc5XYspEByGWdQUZ
aUC940BhPNW4Kbzk3vuNkx/li4So4hZ+6Ie+3XXMqV6Dm3lecAVwdnCGbtWT2OTrh/w4+qDLcuXJ
OAOxojVYecXHuC4qJ/FqL3uzVqwnpHD3TrK3TtbLUtsliujKmVwmANwddvY9HFTezZ2cXAEL18fS
148tajek5T3nX9tItyNp7XxoKlS5weagifDf7e66h3cCKYuLcBsukOCUa+usERVtI9QDXAABY/Q5
VJFA/knz4PEC9XXhcmRNIOvxRlIabojl84LKUw3wac0BFWbvR3sipCSVNVDpcK0w6nWR95CdOIRY
9W3pK7sh6/OIVEFttCHU3ptOOJn1zUxMvJ/cuvd55c1edENLj0QCV0p4NDraO7Z2De7tb4StHHlh
MQ7+/FptJ1e1bOtM+26abGFDRq8Y2xODdQf8u3lU+pt1Hvbdr2hLWK/xa76Ir+IqRyJsixfpyCDm
36+Pf6M8qaYpyexCRLVKEtuchm3pr2uznC2mNupy7T1mS4W1bOTceDXxx/37p/lfi/DjaTQ8dkS1
Um3pjy3ir1sAOtdeDKTa06Tx+ngKa55Qe4KJbWnoznlHJFnNFv8/Fq7/y74jY836+9pvQrkUTU1F
5mwSfc02/tenVcJa1SfkAx5k11eFvBdXm4rEqya6m4VOS13SgEFbGUTQlyREOymZd4b2NGr01uGY
qXPcm69lEAzegplqlWXlsu41fC+xgji9n44TfQqnNoFy40PVOO3FqktnyET7KVXrZSlHO63bQzex
ZGRLtrJKdScqWXIsFqV+UmFGrOgTbFN9HdRt+yJXPcF4RlzTbYQomBVYkRRzuQDqJ++1YqMPZ09W
UDGa5a3TjP451NBVWVmxq5OKaMkU03GjhpVvdS0pEkW8IQiQXrhY/UIF54faMXs4oTPtE4CyUzO0
WTc6Kg0sSKCtGSt3WzFPJciXi2/0wOb0lOmWWnAS0wMSTJoGTs9DmDEyMCEc8hQXvAQ+9o7l4CEH
AkPYSDS4xBySaGS9yhX6wsbCrkNKxO++6eBCj0j8YfU/p3qg7uMBu3ixPPCQMgaMUhMgEs2eVjdE
K8WpI85Q4WPUzuRuKfyR5m/5GkkBa2oBQZdLDspABnhPgypDY2FRNyrgyDUetbUgI0JWSDfad62x
h1TLMVAc2fgM9Tg/hnC6oH5A+lMPRJyqMOuZJhiZNwyyYIud1vopYPVpTE5KKXxaqFm2hbZcNfke
8vcyaMi/kH8Fnlbp7Gec9hi+7CNBywnF0gGexPpLH2sLfR42ioDGTEYkN/5uarRG5eis68/kyjyL
Pw1y6SCakSfM2kmavupJuyyVQHAZgNhJr16qKbtHx16Mcred2ssUFc9JEF7luP0i7gxdPxfwotJQ
1drXx9f0PqQRyP4SC8laY/wL6UZC4INeJ0hVD7MdHNXe1ZaH74XABFUmE5pwQ1xSSXiIKu0WywuI
T7F3VItP2pS3cOCFjZCpgteUDezqEcJgyuG/6ceXArOCaI6lM1WhuRZw7HCpi0J2nSr5ixTGLcdd
YkctGmXo+QTAinBi+4aNQj+JYFRgFKERPwx8AjNSq4x3JyNVZa5WFYOwfnyuVDjMNL1Nht9Vj9hg
xssH+vHxmUGpW0/Zt5WFRK0gFY601Ug8R8NkiT6cB3jrR9wDBJfk76JkEpzWTNB7XHx0vCbDThq/
b+gljECmJbS+gmM0jwjixS607yS6LyTRDpiEpuFmtuMTNmrfNMS1StQZIy27pUXeUqINE97H3Gj0
HRoMdRMj3J8jAu/oJRqyi3+ZTaPpFRJAexN8rXFA9JxwmPS1TqWNinZpNSOB9WW9mAnZ7L02DZBl
a9LU75jJXQQyFDdqGSJ+TZOGhnEkIUiB3lKx8mERN4END3LozcOA3xhPfhqQGQ8MAc6LCA8GWS+y
TZQsjwc6uPI2ixtqNtnqIvSA5inoBuI2BQ2WvtQyM5mVisRcMd1N6phuDf2e4PFArfH4Vmy+FgMN
t5Ip1+7nO1pkpf/6apA/uSMSMj5I+aQPKwLJVwc3bFCTRV3G8jlZWbCNevm7DmVhLctD7J6g89LM
Py6XdnQoFykBCO5ctfvybOU2nZP/Yu88mhuH0iz7i9ABb7aEo6coUobaIKRMCd57/Po5UHXNVPUs
OnrfG0U6KSWa9z5z77kGXP1N8JBflq38SKD2O80pO00n6ROGbHtoUxR9jvW0oMlr7fRBWgxIz+PE
NucHA5yL4C8/KmfzsSmv6NvEhzBRLUWf7ZFUolMvboJz+ZUfKNkZU8Doeuc50t/NQ3uLtqoTE4xi
cM5fjMpnO8dJj84DLBDiH3QXo+o0rW2cxSegOBLl6SoK3lPOoohHgQOfW7qS4ocZSd00DwktvUGK
EWw36A6OQcrFRvsyn8y/5q7+jodHtDhp4qgdGDw+cfipFVd7HY8EzrOORvlepFQ9doqg72z5xmt5
p5APn8zN9IoW0RcvsW80ILYdZmDWVfnJPpbEB/z8tXwkaPr8ehWerZggFBcpV57udIduK9W0Kh5s
44nosX2GEwR8vAl5FXm15uvSYUxZBAMx2E6mp1BdjezqDpK60wjD4t3WHazAFk+sjjlLNdawsMBQ
wdQkaLBAWuvzlXr/pGEJ4Me71pxNh9wd3dj0AA6jIdDZDxV2UyDcdNiRMUkJ37LOrxyN4pR8Vwbq
FKEYZ5t3ufIVySvAtc02Izcy6ZmUaRd5bxKftDdPa/YcwG6WfabHJF53RkZkGyTO8+x3zGkVHPw2
vpWp92QkvRGEEPZam67bkLp1LXm0qC6/QZkozaH5wuXL08NQa3LFdIOxN7tY+p79GF2IXjyPw26y
HsKZI8w6a9pefwiVO2x5WeTCbhW1hJs8vBln9S+5RiKLBBH1474BONtJ9kLNaN6Nc8FqOzmb8UH/
q7nCdXkNLvRP7aPJ6dqfu/vUOPzf4Qel73txrHbDX3oyTBnqt+LFZ/2Uf6JpEfEWvI0vbK1i3bbO
vG1Sl5gZ5Mzw8cuXymtuROwW3cZ88A5QvnKaNTLTmLgzQ0VnxAv8BVMKev5z+qJRqqLPlw46lK3K
DZzmbcDrO24rvv8936/YnxBy8p6khAJV3SH+39yb1Eb7ZNR+/QKUeA7ZF61fehgwpJGbbKPBNM0j
E9o4BUWMdXxj0EieUyzVR6l2ibXZm3SgJn0Nz5TH16hThyeocMTgtU9fkaeSeaqnftYfhC+1cOPn
UNr2LNUsv6YQO1uXGfEw+qTpNO3Y0rc4tD1eudAiEJb5zaFPvWnf7dNTEjpUNtlfPOrJu2gds2NQ
bOltdTBcFNvFrvxiIxfQzW3wqhJPYrzzuiI+E08AGmPENIwAOTP6r8RVt+yD2mO0halokHX/nvns
vSgGaMAIoXqNmZJeOj/I0Yw7gNBbct0je00xNO0R2wQ9AxvVI9k+Q+EsJ9ZIvNg5mhc3+2jwsjPX
1OzoSkcOywmdD66/jXU3oQO9lVQ4k49Zbtfa0rvkyb7+QizqwXrgUVy4PnbZKfaUl4K5gmscD2wr
l9uYu9NTDQTgKbvSzzw6L9nF8PRPKccY7nSHvbHxdx2yb/Mz0rj34V31zQ9+hiudrllso/3gsxAN
K37qjGBE1wKm4kyXkNl3Y4uGV5SeeA6eEeF0rFg3tICjQ1vePbcX4VEftBvilu7dvFrl5iPasYNg
kEKZcA3QOBD1w6k93JLZM33WnsGOvMMv2c1fuUK7J+KmpOPklefw3PxZlM1s0F2lsW1dIMuDjFVf
qi/44CdOWPWunNn9HcKtinhTwSvosjFGnz+L2yw9Vh2yoCf9qp6MW/mK7okCky0tvlCyRhNt2/yl
NcDZe2h20jtcv+VCS3fmhmEUQo8Yf3UsKpGRhcD/Nu0as0qanZ3nDtl7PO7Q399ZxsZM0d3mXVLc
1WV0Mc9ah9/PMwR/CLaRsJ0AoVTkDXr8LGV6Fadjqe6IWqdJHZgo9F5xYqzCiizBe9HRkLb1F1WF
hXe/O6rX6C5sFAwTnnmVfetGViVAmxKdHavwFO6AHbtooJsdqOtVDH+MtzEVgXWuzw0bfRVPNcP/
jfkzNI6y42UXvi1/8vPvMae64T7/YLoykuLxgRuRsshy56fcL/fpNYz3ivQVEfRoXsPxFH8gvye/
a2lgMm6S7mDiAs/0E4d/PxNUjnT03hNsFAo/+D18kyj25Inzx8I2mmEf3Q83yNl/pDfBcugIxlP2
YAKhvEsXBiADuTmXbLd49RV4fYJY+xp+cC9xGCjKpzV4/Wm4lM9xu9H+dB7BOfmbSHSj5axZpDwA
4ybhKuN8DGkFcY5IbvYyVS+hSRVupywAuFvwMUuexGn3SD46NNYXLCbzdXoPgpsQMw2zu53CKzZB
19I4uNT6TfAREu5EPL3kVl/1S/lRBkf1tYqfkyezOljaVtsmD43CU/Diz6kEXkjestOg5tgnl0XB
kOAOb9K28lS/x8PJosqut6Lf7WhPCaZInahBcOr136bmdAWKKZAQG7zP/cO8ics5uBVbww0e/XdX
bSqqgDu4ChBaCrh+XD1n1HovhmgHT+VVtcPn6pgvdvqpp5v6R/H6D5Do4c+8zz9l5ZqzZKWpg1p1
Gg4jAjaKcMjrm/gKqP9pEH2N0JE9WowPtXfqF051JeeYZOO/Jxzk0NyAmXGLKFvzFTV3iBDowkDp
U/HEb34jaf4YEkXkRIxYJz9INgmLaYI/7jLTy4P2DNZBi3AhXvNvFs7m4ObfGkry9LpYZE55AgFQ
xOGc2bUOT4O+C7gWZ/FDZdySqV/DItKciBs1fF90ZOrAyzoVEJRX8taLaWxHlZNuxFjUN05GCVTH
DY26a7BebTGhJL4kb9QTyKLsvSjs4NQoP23zp4mc5omfid2VQYLJLkQWuCkuDUXClSU4C2wyTiGJ
dW7TuFZqrxIUatyN+h3wNBZ7DQ0ML33SoTe8jqP7cBz+Gn/GD/I2UkQLX/U3XaNFTBhb+59W9yYu
mpGeec8sWXsjNoE7SyxsyTf2ywn31zH3c6pLh+3veE4pM5rKLVQEA56EuwI8/6Y+x+4iggDz1L/i
jhIx9lc52UE91VsGfhwvtRues0exS/yIeNWvnpUmY817fShblC4bboqL6ddn0zyI/vQ9fJtnXpUC
nv77copOxR/rHl66U45t88vaxa/NEbQA8/P6dZq9ufiRlqcZL2Nm03qRPVUQtsf6/I9h+hVrCotW
BpEDL3QB/FJMvO8AqtlWp1k8LPLqSZhqDY0uXWykGeJhDDPpgNGBv5DE7jTkHQrldgbEv0aLg2aT
Dr8ffv/d769+Pw3j6hphn+IOKHvpAHVCYvu4/usS7/A+mJ+ysEP5nkTXFrpnqE2os01xE0ecM12N
ndEUG9k1ZB6vivgKH/O45CQTApPIhAmXXMJo4o2dEz2SV1LsaEZ6JcD7AOqY783qmNyquehhLNW2
iyFam6CoVXwmFRKXIc2ZH8kcHsjmYjmhohKAmwez6LaGSeBmIzKMsjR+5CDCH5x0DymFMFH3LTg4
1CpxTsxHLTNhFy0K7o7FllMHeI6JRrvhPSH4LzA/5Ujl4gIgSx6OY2ToKwnAkh2Qvw1r3oahuRzk
nhJP0Wsce1qtksSQGBLMDVTig4I9udYgCdbEfWPQLrvnmurIVOA6WIm5aSY4Kdmk0q6140Htuder
dGGQYo4HzBFXYUV4DyL5CFGrPHQCgshxrPZJn0a7YjW2qELyjP9kjwfwYHA5BVF9GBTRIc62o36k
Qh7LANN18KECM9h3MuK7Etk9Bg/K8EXzstQbwxIiqFHu0vBAf/3UVTA2ZHVhJC7nyNTinE5kpqjI
O3UHTx7GhhHZCW6KaMC2b4THoJreyaqQd8OIzzfv9Kcg+cz6pgGZJn2DjqQtG8zJHeYk8cUg5v4V
/ATZ4EM1aVaCdLWNmBWsCQI2XSGYnpcQ+Xyhvef9e4v7xZ7E7lGsHCVpJOgtuNfaj0Q6MZaM7HUg
5Yb3ezoxU7NYqxsHqZ2QdAsI9URQ70E+S249qQi7TIHWd3kDvDNsuwk1LxF7P0sAFnLN/zDDzInG
IdoGzPLqfnmpDbQWfSK0di1gFCallg1DOL6t2hlqTrpTWMCyFZAcPsHPxKjukr/mqRKgpjhBX9RG
8lasGE/HigXUggyltMCK28iHfnkba+FtKKKzzh06WKhim6F86zqasd/PzRPtRyQZRyL2sCIBrGWe
FhsTLX9mXjJdrDfNLN47JH3FlG772tV7W1Ap7wlJpri2XjmVI4xMId+B8UcK2rdSG/dRTkNMOnVs
K2X3UtRCxuUD28EYra9mAssQfKk6pXE89AejpGCucjYImM0t9UH42nvTM3FMcRS3XTza6TgfywE5
WEXLIEesUBKCGYkLzHypycPdc4TLmORqOrqUqKYS+ZiEnHQj18bVmo1XIRlpmwyAPob4wKL/lUwr
f6QIfNJ9aD26nRYDN5R7kHsEqW3UBIkhnORE4UjJyC5xozYr0dcvbpcrcJdmuduaca0TARPr+0Hi
AjDCez8RUGYo/kBfmnTYoiRBvAK081pcIbYQ34Mo+cTvXDB9MlLX7LqdnGGhUtqKe1Fe9c0DcwuC
tIpdWzPRg6+xnqwuSitr05ChIyrs28K+uphWcY3H5kWqwd0MBiDjuZU2kdQ9WyOykVocXwCVI3yW
dToZY9Y3KK1jYofxwSJtkkUj3FboNkJd8CqpvOLc5ARr5GLbqJS06P3w+Kb9G95E6pGMXQxneH60
6lfFpEXDAv0wMD7xSAXzmRBWG6X/HZDFcdFbB1Js6pmF6JclvfQEXsfVBLgZSTrLl4o9oCCWg6cj
3dtg77NTi6xuNcV1aOINhP/zWWd0rmWUv2D8wNjIc6VYSrOm6JE0kNbnijFD1wXfkQ4FYuiRxJJl
1MJsJAw+SdxqZrEmqhNoJijigDYmCtmqe4j6IZQqIpmCbYVWFKt/+21NLO7JYETrSIFfnMoZPVqY
hyf7uTS1XV7XN9Eyz1PVIAXS2bR14rjLm+Zvle2tWfwMQzwrTOUF4PfAAIQ2Y9hkZI9UIGKB7W+j
RaesHGTGo8jfQ1qc+fFJqNRsazWFfYugsMACDEVAPnY9U5GGwEO2ruNzjKR4g+7xKiKZ1DIt3yo1
a9+JsHcEWrewSXIv62cu1rTaEgC963RErkkjHspGwI4kZs/T0D0GwDO4HRfKExlzpE5NlBfDtRSE
z2no3TnCEzAUB6QTl3GyQp6NnuythFYSax0GiMmDDozeHv8qWlC52QKx8SODnhh4GFb7NDOc0spf
yOnmjyrGas04HLIohEY2OW1J3FerSX49Zjg0xpHp7yD7LafZRjdTxh2DcpYW+RX7gu7HKli2Jdtr
WrF8klF5QAFHyK0oXXOTGjTrqpdxymii9e42KUxwg9G49mum5Izzk7mor6gtZqse9eHErjVUaasG
MuzboPLSWnGCuNoqiuDHFYM+JbN+CWc7JasOgxnfBH7+V+DCaLfT99RII27iiGrx1z+mpGzbRnGn
DuJBtAjhlhWktkOicE41KgAGdNn4b1clbIAYPRb6EkoqfceCIUvEI+4FxTBcUmjAQ2Iajj4CFghl
y4kWyDQKe51/BN/HMq2hPn+qKZboccozHJzpbhGhxJUmSUcdFHABt0jUp9BCSt3R0XqNKDbAns92
usg4CQg9tfVg8ZSIvmx1i9pBIjzNapfvtEpNnMYsaNnhQNWlUfjJKP+M9cAYFxfCeB8EUXNNHS3x
nNA6tP2plaOYzW7kLmqxnc3u1ubIwYWu2QWgNzMjZgbRaNcRU4VTLYjSJ4v8Qb6HODCOlU5kYoV4
NGFplWXxrZ5b3jGt9iZPFXn0af5IA/FlbCIMSDoGnNh6M8SQQd8weZoyBlhO2nw3hPq7CvSewDDB
0SR07WpeGFAHECWuakuiaN5xK2ogbJgJmOvMWpOz50UQDlG13IiZUql0VU11pYq3ca6OdxOQGMJC
6S/OuuakJq3PHB9JJPh2vNvdc9ji2Te+dDkWHaheezw0P4AHcHnrqy+XR6hUVbefmK9JAhVbrMIR
09sZETbvaqP+Y9Q1N5vOSyLC2uZ0U6s7qQcaAh7yUIBHkaWXQOzD4wAoAIQc49E1dDdL4hsSvd5j
QdMT/IkqqGaVnQ5IIBYvzgLLmdhozCNzjbAzTrJCZcDBRmbLNAMwugZBW9rdvCygDYbLoHiCKbOX
j3rFX5pC3bf5qO5/f/VffjtlJcruksa1Tr9iNkOupNTafjSjf/3w+2dmM1tuLIYf4Rre8fsB+1W0
HliSm1dUbYEkY7YplX2rF3+0EgqLhZfdGUQBKHIddnstGpjwRSFNqUQjmxBc4mBKIqqZQHY1o3ML
KxTLsP92KlMnLevXIS4O3N8P/VxdhVwxPIjR+r5NZiAxslYaexkE4T8+FAX6k+5hSZNB/OM/P8TI
C9RFq3dJC9E4Wz/k8sS3U/edZ2jicz6aTMUUrXgSg1H2h15Lj1mdqv7vtvt/RYL/jUjQNFdx3v/V
Bfx/GkHnO/scP/9dHviPz/mnOlAjhwsNnqTrmriGbSEQ+6dCUPsPwzTo2/4Be121g/8pEFSs/zBx
h2kI21R6UUXik/5TIKiY/6GqiClEvp5sKrKo/E+YrqqB4vHf9GsWaHrUi6oIdnblyv4X6USaDFEi
YYLbDinHs0kjtUjDahUz9yPZgeCotZb59kxVQ54kYHABsimQ9GKbZ2ttLAfdJmxrmhkpD23aApat
hNWVUl86c2owiyV2ZuOJBndT1XbhgeoeMRgOvSodZIRqcndoc8zDICv7lnGDEH6YOmyBTmPG3ep6
zzIQ8CfoPTq4OvoULd30W0M/j9qc7+JKZh2B8TrVnSJaHSuLGbrxXH6nZY4gql05tfyINu2UOxTt
uzppxFfyY7HOb/qMKU9jOoHa+xO5d2xwiFiyIuN1VsTQTaPgbCqN4BIrkboNdaiLNryyl4BtSaEx
cNe0W5lkB5B6oF56Jq9DEC0HfQ59UkX9CqXFqZG0wJ1Ni4E7eP5eXLaG2NUeV/+THIYfmHmlmxlT
OqbmMUjyZr9m2SJLuPdlgISHSx0MKqsCdBo1MCj2hFNNY7aE4mNhP869sOIFtBtS8colBSG9BaHx
iFnHZCe0/7h0O8BhjSp9LwVqscSozhLAWttiM0G53zpyPrO0auOPvnTjUMCcnGKXKXN4TnPcEW0+
urnVVR6Mc0ysHV5d8SclY9FWKmTgTdLdqrBSGHry3Hui3L3mMj0jCdUgP5bwEHH1MIn5qwElRQ3J
kEGK5GszyOQ+4xG3LCoXYtxhsDJe9C5RKp+bdBwdMUx/KJLJS90vgwiTRSrzUx8jKMUrFASM6Q2s
inbbzAetInXXSuq/UqnhwKkJK051vcKzkj9F/Ee6MjGAMbpTV9YKxiH5WjClnRXjGAxgvQKr2ERT
cRtiEhjjQDRhuXb2NLIMzNICMQx3a2qGV9nMj+WcHzXQLRXpvnW6nwCLs4APWDclPCnpHH5YerCb
K/1cCVS+KeHxyjWd049a4yQ3yvK2mtoMs8hesQ/Z02bJu8mulChiKSDCwTGEbb+msMYUYlVwCfv6
QharGxjotdKAnxyrDW7AjjDSnh02CWFePkCVE2qm/D2lCKaIrRKyJMwnQKE9EJOhCxnc8h5nvjlt
y3FUPb02tn2FrccSRhZZIn7BHKeeNJGnTroRSqCaG6oS512chHddMicWe2xbIjH/ScxnVvoE15o1
wdTSJcBw1oXsv/rG0E+zeaMbHi96w0hR1H2GYjddmLtnJg+eha+KRMroVakylC/xjyQ7QZ4Xu2zU
toG5sCjQuvrS6tY2mW/gdVo3I04Wo41576MTUb6Nm6WBXU5N7HcZE1bRAu7S5slRD1KIT0hGNknO
XJNqhuk8KoU25ahJmyHeVV9NpgVP2lmhTt4zWzgbHDpetZ5tQkx5UgboPQPpbR6n0gtFKIIrNVnG
KDoYSc6agWK327cFOZ5G0yDiKitHFUawpXp9rQlmOCoL2zuZId2m7mbWNgqylCKuVD8vMU9L2OuX
IXs2a0vd5ljwxHRuvSDFcmn03eKpkXixBqBpgcXoho1rAES3jGrWdAhy2i4CptDlP5CNJL9bwgKi
tvTHiPdCjkpjvAVtsh1mhakuZTTFliU9QZVDEzaP52G+ykpy6AraeRhBOkigwDED8U8SszLIZe11
kYtbHLJLI7ic5K4+0A+6ytgomQZpV+izO5h5yEyDgTfB0/2hkpfcG/kG8BE2h7iXm4M8kubUCcvf
IZ2YxRMxP0+vCdppzgYChgfN9BVsXdu5j6/G1E6+JZWEaAQm98aqa0GBF+6qPnSM/LVZD3551aYA
9KhgLjOTzUWx2y5lfFDJm8Ikk6BD7+r0qGWYDMM52mWQp8p01PzeHOEQ4ECkS4kXVHFFwyCZsjJX
2h/ZaGEQBkRPtnMtHOKs1fxwkJ+EQtMOxYBZMhXY0EdZnR+irMctk/DfCbqRbOEdnoFIFFuhKcnC
ZrJsSrnm8FDAcWanFdVWejQK5c1iLEd7Z1iHeajp4iz9xA5BY7U043Miy9aJOyBEv99Fs34rv7+q
l5/IQK73+5u8G6ctL7R/fJdFlE4HknZjHyUvCEbQJnO9irh/f0mO8s7sXjWrXPahrtxLUZEdoY+2
s6TLeGLl67RGPDCDh2Kt7HXIS/vfX1HUs7YU6Mu7RBMJNBl+co1AtXJmzy4n70PGnwZ6hqedLXgj
IxgSZ/UpLFRmoNZyyroVWwPYZSdhTOx7A/oLMcX1hFjgfwvQX6/Jf1OAyook/bculf13037P/25R
+f20fxahyn9YogwdVQU1qVmK8S82FQ2bCn9uosMj5eL/1aBkwZIca5DPugprDUVV/7UGtfhqosjf
iKokkgPwPzCpSPKvDeVfTRQUoaKhmRC8TNlQ6fH/XUgrc9nkBFzh25smm95aOC0d8AXImszUm2a0
25BRY9Eo0GtyNtKNHjgCCjiaQ9TjaVDfIbs+92EtOkmXpMcC8Kkdj0w204YR1wToxk6yMvHaqZI2
Zq9/qPkUHIJYPDflpHnSvCj7QNN3ktimePh0FEDvyZg3B6stwY7kKqiXWHwK4UWuqJDcU3vS1xV5
VeXEynyrPwMp+WrMMkG5DvFLRXVS5Mt4LJv0VWbHYY+CVR9wrAcO81XYZokggMEEw4DB/cnkcj2b
Q3Y3K5Zx2tD6LEHaXYh3URDFVyxGghuBhLCjaf6JydceVt5wzxAJrbGNzHTfqcihaiIW/XDKL0Ns
BXfwMH+EMfmoFav0S9EcnuoEeSOkoF2XMRMQpM3Szyjv1kBt7KKJfWpIpC25KE4JdDSnFRs0f225
AC9FvDsTRrBr1OKeLJLh1SvdVWPOGag1J2yY5H4Tji9z3+Qck74ZjAV0Pb5ypXPshDnChzmmrikh
dxCp9h5WSC8YQN0bSExYCe5lncwbRJLHnPnDnuNHKKLYJ6nOy3tupDom1L0qF/y8Q3DX4BJsIJws
Hh5mBEJr5HnEcT9YiIkKHkCnGdAmkCEwMBSCYwtCciMq+O1meD0jaTX9mnKvSgxTy2TcdMaUe0bF
F82C9JAp+qOzekohxS7HrnwuxZjHKx8Uys0BqHPIACQXUZmunzHqhuAmgaDDOMTpYCX8WT6VawfT
PnXdvBVlHobGwjbVgle0BzV0luZVFCaeDCYjHd+jopSmM1EWLP3yCtWT4MQlc80ETcEyG82twwY4
xsEJ+ol+NNPuOI7EF+CaHZ1ZQ9KqSGyLcDvu5XRyBYTZ/jzwsOranawjWD2N7iUzRXqc7mlF2OEP
VFXLyNui4sUWS8pxaGEhKME2XWoTQ8a+jJZXeeIl1qiZz2t38nDSBjbG4m4x912edBhT650S0VJM
lumHuCk9OhQ0poyODRaXckkHYPQEyY+KcJmh8RfLpcSydshW9IHRZWdFg72lYfUZJwa2qUUbWY8x
r/Vh/NL19yqRhlsvvGkSriee0GWv9pDTa51FWZOYRybsmZsu0XvPnG2vjMvC+idEVc/iwc3xs0eJ
XL7WRuoZYav7E67k7VTyFOg1Vt1Sam6U192ROghEZGd60D2bK3Q+O2+kwdfz7oo7U/YDORgwI7XU
73nHnZeBvY100WkaofIDBFSWMtlSnKZ+GZSKD4LOHitePFDlhmGyBZm49iaHMYXTOxrY8mYK9uo5
b2JohLpTldZWQdCMseFD6rRro3CAxE12Y2YWHvlWDDt8Yqvd25VZtDeTVsiYKd2NkjAyk2eTdUD/
rZdM2hKTtcmo8S86edS8VNCx8CGOAjt8z0I6yXgCYRxkEX1XbHEatmiCpAFLn1oBosI1NhUjjO88
+1LTzvIBlyIUCoEgt0iIA439KT2n6SQNyCQefADdLcyDppgEpp/2AEt0q/6EJlrgYOTpNa0FiKG0
XwxUKVpsZce5Wz1PRsTKxRiAKEooQZRqcYdGVQjgMF/BDvHKNKXlmhbuOArfqZi+hGRTAvQadkqO
yjFqW9HF7B3W5bdZFtsqKLSDTAiaGcVfwpSD8oiyLRtxeae3IKfkMv1qWgFTeuiNQ6w4oiEQItJJ
xCdUvG8aOb2UHWkqKpBzdNY5av/e9NJ4Ipwcip++/qMpRDA3FcUWOzYj2zqz/FTDpkxp7GhjoroU
3xxJH7LCTDtkermZZubZ2CHu5mp0WHkWFqtvki1cboaBAw2jUmPU/SmVrDPItXAzrlRltawCry+M
mBsH1npWgqcc4/A7Eapt368naPw3jIYTO7AB1rk4OIJUuq05YwETcgbrOu7qdlJ9eK2MJ8Oes0oo
UB2W4TkVUZ3r1LmeHps/dDfyUcfmD1Jbf7SVqB9rqZU9gkogMiuBeMYYQRVLMEOTK3CV9Ew6BjFh
FL0yZB7gDuALM9KeIhO2YVNdMT5UF2MQ4mORhX7U5gpbTULUrMW4Tr047Eb+8miG9T6XmvTatBXq
eK4QoRRqvAhCcB3w5lpKwtQI7IVXxObfiYgAhhLBae6iya97+WeRwUCtoxfQeyzR5bhuT3XLTntJ
OY863pP40BmoxzEQNbM/tOX0ABwwe+mirS+CbR7BcZmQ5uSMdWx1vaR6FEBW0p5xnOM0Cfh3c80B
JwSIRUr9HOkgAhgiIOOOvn6fvWT9WlM+3KbmcxARDA0pe0FzYNCwiHXq9c0k8Q6NnwGOrXrqU0+m
tk8hxk8bRy9t3UTe70X3+/ZbsP8NVSc7zRi4U4nxRGOKFQliTgIJfrJhwgC4hglP0iOTAX7pmXU2
AmQxVgMTVjDs0WIWNIdEzTScLWIowvWESbTE07kvmDlJevDHVFEq4adhzT2aOFNH+iBWEluLxxJ5
biJu2eg+d4Lp6Ep/MybDV/VMtrsxRituaZ+LDFqPmHCn6GhZZ3Nkz7ICZkwVXWqXDgMIZYElTAG0
wGylH25hJpnzOelnARtQf84TaTuv0FfGSuDM8+ahKB0vCo7XNKiOrQQ3STUbYNyz9JUH6VupkmUC
nvn37lKiotvL6L1hScS2NsLQmdgBGdK6qxNlX9SmYI9HF51Thzp9thB2x0jjkkcbi/A4E5SQXR/B
nm7PmLUi3EhlsP/1HCwlC19IRm+VwJRmFEptE5uatpvMS4P64lRKGs22vBejyG452ag/2KlxGriR
BSE6q3YMMnR1RZ3TE3LvxXaywl0rsjKPINt4Pns6UlFHa49bDvxKjBgjK+Py0rSEc5BWbj2zq/pj
LupNr4LhSWJu2bSMWvLiVhI2AQEnbhGrxSMZSoiee+1IasU+5x58xuuFvpDzGgFlpvhhB/Q0ATwV
G/FTpdaAmNOFYzS0TbWpHFlHKdmYinVkx/g3CYrlBnV7nlrx1k/7BD74/fcD46+XeZqT82i0w12d
sJlyuQ7bIKwzVydPyAuZg/pVg88yjtDR63yljoyTKzECtlZi+8GmJHHwxTwQdaHsggpk3VyKXNBa
cOf6K89qEIheOES1iyjCuIuhbOxS1ciwBqRov5bO2EEnxcRcLw990iyiL2fCLvtReqYe3lgrSk3U
ZnSzaeqJhdTi5lj/aMUNFaNYHGZ2ZFrUqfc05H3R1iXAaDDiTjvWsM7Y85O83qOBjLrpRRJ440pZ
sFqa+BGiSf2jzQSWRiNProxxtar/tJVFvz/J8OkBeaBQ1mOU8PK+obfHAIQinJwRjMX6hGR4ZK7W
h9j2hpp5MdxMo1xcgedtc6zNyHyWpAXonT68ZBlqnVIh6YXkDA9R2nUG4m/07BOFRdhX4OPsIpTC
bavps72M3R3sgG2tlj59ig0icHc6OBt37BkdLX0VYM6IX7NwblAmoxDMhTracq/FHsY6CXOc9DaK
aAnh8PsouxBB9CViJUDsgrKuZiG5kifeLHhQw2baJD0yFetQ5LU/cVntJKt4wVFR+xGXVlhFW63X
0cryCEnUCNsCbcqZpuJasBjNJQPRlTWITs8dhzADrQMKzKTqDS+KTdVLVDbWsHvv+YT2bFzRegtz
WlC9odeQG7avZekr44zAENPhVVYAymW6euh533QFg0nccpVXIPNhcl9LGolTS/JOpBnFYNn/H/bO
azd2JMuivzI/wAZtkHxNb5RG3rwQsrRBF/RfP4vqLlRPoWfQ/T4oQJVXSp9Mxolz9l4bH3vZoEuM
dW0x0Nsfh7aBMzqmC33ovpI3BS7mlgIEMTQHs5fWN471IBxgny5avFUzlyUw+W9q030AHFRdqinf
OpHzQSFOX3LydT7q9pD6/YdKS+uWM82xnhnEqdlbS+Ghq/WNsL5hxzQYQqfYMa1dp8FdknhGfDf9
kRFWt0HwFSCf7V5PzK3pjHuPgmThgX4DuOl9O4Lvhs6OUarBXCk6Sp6GMEX2t0Osy91g8tVFBBVH
hJXaL6FjY/CO1RZKfLGCrr63dYUrRmC9cvLkHmfXi1fyicg0Ba0icRF4s4OhC0+wcKkPu+w+KLob
rQ4YxbAxiQd13+VBvVJj8xWy3E69C4wXrBsuVqxMFZvQtGQOOg0lZrUoSndx576NJaLvDmvqnln3
tHZsrO9aQ15CJvul16TQiwQ7Bj3z9BuT+oFXF6IGMpP2Jp5Ib+41d6+8TQaf/a6iJGEFxCFBGOvS
D+OfMiw2pppgzcdBuahQPJXRl+vS/WsyhhNwtYcdfJ5u5/KMsSFRcgVp1KOfyvXFcsjYkpGSuWYI
664ha8ml3waPaYibtUvr/TChEI7T3j/WBCf4bQTNh0XioZu8LYlC2Wr2PM8Q6BWRdoixw/JGGLK5
9IX96plMQ+LIPNtIinYpxCtQd9jtVXNigI5TTDCgsG0TyTe47Es/iQuOzJgDpXinMPhMXZT1EBki
X+ygdTMwmsqj7qqHMEVeRuX2CzZHhEU/EEidwVfe1p6c3NG2PV8udK6cLmIzYrGXWJ8tEXRLcm+Z
6xicJBVKTS3Ez5aXcbo1UpyZgrxBWrBM5yfTPKkppqdafwia0kc7ak9W5R3iBEt5boronJst3ixb
Vns/5vzQVoTUtH07rGghkW8aUEd7lbYrTIq7tDnh/j2RcJbsOSIDjlDjFGguqlFD7FuDCLscPBzk
OZxcIal/hk2uKaXVd07Mw6QN6Z4TMMg1vrGrqKP+6hsCF9qkyxZEaj041adXI6QKppZ5ZAXha6In
qpU8OT3Pt4USCKFaiP3sXuwJXVg4ATDIDf8w+BignN4yN2nEUk7jm5U5sK1jbpPoYrbGsqqz1wKg
9ygIT6iLYkMEiundMTETO1t3ybmr8fCV0cBQBNcK0zqYD5NqUIdTXk9hfRgI5qiQsY7qmKWcyinA
DJ12YBgtzHoVdz1IZUSDbqbQQfrocXMywxaFMk5oBozbsxoH1IH1EyvXTzdHUCFJuK2sOQ8EmAGC
gGIVhITFWT29qAHbjCp80u9AJy413b6XNSJy16YSn2DOLc3hGY6uvm2bYWsYdMoILKRgmL5tk253
LOK3gLo713J/Szny3jWIth3ouCuIg8Gb00F48XLU9lbGHsJRHmeNyf7s2HO3SVuvSRQjGSP6oKVi
wHIbtFULIWvpIaxdw6gjDYeqkP3eupCh3HTtZXaXNzX4sWxIdgal0IqYRegPhnOdBhwHCYLKZVQl
TzG4v4ULjp7X3+B8SZGfFO4b2uf6Nb3kNoTGoEBOnwkkEZP2GTW0nlT4ZljcgU95j9+uIH8DQ4JP
/qYLYWvVIXPFdMsZ2hTsCcJkwsmHQiehZbWexSL54DAli3gFRBaRBal05E2atg6z5GOK2CObOm2X
sUiOJOj5MygMrZg5o/jK4GF0JpvZqXz+3bwlFYYzzToHLGbbKRwxD+GtBEm8/d1EeCrgXqkYo+qx
qfVhMxSuv2accIim296kRaMVrbZU2N9HMHRSIc0LkwqHoVvUW7thijCX/GUycRRVwZFdmbNxvA/4
j1SFc58M2qW1kLRlgHeX5GWQhxiy9K9V1RPUKUW3V439kWgde/peP9gRG+PcLCQT672b3WuG81KP
mEd0l31wXuGjBb4azu3IsauxUuk4FScp7v0m1VZpj3wwzCpjF9rVwwjU79gyhg1GQOxZNHuHlIRA
yWgzY8t06oox34ZB+NlnbXQIVHZvt2MGviO5bQTkGOSYN7Viqtmw217TEcE1TfTGkqnxeCet+Lkl
uIAW+njOVHlUZGEeC4G/ayTKYtMa7SEgnWIZSax+djncxxMgMo4Rlfj5TTjm6JsN5/j/k4p/Z1Lh
GxZ9+/9DKhOrpo4/m/8qfv6L8MZWfvzPMOS/3/6PiYVgYkFgMeQqAa0YvMefshlSjQ0IWehirD9i
kv/QzXh/830bOJ1vGZ5nuwLeyJ+6GU8nYp4/Csc1Tf70H8ws5of/i2yGkYUN0cQE3yWs+ZX/M/pj
NPLUiEYguXN8I4JoGf4A627DkAWWXTXJPzrahcRDW2J8z0FJik4mkFR9+jJZh5Qe4FymeJbJru+v
fbkjB6apXgybEjm+/tPb/K9IJd6/erYWknnL4u0xfeMvGLDCQQ1BrBXPdtAPRuThJpUlaARCYQP7
hZ3yjepwsdKRd9ydJvU7F99zOZ3HGSauNR8m5sUOuvwkdXIqGW9kJDEXHns7sR8BWc9K2Rg9XYsq
w7+41reiDkwHLGfBhbuZcaZpECzBeV/nuxsF4ZPz77hGWvcbuyo+5+t0NFabOYaYhyscf9fPnm8G
8/NDNSGLrXXjoTeefzVfZb7LqjS28zPwyn4z31WPsVh57VonsoZ7/+NJVXgA5uc0P8HfJ8zZoUA5
Kogrma8Tc3chWM+gFxCtuS4q/8CHq0O1MV+GFblQLOFBg6lZphsV0qL19Mt8nUiKNV7BKuKm/Bl9
OXsibjJfNeR3iUm4Xb7ymguy8T1MyGWFr6mq2/V8azv2d7oM3oRiWz3fR1zkqwoofYBEpeK2FWqq
cNyS4LHqpX+a785Mjm2ndrbVbeZrUBXeVlybPgH+aB62b/QfE7sPWWlLy77A4LTJK+AWac4d8Bi/
z4sHr9iW/PFS58dTUAtcH3UBjra8o54gJtWKfv8/7JC9qKRdmlW7/n0B3I+NBzPQ4u389syvfX7w
+TXgwFmDctzMl+e3MJgv8zdApQufhT590GcZtJU/2fpAMRSBu80wpJqhvpV0r1vKotAcFoLLXXFN
CIPBeqfHHA7YBGc1tkNQJP+cr6yMgUXF243saIGCsBUggibBs5nAX2ppAfD7ABRax+wtmd5IpNrO
96vgaoHWRUIe/N6FyWW/wRbY0gjmWQk0Un/c1GO/Bkt8kfaQtZhEBlye/1bNd7su7VlmQpgEKdyL
2GjudfgGkpvPz2C+WZ/hH3g1LNqxIth11bjpfEQaSVe80xJb+FBSbGJ3JL6JpmQrFOK1j1bvdKIR
8KR3gwY5OCTziU75W6ok3ka8HKN1DWT21JciWcUOanYPGYNykQu4Jxg5y2leNDHBu5F5aoe4XeVe
a2A33DIWBUDheQ9pDk6MDqoWBxUiB1TSo95/5oynZMS4TIR8YTQjumZ4i2Gxz0D5tdUTv8O4pBRq
TeoU7yCKfJmEy/9fQ/+dNdQwdZ05+/++iG6/C3JH3v951P+P2/xj4fT0v81iTt+m5WnYnm1xrv+H
3tRz/ibgriNTdP9KpLRYMf5YKPW/WY5rC3CK3i+C8j9aJ13zr2wun+wc/kOwarCnRRT/P1dKAsFy
Lyi8bMeS810kFdiBlmWw+vEdgX7ObBCBp4+xrG4Q+W3HKGL/GEGAzibjNCoq/ygD7uIpZC9Dqi+z
gBxpuJnAg7UEengwazJZgw0FuE31xq3XamevZ7AVFpbOyMz6wRJGBW+735OoDrrQ/GNCo3uTMYtb
Fol9JjA2XSlmdQtjMHCU4qwhyKI6W2mC/kxmYGqcRq4nNUZrq/XO0nzpwbA0ToaPJ+H7LQrnWmpY
CNqUnpGw1IlBDIwujVKdWzJmSjhN94G1zzqJGSI1v9hfAIgA0aPSXaSzra/RPeaF/WbUVKWiAKeU
kCM2Jvq7nUUknNMjVyo/SF+SSd0D901aD3iEd+kaRbwrpw9yutbeiC6fzpWBO8WuQFtE953sbquA
Nc7zQY3UsffpS31lOgMy3G4W+iumAiQkArlInLskZarklI9t0/VE8B0L8kL2dk/zTeHUmuRo0e22
JQrb3qYN0/Yre4puNTF+25l2k7DecS7apvTuCIvZxrTcmY0hr0Srt7daMj7RvY/ZbSr0vcP4uJLG
tOK9upIw+ATPK8FAWx1EC5/fCIsO7gvOp15vyiU74mVb4yt2gUcvpAVBsRnAEprel+xiJKPaj8kJ
vpnZYEivzGjrTA5UrWCX5flzjhU/LMQ2bB3aK6DJtKa8ANpdsTBc6XM8B9K+Kf18GTdBuBIpBtjE
UxA/BlIg4vZ20kALJ9K76xv7lbDqpV0XTMZuzKb9Kn+xh+1zGyQ3ozmhU3G9nVBoFy0fqoSybxAJ
2uuqHMCN11ttjL+bDPaEi1U1StM70yq/gs7f2na87pC3LKxx2hWFPDQ5rQ1MlCGeUzM89uQSwNvz
V00WEUHUqX1XhSH7Z3XvBAZr1vhpOd9jG5iEy+v+2sIXboS2vk4hK9MsagA0GQ0wQ7ukaOMrwyAD
fAKqGNI+UJHmjrmhv4xQuRjvkgjDVqyCCHZRsrfTsb3PEIM0abVzDU/e9tWxwYdwbOLhYSBlcqcl
NK8JJlyOxCbsHT94mRoc7N7omItBbTKsE+gjNPtIXw5YoUVXXJMrh1HDanITegShzTIex1jTyF7U
tZbtNR9mFUTuFqWrv8adgVs+UA+Ud9E+iqpxlbf9G4t0EObrtKm8ZQKE3o1EcVKpTi5c6O/H0XhM
MF+h/hWb2koOFTtIEMzxTVFw7NKSnbZGN72S0SZRHdQ3eWOPRDsNiGr6cdnY9qVIPXBHPV10f459
C5AnAFuLNq2rbvFh6TvjSyPted/AakYOP4hFG7MnLaJg7Y+pIC1hftHlcPXypEdp1HUQS6pdKKtg
pyFld7LI3/aGoa30Vs0RZX042wbLZW5Y04MV8db40Uc8BxmXQ3U/jF56Ebo+0h7MDrXrlLcugn3+
ZgHWSmBkNY62oGVTbYT7kmq+cXbIgM9EsrH82LmpnfBTMazbkqD61NexQBDMGxu1KG6I0Kau6dnl
WzYDLWhk3kZaaDowcy3arkInw2wfd3f5mrWus7E1uz1m5WqogYBOw6c9yfjBGdLVZNTkEPQdE3Oj
0Xf2IKo18i8Xpa5702u0I8SEgRhAPk7T9Ki5R1SS5KZO0NzAHVSGoKrq/BO+VJdbAwIKkqze0d1c
pp0ecbIUT41tuSvJiaarIK4oE/AOOvm7gmAGehMDO4BMERgjshUm9qOq4AZoZVQhTDZ2KswfLRUF
m9EnS0AMxbEY1d6O4jcWUGQbU3AXs6UxDXe41bEFRCR7UbsN9U2Psgv++ZwwNeXyqclzQlmHE8EX
/cXAaAAUJPiUicbj4+Ly8jo6GdGHlgBT6hRADuHUztIzjEdTJU+y1qyNygmL4OBfqxiCu6/32Vrq
eGY5DEzR5fu+Lpe+5Rg7J+7mJmhurpXj+RtzbI/eEGabNgiajVbphI9Hr5inzOuYEFFNfMest8aT
5XuSynB4jdy2OBtu+NSNzaH3GcuFdUF6VwLr3TG8eNWY2p0zoXOpQ/1iEIwU9XG79IXqX2xa7We7
du+6wiERr+GpGlFgLCy3j1aGV0/7OYjisdD0q1fJ4TikHpryoZLQoklhT6Zo1cTd8BKVxokFTe3M
2gIaV17zAg3PmNrGTqsCRRgB74hJUzWd0LJ5ODYuUbE32UBwJk39bR4URLs6763ZxnvCBNat1dSv
zjwgi3JDJzSHzy8f6RyFKroE4Xg2UZqtG6eDquyAYBs98Ty59uNoPpAbMys84NXkps+AI0Uq4tXP
6ZR9AinwDxGOwLnPBZwTUCWZmubksb+VDgEyYPLB/jO8Ey9kxfpYwhmU+jpZYgfRMJSILMLURltL
b0JlY4ocpyPR41ZPNj1Z4ux5Mv/ikQ64svwhQQhdyYPHYpzJNj17iX2K2AwcOFWj3o3Gs05+Gf1U
suR1vtDLcWxeMYKkbJz1nOAtWG26N1q8sdD7cIs5jFhcdupTBGswRWDR0sVeO2UOAljU0aFN2HCl
zX5MHPM01P1WgB4IOKpIm2cN7LQsPoss21Vdva/w75cFywn5HOI4xFDfxCteAQhxRfmq+wSAmPOP
Ua/ePdqoZHqCGilXnZmWa4cvbSmx6DAbB0hVaxhbkKkvR69sNjWyymXhm8NyKiUKYyN5SzXQkRNm
dtaljIEdSs1lyZBsbaVRDbEWznVAm7PX6WPzGqLnsH5qox8FJNeH0an7qtsiqXkIXdO/gxHkR8Th
DWh4MHdTSJiREa7rdMI4OmYkCoowvdhyOwrX28OioJAbLFBJlCK6rs5tl4DgGAftYMriZJDMsaxd
tO5p4b5HITthI5o/4xQ/bpXcI9g6BiH2A9sU7PJDDk1XLw3EQ9k35ZCPRQJMh54ivEhr3gzyT1g0
J/MZG3u3bix6wpamtZum4avC7LyusXg0pUOaUXwgaaX7QdSyMlxURnn0gnzVQKDGVrTsJmqsQmCX
DzqN6otQV+rKYBfb1Nlm0JebFkjqKs3VJ6bFcIdrpyRx1dn0ctzFvYtq1IGG1J89jLxHPZDe7XzI
lGnm3A7dXV9pcl1Nab3SRGOuGfJX6yAYDz4HGwRBgAK+iTtpxNfQWoxEGf5xzIbhaXAp9UnI2rJD
JavQAEg1puT9RZ67Kcc8v9Z5sko9dau7jbri1S4uDV2nyWidnZysB89qH1IRI0AcmSxMBnFHduQi
ic8gRjk+413iohEEuLW1bHhuW4ad6DNbQbyrW37geYEsKbBiIl/xUaqa+tqO0nWZmyaAvTdEQC6t
HhMKPmFNy0gNL2FR3ozSfHUszgRNHxFN2aVIUxq59HTIMtrIIt21k7H0gtxelyVLwaDLA+6YSyER
FXTEbHXYquBDpFum0JewIRbLoCHu1K219PP9QOmiyQRTiH+HtehdFGpPMneCLjU4aWX+rUt7V1VP
leF/zJRQN2+3+JX2ae99BH3xjUwBYdOr77UIKsfd1LHdeCKGC1XYexc7ey1stgMJM7Hjn6hNL8yB
9gEwWxzCl2Hod3Wkr0IXFBCt+pNFEdEyzPGALdU4Ucao3zYxsXgaqZNTvWk0wAVienIGFLYFYCq6
EvkMhoGkMtF9cu4sFTCldt0Pp4WrFDY3gyrvuSIAjQ5njVneelI8sNLSF4m/OwrvRTaq54CcqRrJ
xTJqg2Na9VuzYZzU9CnQwdY4gWV1qqf5SmaZkt/h74axODRJf1fZwY0nnXiV28Y9o7GjMglgQRmM
XqdipbX8YzaK22JkYNm7Py2CkTCMHYbTm7KM8PEQM9Lp7aZkBFJNNjme5X1ThM99fRv6oDcr+dCE
VyfRNxqJJRPutcqyv4V9VRb6t/kBK0vtjI59h0+WD393urFeJHb2hB56Nz8umQ6L1FCn3mWN10YA
N/Z9zXxz2c0xyhp0CW8Q7kLvSwmFLwDRF6xlL/CnVPr8BTkJX5IA3a/EGB/dOAZ8BygzCnPCvuLd
iEaMrcc+JBwYbkZBm8cm/pEh0GTGJ8kA7RMyZux5cJJS/4nh+xrPz+ug1Etfq5lIORjVOyLmR23Z
qvTOxfeMU63cjM7wqfnjfvLe8JA+BxHRBaV8oBl2l6fqTdnDWaO6juV0Q/jZ1h6iXamKD2vUrwiN
T6KmYIFD7gmEN6Y73ueD9yDG3NpqofnihulJjNYuMdo9kjnZELBGiUNBv/bmDE60kcvScNdOjrKq
y3bRpaxZXCENo3FAkKLVpDFq+Z4dGalsGvFMCZiBRVyi/nAS+Eb1VTPlVQUcKaVJeaiDh2lcMEdq
8C/y4FBTukXL12meaIcIyXHDO7220O6gWfCFNK8ICw8CMlDIKaIt0lM0TuuSkRne7zsc6LwZzXAP
SODBm+SNq+KDSNtN0pgbp3XOPcI0eyovejVeEIpIRJvarvGqc+XCKWEbJghzFJpzQ2vguUNYoAkk
771DnqZtHaSKX9tUvwU7546GXCEsIQLPvhManJ+0O3ISghqvvnXLPqLkPPkEEyXTcOaV3tis0oPD
WMGQb6NrnbXROzt29Z0OD7UhYTCisVc4dKbHRsdU0FPoEZQLtv2LSHpU58bVF+Gj5qp97MLKk/6h
ACszdpC0hmqTSIbOOmtqJuW1HrxdaIGpyFNvGdjjK67a31NmntkbQCLEw+l3woveQZOKQO4Sp/0s
wnhNlu29LNRx7IsP3UJHh0Sw7tSDZ26jNLv4HiMTINs2KIJGyj3ZwrcF7WI2jI881x/cs7eiDd5A
+/je8OY21RN6kP2EcqVoxEOdia8mApiIOPGxk/ajbqgvv9E+wmY85NBliwBbk+/fJEYBxeIzNOVW
Txo2DBwsoZO8kq773gCi7SP7LBsLR1X0gjotR4y4sPR6i+x8P1ThCVnusQTlhC+UZvfk8LUfpbot
kM5g7Psxe75ybqU/5wP9qdSZK2AUKa7x0jTeo0ydtdL880AxkZfOS4/KgXMaFNru3KbWusxeWy15
z/lMAj+9b4tonfj6zWgXqHH8fNvSl9d09uhOe88Jg+a4Zqy0EphlmR/IeLkKEKdSRltlQfhrxm3C
xsKitQy55D5JCOazjW1ojifoAKdIDGunvQ64XvOJpwj6Fl2mgpTMaXHndmjx0ooegqaOmv3mnmk0
XmiAm0uaYx2rDwClMX6KK8iLZdZisWmjr9oMN1VnX2KY0mzbYbxmA1o/qiXoODsDlfQCfPhdxdlV
StXAU2Uoog1fMkueyqhOtqHnwy1MEJIG/S00b85uqfZQs2wuAlmexto8kAIHOMN9mkqO6rGUW1IM
NwymEfKLc+Pfgo65TR0IJ6rMXxW8RTep2bRN14n+vMloqR/1u96n6WRVm1jUz/5QIKeoKxpfOTtT
lBpWVkOjHzEZa32/C7UdHbmJHTEnDroTekKLcCj7Zqs16s0oxC1xKFNunPM4u0hwJULTt0bTEyio
XSSc9tFQayNlawRz2Ekf7b54zEV5HN3uprWS1QiuMlH5iz9OD4k07hlQe4tqPJWTNhPdTUheVcLE
P2FLVDhrpGsrORd6VTBtC7aBttg1nExEEiDqJLyvz1azUd50byrZvEQWlvaaPZh951j9tXbzl0he
tDg/JjYrLrs/3R8OY5/uar9G0f1iZC1lsn1UHCOWLmC0BQdC/170LnkANFKTGMs5ohtA3dMEneL5
a1+op4byvI4VSrHwRAFMpYX8UTmrvBOQmcjfm+8r14kFpUuRo4VdNrF2awqszsVXHbbrxPo98AHr
7Sic+FQy9E2O/a2zow2D9keZLtnk1iqdirXpj8+p0d92vLqWhcLIQfh1a0+vvsNUoIA2Mbg603Nd
5SfCBdfZRPyO1V0FoQeLSmOgIRiqkBy9dIfhZv688Nm+dqJ78s3mTarsjHpiW4LqwgxP4P2dWeL8
9XR6asD1T/n4ldnhT4ybtdGz9wCbCyE7pK36Vku2Hlthe0riVaDgPlMjLo3EWjFKQTo/U9Dslore
wtOtufd5H9waZnPwEiB9yUDUnYY3vKnvgcY4zWgsMo0hJxEJiE2Z29l5tiP5W9HJXqgQ5SB64olg
FNqTNakl/CIspmpDQyVeVk57CoxeX/s5yFQ26PeJ/aac/sLOlYIpK6jYxtuMAAYfbbFKOV1100vd
WQX+9HKLmmONlveia5igsE4shgaytSW/UjUehvY7hB/FCRwG0syzyjSTQzbb9oTQ0uyhb4pRNFtp
SInqgL4CwnpjgfYbxVfor2xhnlu7ny10xbVQ3angWD5khBg06QCFJu68g+2AUsAdfaLrTFVXjOu+
Qgc30d0uCmqshPrIIss2a8CVR425U/7UrVst0G8mzp/CoDJycrVhcOlfGxtSg+9zqkPVJhnjIltO
yzBY+A4hbgQLhpzVxj07AAKOOuR47JzBahpK3Q+FCc3QC6O1o8JdKwJm+FH4wI4AARDIsErNYP+O
lnmYWSCFIhMZZRSfIL6h3qvsh0T4VzJJzG1vW1fR2xdVF2i4LO2p8gHjqTB8QOF2tYP8KXAw6ThN
qlbW0CIibyp7l5RkUZIIgkHGNKibc5+cZtyHrh8h2CNIMO0VzOrMX4F8ezaRn23ifNjXrFv4i18c
zaL8YasXU8stgjrU1nZ1R1ArvK4yaVZmS951SP6kDPVsidScfYAJUlOWNTNXz99W+OZoZY4b2uzN
eRGUhEX5UbWvg856LLJPhgzvdX+28QXjz3usS7zjGDZ2uctHKIO1bmra0uaMNsKMix1x47toHNFF
68vQZzOez/ohrBIMKMN+HxbJe1QyhR9lu3cMsGaNW9p7IgydZYKcz8qwpYWavm6CYrxJxtbl0wCa
4SuvpzmIQK2nPA1jQhM0xTSegL1lO3AoWakNrl10NjWUS8gmoguzE/LoFOl91mbfCZFMZUauiC94
erVoWNTENaqHH+l5LHfPsijYARBln1mPWmI/FZEJm9nR7tV8JNc1Y5HGi1kTDVLTcDCZ69ZrFkMo
aG7gvMDiQ3wTB1s99cQssTzJNlqxU40G+PRZfSUV42EwyPMawaxca6Sebplfytxbo/ZHkNERF4Dn
4HU0vC+YIsKTO4GQalFoAVJwez8V2Xc7Z1UAdGsNn3fQAfeQDvlT2TvhgtjBfWvaR1TQHyxxJ70f
Mavp7HDtukf0oGZ3wxy3+2lsfdO+gpz8IMwRtbZWrWgsc1iECfnA6o79NTaXJntq3bl1WBrTwo/8
FbkoX1nJPCyzwLCVGuGfFAnOLvNwYkp3pUca3h7YyHwEki+w9M39wNDB1pCrovnv7O41QDMTxQSW
AQ+zhbMXIaypWNCP04w9S7YDjjo+9/MAm4HhzmwKyoThi20Vo6s2Azqcr9ICdRzqdnR4af5q+N3e
m/pVrxt3fRJ/6T2o2rEiQtn6MOvxlASkdAT58KkDW029/smK2ZQgBaY79Kj3rD5+/akVz1ZnR/uA
lVc15D7YfJNpScPyp2G34WiMID7zYheGx+6iSpODw6qYBJZASah9uKEO66m8c4gdoAmC+W84M+R6
FnQLIUMP31FU38Z0/XrvjhnKqtKDja4RrTdOWBOH7IHYlIsR4LmEJlu02dFpsMmg7tjTYe7YJcYV
i7jM12bYLEvAUmMxMAoR9Z7m9JdocHMO4YFd0sqNkbr5PbH3wjxVXQYJkPOtHcBBS/vtAPAn1Hvu
zNgPov/ORPrqBM0LBvBLoyFUiWR2D5Q1FcnXmH+HCQ2NnLrRhtUhXOfoSuOk+WJtWrDCLXxQcGXO
teH7vJBxBybo3ZgVFSgTgI+hRCj1JFuCJbtXMSmjbvluDWy1yAGljsk46MD/cXCewr4bsWKqI8lL
Mye3/Nbi+oCfcFNPs7g6uo0bl9whcuAgFEwOQR1YHCAU9BQj4DMHTV4Juidet26eQmCcRoJa/DGU
wyVxiVn164gUVVLI26H4zvJqbwz5tctJpzMaprKzNLcxkE/6WBa1NIYfKRSYFmSQh98ffo3h9s9/
avM///K7v/zzLzf7vcXf7wC1fjpajJ6kRykq7uOkMDb6xFtYV2STBAb4Bh8M0SFnVsCImWBfUGYg
v738YM4/fi/9+ePf+N3A8ARTJ20Rt4/TWaNfHMZoAgKFpQpoZl4eQNgVf//x+0/fdZu9Oz3WqNib
YxKaxSHTC+7AG8D6O5E0Scsps2kZexb7kvnp2gPJjHheuFhKl+j534tTM2NjvIEc3JiTsi8Hefj9
gRTlj0tw9woRiB3gw2arl9Xec8Ascxrhaf79Yjo/yu+/yxHZdU/Lwi2JiKCEQ3w9A3xbo//Hj9/f
/f7z9w+uFyIh//PPar4iOJiM0CFU7LiU4ev+/rlEozR0DRNN2FdM0MpDY5ssbDoAyRB+64FxaoXD
ikt//vj9HaYbbe+3H1gtroHWf2XoZvaihswaeCkuSNpxrhV/TIxvzpabwthsYGRhUs1X9i71QWNL
mm8ZovfOU/SqzP47bbyeXSo/vBl3oorqWBrjuPJ9DIsTp0k4cMFKDsRopakBVNzLYQGU46G2x51R
w4MUY0ccBkQV13GHZc73Z3DIzgpZBNktL4AhPOvdmB06NgHIk4uzK8dkaapuJNXbT7e4q7Us/dHd
6mANnn3w2348ewMpiwkhPqYdNMeIgBdi4j/qJIIqlgcpe2vU6iRCY1xpz41d+ZxRxZEpAx66GlC/
0+3daqYhKYOHMXFvwIri45cy2YRMLqlJXZYqT1Nn+EsrIZWk82Hqe63Xb63eUOfOIUMT6O5hKsQe
NE2xpw5fPKL7z076jK7Eskj+k2Wdxybk228N6OsEkPzyx5VpvOYm7Vk66Urm9qmOY7HlwL7GzeDt
XcMKblLMRkEJklMb3gyfNopXmt/KbOQpL6jfJ4YvWDgbl/8TmBXQLSBcykjxZncRfsbeV+/9ACCq
t4r8oqkpv0zxT9Hiu+zqqVt5dBcTKEzrRvCpOPAXlxY++3Wayvwcua4869oD06XhBFGrXsEHYKRC
uy2fjGHTGcDH2J+7p+y/2Tuz3ca1Lcv+SiHfeUFu9gXUi0RKlCjJltyGXwiH7WDf9/z6GnScqnPu
Qd6LzPdEAIKsiLBlitxce605x6QjfaZHegjj4ibC2qSVVc8nwwPL+EulRYA+vMW3RRxBIZYQ/n8F
8mz1E9B0xCBUs5WgD5BDnWS7GeXzRZkYCBf2fEIpV1yYPQGKFZQ3imzCqDctsGlGyKfST+RcVnnD
ncjOLoDdXrnfyR5tukcKEFdeP0QmSihNGKjkzOT4VxEsHCJaDNX9fu33X3//jQ5L24Gmy4Hxl9gr
Kiyj+UjEnm199sZyKvOa2jUpH7TVnKY1FzSNx0QKnqCHIGF8x2b5JffJ4wwZN81JRlNrH8LAY9zh
X+g05blUiYaR7OrNFCPtm4WubL3cxgW+c56pyBflk95RKSpI0EsGMB4O27rOjpUan9qCOi+pd320
+unVpiFfBXSxTJhGaQ4vWilA6XWtk8migq4KdDaK8BmQ+L0xJftWh9mEhTvSCKtBU6cpw6PNvUqa
rCsub+ZJ43yPC7uioXVke4vrGP6G1enPYzCerTn9ATOEMpWNp2y090qOdEZpjpnHaJuyZLLdQCfM
bkxAX+lqdZeb544x6oCLzSZwoknjhyom8RIE9mYwwfarBcYOmt8fY00RZubyW19V+9zM8SCU6mou
9y0r5cNe1F9AJ4k3ULR8p4fTDTpVBuW4pNMXtluD2kGBcT6E5tbW450kyskf08UCLj689oZ605bb
EnHaRE1430siOyU2mo2MEDGxppYPpS/FuHsr6SLDRGMh1OiuQE6pB+klqJi8iqhgtpuWXqMv70Gw
8taG5kZGozsmN12/sOI/2h3KxcQsnuYmd6RZPdW1kru9blwtJTpUXfKhKffjEM00yZlZlFb3VqD4
gH1IxIDJ1q+fvgqIDAeSBKV7aYpMp+oZqclC+BA3VESRHgHgqaOzz0MDQtDGImtOPnIYsnk/6eIk
A+ZPW3HoGYRNhYIZnxyXscQsp2DS2ahsctQYP4JaLkgz5IWc8PFchr5JFefELfCyDOiqS4NCbNW8
/jJD7adpBjqqWHqXvUpPMrEfZrwOXqSLHPqCrvh1+D5EinjpEcaqenvMTTM8xD3hA3MqvSjSBagN
c1wUKFpTf2LPYJkejmUV/VIU1n1c0xSI2b1NcTbAycKtjlZMihWMN8ABSzbQUpRuQf1TxbbLcS0l
W1X2Z52RnTDj0jUaPFPNRCcintv3xOro1FcF5w2MwNBmQh5+WrBVfbMokKqx+YEcr5YEXLL1FrNF
FvVCxCuYtBtYgCcUUz8HLflK+k8ImfpuIBkdc1fose5q9zkHK9dp6hUCuR47fuYB05NVxZi4IajT
O+u63busF/2upr3ckRGAn98GM9tNd0o0IWA2GD7WcD+cNFX1k/4eSeqy09lR8nHfVaGi/wh05auO
ljsjzgUAtMZyk6ndFkzoN01ky9BTZK7tjl4hSmH8gmDysXYx0ewB9nYBia9qZSMD0kgICdrJAeMP
CC2srxlbT1cSDbffgPlMY86uLbUfQHb3oZQtj9KSHFiRomOoFBe9BPkVysoDUX/ZVuTFtEXbM2zN
vvawNVO/ZcXXJKXjBqgs22FWNlq6xjnRkeiQFyNb2kULK5RvhHhi22o0Zmdov/TIck3RvPWzDE2g
aq60ZcGQWMpdzFAKDvgNzh7MTyYVri2HN2bWHp0h6xKSEcoZXcmHBFQxxMM+9+yKwsXS0V6XWZlD
uRmPqtr/MurlOR/Bd+e5cdQNceqDOXnO+rtIaz/DaXis0R5QqGESHfFDNBhw+yS4p8ti7eqwpvvc
zUTn5tp+oDYmEkX52UgTDk5l3S3UxhcJLCQG4fl0J9HtSJT7lDs0mUMvQeFP5Y+gJllHNQEoFJoF
dACNY57RnsCkvImNWt4RWZ7ym8F7tBsYnUrgS+FX0ZrI66xUdRiMCT/mvrtLJ+ZNOAWtc2TJ1nnO
JAxlUInkJSALJo9TT9ZNLA+dKnmy2fZOaMGywWk6Hs2CXk3Fh2i2Z4Ew6ZiEw4XuS7bXe3Q68tgE
bg3BOOt76ai1gbFpNaRcw1JlxQ6TcOOYHe8+leIE6UFIjnT5Mkngxn+/sr68gMgGIvwI+4sIShnD
Y4A4zDeamltVWLUTOIr65feXaE72jaaM3hzAgWSTzXBxLf7mkIlFGvnfz7DkIDTQE3f+RsBmNhLO
76dLQ8M5B2riqIXyXCyEi3y//v1gDkG5S4r+la86Tx4jNBpy5reEg/jR+gy7t2OQSXCY6adyCRYH
uVoKv2rb0omlxgYPivV70xkG8DnTqFzRzyQj6syFzWl5m5Gls2zVSPob0HyFmbh8QKeK395v1oda
CsZdpEsv3y+lkUU+ZZ4VeCJ0LT2MbR4fagnTB0B3zwrbnTBF638/DCPUHwjfIH7s3hNGKzkQCVm9
ikQ+jhkWjIw2iJNNglbVAFtgRmzPJ44eUEKGVfAPkiQfHbCMlZ8NPbbGkBKjZwnkvM5/YgGXuHUR
SRFbF9ggDBdzUCEa7gAHwE3rI3fEIQ8VFWwDp48uo8SLwykm7BPgoTCTD7atnA+oSH08xta2mBhc
JI1FFPlEw8QwGU9pc+XTWyCtR+5RdFRijyOopJSwUxJQKrl26C7YdB77miDG0dqXXXjqEqqjPg8b
v9BbsVUAQLC6YMeGuc6LZkJimdzTBI/tgp07ES9WgZfPnCM/tTR6O98/MKbjBny7nNTSH9aDEE4M
DPo2Pteh3R8aqOTf7x0j7+R/P+ti7q19QhFF6M4dYNj42gxcaUrzgQ1kOdjMfDMRN/tyMA9diTFS
rgmA0ci3rivqGWnp77qcNxDL06tgBO/UVnOqipbQLXkAq9QPb7VBB6yt9RRFCuXcLIx3DvRuGfvs
zFi7cixrV6ITCiUdpZRFN8mYQkcJQoK+xnFCKkGySiPHO+2q3YKRWm+2630cGW/q0D4nOUJoCVR4
XiG5HJaCs7alYW4mya//sUP8l+wQqqFj4fvXdggP+HYc/5Mb4vd/+cMNoejaP0gMwKanIgfFevCH
FUIx5H8IzdAUDfS1jpMQyPcfHkIh/iGwxQocC6bGQMKy/781QsFeKNu6JQtVNhX+RvnveCPwG2N9
+BN7qNmWaumAc/AYy7gVtW/b3l9iy2XDpmmrh+JBrhLJy+as9ySg9lBCsYDH1G1ZsUDhHQtf6Xrt
ycLHzUS3mY9pXtn7QVme25ZBcBYUI8Mq0qbkRSN9UkbUn0I2lZFMU3EoeODtlt11RyVcdQB3esbc
BWFYt9GSihMZSI9IKXZyx/RXQ3M9s/k+ykE2IvlStp0NS9gE8+0SryeBPKDsCccWtOhkvFlsbliB
gFJnNvp2yxpVj9CRik3jaHpqERSuje4VRzd6DtkoOwe4UbqjSLrWrKPQxJBQ9COduw7YzbnrYUi0
xlNdRI6w24e6nDzNCCp3kTrdD5miQ6TzFpJuPHttCeDYRvdc+oqWZNTmOtmQcRBiCDFTJzDxM0fa
OncZxo+W9QyZtkbtXPX0Esd+P0rGz06fX1i9m8sYmlehNRV2inVNnUumTml+nfUuQ3ZiAjRPbAJ/
uli/AcZxtNrsXlor+EVHYyCmxCZEXCWpQdZwi8SoFjE2YIVO0bnaPftfpYU8R6pGMow9Ao3wDH5y
OCQmLXZYJseynH6V5Zjejb30KgGabEux3HJ9mrGUtOFDQdBZZzI6JSKjOg9NyGS/yrRDUsi/EC6M
fhyB8u1s49LAC3eCKSGbSwa1Wy8LVZYZbqsugvJWmjXFMzPCv1xz/4nB1ABH//cT2TAsk4tDJl9G
sbia/uqGzZmws/1ujYeiZksvB72ng/N0oykjEVMf8AMoVUdUAkbsLHmjMCd1F9SklWl0zCPR3g02
klGJ6T4ajXI/poNyNbHIOPA91HtmHYYdPiolRAlAcOHRrIZrnMpwy6JkhhBN/IZCFP3YK5dMSatD
pQHHkbr8ODHrCMfa3CNQLhnKmTEiy2o5DTbO96RwZVT1lzJv9yBHJ9fIsP4ZHaOtKn03h6V9Ic9p
D7zsech6/YZ02R2W8Y0iPHSGllPVDg1UVOxiEmW+tZoFa6NHUI3MTSBMQVVfqMhWqHjsh39/wIXM
KvjPRxzExLoIWRaGMU3X/uborSzDCtm+FA9mnfbsPDrz2DFBYmerwn7ByRjomF6i8C47TWmFiGiW
7qdqeOtkCY9+XE1OPWOCrPrmQ++J2zWzofBUkFynGZbzJhXnWImTXWKhvQelwny5ZgAAZXlx22pU
jsk06ltCnrZSn6j3SlIe+qhFdTf9XNnAx6waXtpUstgUx/d1hCxWjunpLBZkZ4KToRvET6IqFZ+j
VJwkoe6tPjSPGahXNayne90KntHEiz2DfLRWFRG1aTFSmMQL1FKz+sHm6xQXsB0iVNF7zTq11UIv
q2wgxKKoBv5c/YhBFa6D1yOJAbknL+pnYfSnsRGKZ7K4zSjW9/mg1MQpJuXzHI4nLVAdPQfz32lS
hzyqBAw3VbsoqcytmmA80EI4SPOMsXRlO8VRSeJWHmnHhC0g96FLJq+mm1m3HbVjCEm1CIVrqwwl
7pNqwGia2K/mKoxa4lMa0VistKe8LeMHXRsOdI3wt7WYKeGY76MyunUWCb7kMYgtINfVAhPKzM/6
PZYqBlIFdhW5bZwkky5D1DLHp2PrV4byhEr3julkjRkdFPc81SQ6tfG4syMLNE8MKpaMg5yzGcHv
0mAojkFUVBU5jlmqXVYCdzOPvhQRltwNXNLLUM1+zWZLrej5U5k72BP6g4blLSCWbztklGe1KVnH
QkVPQLwLyUi6poOn7L1qIKB1nkNcP3q+50L/7DBYbRpBoEovmALTDv8ogDquiRLiSKWYdZ185rza
WnRkhVjSEx19J0rkCt9zcBBsGs7jOANAh34fYIJiGL+kd9N8VaNcuw962PlFoAP8RFnQz3q1N2yz
QlnJAwgMOF59fZz5zegLE0dV5CjxbL1DPx/MzjJab6qIUaX1DTiwyvC4CCjcixySut7uJbS/sMVW
upCswspMwvSotvp2FKG6JyCwdeYFpl6Yhqdo5O4orOqe2eEH5rXR+/fLgLKWKX9ZBnRZtoSNLBGh
HpliQtjqPy+8IhyCIGQgecMeo2/AsROdVmAjts3EdgZ9OSwQB68pAJ+Zet9pzJ6wiH4bSWZ84GJp
XZlBA6r+Rd8sBZcXYVvPIQ2YrcLtnRij6ZOcCf0hzo/IHypof6dWB1en10erkIy91NAoZjDXHeE6
bfNI7S61Vb0Csk2depn6w4iWGgnoDAutm8XJDrPYNcx9dCd3zFqBPtFSEsoJi12Ch3vFvwgFoYJa
fBmB2vtR2INaFQpzS6B4PnQiIHSimCEJnOoIhWLZZMwKV2znOMUJwfDCAXWJ6+/nhDXcy2Ut9xsy
N3swNFDY2W5n5joAZe3HigFFUNXnEw3eHp8myRdEl1APVQhEOxIZ4Z7hlC6NDJamZJIbPnX5rsMV
StNU0v16lp+HPHobqvingdlsL+jnkrAS+tAt6WeGCn3HGckNqRsROupdQb/TNTVdbG2WrmPTLtuk
StiecQH7hi3gpgxY+uOgG1cbuXaGTAnDcAa6kNszdRkbYT8OV5f4lCAQnrKEBSDdtw2fqABsCVg6
PXcTdBaUJmSyg2o4VSh31B4+Wz3fYsmOdprJXkdWpfYmwAiRFYRAm1harcxPSsGWsK7yUzRNibXx
pqH/vZH5mP53+IViJ5vDsvhfRZ/fl3HRtf/nP4z1hPyz5F1PWMJsLFO2DEPoGIzXOJq/lLwjrW0p
XJrghscOPckQ2n5gVLa/dKL1ZE08V/CjJWmZboP+AdJmPkNTUmgmb9V4qd/lQN1LRUb/TAbAOqCN
cmJRChQWYjrlI61sabmBs0+wKBnSPm2sq6Rn8w/AuR3WLDm6MYXE5WnLMeicVV+EnR7J9rCt9DUN
w2oGB4DDdK5L1jHVbGAax1OGJ78HqGiMAVKW5acRj4rf6eniTi3SpVY9D9O1YBxymgJUAkaBOkVC
enTTg6yhgOYDMxow3uQTLwiZvFFdkEBqoXHSR7fjqrlPmIAiVc3MvQmkrY57affvlwrtbwiQ9cBr
675GMYSsmkL/20pRLGnbKFFo3jIDhvaUKNOlrlg5XxHwBPcFeva9rEXI1S2cIYDTbSkCZBn3p0pX
gBmtmap5eSnorrj1al+F52yAXq+e5UDWse+F0rbRBvuCsfY3cKiErHMpGrh7zAl8hargEJQhZEeW
i60oWxNEWMZ+QB/omMxq+qigNgCt/KMpopLIF1CbBb6vk4FyE5tl+0DGSOsschbuqJAPEq2y478/
Roq9Ulv+dnZqJnBqRQgTscvfDxLA97hZtFEnl1Lhbpmk4i5Wru0i98cG/Nien/lqCKAKxgD0T+6X
ia0KLqF6UDSU7SxzEsi+fdr2HXXvNOJNRQFjaHVIUxbEGZp8xSFAgu4Q4QmyTbAdcWhgRoqCAIcq
Ho64dM9mnbygVte8sj1F+XCSMWzs2ipCCiMYIFhQFTsjt/d2a/5kSqd7rIjLo4n0J4gHPK+N8Ber
jU8DdDqlAuvQyBizKqpFR1j5hF0vAZekscCRaCozdWmRstBoK+1SO9YwFQluwaiD6Kg/zHjpNlZ6
ScI4eoUEpXtF/DJIfXOKe203k7l7NqFpOP0caY+yMlcM0BfDz1tg4xQR9z2BFGE8kIybs7cS2Glg
eyM/ndD/yEA1WkXa2jgQNwzoX42Ry3Jkn0M2TAFW2lrDfEvUd2O+ZiQXBiHLB6HIALBsQ/IkCqZ7
RRtjV4Jw7khdlp9HGJoChgAEF+OEZKa/xQtuji7A59TVxmUp8fQlsRydGFK99mrLstFOWxVEtEDn
9m6l5El1FmMuPbC8nHpwpAxnrKV+Di30SODSHSg2p8hp+Sk9Pa7vu48WFfdEatanUiYmu5LuslGx
7ppaopMcZUhJhbMUGXxhHfarjFKH4BzGhaVyxEVV6rSpRWIC+owMwHVN+KymOeGAWHyu+FqOzeqq
iGf5hdG/8jRONro4oJ1Qt8lI1jDVESHaugNmyR30XgS+lnnfVU+5yJM7ZHwXMraindBtJg4tK0+Y
72MxqH4LMjKvmXmOQGi2aTZ+mUqPYKs0wl1F24t+WZ4+YtOMYimCWApwsWpxznx/Sf90b+bJh1rm
5WGeqOC4pNjyQr9GPYgrKOWwM6Q/USllm2nsHlR1znfRjJfC7EKkQVMonzm41u+gkH95i2Ex+/tV
bKsaW1EFQu93s+Zvu1EUpznelgG1o0FhMOU24b56bx5buikXbkq3xWDpR5Sl3Zmp9CAiZmuibis3
G6d6Pwc1QUiJQTWxzqdUvfHVROvdOLiX8uKqiaR4XIWMoluuskgiL8ZzSqMhEk82Og20LwZ88AFj
JgjExy4ByyK33LO/11m16YASZe14IB+HTyLsxzsrDT4Ha7jB7iUAnVifko/5MpBvsxFK0uwCmidb
7pkWDk7SnMRgTdhgyWWhM9Ojp1GyXTsSJGpKwGUCpYLIFhlo8ySS2bLR3DWYQnxpsaxLUJcoWXN8
efbYWwyIe9UHR8D8wbZh+oFr/WFWywEX+fJoKPXgZqFMOPgkdGCR16HodBoxZfSkLnXtpTE/M5Om
5DEPHgx7/deAmc5TYGUHW2uzQx8zZ6oDVjbZDK+DksvnYNV45bJ6SgJ07KPV0PHQ1ZfWUGC0zSI9
GchADkOk5USLy4lr9+bHGp10C3tiQdsoZvCnMmaqSq+w1dFX1jImTFDuZzi5GV1O9UanVLp1yrLF
hqvuWxs5cKxz14qL/qCmbOQmZaGKj6V6l2XDvqDIA4yXBxdRlzYuC0PfkvLB0DxqEAt0ErKVKaWf
MUrPJJQNbhFU8r6ZFdY3OBVuT8FRloLkIPEoyySN6+WAzjNAFhuUie72RuTEKnrNBZcXYkU73Nl6
oh6/H/B9cerUoMatqk+9zCYlCmvpS5QgVFhDdJy5GW3WBmS0ZWazf22D05AY85Vj4eht+jHqxMeV
Rpfu9VINjzH97zuUFCi5OwglY51/KNodd9zgXSrbGUAVVyQBltkBK6a62kP8QMvTS2zFR5Bt2RN6
2580a5RzvX7V1TZo0+WG9kFFpm3gmS46QGGQXiDIP+etJO5auYVEFKnmFu1VtrMYYG8CObf4GO30
ZgkTL3fJ1ltLfwUNsQ61ZVyTZ6SC4TFqEbFPHhOI8hpLn3FHNkLHJIfYJfr2oYl9bB50y1Hk0nrS
lizHqAzMVyLKZY/6mTxU23iWkMuhmOZemYYquC18mGrE/Xdq83kjViJBNq+o1alIDqFePMGNxVMJ
D/VYyY+DShRqWarxD2vIvbo5M8Ap0ZHrAMfK7lNRE8ufc6bMZofEbEnjXahEMX7sLr6OIaow0hB3
Ia4sltdqfk4DTj2Koyjqltd6QsIFaaFwcl3BVMUqfmIalTKN/FFNubkyn0xvhdkPWlXer6TXjTRM
2X2lNQ99x+A6s2tpBwgtOy89SAk7oDU5xBM1mYQWP+yTlyIW+uqhgylh2fk+h3lN0vEQbXShRK+w
l+vtOA7mfaJX9BuaT3oU4hKFFaGsMXj4Io0IzjMzY68NWosxQ9nFYWc9egy0VIx/9kFCYnSytOgp
CTrJrUIvS7rGq+cRJ0ir576Bs9zp2TttekkLvFyy2p3SMNLFfTTcFJi+sl66MhGETkaeC/HlTXA/
6TRNtaHIDnk4EOCjqcFRS3PS73T8vqaCkLdoYzQ5E4SWrh4fwhIdl7DgoarDfMxzdErfZfOsv3dZ
Bd84CzBOQD+bZzsB9zmLC447tAD7qk8+sgQA12/KcA2eX4L/CXMe9g+EU9bG4FQm4XIZB8aMdlVD
cdU0ilkCM71FUX+YhenhB/hhKouA1DZPB1uhSEi7xICIZY4XJanfFhrFrqwSkDgQhs38wOag2fdc
LNjW5X68ZBXiASDov7IaFHKK6eBFm4u7cLUNaFXNuqalDVN2Y2fbz6i4i1cALwuoF13eTFHfega1
+/9Ean39l6ZKVPhsf/71VOnw+R6V/zRU+v0//t9QSVH+AfuRP4qmygZTpD/nSorJ9AgspEZfxloH
Tn9MlTT7H0AJbHnlVkKoFMqfUyVNAVqp2wZnxVqwMIz670yVmEP981hJR2kgqzLvi/kS8y3172la
CD/rXjcD46LMyQDzj/Ap7py4ABbBrTPOUNNlEd6j74cq7ki3DyPspmZ7zJS4xeS/Pv1+SFrM9m0C
l6anBXf8flikqAXcxcP3lyW9iGxTZNEuG0XsEZeKNHR96NFjHWNV/PHl79ekAhZJwKw55ZrGOpjV
x3h9+H4m2okXtcYiKx2QNHqppjpWicn97PtpUAu80QPTJq18WWoD9qLUQCdYBQamDnSphJSlwX6x
u/oy2SPN+yiHZwQpdNuauLp+J9gyTBh3nZWfo5aMgWnCrmOjNFW7nhF8YcgbkBOHdk5/2txvWbbq
4Rhh3sIrFw1HaaDnWIv2XtJ5CYZyT36eiaAkrKvbHNK/kUzeU5hYT/1sH0xh0GSQy4Mq6FwTLs9t
W7eq47TYOXCw9WnbtDwVqIOPqjLRnJeg9q9CY4n0iOP3szguzQOUlzoLl+P3g7LU0V4e47tpaEsv
bmbvO9U6hUm4av7rMIjBwlOTVcawg7Vtde9JnPoRGzAWY5Me6ki86FgdwpD9nWZOBy0EGZ3HtQPv
4NiRa3pkel8clVHVtqhuLMyRqEz+fAj1tPzLl/O8FEenGJPrZCn9Ll3F4d8PgLir38/MVU3+/Zqw
hOGxAwV5jq79z1Bu81vmvj5IC53MiahXdLFZj6WU99MlUB3DdC+YlT4Qwa0ADN2amF3CZFtf1ZMC
5h0D5ZPQH8x0O302soNrEx5D2WFA3FHzD9JOwea1yXbBPtpK27wCUPW+zsmkh1pAJ+tvPKPBbqvb
/HnAgg5tHwqbfNcN42YkrNOgnUcMB+XRpnhNfykOBp+XEsK5S62nwp9IqXucEuleu9ypE57Oz1Lf
0XUHNo/6sidhGGa4o3THaNiM29qnSdDKSC02SC+8eTgsP+UnYPOUjxoO9xv2NZM7/yYCWp+bviEf
mKJhqCSbXGocOuOmdkIwjvJZK1zjK7mn2QSTQQBzwogbYd7bFA/Fg5rsjGejx0y4HjZMPTraSg2H
FDnwxELuE/a1tIUi28NFlSGhxy07bWqSJcJLZf+sPhkWcPjuhsf4SslFgzl0u1P3AMyKIwElBzZc
v9eIioeTJM7z6hDfxH55rfCC3ni9+gGay31PD8mm8qVLPuGl2VQ/cFkyZMkQww6YCBxATom2hVi2
bBEakv1ubKZhP8f3EEBWcutXb2zG5gOspomgEClzeijr7fJBZG/aYcDccHQ7seG/5YTgvDOFsDES
Z257mSJUT9uJFqs4YtDub+rkF/fiSX0he1rRWUM27LGT0GmvhBZho60eguNyGBpXLlwV+VW4I8Ul
vVWWBz0D+06MMx74v+xmD8YJnWP3Uvw0n4pn283uCJQjNNnsfbv5Yccb08PqTeKU3ZMcvafKY5NN
zEA7fJi0giFc7ONzNm/l+7l2yDOE0mM9qifplRQJfhlOW+1d+5oesRlBeztWhw5n03ag6yGcQTjZ
Z9kSxbJJgn3yQcIGyZtx4uRnobJSeNozRDC0zjBVr2n5MJzq5+levDEPa14xGgEy52QbTlaFuHuD
ZC8DZEBuEb46lxNKz3YCex9MVdOnr2cZ2/Ct8d34IOO+f2QLF/NJbCfYREy9kI273VVjyvfLPgIA
genKbsA1t+nR+GV/IE/z2y/tUz3q7/GnfWXdmVvXeAgBqVCukmT6FAAzGDZk2smlX923GJi7rfKC
Wrne2kdk5Hi4wNNpd4XHJvFuLhBRbdlUzcumfRfveUlMrGdxPuS0L9zos253I41453M44z8dzvjl
jRftBGAS89ZwJh/YFbkDpo+9M0LKV/IJEjc7Ex0JoAO+ndM81mwIUACyZmBZ96xfBHnNz/LiFqhs
u9dW/cHaEcwMsjeT8cmuNTNveuTypEEGfBDv87ItGYpuuPVkfLup5M26zQ+FSZqXfHbh3iA4boOr
9aZEDse8fccKvlN+ll82SyhwEG82dgiRBpaoZpu8zk/6KQwxIm3GfehqhxH5K+ydrf4U/yBKA6jx
ntVyfBuS3XKo7pMOWMmmCfZ8lhEpL8FFlg/VY3BUgn3Redm99AFWh893lJh+H7n2iseJOG6uxJjm
xGY69c/BcsBGLq/KdMeWdha/R7mBfduC5Jh8HSBwymYcM/EmoJv1mHBS4jqHlE8vDUYdQRZuVG5U
PDyJlwauceXyvubn5GdErsZHeFuR/nemxgKifjFoYyNFGmSwmV7L4SmpCUfb2w9YEUmY49sE1Rbw
0iydTOmtnYlUnnZs/JoP5aF7Dc42cuX5Pp03Q+iEzyMs4fJZN9CWN17ZbFKNzsq+U55pUsrytZ3u
TPkXHKse23xENggnsxto8BTdPPuCy02yGuBAonNfK4ijUEUQvT0sD8HwJtqvFXzD1QuEUJg7pjQD
cRytjaaggqh/z/fQaHHJkwslhMXCZHjGCL1j8L0hmam1+WSQ7bxF+AVAa0K9hH34KzvwBxf1Lphc
fjHWf3lPbXaMPkJ0sJtHBmPXMHtNtTOoUN4uYXzn8bANXsmMx4rArc+XaWoQZI3YJPwYjBOS4TQ/
FMjK+x1MDZF7NENF6QL1LRsavy48yGHc8/ZwKNIeiPODUp5TZBagi2hvHkioQMS4ocuNZ3NH0pPk
aO3VTCeAZ376wz6qx+Rm+LOnXdS75S54so6c0QDQfenVZBTPEpPiE4XDSiIP5rZN04IgcCJlV6gX
molOlrgKSOSYWJEHgUFcP7JVDm6ZOz6WO9zrOwBO2QF0ToybFOpEd0knIHxnrCOzj9dx94xglE9Q
/1SiDy3aBcKbVhPipiwdrdlaDeUXHceQfV/sG/T1N3Hro/WsAURBeSA2CLSBBEMFnJmXJPtacXFG
CCjJyeNS7nr9rAzeoDlWdjaCLf9eVKQ1XMHRwSNP2SZydt1YiJ7Wb4U0+S4CgkN1u7EP0G5rp3mS
7rV6rxgYHbDZ0B2EZ7FJvuL0KpItT0HdFfOepgpSY3qnI6DE3kkZrSIMrREGu4nq2+mzOXpCYChm
tr6JP7SX6mz/yElPufIqUNHAj/wJ7i2VxtZ6qSuHt3QTKDE382naWz+1F+hop+w2M51el9Pul2Q6
zQVCJsKEPZk8w1449l51i7fuKu2H6+KG95Jy7A/t3eirP2rvagBn+mrepgu+JOuu4nssbuRrXkFT
xol6QpXOuZO+yhjOHxvCIqBk+Rwj5P0z4B2mQA8DSe2gKihXbfYKBxzOQ/qMvKeDN7jtBdMRZ8SF
sJd/2j/klx5Uzug2T7B5h2u+y0D0Psw+tRLvghiqjT7vmWqiiMuOiDmNbXLV/Ow6v4wvzRPHnx8W
k1IOmnaDuisn1tHdlof2cXxE1ssZWzmkRnWw57JLcTSflaflK5pcNfby4ozD8cg2YKzQ0W1k4YYf
/X31ru2allsrnV/OIUdGJEMnG5/orT+ED9Kj+cmJ0+yVJ7l7QdSgPyvqHmcCQw42EYb8YpGORlHC
O3lf7ZXP0Cnxqtad1ww3pNJ6ude3/5eu89ptnUuW8BMRYA63TMrZkmzdEE6bWczx6c8nzwBzdYDB
hsdBv0RyrdVdVV2FEtdQfOhn0sww/N2C+xJbSz4ONjDPR3JqsVcP/IbEuWUn+kUHfX+Oda8jrBR7
YPLY4ad1X/nMMINXbOnTa6pD8cM5TeQr4Ltyg2qKFsUPE5mLdt+1K6w+5eBKV1Ud2qv4lbuz9W4S
H+enTx8jAYbRmmaHmVIw+zl5Vs2xP9fnWt5J5GSelWJhpav0Ix5sht/MTXWcyOax/OqSfvPhybob
EHY5WA9C+1nxujrCszLZ02Djx98be1kkxXkNxd8ccCXiVwtmVKTl86y2q8xg1gJjD+bL7eQxNU6w
Tw/BnXfUwUjNMXloh75YgK5hAEXbZP3TKM9fXn1OqZ4Yaq7ji1EiA1h2PxWY+vAOFYumH0oLyGut
SYdhxTXP8XvZDjOC+/jVz/w1NRG2nXatzKpLa4aj10umrwz4EpfdirFcc/33jxE9rfXLi8o060eg
ZP0awJMBxK7771d/3/v7J1T5qSWSa2ebuCtkgJW4QeqO0pL3WTfyYI8MpFHx0zJDtpR0fa+vBmn8
71e5IFAPJ6+fZOTQLtKs34xw2FjavX5x1BSyfP7fv1ZLDGA1faCW1JZGgsFbKrxXddh78pNqUWv+
tHf0mt3rPyibtJ4MgewJeGkWuYSNUo9ZojpPbhOQstm9/lFKGvy///v31fRK9JKPEB8oPNvijljg
N5YZV3DEHa1awzbpxCHY7kKrFzmMV+9iIdCRzI3qjxX9fHUrwy8ujJt6qair3libpf380gnrRuJg
J/D6e5GOQrXFD40Tw8HkBtq/SRAi2TSVu15kdtUREmwcFryoqu+7XW8bjnzRL8pukpB5b4hMY3oB
2b1sePnv8z4dBa+lJrVQw1Lze+WdIbNgS+bdrvuQP2iU5g1XYJ+gNbcFp13iun+aIrfz1Y9uVz3o
PsPBY6Yhml3A1NzEkccun3Z/r7Dl+2AK9ig99Ev7Rbhk+AunzsVWP4qFMfgywYA6sRBIaTyG3+Rf
suiONKtldta+TFc7YQ6BMUUanbU9Cvnx6+k/VxQg8CTltt1CeMysxn8ChjLv6XL6jXzpkVD/fRgn
Riy4dNhu7JMfimM6vkF3go/mt3hUIeYYToLvnrGQNlw8jMLoe/izEAwE+Q9Uw62+YKPNeBbJT2jZ
ta3yJXMOnpoFd4R4hGqHbQV8ixv53O6ytSfsZu3nUju16xBVlq3sJwnIyEObi9kFHi3iz4AzBWF3
BNEe2mQ5IuR9Odbgq2sVHiou/oiXgmVwm/fALwMHK0/GWclCIEaG7E978MMtT2ZJCOJXEr16q/4e
cTkHLrXgfY8OmdeLeBu8GQ4mBSt9NYt2ugswh/IaP14ryxqene5+QZIJt+CHV60UQkad5xKPUOLk
vjCpES5t5OX8/ZJvnIUzkY3pTi0RgXDOn+mjlQ14irSR2GAuWDuqdi/hpuYWgwd9reI4ZRtnEWdx
/LQYzP8pl9m9Duj0qa0wE0dSiaeZV13x55NcdR1uVC9ENOIiEx0W1RmlWBkTpwAYY/MtHSHkAhtO
Nl1rJ64QYI7L7poctMI17tWaoUzMYQ7FI7owZqIU7vSDQvEU9J6ROOG1JWsF8QHX3Ou/AJ5Rekb3
aaDF1GNP/sFWHA0GzDudPp8DngsxbnCRV/VyvHM3qoXll4cAYOhDJvTiivA139HFdK9icBk/1NK3
aAhS9uLCF5SVdKZIP5W5h5n3S5JduORmVcRyQRKCcUEzLFUJ3AuRtz9iwaSewf9fB2juAJwJ0uk1
sXR5mZ59Gjvagtz8N6qOIuw0nCzo4b8pAmlT9UW5eoFmREm/ZvA8jU4FSymQA7ACzGRu4j+cjvst
/SRhp8Nj3gb9J3PkEaQs50XDm1jolYOLCU0Rfpfdp/aVL40cDy97BqVMfEP2AtTWuBDeffE2rkoM
zdAqUMwsx4icNxdTZtKC4c178LD780OJiJRbdMzciS7GqOOXxNj3Bi3FC3dpnObxeooe5i9oAqLB
Cw9Gmtosw5dml7icE+iA8E4Trn3xkERYptuj4FQPZXa1r2Y65UxJJz4RHcl798sWF32UOBylbpFR
s236Y7OHeDEwJb2X8jIhWnjP+wKkWOkngmxAu5Lj8EBpAKShhw541qTd8cIUSDmpPPE3q72GlEa/
46INO/wHZ47xkIRBx/zXgINlPq5Z+QPVHMrXfCEA/4TxethZNNWG23wFDA3wqO+Uzs5vs4su9WC0
qObs+Z4/CLTV9nnqDZ0rSU6WnbL0jaDG5z0sHEZJ+3oRDrtmfMEtr7GwZD8GBAsDEoXbQPCZidDI
TrHhVpnPtpkoYKNnv4yr7Xzvj8WaINrLBDkEi2PPJ+At5htI0HTqn/TEIgmVi6FxjO5mhalGP58W
ebS2GOTRbTIXrnhonzAjgfLDL+eanxjHrXblcAP94iQKtGNkUTJ4HDn1l+EZe5A0RrHurN0WWcSu
POjH6QhdrOMHza60bSgYmLVY47qH0MN+vdwJ9zDuYzWsputrp8Cg+sKdZ8kJd6azzNPLzYkd1mQx
fnFqNNMiQQyooObo2Hk3xTXdDUfjgXjRcsgAEH9Hddmx5PBL/+o0N1V8MVpO0TovfRNENPZHwy4o
JXCdQhtiQCtRN64K4ffvenNjVE889WwC5ocrikgSF7ldEJwOW70oD03pa5ITM5uOONiAP15HxTIv
kFt6Ek0ostZqwtZhAZRl/nLUovqNp4WQvevJhhOKXZQHi0FmQ6LltNu34Sz/ttzmC8tN152czMje
B8NLBBS9fkCI7uDxH1RVPI1t1AcCC0W22eyjPeYNYADMQXYsa/v5GeUkbNHmonDO36fHsGOlsWHj
rZRgqY2IT9plyRUVGj5c2apeMbg5QSPyOBUrOlWulYBjlewPhjcvWbWCEyQLFe/P10avIA9AF2Os
8WlthiXrgsjmDBeojfLQRs944sntIYqoMLw2F9Xom/mh42n8iT3aZJ/RMjylU0LipTejwYRjOeHC
QWA6MVXkC6zKy+szs7NUHpgnjyO0Poy/ly+1L5zzAUG54UG/I+U7NI5pjCyZR4HukmMbfpax64CA
KgdPkkz2jMDhgWmIjbD8NjsR/EEkiN3rO25AXXkx/XKA+tC39my/9uDpN5jgiBpK3mSWz7obfqXm
YplkQdFl7sUrhyLgIPGK/U9xasJVsUj8WDtyU5S7eg1P4VX90WgD9v2mx2HljocPAw82Z8CeLcFi
VO47OYYIiZy+WOF5zBpVOWBLGzfCymaUVbwWLEwE5DwS9+GX2ouYgXaZAnoLtnUGhZ521a9UegCU
89fIpaCcO7VvGsMhN4x4BhebiuDUsJHYWAHgAcs9ZbjFH87NVV/nn+lZ9PRHhbdnhIWRjVoGYL8b
VtIdGeM/q16GsyP5JIj7ynMljN9Bv3z6APKfbL9ksuRXDkmMgMULKzDoXmu3+aUeZwhf/MF4H+tJ
4ZMTPV1j/rQ2d+W7hDXqP9JWptqfzauuMf1jYA+9ALhJuYVOv1Lq5RPpuvrCV0WQyw5oJ9/T+j8M
A+KNYk/GQK90q84droMX3nIWAPXdwLlHCscSx7McNYmt/5OByyIHxZWIXdzrS+BMJvHl9biV/7Hp
IoSLZ0c4hBsesvby/FFRp9jP2h15EGzMrE8t6Ti/2HJxt3RCm4CDkvUMBzL8Ii1ZJ8fqTKa0V3/z
JgmMaNotmGmJMy8xvOtgpVK5LTCCkeneH+at2qveuIkXmY9usZltRebpBNvp/nEqW5mDX9WVykvb
pPQl62wrHbT5OGHhxE9t2aM2P7NF1cpSlnwSsgjlHLVXlfEUNvW0jUpaH7/FIZ40ciq7L+uLtYkT
Zn9HyiL/yK3L9bNxVr4Fa2xtePiv431KXCxDXXwhfh7xudrXl+bKnpgAowDjvGm5p7rySv2Yv6w7
sp/pmoZO/uBY0tQDrvXR9M05Q/UfbJVHULmRvjG/KU4ExKc46yer6IxJffxmXvCqMS+pzFvG5M3V
t/IbxkXZvV92v0QJo/LepTvCIt612i5WGTqH7XOjGh7uFnR8qClRkrc1tIstr0rP2oVHZmjJ5PYI
GHlSgGteciPdwGPpbGNPWVr+82htxuV4Ht6lhbnFELWkV8K+5lU4YOZNEZ/Ykc/dIN1Mpo7yKC4i
rAu/GGboL2yRzWvbsLMvqcbQF+MEO2Q+7QU9m7i80IwB8FFMll5d4faNq4MTbycfMwBYgTcxdump
RVQ0JmpkpgZ9E6C3c/D0mBCUeam1QOFTIPe5dJ393JgkejyxZrZTrBB7lBeufJgdc4nqblKuJftq
CiQF6LDuqJDlJTmw1IcEK31L63rdPoa3vvG1wZXfSV5xuekUzMSyI354Hmj6qEvPWOZJD4a3V8WV
hm8DL7CirzCur2mHXbbHxzkTHeC+mTXCJvkhAriy54dLNFs8O8JnsBzex39EMnErhF31Loq+8Whv
WPNZwzI7Va3TPZnxt7WbuRG/wK+03lPvwrqWFtF5vA21p7U+CEbxk1Ag8a4A9SPCUZplq6yR9+Og
KMfwAGCc3HCvJAgm8kL8OmHzmOIcHXnbEhzUgao8tMgRtyW1x+VpbRWPAbVL9R4CLMFEUYtjCZGD
yYCWnNX00fOJ4tXwHg+MCfnWRLgpsKErbwHUv5czMpRLe+a2VYHNJA74m01Wsym5E0g52wjzkrbw
0zrGP+UG98F8ZB4uNJg2aRkflXknZW7DY+GQF1eZ16ZblI2PBUVEF5whhFyWEHwEwaUuc1ZLvF3R
d2VPbEUcgMXv0pac8J35TaJZZgBq+XX9y8GNYETOEnklAYWGzSqghZ/P0wGDVf2FTRVH83uol/wy
bQGJskbmpTs2beyaIDXCn8nHqMKHYjxWe8QxTKp5sl+ucxYPlTLnSLjTvNIvPrub9tVuk97O0Qx+
iiDKGFVMjhDZxWTn/9qPtqM/IHyEw1rYNBsCjbAe+ae8kbrxZi3xnqDhnx7RzwAHHztz/OJIOUKi
JRowlhpjWecADNd0oDrgOudgXYvHed7zilG3Ht+DlwWtDTEpcd9gADomhNYti2N2hniHUhTfQ9KG
s54kYUJb7Ph1Zl2lL4xfnuZSshaQlwSfIUsecKwxF3PzjlS+miHfHOiimocHXddCftURRG4pSEEd
XrU6qxTlaJDh6t6Vfg17ShZOMbqNgN0Sxueu+Zm4RnHQ0X+jdl0NawoCeEMaP7cvbOH7+YEG7Sm4
bJdP66Rpizi7acv6Iln+ZFLA2Ml3hCU5Z5abLhWqLyes7Ux0U1jh7ADRMViA07CgSxoXVHkIW3cJ
Y262uAsfMhsZ1b0nY3az5PYR4p2eyIOapdc7mE07P2FgDA6KETqzs1tcM3fRIdF2DV5geKLYpBAO
cLwL9uw9H5fKOHmn+MnL7ZM4grlYUqNZn8Y1V5znLf0JdY9nPd+mjuWZHyABBqHitF7ATPlp3Ib7
GCO/G1J9E4tXJkfe6OEhFq2PGrEZgElyr1BBAkIVfAJP+B2+zQ9OOVlzXydSv7QoNh6YCXN+c8Sh
OGR37S/Yn/7mJ+KIx5XxXeh25aWRP8lELmzx/NEX2ju+t9hacMSylFIfzn+csGn12tp9TkwDI7qF
rFpAIUZvblX7sMrwZhjkSHb7zQmqODguXgvTQ+RNmVbs8tQVb/idHAT2IxmGaqa2qQZsZb1EIFDA
LejDWGrM5Al2dI395sL8hCh5eEyQEB49MqLUjuW1KJYGCnoVhNuTEjA7soJWUnKchpuVeEFB7cxO
YasJ7YLffaXgPAsdeMeFHuRZV71mN+2eK80Wlqk95FD4uDK4/RV8dordlzHMxThiTB/syi3n4/gG
8e1pH7hyl2TDoxG/ytgFJeC3DBJECGPI2vBaarFLeJsviGs75REjwuQNQkdAaS1N8PLcM1onQaAL
6SOSyqWvwsifselFmBI99L3uNev0lbvp1O8xooPkWr3ea/w5Zg7hrfxPWU7YyUxHiHNeY+h83XCB
LKk3yOP01C0k6nwTXRLkDvM7IR/Zu3QUVvmheive8EWyargD4fXjH4ijhH4Uk+4VxAOW/Mv0IqqH
ZD0c9BYBsJP9BnfxPtH7Univqo/nIlnLLkcSbOgnoHf7gAco1wVJDKSzb+rH0ws8YdVe4wsfRyU4
2IPtUFbRCotQILfX596Fh3HHZoA6GFDpxdThoMlDQ3GXvdVvLM3xjYeMylyufO2ivDP9IRzGzpZW
FtPJ8rYvPkQgjJsOGNMuBiYtnn42ws06RutCe5e/T2VTp54JJgRnxhnNtafeyZfNtOwmtCpwL/4U
eJr5WQ0uGURFuk5wySt3EoZyxqorcQLxOnUxj3AauMV5eeDrKU8/0ymY0dhVz6yvk2EMkN6zklqG
8C9hL+04WXA2gALj6jGipePjGrgY+6cGvLStfNS/8SX/Gpns/IUYPvHyPDGvm7CefxuGKeiT7s2m
/q1FnhCOdNvYJteSZOCzKb4+nIJ0G4IJZKuyYQIxcSHlQHjj5vAR5x9C3oa7vGFKfasfEAs54sY4
wiByiYyfNHA3ASgEjxx0IcL5ZKNv+s/pO5VYgXbyD7Zj1e7r0W4rmzynYbiF3X6iuqMmS73nKXxn
2LQA1zV2xgLfoYtIaatCdy7mzlU6l2ojh7mjFyWi9Su+Jwrc4IJQe/QQJMBjTbsmWZIXl7/MTRk6
0Sm95IhQfGHF3iDi9b8IAoZjsTZZYv8meQO+4C5aVvlNPYa/jPjRQXybmdM6iCOu2a8AdlsASrjy
nf9e7/PZQax2zV1cKleIRcEtLsKHfh4/wmQprWRtwdDWd0OF8oPV8A3YTrsK4QrXvwUM49WYFmwY
zaVe88GyR3iRgOvENXI0jaAcpsQP4d7cDUuYhpLw9tdkg4MJ/1FaDN/psYWCE46dSCy2XV6VDxWq
JzpBB5dX8wvdtQb0s+neoE9mkuqwm1+YsT298RrtqT6JX+omPRSindBVQnP+qVLG2/yoMUu2BcHm
6WAfCy9QzZqtBR4aOPldglqMHjx04UUEanbMA6RPObn59vOTpjoFX1iOi5QS7NcY7PZanivVwfIG
vTtUpkoje0mu8wWFAOEfHft3QXbNCldeRN/Vl8XfWNt/GRfU2mYLJrrZNlEwwJBe8sCFXIa+RT3l
Zb/TRfejU7N5Fcgjxy5yABshyRW4ctPu84O+F8iDhgMrWVab2K/P5claaUcmbI/jQv0iSVHBh9pJ
NvJSO5qW177HdxZutCYm55TtBxeOEdMdkcnbOxnLCrDQyZVWzwVjWbLPCNFkLFHjAbIAy5+Z5UIt
z4fo7u2j3+t8WkjcnxdgSzrrFq5ydqONQLgD15lmPbKfV3WZnfXQ22r/KgykAK+XagFSt+I+30a6
lNAjUajTbEQeyN14fJHfgDlAJRrr+aTIK/1AhZlWb9Za3ORsniH2Xluey3KdXYvYNT71L77XETf3
ywbBgyJ9JIhqKOzv9U52Jeq1mHrIreTj0HoJPM2ENyaqOjx+bT6hGi4UGtvKAXTGpJ9HRHyrT6g/
BUg3GmqiGpJPivdSeespkWZPkhfkHlqaLX5XW14JyaypOC/v9NtwwZea14kJiW1gPdVNELkE0r3l
bzhxAbs87YKxHHqMfE1hvhPW6Vu3Qkul/3H9NI1neRtN7rCiUC/Z+HiLnJc0JdHSvENkY4n+3Ekf
oLq/XDxjG96e25dQLHTJPwmmlXWoPqMVS2sGTX1HGUJzTbxQZ2dbgcMeEZ1XWocAXSyquFv9TrAK
zlT4I7Frj+8VHC/Y1Dq8oesQtvoJUIDZ7eDBOfeWpmvzhLzshNj11H5Ud9GtqaIzv/xkvyaQIHF6
hcdHOXB+cM7oa7RDqPt6dnbS0QjQrXYhLdGJGts4ShOTSE5BcVyfprfmoh2HTb3I0lWsOkZtjzcW
6Hk8MEcobKy3LFzpexEZCecy6Mf8Ta44EbnrYJMQGYGEzUf5CMpCzTtFJAAspoXlshO814Y73mC8
6xstNM70SHvB+23ris2/SfHlMZ24fiexHlMZg6oWvJjvWljg2ZCq0z9m36z35I12oeVGhouMnsmr
jvU+oeKgq6kcTDwLmTrZy3/aTxrVuF8ke+sRXGoKbTyP61Wbu5G4xNWeajIYNs9yn4hL/Vv/Tkkm
5lJxEbeG4WrpEjI9fqel6t6xnRwnT4e2Eg8GpCNR5McBB7tlcUmWz73Cwuwc41M4cs7lyiEPPyqU
LAoPl0o7NdDlbNthaT3PcXbCdieIcEFApOT0vxXs350KAld6iowCFIsm3m+v4feYenIAyuGwfCJW
kOnlxXIovUpyxnTREX5IKAydnooXuV1LaGaXPGV1AbYM6wp2BdOELSqyqF2xaRdO9uC1SHaa+D5b
S+/p+tr4yCWvXAxf8XNFaCmy7I2mOxG+tr3HpDlHIhvyTEYp8zu5x5yjhQUY4z6Xadn+jgsc91hB
/YtZ0N6ae4pQNVxGxRYzNzLyIhXv/CUBgZhRIKZi52P2pkDKZ9CyOdL3tI7wAHPi+VXA0tuAWoZO
Q6QNZxV+LCfm9Shxx/ZgrExI036JJXA+bpXEhpT2QzYcpk2nczi7yriukELoa7nzqUd4wznFYIBw
FCchcm6TfoVbpMShAhVBZS2/Ln8le+mBqONc2DAS3hbnOD3I+S4vlwQWS8yZko0q3IRhNfTH50T6
h5PDQBbQEuux3ynZ16SvVRPJ2G0yQWuey5lKCINhkN0O5RUj1oiIPYmiW/bM2Gev5HbMCYq9rUWE
I9I6xl9xpetdnaEoy87e1bN1RKTUkRjdMhDGsBDj9TZ10bP0peIzVFeMwGojSo4bG3Osr/qr/tUf
/2j9P6r/fyz/3//FiAIJTE4S3v9+EJnhCxypUcWhDcARmIwH5nyGhSZHq7/vTYGuMkNlHEmctlaY
2nh5By6WNKyEUgCT0+egXcfh0IGk8JVRoqsfJklbVfXWFFQ6xb9v/f1QJnnVbVqA7b/vSfOTH5OE
1P3nz6was+yqshatiro+T2RcLsb4Rxpeivu/79WvH1Qpgvu/f6aGAYS/r/73g7/f+8+fmGr3ih+L
+9btVcitv1/KM1Nhx3u90N+vEjdIonEip2vyGupD2K9GPHYaFQMnEpmXCm9W0mNzUQ9N4Qdhu5hQ
AslJ25InpU+u/vTia9pNuzqcTmPQtBhIcteKXNEO+jM+ZFn0aSn5WVGFT1nsW1/NVMAAyI04nVax
kHg167ULDuNzVLCOIY6hzN4DgZlwwpVHP0NVl4b9uJjbJvTzpKDFAz+wCIDSMsSxE+42DJBKNDSm
QZPcoRbNlGQvxOl73hfDqo+pT5k74ejTOTf1Loa2arpxmevw2vHwWYiFvFEDxFHMa0+m6nFX8Kfi
Gmli7zcM6/IMgowOx7yVpY2lwT0wN8FEGky8qfglzsATAShmPT2YDWnsbKbg6Hr6gABhmhBSGGUx
hGWMylNDa9HgOeBNHeLGZuAgTHEZmwZxXGVF9N4nMjHgHDGMkzD0CoNWljh0YiMSJ8S2ZXQRGmOl
CL8r5JcWIblajNRrVoEdn32/C3X5txERNevgWESB+fMMW15Gg+jIs/GT5Non8SWMv8YalAwmNZqB
LmE0Ub7UgDeMvhFrALHXK5LkYmjChieIJfavwvCkXz0QPslyZtb4+WOOz8QbAF/H+IyDWtugGat7
2oCE7MBRnQdXY0gePAtDzzi6xXX/PAcFeRfEzp6w4SbRTcHDxIiK5+KZzwBxTZavG+1rnJbaU1iT
XM4mUZBKxCX3GqLMbCnOZi/Ou/dAjMpVmf8TE3QP+CnTM40Z4qpUW1tQAT2jD7EE4lDjcrtPWnyU
29dekz0/44qZC2mflBUShcJEsjC3T7JmjQdu5e1CDvQvK5p3k5wBSZkS+mOR5Lc4gOTjE4Uq0KZM
DhmW6wTkZUWwxI+WopeltjKUziv6kbHQaUbTTcKIkMMoKnpxq3gSPWmQgCEJa5BlJJIpm1liZv/q
Iao3eB1gxwwiYsYMVydP1kcwRCIqDeZVxYzaFcB38Mp/ah7+JDgWL54ZZ1tKJjI2ParXvmLrK6Hf
zua0NmaFVZJQDahJQ64yZ0EJfla10EO1qguYk+psBnL2qRF47Ml18m7EMoVcgOLZKC9iSkvQC09g
5R5OVQQ1DBOOtkSxLp1KnKhSpppbs5UlZa4R84GefzgGPEhu0ANFyCHQe0mAnkSkpf/8Nwhpt8Xd
DEsEWXGt10CoGOfxy9pIW3eUNEkQjotgLlKnQnpbyCpqQ6bQxzYTFwwjaxyoRZ8VGLbqG50L0Fdg
hzlOz3jNAoKHGMktGdfdtHOdbLuYQiVvqPqeZcqo62fcjGuJsW7kiCYwiBouVc3EFwQWIk4Hgtx6
CNI4fI+YhbYLI5PsQk4XeGx1Tkzk7kLu1KffEFsAAgb132PA813PakwDnN7reb6p6XEsYaZaGMQx
pXeWOp7g6OXGJwBhFdCesSW4eTqJJ0PN20Mh08Kk47doiB/jyL1mUnbyhCn1EGd/NQWtPa5FmJ7L
k3IwVQBHQb3hIcFZ/ScAmmTaZhHJbf5EiavV5zEX1I8UsFFWYCrxipPDqPczVVgPFBEyRtO20Zjt
Ou3jBwbqicco3YZwUwNtJE5LWg89OoYMJwRoROKpOllSa5tdkm0KBZI4qagcWkkhJ7Yqap8p1YNM
Eqask51BLDBtT628Ioles8QghswD4xyGNZPfzTVDOEZ0eEqhvBfl7r2Wu2tBLkvRkYnWjiJtvAE+
EZF5vc9LGlANyn7WMJgVU7B2ujljKEtel/1NFoKzEITQFJWQrlEj4o67ifDrcxMLitzaBmyRhfku
poCUQU78mc6cgpRM7RJjZ0/Qs6s1voYW9O7RmlHAdD/l8KB/ZXr+O7W6tcD4pMcPPv1X5F6kG7Kb
BghLZDmPXIbgJHI/EZxbUkE+ukq/1OHiJsuhvpjD7hSXTYRjvnVTi1csVQZOwTJDJ9fgLqmasxvy
lKPzc5qQKR/45uGZ6KvM9PsQtSF2aLinx8NN7M7T0NyaAgs1zCwDI+KhinAEUqbAJpVN4znJbrGl
RH6EffoaAzSUx3idwOKg8CBQFmVhy1LEjrP1rY5i+gnv0etChxBadAiqAMuOwsDH1OyAUzYSZ00t
PIsg9E6KyHlvMmyv8wm7FIByE68MVZ7JQpqRNcxQDfwoQG6fwfAak+bnacOYCC8y0uF0iYsR3+FJ
cjind9O/TACwY6EQV2PuqSW2uNn1KFeEUrL1Gmi5nImzESagLzkAB+la7Z6JgAa5uZ1bYfbUCu1E
MTQtuiXMnss+wam3XAdamHkF1s8ksDDgl4QtHakWdHYfMH0e0IWlWPJDoNHCIDsZECyEJoCYMuGM
ZtQnRSoFL9JEk2KZxj5RQT0and6v54S1DXinyLAm5hAzKEwBRTa6kWrqe7vSm3IR4o6Nh4IGTgZi
XKwtZv2dZwe7HxsqVucF96ZmXCbFuQAnXi1ZxvDs0pjhkIVMnsnpu2SCLQs8314L7lQkU0yTKFyt
rDHdwMzhOEnAq1o1v8jP5CZUJAyObMhh1wyg8DQj4lN2u5DRl2eTML3EYZLXBs6FmnzL1f2k1BoH
ebkUOuDLSUyZ22oJLazhXEvTuuumNrxPnfkdZPkFC/J5n3d9sxnCFakNSC/1eNhoMp4O2GMghclB
oWrL3FrP/FMLGEDvRUj8IjmOZGKvlbm7vtx2eFgpa6juygFfSmZBmwmiMSEmyMmpvVBxzUzgwD7l
uvpOQsrCwpvMSYyAxjcGw1LELEOLJv0oqXYr6kpyx1LEUIcMD6LX3Z7+xdV6gqlLSV08U5QLUXOe
DWOFI7orxeaV8qxamBWRUjkmzq4S4nbcDKRktq2XxSMgFp4YJbb+ej0zNgZ1UOaybwmScOh4/26r
hTU5LaRyCNHHNJrRUofjn90pydWT2orLcAJNymUcpyqj9/oa9Y/YQGyrYrYYxyZZBfGME/pwrLIi
XjyVaBHFoFdShJa/SCqGkeKOkcVXCyTUmUcmndT0HNOxtQ8HaVoZHehLnRRuKvSWL5Zw9FmUuCS7
6GRvO3oIu6rpjDOK0j9taL9NseXXwiNC6GlDfccFK69BPpuraot9iHqZZZ3pW8ku8UXazBQni/kW
JbHqMweOE620LmOoHDXgqZVmbTtEGlRKJZDVh1IIl33iuMHox0au6HOOZZgzdjsxUIqDhWG2E8ra
nED42UB1NexGi1NigPlpKl1yrAkt5NDdFEVJVlmWH0uqWrlm7BJZfSVxqwmpUTAyrb0nM7+vTA9j
NRnVRh3V8FwmqRsSiNzUCBUxCNN9tWofhlUO29zCyNKiXbG0ctGPj6e2k0vSTRgY9gTDhACacFGM
jXskaZc2IzWz471ymRK0hHmQUkCmb1NofpE4ry2VSbH85tmeSXYMt7nKVvYkq0RLBTKLuKAaOCkp
5atIKz8ItAqo6Zr3XI5hNcRiHwcVbkc03AMr1811bLbblqtAyh5NScZgk3IRc9HFIOuAd8VkS4sq
NEXfLHrHaqmcque8HbToxxhyErXDryAF2QnSSfMoxvxnW04kLEn7PCI7RSCxVvFVqURwXAKqdXS9
bP5WdRIt+JQ2LppF+dL1JlW3soxKcIgbJiWUmdm5B8QIqT0b5kQqbbqpY87IohmToJI0kmdp1aYS
c69ozA/MfwhxzfCgk8COSDQe6HYB3yaMWGuGC97EAQQjbj7yMWmcSBlQTQ6psdCQ5qcbvZdpoeV+
oyucH21E/JDxzPlqQjknhgqhADHqNE2pvThGqVHHhKX03yKh847QPvmkp7ZiEnpgsCySptDTNUZE
hx4Viz6FiR8QTPl/jJ3XcuTIlmV/ZT5g/A7gAByAWdt9YOgIapUkX2BUCa0cGl8/C1F1O6tybk+3
WRWSwQiSISD8nLP32hezlT6QnAMoo2NSy6dRrsgH3gDzbDZmzryIKvoYjR6gU8qOA1kQtwBF6Hc1
29SYjgLZxEg6Im3JnuV5QfuUePANFy1oA8OBI9m/b6pLnQF96paOG0pBDh4kThUozWg4WCUR0IFm
qDxF7R09hSeRmbg3crG3Aj5AYWp6IGP3lnYFyDXb27CaF6umNS6DiVmt4eRoIGk3TkilHXWnqIaO
pnM3GIzDkuk5Cbu9nya0DiIYSXkI4tfhYJckeQw/HFPQzw9MRLX+4pptnrF4jyewyvHFjV0UPiCf
GR6q3aGHdaKdpca7vjepvDWLmcBKaIXW3rWl6L2GIryag2WxbLJzsi5Fj9NcsZ/naw8uZDD5H57u
NN2o5GSK/pbktCteOLk+YEuJGm5wsvc1QcvJW2qlAB2hI687suyI+UUj6Kb3MLTqTW+1KEsm3l9j
+dwBn64sIitk4Gc/DAXEKhKksrWLWzEnTQue+ML3ErsMFO0wGsxdRgJJOj5KGyzNykl1djUufb6G
zB0dfZCXedRTm57gWLF3eDZjHR3i9UHQ6lFWhJPFyHrGcztY7iFK7kuIT0w22k8CuH9amuZA3VL0
+EzVR7tdGy4O/2Lg3a1ozmxhXRGJETPuFiXFharxbk3TCE2GjoOfaguVLmpEVavhKirdbeU7w9LK
QAUg0cTFMug2Ch4XZiRZHDqNvK6z54Jq214NANNWZM95uw6Ji14AOCXxyLrXPydOvY4fTZd5RzJd
AoYHCSPio8F3grUdBMN1k0b7vp+vZkOmp8JD9jfO1cnv2mZd6QDlYBBvnCS4g85Ca3SWJ2sZ7ziE
7V3YefOsMpcRnLFWw485JPERLMhzb1ukevcNIcsBQiA+z2hvCxjUMOaYBwLOsYoOuxTilHyCkT3k
Yms5uBqmZysjA5EABIJeKoRVMD0vQvb6YS4N4oRASFIF/0CYURlafs71A+RPc7Oc9V0+UGymqya+
liSYYR0gSR1ZRyURGFZTvW9SRoKmCB4MjT8EPCsT2U1mZj8yZW17YqobnBXCik8sC+/omMxILYZd
YcifnCi/IqBfK7eguiu6weQIyMk5tsWFbi3GazJbOYVXblTsU9B6/iMJGRyEih3VZVg4UMPfSE42
WLTczzmOw4se2XsHLGor1fCKh6rlQ9Tgpx1ebISeuq6KcSvqhDmHaKO7SX144T0Gh4qeFPy/zt+4
g3wzWoYpwzI9ml7cgcolU82bNCjrqm0T2C9BicMUExZzSVQeWRe9twZNoQRyQFImwEMHllUJQ8qm
rl845GgwBUQ2WYb9qq1uuDAtBNuGKiQid+PDUsPDrJlptIoUvRIhQEPKqU+aSjakXxEpm7czQn1Z
MiorlzrWoYQzWcNVQ3gpsE14Ay2QMTMvgzn2HhzNQGRgeDXR/AoJhbqGCLguyfxZNz1KzbQai4fZ
Mj68yow+qG2+nIBD2lSPhe/Q1bSaL65vr7mi9+K0Iausm7Lu9J52pjOG4zas41cbQCBG8W7gghrb
WHoBl+86Tg2XOfqWqcC930oIZXm9c0IWMS7EBm0NWy5djCZsaM9D5q0Ks/8IZAJ9Dp14GbA6mQId
4L3uycnMzO3ocXorJvM9C/ynYmYSa2XnkxXDp2C8BqH66pnNsJvJ7rusR/Js2kyYaxUbJXKc+r0f
bHI+OMpLDbJ5IrDp5PtArRLWLeWsi21vBlec6JITQGT7IqwKmhue+Vj5NbVhPorHOMIW53QvXLzi
u3RsiVP0/AeP1OlNMINxbOrmySuKtZpqez2WNebU0nqwW85/hWnrdRZWO1cYYodEVVaYn+DY5Vzn
6PGMnPuK0dCwR6B95do+6rJQe7chwytzu10gWIR6+DmtoOAslBu4EVglGXGJW55Sr484o3itDbMU
wLwIK1jmCWFLrC2OYWl/xrnwb+Kkup0NrJ2DtMYtcXxwgT38LnnBQt5WG5U4oK6NbT+1zCz9gszI
jwHZSc6Jf0VFWCPtJb7QbZg6BD+soth4s4VEv2eeESXvGvb/rUc7mqphulC9++yjvcsx++F4sSfQ
guJnYROKoDxF5SZu3E5/hTTeNqVGKjFU1rzz0WGQ0Buu6oBl99K1L4283IYu6YUDeKr9ECxZkCNR
TS4zUieYWMjVLA5cgaA4EGASJ8kZw6R/Bc9QomQdiV3putcwFM9J6TrrTFElR1XxIqc530snPQUB
UPRpwIBodYvGsm3XOeRqrpqcSEuTZrPV3GrhAWQIc/ocYeRsm7eOVB7dwAuT84ClQyGG0E3XcLES
RCuZOHmMYm7WDhzmi3amHTFyhVslpp/tEwn/vZa8q2I0PhXgf6vJnVefYOPES6q3RI3vRiuupVaX
XGtvBz7Z5ypwjuD6oBiSHnVMGo7BfEkCLl5GquJ9oKHJCNQMxSUh8Z8QC5mBD5z8W0xZXEjGC+oR
rs+q/sxCMslj00NdDH63OP77L6NJ30HpxU7lOMQc+E6Z3JwfHtauNzGoXoqIfpjWFP4F/tDlQcvm
1828VpARzrf/+PL84//2/l8/Pvea5/XrtusxYRx2phh+8icjHBIksp7DX89fnTfnwFe9pLb+unn+
6vy9872/Hvzb9367eX5cAHOm6j9NYrMmYvs259zYIK14NdPyEv/48vzd8+3ZGrlLQL3cSr98oD4p
/wiNZe/Cc/vrtpiDf922F6ctLpr4xc1n0vxmILUE/ciVTSvzmKXtzKsU7cEOUL5VpNcFowUzZ8lJ
zHtikCIjco4zOa9r6PhIVpabbT3/eUe6PMRVpAayU+1//cD5YeebgqbQTg3R6fyt2LHt4yih4SJ9
SG1czPgmzo8733PelLnmj1N03iexhX2bfDtuLn/3fHcLjPtQys/Jlo5YJX6PtxWwMqZnF50Tb8TK
XJhFbs0wH2Y1YN6K6a+dtA9twoCm15NeKTCTx/NGji2CiKjUM+rGGYUI7BmAk1+jQGtReA7dz8Qk
oIwLuK2ZmEVNw7iQOPgU5Nge8mZxTBZcFJA/dpfl5nmT5wPK7c4lak4ThViaPe6G8z19WJjzJqiK
74wE1c2vn8uaiAvq1KljAOh5l55/w/l3V6FY+COiP/Fy4t2vv/fHXzn/2j8ec75rbJmkmANo+V+/
PP3PZ3Z+9PmOv/zu//LuX7+h8pJm53fN4ddj//I3y9jbx6k+kZ/TryBncfrzUPoqB2BtFPoPg41s
UZq47NypvUxpPQOVgqHRewXDMBHTunxPbbPeu3WwgJKjAynCxQFYsL4U3cBUKWWOT0J5H/WbhCAb
EaJbqUuAXoBW1oEv3ntt/FR2lB/7mkG8zljqa1YuVJwOVTa8AqEUPTFmljKg8vQLa4QDA4mIRKFd
wOwD5iz99lbTePMfWYCV1+nAKc2vwdOahrEJW7RzVdjXWJUY1veFRvYJhXJlj6ANGkgeRf7dh7HY
6AoNFGsBoOJgo2nRrTHMoy5S5SN5EfSKIgRhJkqKni7ZmkU3824gmagf7fBQj+aDdIsblrfNaswM
hAhxss+4BO97ZWqS+CDxmNRlYP2RU3m4ucruNjNLLmZx0F2PJoOljgmmaTGm60ZmAFnoH/tyhJma
YtlKBEpiZ65mDi2E0C5KZegfEzJJrxL6tmS2GCQ3UTBnq3z2kdCY7ZcTpt5mTmp3LX3I1dHQIT4N
kKJDLg89/B+G6/8gBQSShh2vwWRjIOpQ9IBxVrN47zpwqrpoPgx3m2ZZy6DRYaKfprcNoShoAioU
1BFu3eAcoRkHJ9t5cx3rXaYd1tmGZpo9mXtHoRyPSoQB5U2fIjd0s/oHJgMgwB60E92G4UXt0Sc1
09jhEgjRvid/B3liOR5ql9ohZAYLl5wsuEFcMyfQfftYG6yLTSrTtoBkQhjpimHw9ZCalwOhV+jH
umTTeuWVaK16OzjBjZD2R1EvfVueDghOnGeZFBci6QAHFvhi0qD46WbxKQsGbONhLa6igh4alzPI
QrHgPcnkdQhrxDJ6EhuJ29nUSGDI3JSrIjVfjNb6VqnYk3qzMvjRK9oBHDDRfJsL9dArPd7Se5RE
bG5SBwWYclx/70KlqWmGHIVtTJim0vRgelRBhS9ObvCQ2r1zBzL3pyPx8MfZE2nUKMhUgWrXfu0b
4ib8dv4R7UVoUibMMtnb6aLqVe0nw8Cl8BvExqup9doSC5/VZZsq4axm5ebMcIU1q1Uw0kYA2xSu
sWaMJTdl6n6GvY6eS9pbQeBX62iIt/UAvi2gr7sNctK50vhAM/NJLmnPNe+Q8C1Bq7N0nsyyvcxy
Hw2cx0nUzgdMdbaz763I27dVcAU5WB9tu+A8UpK1PmIvx4M1Nv1rnek3o+IZ5JV7RY/vrirN2yYa
Kf14v3ux6R2WglY3fZmpEsRk4xKQDS08AZrei9BhpTEi8MQJXqIYSfVcGJB1iJFekdi5aqPgqpwB
U5NqT3hsID4p11BUGIeChM2LsDvZKOwGfD2NBqzE6XxrDTD5KpGHaGrz+iNXtA0aOIlrS4Hgs9G3
mbT2EL+kzdaF2/+QtxqVYYJQhvcW+XIbiWvW9GD8TES3U3Fq3Ti8dTuuySFjIdsm5mW0zDcv8Q3U
MAX6S5k+TXbc7ZqUMtyMXIdoneCzpYXWmQ5QDIm8a+x4XnWX3MZtBUSQFPEtUxOO7rHvkcVMF35P
Z4qMZHdDsOTWmYl5rdx2eOzKgbHl8Fg36KjTPvqWVmetapoF29ZB8zua0mQNzy9lSozGpSMirR18
f6WX8N0mb6GeJHIj+hueIlryhlQ23dH6sMem3hWQKhnjk+49TuWpCIcWgB5qUoQcu1kQfDkkPUMH
vGkpSmMFvvcgLfBCjohuSEkgpYS4YqBeQ78NCPA9tKFxQ4pLumNY9dTNRLeQuzU0xJZIj97HVJm4
C43QPg5e95nAS6XRVnyNCWDCQUcFqzTjWRh1w7tOVrNw4GXW7XQyHA9fW+du+6SjhV9aNHgsd4GB
Flgt6vFhbCVqcDumWyzWM2k/pxZxDUjo/GoRmbHnumVPflI15xud55f0SW+EcZafx6SxJqSHTrWr
dx3AfzCGc3qcNB+0P8PfD2MQNSQx0UYYX90UDUg2jjcpffvjUDFYyUH/yzGxsAwTAm2M5G0jeHXH
8TVTDNMNlVx1s0BWPGG0UBIHk6Gx5DgI4ad+uux0kh3r7TTkd1llck4t/HeQ3DTzWwy+Sj+nnhGj
makeFEOtYga4XCuuzLlwv9RyqCrJCCfNL/XAAUTPjtXePH4ERn09GFMFOodXn+B3Nw0M2V6OAbmO
HuEFOyZSXb8+oMvJa4QIQX7k1xEWq0DcMWYesZDxvfMdswchr3btx7Jpw5MfOS9xBt8w0cRcdAvD
Zlg25pBipQiLp0hE0THKtX+c7PElEmAqmsKajiarPeQlbLRwwo2TIydI0EGd0rowD7U/r+XSPQwa
uRvLvjgaLsVBTR3pNaW5MxbK53kj//Or880/nuLyA00cM5jbnL/Rt5Ll3Lg8c28wH0WagfpxB2Pt
4SxHF/kjH9slu7bYsXzE4zdMaXv0pMeXDNLLi1IV1tr0BfgRjc8SMmKuX60Q6b/po/M8L+nPG9tj
V5DL5nwzEh4ddAq2td3q7pgGb6HdEd96flJWA8B8007NXbTs4anN9aAFnn8BGB4k2VJE1BJwSbls
zl/99j2SErhuKuxFWiY0J5fySYiKJW1odagvU0LNu46Crlg+y1+bZlk4d7ETrgwmziu7Zti5Nxc+
6xmUSvYUNUuBVaNpISUsm8R1Fkve8mW8oFnnmm6Mn1l7JfoUXb3bVyhe4LPm+r4nZeKgXJhF3rKZ
M4S8oq2z1WAMC68KZOyxq/Cc6dK5itySE4SS8jh1pXU8f6UNIY/VoAhRlLRiw4WsVJOmxlrM+YOz
dH4OZ+KSotQlIQUJVxSTNVObx7bxzCM69j5SBAfWsExkiug3rCIs8JlpT4fIumcsUh4L06t3UeKB
Zmte54F1HrVevmJsUPMRlsY6CAWGHbexjpU0rWNjkabccQ0ljwf1gUue1sUCUIZ46btEQS9UsSyA
pQAfXVVM66bGJoO9p5ZhjnlbBUG8M3OX3cmn5N20sfg5LHXMedMtX5lDgJh+tmgM/QuW6xYxwVsZ
DRHI9sWp6E2B+44LGmyvykeIm8QonNnQXz2U7WzuRuajx3nZnN//802LlmKW08zh7Q7B6C2fASu3
Pzf+CEHFQyuwmn3CRdyMgkhGFqLSYVd2KF5qFrz+ghP+tQOeb04JlvJymoN113gkdAyvVYWjrp8X
rWQyJ802MsYPC3M85333MIzV6X/ndt9EdivGawmScPYPNHdAcIZceelZg6BMdwScpxsykPbG2/wV
UUAktAlJOlpDddz4j/WHeCxPjKYyc82cx1/WgpCXExbEK/xMZDs/pR9Axr7GGyYWwVP0mKP12LkI
pkkZ+0l+xXJQjjvankwQK6gPjAKmC8smdOcCryW0F1QC7UuxYMcAkGw5qc8PUKX18MNKgUDtYDtG
/d64n2/az9LYtYz09IWNGALAETPAV8nhaxLkuG5f+FOKWRzyL31h3GNFY0iYA/lDeKMux1eJnBl3
KhFP7IG0n/alOOGcaln+4o20dzhCpE0o9SdiGFA1FbjRR/P1DnzVJr5d8lkvcBkjtHgUdErFFtd5
wtLtzrucPsNbeYk6DWzBBntsi1SH0etXxeUsW6kH9eVcywfxZh2DB/rxrPUazFgWBN6LILpcpnrl
Xr4mP6ab4GvEhvRjgITd7sJLMz7Y+Pe71cBJW1FIbu16LZhiISe/BEE7VxTdF+UL+wEG+JnpBMtL
bLnJB37LimC9jWlvIfzbUJQy9Bb4esE7dOKijhlhrZDHgYkablmJcd5AEu/fXaK22I0fIeEc9/iZ
8PVOaOUvJyyjXs3VcG/Xe999ENnuL9T22/83bUx6v8eNeQaRY47nuESOQWV3lhjNv8SNVSQIJJll
4tMk7kGgWdmkP8Wp3Kcf3TG8B3aaIVzYGsFt7K6nfEdf0b30rubPztixsEWkly1oFyIOzK0OWDcd
RLbgUpNwF3mHoLgF3TlUoFTXltgJXzJkZ+Gwk2j+XgCaIA18nn9iedvm2/wVCMcVFtB99dzfEab1
WD23tBxWhLV9J0fAtS/Zu43DZddfZ0cu/ggxDfZYjPV7YjAYSezcO85miA326GawU6Ofxrdv4Wya
dnJY2etpC7a4WyMtnW3sUe2zewWNeaSdfal6slS237r/Uo/5JVTe6CfOBBwN7k8sUKTGqxNl2hpe
2mvygRrS+KJxjf51eGCy8FjzqeO1AVnMPRzWJoHZ6PrRkh3wywaXzh37bMv88R61Wf0DjYV3XW6v
cUpg1aU5nPH+HdFEvboxq+x99oFYfyvurGfvItj6m/CbSDWM3dYufswWXKN88axNfNkdjH20s6+x
hdpvZBLin9pgvW/voAGieM5/lIBFsL0gbdqgd8YbyYHqYgf4SDar+ECCFO1JDrHpZkEAPFrG6hsu
WexuWB6s21W83sO0hPnJCDsaVuWpW5wXJ4wKUNU35j3TSjNiqXNJjxzI+EJvYLdFx3c9rVlmrEW9
h8hw4CWGW+vW/MrzQ70f36nBeapcwXfOsX6dTv4rheWOpduWxfleYBlax5fO7vrVeUNKiER0c0x2
3ua/2fN/TzI77/hKGqatXOX7cskI+MuOD8++QdIlh2vp9deYlqL1cpJh93py/Re5SEyJl18Xb/hm
kDbhNHrCktQs4O9FrPzfPJnfUyqXJ2PaNpJng2Am9/ej0EnIJNR+P1zHkmYh/7fGISo2E28RhDYs
NlxA1hjtEugYDMJuqvYmZIKLz/IJA0l8c346/+dvCVHNP/+D259ltSzto/a3m/98LHP++4/lZ/7z
MX//iX9exZ+6bMqf7f/3Ubvv8vo9/25+f9DffjN//c9nt35v3/92A1J03OKH+tbT/XfTZe35WcBH
XB75P73zf33/j2IvUEiwm/zXsRcnfk33mU5/S77444f+TL7wiKpwfVM6vqtI+/mVp+75/3Bc6SoT
sbmyCYdhF/gz+cLy/2HaNLiIv7CUotD+lXxhqX/YvudbvkNOhTJMdox/vfw/z+5/fG68Hf/mbG/9
lvtle+zu5LU7vmURiirlckz8ZZ+3lIVaeA7CIxLFpMiANaQ1iuJOjeJAfijpU+HRcWd9zKh98gqA
wOwV0d4YCR8Cfi2GEVQyJjZfJ8HWcJf4LL/EId0iUFNUtLCNcvzoqMAoGr11lCYPKbnkmwEV0NpQ
C9HZwFNOoXUY6uFbS9Tz3fz+l4/k37xKSdHA6/hLSiGvk3cKVaUhlbRN9Cp/f51jQ6poKj11QEKC
8RkqyRin+T6oG30MKAiWCQy8JRLSAXYb+hiafC9EpU9/n+lXOmf7wjSei8A6ohGudpV2ckT/yzpU
+4C3gg09BEpB33xSrdusaIw+FAKb7RKue96QeawQNY4Ga4MA8xJOBaKOYwGml5jDVcvwYZOrnuHg
NKcECWdExM2i28dzXm8md2QlFcgB9CJl5xjb76kF106nk4+QQj969JOIH2HjU84c6R+1S1zTedO0
g0FAfekeZnH369v+Un/NeVjQ52bW60tAX4jxj+cNzahwFZigM84pI+dNH3cQ/4LgboxLWmoO0kkM
OqSAlIH1Krah4Xz3JU2XyQ4ZxOkWuOVUv5RGDPMiIjsl6njPCh/IWKiMZW0RhrtC+dcx1gz4JJ3n
HK0OlUnoZDMRXPm0aUsIeGN6nIeItWSOYzbrg2NV0s2zlVVtKJLwmiw3USD7f9mcvycqgHs2Tt0q
L6JdzMxzXB7VsPs1uKb2coxQI5BbT04YK+BUTggvTB4MYm4KcYu6q6DzbSIBeud4/mrC03LEXyfq
HuoSYDnlkDASsmbGDoVNcfYwRy6JJwHC3GPD4bAeBMNcD23JyrYwHARtvfSazY2BWPQYmVYD7Me8
M1q+hZZmm2dhd+krrJ4y6uG3LJtKGXg5wjLG9O/Ep65sxm1aoW9cvnXehGSDn/p8FuSkWXezEQl4
M10njudN5f00yxzCUIG1KbTfKlC4h3K4VA47VW2M7jqelzlbNbNAHRwiV6hLpAbib/ndpq+BG5T6
MqMORtYl3zz1anTg1sYIdffEmPooUFWg56SWLC3xXApqcSrZ5NBivMCAJAl/YEmExOGo+9O58Atd
aMRl7wEMavxnVG450unEODYLaiif1aFJ2uiEylptLT9+DBMaRhmuq9V42+VmfNRxepV1ODlq1IiE
Gnt7ifIJCBzFXlLQIs9GABuGz5+OlSBjEXHDjrDLy8wQetWJ2loJPcHTDt46m67BHHjTBapM/JxL
As85d2c0KBpNIk6QYJd352CZykcehqSWUITyBz/vHvi45HFWmI61042Y5hD45Z7aMQwi4dznEEXK
YF4YJSRA8BI4G+wtaTsrMm/p+eDTllX7rOP2Xc10Z8ZuP840EgIPvF7n9qduiDKUvPVDWE39yYHS
R+7ZFkfUU43Wdl1VAP2a1l4KdrotOLyQWgJRyapXa4gs4PVwumsCuIMw0iRYY6hc+hzsxSQvWyZn
PLMunotWgZNJM6I7ws9yUu4RoSzB8v49J47pkDLCWfkZAJLziZILZr23836DALWGWJHfNS7hHLmB
ksq2O0hJxaPOEMM1EUqetpx6RtwVkb4jwHjHBLBpVdmNaOiGlZ60Dn5IdstoHce0OJHJ95MUcDCs
tGoIhiMXpf9OEHENMwJMTyaXjTlEW5H5LxF698IkV8gIs2erHMpDRD9kJoly7XkuhmuHZrUXs9qX
iXpvG5bU5/5LVAMATur0cQghEtbWUyEzGgcenK2uvi47DKm5F3xP7oMdFm8BIhES3Nbn3RwB0BE7
XbNTXv5WGAZi4iVbKPTtHh+ESykQNuzCWr0INfMsJRNE12737bTI+5uMhkFEG4mCQEpF/kgjnxnS
6D3niXvXem5McvX6jKmNX2LxZIe47zHxELvrkOI9MWTGTVYVpEu2knpKGMXB190+iVJj7QeGi4C9
c67RaWAXxkKXFOiEpmxN13g9OKmzjytG9Z0DCF1YalX4swQeIlESaobyHbtXYd1noz2uC2VckUv+
aqNeIT2oiatvNUXXtof6KGwStdYjnAIT9bNCr8bYikFl21UYcgB2VPyENbXutWmJCDY8ccVBOtP+
1hSDJSpZS5Jw542ui9iYzAADoeeYlNtYpMHdHIJQMkIgJgifbyo3PFkGXCeZ+tuEfAjnHIYU1cW+
kcVeT4QuV9M+yaF/mX5wkwUA78u4/iHNCOWxz7B0iRnVMcuXqAdKqiN4LiEmcTGKapOLpMWOhIgv
FWqfhNUeRfEEPn3hM0SduS+D+WrUSO7SOtVYCteN1UMMrhD+zgK+qDNnjFORB4d+hc3erwfAhTaq
QOx/5SSe3Bh//FwIcaeY9WV+oq7LXB5pzq88ka2F+iSInn8r4jMbjHmO4vFMZ0Lii+KJCXW16dKx
2GQOAAfX57zlQiMZ6uI1NliZDfcjB/OFKqEuRF5wS9u6flBVdmW73abNMiYgnq03miHXcirbWi3R
rFLlT0XHn0t/UAKx2lMDVY10FJ4CfTuX9DKA00Rzj8QrhU3dxusEdwrHeXdnGDrbia6i6uvfnNZ5
xstFD8umueOQDkyLIxXw7xbeNj6FEvJVg+lgQ39uXqH2pzxtFaNDZpm2gfWsnpr0smbF9iMrb5zo
PsB5cjOE3mtdNHrdzHm3QQyVlgNwf/cl88Ev2wWa/a6x7J2clg6k574kklilYFFXRrkyb/Ely9s8
GnZ2uUzUcm9XVcyOhiRZW739M1skQlNM7iVS+MRnRcaahoCpcmFGmg7lnEv2KubCcA0pPG3tU1dQ
77bBrvUc8xB2pD0UiHPn2C7fy8bCydky34sV2rQRZRWwwqDehRlVIQI1aBpBdaTv2F66aOVF9WjL
XO4VafHmWF95kjcmTmqfYu5Ahx6jjQ+OxQiHt8m4sgdvevbK/OCNHX3ATqy1athPkdn3qnJPBFwf
0V59oaZc5c1cvNgOiQcVtk9ll1ctTV8gkeirEU2WRy+1pg12OPUOTLLGYAEfALfjsZBNgzu+HqFS
T5eVG6Q7ln9YpFGA5w4bUen8Cj523XYvpc4/PJ9UF4+1e9J88aE/lFZ/lzow33x8FjYEOfwWeBZl
Yqx63wb7bT4153UeSJyM1uU44SUiZPJj7pFxm2m0KxxrW9cwWEP7zp1BIBauSaAEdB+Mqoy4R/8m
hBVQztam78aEggGqgVtg3qLz/z1WG7MOFWgjj0xNJKfCG648lept2WqSUaG+ooF+G6E2yCh9mTJA
BG7yrtqG0Z1tHXrRblueMvEhhI2FeXNrluhF5RAuyhLErEZlLGrFQ9FBZy1jcHdCAwelXZyupS5/
tNPXhAHrIizU9VT7GjoXLa2kw0ggx+dxdF+KCk63xBPrt/1Hq4TL3DXXe398rgqy6xF2YgUJdjEa
XoJ1EYRBwXP1oe04gmMLZhzDnjWh20tbiBSyAQ8prE0z5nBqt84ksUKbI3Pwpr3uCRsN+ZS3hYcl
MkWtF9b+pgvsauU4zcmas+e6rq7dpesbokpmAIjRjbmgvSgAxkIWJ5Msq8gHV9y9D4184nqzY6yq
1srpflayB7I3sr/Gw+LJm/WBNedPt8vAD+bFyRpy2BLKv/LL8CTSu5ll9n3Dcqy0tFoX8Xxvyvg+
0RhOlEHzlQ7vTK5rBwkkDlgG9RKdOQvT0KnuI7RYIjOesM0YMDeKg4G6hE8j+VFDdi0VViAVevOB
KHnETAGxhm2utx16ggvkrVOEAaU3ySIgvvguSK8XKkKYJpeqQgJqpvdaWUQdZRaVnBNfBZM3gSVW
t7K10QANNefh2lowe8zbZoyEdXgYk6Lez4qW4OCSYDGTGbirq268SB3wIoGJucEd6ONG8UGmNbLN
DEBI4Fk14gugoTHREar3oVGFCW+1wUIy9GCtZeWd5QzDQZu3Q8p6XPOaHW252L/dazzDgCMATotK
fs3LpDpcqiqH6LqRSLVAxdHObZjIhJTcI+Rsa8aSV0XNi1tCPUvY98vgos5ZxDANv9eEA26NknNh
a8zZxs/8N9uq5BVk03km6iIvGUBmcArH+lnmaFx6R4ywWOGzUt+Q8SS+O7HHtgS7vYAw0GFLLCpg
f+R0jFR24j4KkPyO9eTR2dX5dnZB52ltP6b18pZyLlQeqpegYtw/wqYtiH9K0xzWVaFuSmT0zCBY
E3eNvvY6skfGDsOCjOV7WPRYKE15U8ycvbzUPNXCeUKDf2VorIThcOcmlbtSGWcJAtSRq6SfiYk4
to+dV8eGlGxEecrCalqFS2BHwXoXMlnszAVGt2IfWoiaKvCnma1K/DG0iUO7v+bkOIesHEPTW+NY
us4YiE6CLCwx/uym+HXAxr04LZ59TQ9kahgFD58V8boHMe1JXCdMEx3PRYo8FVBfzPxmWBYl9P0u
0iH77Jro0s/9zxJKjNVRIpZZSbRyh/J8IOhLYFdFa3LDGO7kdgkxUz+HrJkehWDNYaB6iJuDFbas
uLF/7XRWfjqBM2xSRUiHQoHYGsR+NHRPcSrXW3NWOzVCCfc4v0+dxD8aMH3RHa4gHXgkbicxiZsx
zHUDV3ZAYi/cIGtceSlLeDdHe4WGMiZnMN21LSR0eAM4T3x9J1T4VFixh0ay3DQpLP2i+rZU9y2p
RewcGrqxtd3prR/hgDUJXoZiWMzgD7HGxCPSa5lAEsQgWkDq8UmMUlCfGQQNFpewkfGIH4iXrJn3
jU3hkAGWsXX9wC9m2UQK8abxiFBqYBSkYN/MUQPh9VjktSVgyZY26qlsX+NsKEhO/r/snUlz40iW
rf9KW+7RhtmBRW3EmaJIzRGhDUyhAYNjcIwO4Ne/D8yyl9nV/V5b73tRskqFQkGCgPv1e8/5DhP4
ybA3PMYlR11q6PjkSyFAQE906u343HOWYyCnAPSCLFbJvHS7wfWYDg4GnDorl9XdGDhc+vmEQCPW
GGKpsL1QQUjzg4wcS2YA86yezbhE1F7Ym8QC29Mn6NjzaD4v/ysOeZiSHTiSbJAAC0DJ8osOIrfr
SK9+UtBvKUimfj4gZv1ZGQss3qhu8wBKEf35XEEeI/dVUjHwOFAWoIrO036tCsHjv1xIqewfwWlQ
MxdDIO5wck7gdtSuTIndxQN12tF6RAJlv7kzw+xIMhLQlTqG2qz5FeF3nsgnZAtMkL8MegH16BGp
4CwkJNe798wQ4hRDbyRhM67dwjxQ2y969F3gRS+h40+bMQyeS4rIldOQYZBU0YOBl88ZI4YnHIsA
puRIZYLPyEjN1fwYkmXUZ9YxmhhR1Bqol5mRDgWkJLpJidRegW9hYrg37SUTi8Yjm+NHaqWkgdjk
jbgCIkkrwWTP7BPxCAwj8rlukTZ52CrCNVv4knpyJ/puTLNNNSIWqX1vO/cOGQcZYezYIeGKtuFG
OYwjQ1/9TpsgWkdU8NHyRMZDW2xCxbwj6pkvRQntE5sNKXtVsfuaD5bcjUDY0K99aN2yx3Zv6ZJz
o8S+6oa7xkOZAgHUIXrUePKscPE7FBhCL8qHEl4ws4mGkB8jt6yPICNGNOz0NkLC/SYl9et2lpP+
prRIjPrRy4CRBd4IpqLGtRBhH61lEKIZdjiH4JEhdtHhAlLlv4wWyhB3Sapgo2TXg9vp89k1sQPl
l0UUIx7cLk4CeQ0wLKgmmBLRN3XVcC7D6RE9QbzPZSSPOGDXtUGgUdPu27A62S7VfI67F0fv/OIg
RIra9NIFrgkwK/lSrrtDtIPVYfIevbx+dRP3gYm74/WvFTTx1gT4jAMBDd8KG/8ttr2nzuFpAVqC
Z9p+LBpACAL1chGFKBPEbYjiGvUG+IlFbhr9ijjdGH1Kq4pcRVIK0qT7shqS1rXJbNwp4E31ezcY
LuOYSJaXr7opf1SCs8Q8cuIauo+5MgDHWMwfOZXfd32rNkPYPTel/RJZT4bvQnStjO+2m+6CGIZi
avTErapxJOSgYOdtxg85q72YBWkh6BhRUryPBtZ60RrMEQvn9wL90CnW1r6Nf9Z+eph6RqfN2DPU
GdL7tifJA3D9ILEyMdxSVvyeOCRScOJMK2IzSvfbMIqnannPhu5efExYRc9Cji4Kv7S14IN8lugM
pJMNwKMugzsm2taY6O3gdp+WC+GHq3hW5t2ImOvgZOogKVNXJbc3ctnQ2gpzJGHF8Le5SvV2bGic
0d/nBJKPMN+mGY3elNJCzIL5OFFJ1noJlYHEQRQ2Xf3OOMRG+JRyVnBqk106ezUia97nlBzw9i0O
HRF8i2LqD2MzB4z0Ff1iaV7iEgyfQKqAbWrtdQRYw6EhczZekWBts9Pj0BqLhj/HWrjNZ+tXBVPg
ZlCy3kmFplTgEkxtSTfdJKTQJ4yAEpsW5qw/ig7l5NADZq1ABivN2dwvgoYWAaPX1uRMd9Zu/Uoa
hUKnYHWWvTVT9zXwqGiMAb31qPJzLcOSWJ2Z5InR2Eyo227SoSSPiKPENhgwiKU1gPFZ/mizhkl2
+1hHubP2iyR/GkEGjqO/yVvM9Uv3aV9X1VvVFS9hU1VYfKtPl1p3ZTzkfnJnKXhIU9kQ9dgN4wlx
6GeHpH3lYkHbVdNIPoojxV1EkU+tNb+PRTgegO24Z3fmRqiD6b6YFxOYjrGK29mdAk7ZNTFatok9
hBW06IJLkkiOGD3hLMIxxa5SpBvlDslH0WxN+8WDM3bndMb5NlvOTdILH36DyficBM1eqp2VfztJ
hRm5K13ssjQqO0pL3rdD05bc3V6NGfU07eZwRgikQQCbfcR0Pfe3loExuxggJhthxAlkfNaJoOFg
IY6nO76JmH9sWOMwr5f8PaXBHpURHDl/UOsxC8F1B95TCBTlNo0dYP7ZUaFSv6VKZvkCALFrRfM7
LcZPRVvmKEosIyq/z0sLrNQ8KHKyTG8nfMTKUSZ+Nx7AfxFEr2XgnEXc/x7p/dzWFSFXzMUYxGvy
Nlp4hZE99Cz3AO+Cps3uamok3x5ZBav2PZPQUQYbkQ0Hx/nUBsVXNpEsgNezurEDTgRuhLjbUPlD
a1jgFOC8ubSvtzKz8h1vZd+NuXrUDQ/36DuHdKj12TSS16gk5y9Q43uX1fUJ9yl1b0yegTt6xVpA
HXEw0F4SPR2mcWlWYro2mVV3C7rNRuKeN1RxTjaAfpycS1oLWFd2BsLREsRiLZ70Igk3riahIMvc
6XGqLsaQYOgyFUiZ0tzglT2wTdRrb5k8u96hbL6b2NAnPrxPXWdql1UzwwzEIKlFuqw5pLci+Okw
E0EJTIkvjHq+61vvBXtedQnVuXRsFDA9dXixM03GCQXuwI2uGDUFSUvA+9DwhF7qIO+OUR6xfnv+
idZsu3UCNAmtWX+KHtDglD2qKSFm2P9psntIt/8pjdHb1ZpPVHAGDbuxI5Thq+7AZyjAPxyXIdoE
38PMgBJ7GSLztKYAhjxsSn2MDUK1J5z4qEP6R7eK72kd6R1L4Y1ndMFTORiLJDl4jsIyWdlVpR9a
nRJIShgaZ6R1OLHFa1m96jSh4cUjibz0vZQQN5dp4TrVo7dJzfBnijPD6sruEo0kGeRw/XtnAgCF
E/WmzOyHWeMu5VQ3MASzXTT86Q/FlGAbTz/iWd52MU3UWYlfveU8tqB2EiTs1HZQSnXvOXdUED0W
TJoRYlqlZf2QOabmDFQs+8Swh9c1HQZ9Eh19zNzLwLMFGmt81B6FlAlCbiihwkruIJ/sPS8ONoFq
a7J0ZrnJBc4sq5j3lfS2qqtj9Hn6rLEeFkF99o6GSy5XFtXoCTFT3thCnNSdZCzx2LqCdCRa4P5y
mkzkSD6Nwk6DAGlVJO2Xa/A6kwyP7ABe3jfdu8aiGwp15wMTDRJnaChOhDg7rH+62iFlnczpvvC3
lSE91sQWm3jv33saATf1HRJaK/MZ5EGfyyRVeUKyaQAwD9rgjVjQrGb0HVVEb2Pq2Fu9O9Gvk+do
Lj44XCW7DNkz8pD3UWG5tBW8BbeC8xSn2UE0eKkGHNAZ4Q2qBrrtGK44e9F9UzjuyazLRyk54MmJ
KBkevUsQ9m8xUT5DO2HINAI8JMM7ppYESyMk8DBj2mlXcutwtYaCtOqpxEpjdCYCuKa6SI7Nm7qN
dkHim2sH3C04g+mgPNSUw0D1h9vpWXhvMpnPaeHCjXMMRMgeuFC2EluW9RaWEGpM0/P3MT7XFerb
rTHG+tDNipQmVT31RvqqepioLpAEGov5egBynRW0Z7J+6dvPaIixjLlbGTGu90dQp78qWtU/ksHl
b+O+bcwh3KR9EZ8LU+nbDgB91mCUTjQsaYV9JZLVqbB0u54BhRySGr6OnepHLWP/IJ+7XM6AvhL0
Ak5xG3GTbDszAS9oGfbDlIUbfwpfJBme+zHFAAsCwVyk5DvbNpncmOkHZcO87gJQHLZwHmS9mBBp
N9+kFhWIGiqOcKJ4lIamuMdlBRagB0peY7FvKlIQXCT0ZWc8dnknuC4Cs4PMgX4OMP5zsOhN/jAX
rn+ZU4VrZiatvGA3CNP57HIgZNHuV4MrxNEV9keJABxHCiiYCDzXD9ldmv47ojZ/gL8Qnlu4UqUD
q3NG9DBJEpN6u+d2e6jE+OQM8Aa6iLacjp320pvWbzgH+SaVxgVXQw95vD8ZFtvzkHfJXa3k3q9L
HF+6fm2g7Flxbu90aV3KXO4aW5xydMRpH37J5F0LeShMniblEjEbAzcSlbuPNTVgb+EjnxYJPSst
xX9WiJ2VeJvElSG8/ywgcKvNbwPT2vY/sll9l01PidyRXdQ4v3DRYrb2iyOpQf3UVHdZIrA+O/1O
zCCRGuAxiWry27mw1tgHSB7wBIeiiNJbTzdcqYAHAJUgCpqVMZs+MRsBHWnElLnWj1XE8tONZFF7
Y4uyGJ1E6sS/xZShuhose62yGU8ZckMNl2eLc/vk+cQbZGNxwgpGigkHB8YbIJmm2Djkqh9uLXxx
PcyWUz/+xCnWHkxqo1VHsPfoJ+ZJFvjbioK+nqr6eK3coLvVA9lGtRZ8UpPxRssY+0YxP/haTutB
z7+pNmA6NO9IiBfvyTIVKv1jbEJs4NxNQs/o7iS8hzXesuLBWeobH2mc2TbYQ3QmzljfV9HEhpcN
Tn4ZI7BGxtDtapegU3/PbO0ja7pqIxoYpVkEUzrl+GFFc7wKA/soWpeq2kWvW4XNVpX5YwrYc8aR
dukNmhRYAolKquffjCvvIEtkX7MwD5zx2MzAgSa8Cwqc9nGakpOpAHh4nvidtYgA+oBkULOKz/hQ
2PtmMJuxY22yJUePVtEduwZ6v7m7+H7Dx4f+jyULkxP/JvFBfgvljCaBd1PYfXVvJ7RORIonPK+D
dD9Eas/UnaGxTVe7HCPA4zy5hlX+CrPy4lVFtW7thuFLdspHSz4J8zgDRThdvxAiXJw8EXGyIJYi
UdwLLRoOitiWqSTQDjekQ1CCLkVxz2E+BdXD5CiARUUinJ2LYSuU/5ZWgtltMjv3oYlEOmOuiGqA
SURbm7fd6P2Mu/I2zJNhnSXxpfSy4kdBWHzTMXwv/XRAQuyhI1kmnRbzKnvw7RdMFM50aRgRHkNM
UjdTGCwiY2B8NE3K295Hq5zWz3jCxKZV4Bnp1BV9eDRaml6BZ+9qz3dWeqiQW2qSLfMBAw/x8ffS
xgQ3LpSGarz4QV7tZGts59BZ3BzTwTaGrzpleFLRx9REKm8cQJQ3vorRT/petVHWHG2SiQKloUPk
WvoWXQqIgrLYxfaQnXH/PkqzoGs9DwZlMq42s3NpfvldtVfjgCJ5mRwSzNUqSbyCbx9CsJHn6xdT
IBMlimnwHLTSCmBC5STmTo0ss/TkSH4Ks+ZHQkXlTwOmoIguTp1AKiyD6NybrXM/5j1cklEfpUPL
1RkSzqcRot5ALKBIJzw5BUeBsmzuscYuxfKxgsv0c+yYgEzxHlCFvbXQE0wx5qcsf41rzzvZcJV2
TNqxXpv5e+C59abIFRTaIMalOoUYwnT2I5mLHRK0eVMP9mkcWZgqVR/gK7hoNzDTkcI413qftmzu
thOBxZ+HZJcDpy5aFd3HI5V3rIF8WuEwP4LxwGU3O6e4l+IJLMVHcBP2NsQDdOc5RjWzVKQzMFY9
ZV1w7H0+H4d0sNQviqObivuFBd3YQb0JQYysjDo39t6ovh2ZfoqabJna9FvMcY278VLcXX3h8gjM
ldrhZKAb5v3Gy4jQpsBGXiI/Mw2BIhspShlD8Jb+rzJN6S51IbFOMxEPDB4zIByUxayM+UtttfqM
+MuGeGx78YVJCCe6Mjhw9meXYeFnDLtpZnxgbCQ0C6tpWwkSX4VI9rWBNaDltEDSAAO1FErpqo+D
rT36226O73sGZLTvptbYtTXywBKvHbvYuYHozGmzvY1nki5pFt705pCsm4QeiuoaAuks4MqBvTMm
kW/tfuSVEp9jF9OBMSDDasoDoIbptqkeYz7JbZim7t4se2ttTOUvP3h2LEZD5iBPVe4xrynpbtBX
D7MDVGXS7XKb0zY9oLCbHjnyR4cuYxpjhQgcGrLiFMytR7S6nJXaA90WYhwzzTWzvaOuQlrxjCM4
I/fUtyZA3SQPb7L8oQI/o+sRKxhyvl3owm92NHBKHNKVBb+6wCgx4+ZZ5RlWWivvfvmSXFKTMNao
T41LDWqPZFXW3RlxMvQWf1O5KnkefBA8gZof8DCSfOdEqDArbBa9RyYQXurbok8j+DolRO0s3aWd
+xlOnO3zsNwPGidZ6TZHxGrEGZbWq7SyfMsBfjqGy5fr/3PNfjp2ftKgcjSHljQyBqbW2K7l4oS6
frmqMZAmkP6QmyND6ASNUeNkuGBsVEpHThwMfNKKgjXhPIU6rFwMUXSjmQvxR9c/v35ZCMvbzghe
eOmMfK+WrnAsaX1a7X2yGLyu34ppR9cDAqtskbalLsKhXMCBz+E+NawZNOJlt6Xq3LARrlmUW6x2
fEFTiAAk80zOYQ4nvsUlRIe7//PLa97xpoNFfVYa2bNo+g5ilz//+a0QUNGf0u7/1VI/T+rrH3+8
fxZpyegJfsFH93dZtG26gfibcHdRa/9Thb3Iwf/xx917M+Xv5ed/8Zf+qaUW3r8DMBCmzykQaXRo
4k3RX233jz8MEaKLNtkGPM8UAcOSv4upBWI2SwR4XfwQ2fQf/9ZWdLj+8Ycj/n0Rg1kC47orTGE6
/xMxtcW7+Q8i49A0/cBEZBya2AfQdP9HkXFp9sy2E8mhY+71uh8Yr/UuAk9GWBLjDjpCEBIyB5NT
1yFN7lFHOCYFM53aitkQPsOkYBSPCcphN/3bpfwvNNDWvxgKuDiYRVmhPJu3Gbj+vyiguzxMOmP2
J+wUPTZQRpCY9BgKIbqZOvZH5mmvk8vcuRgWw15yo+iB3fz/X8TyKfzrFQpCPg3k7r77n+Xmndea
gFyScT91dYqjbGJooWglT8CAViJ6VlQLReyco8b/+p1B8tt4A20344cpeYlgDm7c0HqqRIuqr6MN
H6RITMz8Le/eXDygKxYwEL+Apf47O4bn/eeXjtzeDgMHLTkXM1wU5n9Tyvf9FKTDJLq95wg4IP2P
geH2xnacfR7FwGRHVFxBQQssIRYgNhuYkzUH6hmxFu+yM/J7vTCer9d6luirTDBtts92yr+3R0QA
EVgXL4NlPo92giA95Ew3RL+4SA4at+5WlPwzyAseunDQnGuBbo+13MUmqOeitwmxWMrqNCgJa9lb
VAc3BaZ7iGcZqSgV52HFQXsbqEfbdWz4BmTr+TORaUmm0ZeTzhEiRnPMJc2N7kxJNCvRAZFJDg7z
V6L4hgkWOWk2zURURuyViAbVExSqexoKiiWXn8kLahkbEHcumXlAc9jLhjePZCeA4Kbe0CzdUFXX
azEUu6wgc7GblySAUB/9PkEpgV+dAw4/3cDP8LN7FcLS6OYeGI0RAyFVy8zXjQjwkfGtEs7GMsxw
nbR+sHHyn7S90n2CPpBBK5rYwY5Rk1bZQRcDw5cAIuWiBYq1+7MKKAbq5QaP8OVjh6KEAAcBUzFT
bzqF5lLIW+Grj9x0mbxl8DwnI0bo713461QqiK0ILlnS3JDajzPYV98BdJJmr0hgmdsQFIgGnKeq
ck6CiIsFRX1f+wm2wJapZJD5O3r4tJYZJxJ5b7VrWBMXF9JXXbfTrtOKAaQOVp5ipCQ7lMitsr98
gY2+MyJ+L9Lpidnmn08p04pvAycQWrB7KCNvcYABzcUzGwj9o/WzN69MzqpkPBHKN9o1K6dm3Ems
yHPvIFqrEzLrBElTDRlUU2zuJ37JDRxLTr7EGbTZeDM62Y/Rk2/XPyksPqZBMyfy3Kep5jMPiY3C
v61WrZyJcwnAYSdDAwUF912p2xeX+TwwY/fViOWm9uEuD+Wwl24JCVVy+q65dkLxWNdz8i1UfBqz
/MV2GS8bxL4mPTJ/P0CuWC3QHHzOs01IpuguuYae1AgWD1oGRCIm9TmyuBFLTZvQAs7cuQwK8tJk
5lUSDw4qsB9UsL6+gzjFtQfK+8nVIw3XkDs1I3mDIjG9l8vnPqMY1DjN3UafnEw/67nIV0vgh475
6CrpI9wrd5ZiWWqMVj4CfE6icak8xKHUGvaID0kXCCL1vYJAA9JCCPhWXnQHpokrHLjIEGS96Yls
4MQv4g1DkxFHbIFouqkw1Or5VzaAmbBNdOhjMtCFCgNm//w8dI1prnfIgxWUu2DEuDJdBiRemWd5
R1s7v22LfK56miTqrOqlgeLJyvEV96R1KkTAh0zrV5iTcB8Nz1olaEMcs1KbLIIsUTncvWlI96JM
i5eu0DnUIP5iUTIlQkm/rtuQjzTAMXRdxivTa2/awpZb042Ix9IVNgZaOenArcTHLBImedfFr8Yb
sTIi+wLAzjWDjx6YG7ob8poROCWNRfBgvvXC/rW3WNmCDGzW9bNRPfdHFeZv04xAmNTXCkZH3drq
RvU8JDrlrJ3Hy0mPIy9iI+sOg93vpmCLkPm0gK+hFE0o0bMFz5tdBqEJvOjYfl3Jo339RPqOhVnr
ZDOPxpc3JkimWCOmkqXd5VWPORb0dB9YijTGmHdXRiTS2gNpvTm/PdEL9wOFRMlnVNnZd6Wutylt
UL/jomBcgU5P1Hj1gqPl052IT9HyzXJQ+l7/IaoUnujx6PWOvSHwgKRqM31tg/riZGwv19uEvcHe
xDp+nG1UxeXMozG0+IbD90wnx6qOf15vkVmzmuUwZlu0D0VOzzSd421goVYV6WOieYUkAb2FOVh6
BHHftskGpFo2jz4bxxvLhpDCOPvieYRCoaLCMoMVksN2Dre44PWuZRVeIglZzgXVQFd9HS57hVFM
UKzsj9gxgcmkSYFMU907EfZvIoegJdMJuQlM1Apzh7xSuz9aztHsChHqWu4vpHjcaTGW4wjioLFY
Hh3SM6u5/d2l6EhCu4Hm2j9d7yInZFlx4/ndSeSlaYKNQCCHNIqPk0OzcwBKz2l1Lk6TbUHGrJEA
LBrroAfAVjXc203GSmb41ZudE8aOnnrbDJyP+ejChWZYLEv0gmxDYWXdmLgSyhr15fXPVKE4B9Uf
Jbz+VZ3lOF8XSBXt7qBgKQb9AmiCa2p0yy8a0OmU6SuQC5PNmMFsLy+FU74ptlWiAwACDdHzYPKp
eIVBDjDDYvYGlmSc2jTRl40jHGqkqjOK65h9J6tJPDDmi+UyQU+z7NON+JlB1S8t1xbdIS1u5rWb
2uM/Ozs+VWx9PoxOwnZgBiHFWqWhQMPA6o0eTa5hEX5lSbsFcaPxwTPjXFDRbuS9DLx7xjHF27UO
MEbu+9Fkm+Qz4Vxqs96X5ymuCMQTeok1+NHRQrihScgD38pvrEq/lCvuC8+gc9WdJhBNGeNzMrjk
dzk+M06rV2MdvRmEHhCsqJbSmdDVERSGy5oc+jug+jQEFAuZPReHkqzqhKplvVwzx4zfh3SZW/NG
UPXLGihADnF4M5sdzmrkgdVqTMMe0SpXd9Zc09S2QZ4QBqNaLu6fJYiVoipAn7RQYvk+t0WHVGBS
Pszc7KKcaOfbDuHWPOaxrp+Gbsa2dERQiVvKPTuSMKoljsnFyouUxaO6D7HJ+Mm6bTtYFgtfpcfQ
UqFqjDx51ziohY1PDiUDTyePSh91cpcH9q1ykVb17vgjztETqGVZtRLeG4quZWCh3sKY1a6G6LWy
z35b0SpLZtYzrkUL6hANWMTiY0VAzQXixIL6yvF4CdkIlxxo3vWRBXIOft2juS55lmHcLeFL02cc
mD3ycRbSjqMI6lUm151nfIUusnJJcpWc62A9REupC7oLDoVt5eMmdnF96fxbBGytXsj9U+FrpNj4
5ryx9VRII4cteCrtn12zF2BKscTHD22CTJ5KedrNSx0/ui3hbPmzMvIZCwlvsqxIseunQ2uzKhse
UgRpVttucvc01SiLEhbQYaLLnsn4UsEaQm7DDVO2xUfb94/0lSnSwJWuHcF1zbwfBuXG4Mxnu//V
Lgt7llm3yOMFLKh+2vX6VfaI4urhGycJJa2LDtQZ+1seQSildnfpKPRuojz5hiK0QGol8lWBllnr
DUkuNLfytywr75XxOx/JUga+eyFgY9lHq/suJu1QwHBzfYn6MaeBXLEPGU1H3hrab2xOUMR693ZK
xQo9rbmNyQ66aRcpWltRIsrq7Xr7hQNSGeCQBQ59f67f6eFteCjvkPBwGy31XDUW99cyKLV/5dqK
VtfFOLOC52sNcl3Es5bN1crMh8jp+GsSqDsOrjc7jjbLR9n3LSKVgh3O4hFxyuBZFen9WLZvmeJU
Y+8GMZ7H5MXBLEzLDmJFzO5cmED2olZ+XGtf4Xf2JjLYwx34HgM1ONMnOBKKhIcgzb+R1vN0U3Bj
l/gFTIZNe6CE9M3omPbpd2rJN4jvrJc+eeEERWhaYJWLgrO5x7K8rVDgrko0+mt6cor8o84Fsyrf
5mX5nyVgwNovV+xHVBsBCRDC+oW8jqNFA4C5ZWq6KFPdyX/KQ/lQAkCjBMjfGKbQom5WDq1pF1u/
qYPnPg2fx5Icwr7zb7vJe7vujmjzuP/9/lzo9EgCFkdZP2Vq6t27bv6WIlYl02n+pEBZi6WKz4vo
2Y55y8t7H5kBh/Fwj9+L/QQ8zCom2SKosm+qRI4h7HueK9ED8YasZQsImaHS+aAIQAzS+ptxKf7j
1Hu3yy+oRku8u39bYn6RO2XIr+u9L3xN8y9alKbLT+Tp2qVWJvaUKqbs2ycmzneiXPYXCUG4TH8u
9YLnhs8E9aGYSamHocYRrsu1CfR8lxpIh71x+F11b0jcyQdfjjgzwcr9xFADLe628ZJ71NJ7w82X
TA8Cd/vyzW55rdCa8OAqsWt5Graq/TBJFZpSor6N7Hs5IgG1Xha0Jz2z2l3v42Ufrl3auBMvq+gp
22VxP+jgpK0HlFgw+zNKpMnuvyg131wfd1E7ONvCy787Z0CWM0xYiJZzriabDwU+M2acqqkxPupE
ugfdnZRZpItQCoU9H4Rb0VyHI0ncY/3LSb2XzgzekzA8i7y6z32er4rmOGyO/LP0lggn7tzthTku
gcHDczr7ikVJDzuw1cuVMZdTSloRSxHpFRluttdtxhmdBNhN9walMxYsxsVLUbn0AKyW43rlISVy
AbNdD51VjCAmCSnzKAiRqb1KQIECq07vqGEdGJQWth+9EE02orFAXtFKNskZBwvjM9yx4AGr2p5Q
slinXoWEZkd05SF+hnscEkyKw+8hWkjwwIQy6aHM+W0jc95FA09NT1TTOJiI8vvyxGZ9igMqMSy6
BxvZ85LbxMOOEoBYX0YmlTW9mw0f0nKfC4FTZMgEyYdgfoKie+JhhKQUEk/cockCq0WC3bqqcFKY
ZUFW5DiLCgh+jjNAANCSTtYc9X2ZJ5W5GYrAgjnjn/2FYPXXF7UwwsxyhNKFEIVJDYboNUsD39Qx
Lkjh7au0TGD1DC/YiNXx+iIim2Jl3yx/9/rNPmIuWQkMNcyJCTMd0ks9YDw2lz7xQCF2FMT4QBcT
/VpiMKV2WyC31y+mZWMhRKDy17f+/JHgStW1F6LV9Y+MK3TXtFNOwKiOcFz9/ddcf+SvH/7rlw0L
IGtcvly/d/3P6//763vh9Tf/9c2/fub/+b1/+a1pUdKpolPzz7dXXN/kgD4Ietz//bevL68VuPe7
TmZ//sH1TyNkGEmGIMMqjKa9vf5y2WH++vtFCT+rMB2JL8EHbSF+SBzfkEw0yHfaWI2zZF4ukGkH
9iPG6KXlf/3vWPgPvQpqJgFYcZgPo3DI8d10BJeayVvfiW7LtSQAqgcRP7bRuMqT3D/2wq2IkAo6
/8jr9o7Xb16/1HWekM+UGTde7BhHumAor3Cobtp2FMcYgevx+v9YTsUxVbCZxg4gLIOITkXutppi
+2g0yj4iWLMRqw8P9hQOW8PnhNk2Nen2lI8RB45DjKC9hWqwKkSx8S08OFaOJlCb2Y7nljdochQp
DKwEkY+/LSQSN4H055fE96Yu+DARui8kCoSf/bTJJufYNLgz4ywAyY6Y1iIsZ+P5hb9xs/QOwfQr
fmBvNleBiYuvtvGjRMhp7chQ24XZ1iVnryVAKynJh+NCHnlWHR76lAICXwb9xOdMDg/oZcSN1ZZn
Azo/AuHwDKADdN9LbAIJyTtj5UQ92X+a7MmWgfLeCYztZCRovfQpbZeAT+F/tJG8V2Qn3ViB1SPV
mDnSEACGThfJC0K6G5Ajl9FMH5w+vp8NRAcGOu25t5+QHCypaWnMRheUW8cJvuzJ/QhK/N5GbQj6
TsVniB7mpq27j7rAhoI1aCR0hgpR7aq0u0cnc26VRRVMSnGcTBxXfBZehmlr1bvBgTHBXdmhi2th
V5WOHte6/wTYNzy2AJc3jhshjCvEpk54yT43RJAj4I+s/DB6mmE9zrQmR9E4FqJmqaYCnAD5Fw0B
pJ2y5L7Iwl3nt+WNB5Ge3o4ocQomj2Pho1nrpQvNk4TGKUeVh2pzQX1n5UoTbdHBlwqLCdbQwAY9
OIo5AdHXARwnpvwZ8DGXnm8xnYfCsAAdTO1aA7eFqpqtXABiXhD/qpmQbdx2IAsCgWU1OCj+cuy0
TJxNurdkkAxvltvgsqGLq8MnDD+oZ6iPbT1Y9G31SXVOsOlUQKQfjjflBAWxaRwyVdR98go4r1hR
uJOOuvWQXZeDz2mEiStHq2RhfO5cMznKEOlHnDQENYdQp1J5mOO0e84AMpzljNitW5cRJvdSVu/0
4xirusFmMDvvEIJ+dgYAhgjxPzga7mOFRYWtcSepxKAhm/gZpeIYQw8xa/in6nRDO5Xgu9iC/R4E
54HeNTdQghTfrLmE6dY2B5jOMEl15W69tquZlEKw9ZYE9Ni9mABny5aQK6u1gMA4+tXvknvaCC9+
FOx6h8XCT+r7yg/vCks8k1VZ4a2OqFfTC04UHFmt+ZuDKy0V8pp6o/phJRg5ET3eYxanl8UMMXfV
sKrSIQDdW//Odba3NCHe80ScHS3Us+jCbCU1Mq+uASwdjwdOKr9pDf1O5uxuYFRt5KC30vLsnwkQ
7bfYip2zpVM2YwUeNDoxYmadSTHijcZDW8h3q1c0ZNuY2xY5om+dyzEekMfTrop9jeYGJhqpR8O+
qcUPRMT5xfaC7dKdK30cyXVVfxVhAVOSyggAwQkb26kq5hGATVpDOkRVNUf+feOoZl/3znayk+dO
FXchaMarw+ymDq2LHoY7kIk9TMwRc7FsFvQAD+r/Iey8dhtnsi38RAUwF3mrLEu2ZVuON0S722LO
mU9/vmLPAOfMD8y5aLSDLFEiWbX32iuk/opozaPbBNvZLwm8H2YYOiXBaz3uVmALWNliXJFo2jlP
4/DegOISjyI6tllyIcgCJrnQifNkRn16Qtttv5C7iH+/gxNv6F+01gNsClJMACfnzbbsVwKMXZ/u
hQCWLSr2dWsMb9PkXajkNl4PKyeybWXFv5+j5hfSfzuLr1Vh7VnqrhEG7ej6ocL675Lh3lraxnuL
Q3tY2QcUNHdejw0oHAizF1CsKUiSIiBHzqxeSvjI0CRWPlHtpJswPGXCQY+YMesLcdY1yv5qIV6e
DXnRfFqchE0MXc8TpMvfptUTWlU8TBkzg25aaVTx1ZitSbHbJHq0hiq9HypqFQs3YWLHVkFVGNCJ
vDND729LYRkChBFonUmJ2BD/wZTsYW6M+7Io8YjXv/LMeGS2hSCiPfp99u0xIYRKexU6jhvnHl+h
c1uYW9H4myHw2aUzEjyQ+TWfup9uRykuUVkTFWveh5hqwHGlpSugAfYbqze+Q4My2KjqA3rutyEw
ntT0X0Vm2maAC6VjV/CQKMsx2H7AjvmUxHDsShQ7PcnmfOZZXWCAZHzoY3nR0+AMbfTRcMAPoH7B
Iy6IrCY0K0qzJ6ml5zqgVmvZYpFqxQkqfR0NEOTYZmXF86ZJ5bNJz0XeHzb287iKQjyv6hq/ZfOU
gUfklvWmTo16qkgOh4qVzQUZM+r72P2wIOXQsSP4qPtP33V+j5W8NvDMkPsh835NOR3dWH5O3EPD
PG9d/dX2w28bzT6u4hs/tZl4oRzXU3kMZgf7I5zE9W6jJ+hcMHO9B4NfWZa+c4HAu7HFwvJrnHq8
24FOUf5tkzCA/B/8Ak95hq4fpPSMGia7IJ7EKOJ0SUpYOHvPImNCwbLU7tO0olU9zWg/NgMf/JSy
skXyCZHCr3wO7tri4gLqpE19tOPqC1/5GTBJ/GpYydoYZMlyMe+adeQTTO7vTWHv6/t2NM7kKrMH
ohRAJp08j/b0Ayb2Tqmyqcrydx2d3JjLMGe7wqPFPU6Fnmyt7DRm2WFMR3DR5jTPlb9z9ATrsMR9
mgA4JPI7Ouzh0NUWNgtJXGHJIC/WlGuoJ3G7L/BN8GUVg47YJ+JBD8qjS3AzDxaELxcVJ3KdkT1p
choy2iP/qxqrnxLmqNOiDK31wNlo+rbKhH0aJ+1AVhirQa5EjKKEQDx+N0n1TQqtgqq5CLWEEasN
qFzCXsbdEJTbxfEvLOR5bIZb2JfZPteNdYOwEkIRiofEDj4HwbU2zDqDVcoDHB22g4AuhHKFLNuu
VS4eYYMfPvwyGb+aE/1RlRn7bLRoLxCDbsRIS5XV6Rtkd3lydJDjWDyDcD85wjTXccpG74xgtEbC
mSf8VI/154kiSSEvyQb+A4Ay7WAo18UEszsWGma5ibVn9fut6/6bHYho35b9Z5eb2DBmGrROEgML
BqjhyCmNLkUxf2oQcMiAYE/HeuhsDRkxi+zYKPpEUbz3BtfIAB2yI9N9lSD62OURQnkHuI3N9Z78
aK75ofucwhBVPmk9sqgI7IT4ACtTEApg8Zmk1avop3sED6+Zhh7ckCNas5rsiaE7xQYRfI6xziaD
tGBwE6lh2TMU0ZZpWbSy5v4GOyddbWxmXavCDa+V7V2GzH1FcOCYybc1U19T6znYCa+mjF44yaKn
eKz2g28dLKP87LtHvSX0Sv+uZiav/JvgRVCvr7vBYAI37By7fyHqnUzqEh8SqKzMeEHFsCjBHwMC
GlJKbUi26s9c9m7jX7+LkClalPd1CoweM3dys3XDBaLxEg5Pr54twmemKvV9H/6qe7H5958aYclq
BFlEPcRjdjWSTc3LFbZ3UE/RobhMkLJOuLxgELeiklffGma+MaPXeb6o5w2Q2xv8rx7s8xpd6OK3
oyeshBzVaOZvc0LIeHKFqV4Ta1GCnXk5Sjg2pDJ0kPcjSsAvdPla/Y5/pVejQo72JuLo5ecUqXoF
/T8GsNC+h0NdoEUxw+X/kvEuXQV0HDjgXIwo8D3+Xj2k1OVOfa1uRxxYMCpC89o3BxMqV3MyrEfW
obUOYte32k0dWN5OCSNKYN5oeCpj9AxIYVv+Qo/h7xnrPvOAcHJunH0J8VA9Qr1eGZZ3YZEj4nY2
doN9wZz5X2bkHdSLlySBl+oNMLg2k/HILHmETK+eTh2Xelmh3g7W8ct75zkqex/Qbam/Dl3tsWaS
rStPAR5aD/5afTzq7amP8N9v1eOojJFqDtysIjvMMangGKwVo7Vl/d5VKJEyftYwAZtktlFfq8cU
zPs151ujbbEK0Awe2iR/Hx4F2l6LfDi6eON4Pmr+Fk4mRXvLGJ/QE34E/3FNnOpBPQRq+mbu6FA0
iNZ6+ls9lYYaMYOO5wC6T3X9PRT5RT2leoxXPKTzo3qEOqa8+CEc/V8HRQrISh0wOpqjeile4h41
DCs18o1GX15OPZ2DtR5PY9YJSdzTszcfhhDTYsJNnBwdSP2hFQyxoOteRgNgscZCqzWZ6uVxTExi
XW16g0kH0X43SbFtclfFA4rOWTjlPgw0wXaP0lFREMo2vrHdXgWiFFA/eIVhhlec4Z20TDsQOIGx
MiYesOu5lsCitZxL0Q3b+xhJxh46wq30UJWMTLNnbAp3eYIxCRqyg40Cifd6rgL0feHAZmM80S18
Z/2YMXCXjwsNwqq4UPvsgU0SsEwNRazqauHOxxhCNoSnTQWNfJMf8/kQGlmIWUP+gkn/1Z+xpzda
nb5pGIAb0rum6J/Uv8yriL1QNDFFBUM2ejHiZt71O11iPj2ziayHMLwp9vQukr+F11br2p7eW7/u
mdQAUWsRyPdMxYZ1g7E1a/mKJ8inmSO2chAYpTQMA6Tmvvya7PYlCaiHZhuQnVwGZne4IBQWPGah
HeWY2yiV2bDqWFcrCiilU1J7uoF2XeBuF6NS7hK0zHgTkSkh1LxSVxMYADuC6C3mMZF5mIQVYdZf
hIggWf0wkcA2ekJpje1AnBb3QUph66iRmdbCoGjy5DcCyWZbBHSPxsDx5z+FWzCsNdNP+BNbTbRU
TAz3j0OtH7SMAZIRadA/CTVuy/e81PPzYCXxxifWtTat3awzaGmREK6tTnspUzBthmlffoGN2oxa
mpw9vH2Igj5UJr3OMpykdj6gomMAEgJ0G/D6Vq1v7me/ZRKbsg17gCrTMBFyW5DHOfYnrUytY1lr
p9oDjCDxCRK/GmbaRnFeIHwiKwoOc2FeFVDF8CAY4P/1u2hcQk/BsnU1hh50eG9p8RL4FKnLhe7K
cMTdyNnWumdvrdHvdhmdzIRP2D5vGPqRc9xQYTF37tQlXwrp0I/bMVEXZ2eyzeNEfNCqwzRpwPyR
eYh7yO1pQMARbBir2I+avPMK8Tb74+/InfVt5MW75aWrEf6FQ6b9djTQPva44h016ms7r9bQGSCR
jGbx8IdWUPWVEh4jNys0N0UHy/P7GKugTRO4pyziuhg0B0G5W5PTDnDapfau96hb5ujRL4ppH038
JTFRa1ujooIRdjUVM2NgjY6jXTsKfWEy7HO7upLEiZ0sVjwrY/LvTAv3+aE/osAhefnd9gs0NqAb
DmrzXa6HOWG+v6k4UXnGk7GH03Bqm3nlj8aHpjOcCIf0TB9ICBPRJ7tuyC+InH8z70ZGBykQMVR5
hwHURTm26E58c9N7z6M0Iv7HQtgH6qzuBb/j2hYZvtDYi65LhzWA1B/FhqYs09qzpx/1AJyQ7Hre
CV7bjqL0/R2nqoHiwpLKCo6HIo/csugLSRy6cO8ZqWK5bQfKIySeMRSyYwZsE3qhtkrU9Nhy8CFh
BHWK0+iuczGPYVy0DA3qlLkc5cdXQsEEqZ+JgfpOs4qLPdvPGQxChj0MbriBu9J4aDvzzY5p4HKx
1xg5Jn1x7h2E0vq40zDhA/lDwOtLJgIFEeAk2Sf+ZdQ6AFy33+AjCnpgUpWpFxmYROe+/o7O8KtJ
7ZckhAekWF5sHVSPDMvmFhJ8xA2cOVxmqZuS1KT9qPnZQsyZ0XjR0ac4X8KbACu+D3DKUqdHWmGC
Jc+Z3gMUSfW5YwD+ZvbuqYqTL0PPLmbJtZB74acYiP5tGGobXSx36SC5n8dt2HbaxvbZ8NvZ685N
Sweqje9h0HyGCgaye5g8UYj3kas4MpBQrjqpuqucd1iPJY5pIZRzZEFs2QHESi+I/kAQMxmq6ng7
AZEJdAKYuMCJcOrhMHQIc60q9c6ZcHelbZytpH+eGX0DHXKBOD1vIlInyUL6zTpab4uqaDAvMF/K
xqvuGLLhB4EwzdFhehSxnR49x3o0C5t8TeN32TXfWswMGZtZIqQ11EM9p8DDNIXQax2/xWXMWGWo
EXwDN9CuR16fUP8GCbb4vat4WmrM1NV0D1ZHgh4zKUwSEX03b9iw7WObT66WzLRle8tj9/qXPDWg
dC5vYniKiiNxqCdy1+DFqpFfGjn3xEjdaYrW2SimZxJKstx0cJOSuDQEcJBGsNlUEztHDdlHhjfb
aYpuaijouOVbYwwvie4B1tBv9CS5rwGCo3VUOk9cN8+5SjsXFoWrmp11sETKwvvA++RjGFmAipjZ
Z0Vu+sbWcfHs0/j/SUswVRjC//aV9jTd0R0aE5Odx4R3/n9ZwbXBjQYHtj34JRyKqVuGokx+XTfO
N+ygLzPk0EPWACNaAt3y7K0X7kLc8SHlgqm7okdpLQvfyMauuEoVufSboi4uQjEZZUBZ5HvyuHxn
+6O63NMvPhNy5gNnb4Stcz+ZdDhaeRenHf1bzzjSUwO8Cr9mGtDnOeBz++9MbvufdPK/b9uUts57
9/4jJQIaV5GVMdE2tGmHlIVjnPV7T0IexXuKaq2+T8obrhUuyh0bmbarmyh6FedCSUodOjlYAZQr
Bfw7THlYgmECbJks3ShCflWNKsBm79uteggn7q6z+fSWXRSAjTRPcepTtjUjzF762udGgIKMkdBN
lU2huk4TxQcaTc7HX669Ijjk5Neu/Gq6UGV9DjUrtlrhiN+hJQr7I8a20SEJTyUyuvmxFqn1/3xo
Jrbt/7haeKOG6bi2x3D3Pz40V7qJ7IWJVInA0dVc+teZGaVUJdEyyx3rl9ZgLLaQKRd6BFOXY2EB
x6mthYblLAti6nJbvPa5eAgqY7eQYxZa0zyzeEhnKmjj0lNCJhBOkVxCeEg9AZN+/mWzWeYrdhUM
iZUpGtBmMESHOamf8BxhUw2PNenEIaC0ugP/+zUj/3nNmDaLBioMFybjPyQIQVclhhcFzUHTGoze
sT71CaOUZL6C5QbMt3plkcVaoRno1xs3Oi0kPexqWRmRNO1jxSZHKPtoE7RuVnLL4ocnH0td1h9R
4qX0chQMYzU9jTANCrWpBFb2hVko25JHwnqa8YI6cAscCNYfcfIz/AZDrDoX6pAdh1DmaCvSUgtW
2dBsB1ncjYELkyoeYXik40Fq+SGep4WHFGMgc2c35dFxK7iFam9DMujt7cg6YkvuYtnRl2s9ZQxk
Ah9FtOB7r4b9mXxpPtyjYHpNoCbMsnHQA7C7Mq7CeUWFyy6FMoYdG3jcAGDWsYKJtfnvZ8TQ5D8X
MGkaiFZMzcWVS2r/IQuxO4Ed8zTUh7jA9LSnWN23bjxuDAvOTj48OLNjrtpWspVW3Z3jVGSv9OGN
PbnsIDYbbfA6KU5dqXhWeZWfQi+7d+3AWYuCPxJR/l4bNP8586u/i1KjHy0Hr66+irdCN35pw/yH
iMEvuGe7oYmuhpfe3ISFIxMvAB9sqKQCLKyypCaspCnkfWx1X3NWltup8jkfzmeleJyWDzaEh0mE
yBWzQile/RYj4Ax7g0dPjtt2bk+iakn6RTLs1rl9yvXBPtnQXZPEzA41Y5KQp8aKYcTBvSdS1yaV
zR/Ies+qxwas7mCOKT7XFAiYGTcabHK4s5uSuDs71cj9ZlMcjeJLcfBl5QB2suApZthCZzNbGOi2
+Uet+HVKjaSKNGK2b6mH/M1lbbItqsCFSbX83qCQw4r8SeuDW46sTsTmCsfWP0tBGWTlxRFMMLFa
CFaLzkIRt2ppX2e/Pqu+GMHch4zro1f4r6yUX6o1pYsmiF5hQ2Hafgye/eFjUEIKPJTe3kc6goUp
MOS5mqm4PJzuaI2ROc8FNooe+SDWGpdXyjQ7uVn9+IS35MnQQocmEQ59hJ/YMHs4ogZvQZ0eFqZq
G/4qgu4bO2yeK6SH8AhVyJFE2Fk20m6SkZlwpcwhEzsNHxaR0IlGVX6uHXlNBAxexepSFWeTNoYi
g6RrSOVnNw2PLiJ1X/vLb+tU35H33HTaYkldV4cIDqkLiCCxc0EyUnxZIWOnBLckK+dwjYYwQGZP
cO+t8trp8PmrpoeLwwFQyW5xrtV2TWc+uX7x4atVSM68uNZWb1FlfCw3eFiX4cbOx6cw7mEAKLG1
URmXMh79OzIQdOYqiq5Nhptbv7vBcLFN5UlO37Oyh3hv05O7oqaUyyj/dHJEtrrUnseqeC6j4jIp
3UTLKLmlPfYaNn/NT4dNZPlXAXi+8XWigU3cRpe2uxUAJ70OFDBT3uuK/lgI/jAejwivz13wC6Rf
EPvIZRuGJ12v2T2YGSGsPZUODP+4NSMy4KHFzQSGBnn+gc/BtnIRsiUDg2sm469dUui4Im9tWxTr
YUiiS2wMx2lyh0NheAA9ys1rmHviQIgmw8U5eS7ynv1E8+w9HnQXm97yKFRUKHZMDADd4UwmwLed
TMYLOYCJmfRnEaIFmxGxtPLVDSuWo5oEEdmCOEXwPTHz3NSybIG3cgDZNrJ2edjgNmWY+NK3nrtJ
EFZ0Xbp3WmEz/u+yTeGNCiVt6VQtBnetIvZA0swPsrG3CzGoRdYzYWLDmdjieubfwSq7wz+22iUi
v5vnSDmfa+ZqFPO9AWq+D5HchmaOsWQ7kQLgzcTvWsS4zcZFdDqehxZW3xl+mdhy4d8Sf5QT3rR0
rwHxvs1tNPipLcAYCpW0ByXNvJOS4L3lK8aGekL8pDC0p1l3jB30tUOpYaEUOubV8Yr5zmvfhipy
wJegogxTZROvob5UsWcdAd6EcYzwFStxMmR9gvIwHip/FqdIxvKunm/LN436yfIVijqGoLUFzTaf
4i37uA0B0L2fIa8fLEt6J7+byV3Kzfeo8pLzGOBJZs54gemZzWhq0k5BU9xj4gidZZgfAikxfY5T
HeVIB908rbJTKjDpI4mU6DSimU9hb1wg0dn75SiXozAlcd252dwKbLdWfpHXkB8iRiruhDMBbei6
GEx7n7n93gim8OikJLu1VXLGMMpb2xEvp5GLgT9/eyhTgHOd4SH2DPB4GxiCJzd7qzD2MJG2HxNZ
O6dSFSG+XsCnG5txj9jsycJm9zDY7l7qQCoJdSeDlvHNi7XdHCkDSeOPOcTJNu6M+oQLTH0aQ/13
BTl9l41FdwrLsVvBkAl2WBQQJ9brR4mf78kBJTwNhiXXccDYkLX4xQ/ctyTqI2XhD50Fp7Q+c9Zd
Tg9pmjGGRk92Oz3kDbdL6OkX4p9dF8QE/qBoCOZ8CXIiSdzobuYAOjT5AEO+vofk1O8bPb0Luqnd
a5lDl1xVc3NnC4kg2jfxQ2OIso4n/ZLDcMKnzo+PceHDPUa5AEaoY2NBW5ggMrlzWanZeGK5WZ4j
gMp7GJBl4LfTRnR54UMEQ3xjKI0KzVi0yinN8ka/WxjASYMSpcDNIiWWhFDkAFgdp4BFwlW0rfIf
728BKnjFqzsvq1autBnQq/+kofNqZfPrUl1k/VRsmJPtB4NxXtA2H30A29Fl3AeTO/1yJ5apGV9h
TekZ7AKgPbZaUJ7tQo0mtDbahwiqJrvYDXXyPQXBaaFnEwHhrCWFNOM6MkwMRGuDIx7gR+2Wo1wI
0woimv3sMoYbSI13eqg/6BauRQxVSFTzGH8116VOqie2jyHI9mEM3Sr1Me4XpBoosjO+Vo0KQnlS
2+fCIUf8Aqu/Zu3nXRDuHj/PPuhv1iRfg6IGa9DOKdPr61yROQEfVrHPCW26uQibGCWOmwZJQIQI
0i9mkghAzQecLdj1KaUdnqkcoOYURPLhhgrSgRQnYQ5XVuukIr8JXHGFmJ5xL9Rnkp/w3O4qWit+
sohkcOrSVl8Ltx83hjYijE6mYARZMuz1brjObdQf8wwbmMgM73EEwzy52S2arYUgPNbICGqNXrSH
Z7+VFcoyiJQ3swzglDTgnJlJf1uReoKJfnantyhfsZVDg+oZh1FUD7XmXQN7ZlZpXOhu0YY4wxVb
hDPBMre5SrlXGUF14pqMIA4ODtC7GqthF4ZKizkFuRkXYnsP+eQgNLEPSwMtFdu4a+QjbInHIWvM
Xd/A4mplfUwXNE3pAT1xrP36oqXgNxgHI4lwQFeJ7yBcfE7Nl1QBmqVS14gYPEarvNMQdhQt5tk2
4E3R6fcNyhf+jwawyknm/opBKAZ7VUKAOiiaMRKnRLimJlBRBf5PT9w9TttcEXNogkVSRq5io3yg
iB5WC9gy+vQnsk/fpdfiVFYTfG8fA+Yr6IqTYaPFmCrFHHRzzDroKhbuK4zhqYscBAOm8vPCtPSr
EWLXpOJ9eYHAxopRsZXNfGxXsd1clWjHYn1gta3eVe254Ae+RSVS2cFG1ed4d7wkjK4RyVD7ZoA2
cUxbH4riHNXkYrqDfE4n86ES7X0kYUETsZ1smtq7akEEqZb5rYrCWnlaiXAmfrCxToYgDy7Z2dfB
TsN1ML5rOpiOIfk42oHTE9iRAQ+BB+qgz2ttkn8At+DzD0oEhnc5Z8j5cXtMqHsn8s6tkqJGSork
ayaHZjGnW1pEwVOQhXDv9sEfEdwXaM5Bq18107+VYlZu8qSxIt/ZjLKgJh/my5BzrP4UY7kWSmIo
+uIxZd7K6oPUZcSiSwTfes5nqKpUNmwsy+TXPFRfh2LyPvEovOkGYgF137Z6+OSQPNy35Q+Ouph6
A4BkIL/oerVjMtV/epBTUx3jSP1bYvy9iT1sCwuBEWmc031kc0HgVV0eMxPzxtaxNBqNwyC4dTxi
6zdCDCS1mogbu8ra22SuoWKJbwsi4sJ0CAQ+0BIgcGMxdF9+LMIJ72H9xU3cX+7oPYBBbVW9FPbd
VutdDLoUVLVIh4rgK7ctFJJd0gPqnRLVsP9dywJO9FDEX96Y/HKD8CcPnQo0ukRJ3eUbX/rYruu7
CSdscnl9lsMG3cTENBTHYsRaexy3aHCU5q4RUBr7Su6UaEX146olsSfaa2oyXgQP0wr+zFRMtApK
Xx+bv6JkQjCoFB5Lf1SG7NpBWCKewThP9t51EU4tCgxdXVQVES25ATUJOfUCwC24taGqZtkgSmkH
1DcYKsArJYV1oPDLFM5sDXmyNrlRE4DIQzfqyOyT8O8AYNHnaOgcVz7sL7xNoNKqrsMy3HXU7Abt
WDs2dS+Vfa8LC+3zE/ln3dzuswLnKR3uyTFqdMhYjssUhyjvaApztpbXDh+msLdPsRUcdcuwcfLD
Byd2HPoxiP+IdMVDPzvPLcb82GuDRYq2B/U2f09qlU3oQYcW80hRQzynX0NP5hDKBZRhjbtShS1o
kSO3FpaHLWdxUcRq0cROlHsEIEHX1wm1w2UHUIRubzkEK2bFHfzq0woJKFM3txjxdB5zdldWJHJ5
rHVlodqXALRaQ3GQDNa28qeLPukQMFBddLOXH82SgFTlOR0g1sBUlZ55CA6WjUuf226Qeor8cRlw
Lk2uQehAacpzJxLm7KDvdVZ8mi35c8X80AzcqIvq1pfMK+1q7Hbmd+eNV08oz3MLgVo05tYx1gZ0
i86fAhnErs3kucwh0E4SIL/E7P1Y+N9WEYI9aAZKX7x0lE3H1InpHh+nNLBJNx56hCUK8bEDC81f
4+ZnsOk7if8uTPTkRj7YrcCXlOzkhJsOV/M0vcSELycuVVOhJIaLZnlRnoRzdWRFu3pW9bmM3KaJ
vc5tp8/Z08+xNj8R7xavoMIDjHmJYinkm8qLyVJWkJjHJReE3bf058cR3vZQyGtbjW9WShZ84lwH
H/vxwt67qn/tgCpgjaHZUr4OfiCKbaZUXmrc7FSIZTn4pZ8UGn4Ng8D0KiwSIJ+ogHBe4YnLfrfs
fHFZY1/N9JhpJqY5/9I3Jea0s6rm5OYG1KXk1Qp4K0VMZlQHh05FRKryrmpZnpdbLlMTmWWooQZF
Xf8tHQIzCsi7+3R6Sy1695aLy4wvka39yTvuSyHCXe9wSsjc/goUcuxKuK6aB+1Dbcn4Rn+LGINZ
RRP4O5LW62EFJcpRmqhuFmdf2FhfsWYv5xCqBbP6GNC5Zphfl/Wxk8wmGnll0MTOomqkgtAM5lrI
5eBfH8cR6yo1jBea+Omt/qP1hyfgMAYOeIBucKV2uD1KAIzlahB1VG6X+2LBEAQDFkY+PCH45H7S
5LOqmSFtJptlcrEMsFr7l++2L4uWiNhEQikgNdokjG9G7MsAEue3cBRQGvxwl1MPgz1yrJZy+U1T
chQnxaNIuJ1IGYGnhOviXxCzpSpYQNVxPgfqgiw7emdVS3cmfgr0oEdR5xe8BblHWHj1lMWXyCgk
VALGA2xvCqHxYKodz4XyiZQ7vah6zCzGTYZ1jdIL4g2hsC9VaemUnsunHIfW+0Dd6Y4APovES3+V
s0N6TqIxl2wEuxhpG1Q7ut+dJiu4qVlfFMJPmauHso/3y3ORWzjv5pJJalxXVxr/Wy6QRI9C3rmc
+fUiLM7UOs6qD2y3T5tov2BAI6yTBW8eAx3CqU4zzxmEf0baANUeE9xyF6M9rIZ23qkRJlQzZl4u
pyWrL8ibPxqa27nyXpE+sCCAZcCoN+6TNPxY7qFK14cdYZ0IVrCtDwryxFoUJsqjRkninLHg8neD
yyKkdZUAX6l5pfiTAlKgYvL2aEsoM9Sd6fbpF8ARkTb9X3eDjoG2Po3bhEJpjA31YbwtI445w5Sg
dF6m8LX7sUmzWo0We48vH9DlfOW01AS0cls0DHmrHAdvmX9F2XCJvAm5ZUB2Fs2NJXcVTmLrRT8p
XJYVgyiTVUaa86TMBDKZ5Lty3OMumxUWfYO6WCc8N9etQqdU2cKMLNpMTbtbVIWqnouUFQJW2JdW
KRAX2ohtEnmqHLtLsoi20KdQa4qDKUmXRBW0zSMf2DjmqlU3FmOfO3u0noyAeZkmpmFHXMVmKK0D
wZe3hTAAxZ6ZKXnig4lp7VddC6I0adSiuaNACZwvtDAH9ZGx0n1oHmZ1wKSR0tZaTXYJJdWxGn6r
VS8uuy1s/5zmKDBXw5j+URjk0FFDLgpu9o+3QOVTlAXXtZsgDdbQ+qg6vQT67dCJzr59xPeWmCj1
FsIe918vn1dVQdaYHb4sE4xcXZuj618XX4sEmTV7JOzfNjgUeAIkRE6tE9v48ibapZT7KirA091g
fh4Fg7OKpBB+j7cAbUhpoFcNGuFABkbTYqE2V2E9RNZUz1PqVHS8NH8dp8UjjXMkNqAXCIm5LJZi
BSXUJc9ddLThTX2i6tVCs6YjU4qOxtD+YtLKYZDpWbmyMU7NQZBnO093C8yv0Zjqm7zO/nQpjqBU
TnNCiUZtu0vjCFVxzrXDWOVN04FhfDSiWAEPK2N+rzoEuBKgw1GFhG1YOv4d82lZMxqlS49jCE0J
+skVOpaTX487YHEC2FwaPYbpf2XxVDZjh+ds44Ll6jgs1Q4waTHi4k61kSCpoNvFBF85XwATMd5R
Coesbn80Bh4CG5O1CmqssxvUUcBdXx47nSxZ1YFZSnBrk3AAlwyfQqy9YGP0v5043qvLfVkTyQDm
5bp4t8xDHA3VfyoZKVGCLWWmFrpQ+e3fboEEQlk+Whhbum7u3zHTJM1POBuFgS+WBW5k7+ijHhar
Al2J4sMJlLfAhXHMqCGX+yc0JQIOYF6SPDJTGTHi7uhdLck8lAjah3FI/HUT1bD45OtUNSU07tcF
TFhwDNFMAUwg42Uxx6jTCbZtgsO60gP1Ccuo64X00Ka8C1U2VciVM7PZECId7JrrbLF1JwnKrMzt
kGvcJnJ6CY5AelrZ9kvIBHyVi/kwtlwDec7Grnm9viOqplM2L5ks7kVHqBVjyl/u8LOo1P0qgV7i
8Znjy7hVJpO4s59DlLqu27MVzOi6vMGo1ooY0NIRAcOXa4IbgZV8YMiQdcj0K7brqGWoQKpuxxwt
36jpuyZBH3vK3XEo31qWZIWsZAR2cTUeKjoj6UH6gzx8Wxrodm5eTLN764fRWhucn4RcnP3ihOYz
LhFMbYfO3IzDSDxPBfl2oMGQTvKTlMQ1pxolIJkTllRUXwXUwy77xFf+l4H7KEwi7BeGWWOtg7Jl
SMgZApFOVG2tEiLXkDqnyNcmKHXWU6YYH5iNP1Q1rq+TEan4zYiTDQ8uU+SpMqB4t7krAWe3PVtL
MDmYrM6gbxhg6xvN8zcL5aLFKXbl2AQdUaSsK4/12J9/JIUt3BxUL7kkfPnv1HXOPrIKNYZd4wJU
S55vjO0NdyjErsTZLuSh0IFLRy4vq4zPomSl6cdomwuLodH7X3HbrDtSpNey/iIsKOVUUhyrnVzN
xBbnnchhAFLZPKmwxE1Y2nYBUDjVeJ2a74u5SoSNsCj6F7VvEhiJSbTZnXCoQkauWviY6ZDUuc2b
IP1ddO/LErqsZ3n8FTk0BWYJl9J6J2Zp70fgA05PWNVY1/eS2euONv9LYIqsZ+VTWP30bverrJir
uzHnLDUo2SJYdetRIsA0k3NjKXISC81iFUIxXq5w8wN//VLdXR54BzcaVj1EHTN3AHmCfTWfjT5U
9gDEyUj4yzur9E5C+PtMT74XU45MsMJlCppGQ4DjNZBl4LtXr6UC800qMJflXKFfElOAhdMxzOHd
4EYfMA4B98bVAnOWjHrW6An3Xi+jw2IMtTC9BjKfAvaBhTighn+JikVxg+QHyhOVkd/5K6tKfhZj
IdthR/EKYktC852I4p+4SV+VgZHaNgmMQ6RR1H/cormHRPlnGdfB9ttPTfk+u9RBuO6QMAgqEXWg
nIoz1LewLRsmu6G6+TCvviLRPC4DYF0ysQOgWVmed8EL8NGH7ke2HIdgB3DeW/9FtU/jSHmPjSP8
VCU366VysKI6zBTFr7MykjQ8Az9g8bOAw4aj5MRjDzyFCauDvVlhc971BiY8MTdwrJW5Th/Ak2E+
h6io2+G4TyevLlIGo/3a7h3sfHWi1WLnuQthz6pPn4sbXg8DyKwtz8CEZ8VVQr1wWGq/pXcrBO77
/nZ2mWmmDlkm6D7Rf9UQHyFmmxg0QdGN9qNFcFrsvOsGSzJs0+9QUWpDvd56jcGIlDrErN1nl572
LurL91Z3qw3jnbXntA9wzSDCKysx1aWNyhIJvZ+1sqJPhfn2+NduAbHmnYLXi+bakDn/l8jaKqex
ZYzadcYf28rzTWf/Se0RRaGyk1CdjUJHI3bAvMGPwRwlskRatpRfSyWfVVQQgp6Oce8+Tp12HxYz
VAGT/syy/4e9M+mNHNmy9F8p1J4PnMxIW9RG7vRR7hpCQ4Q2hBRScJ6MM399fVRWNxLZQBcava0H
ZOLlJLlzMLt27znfaU7QOllGS+99fSHSAmmaja9mraK/BXBZS6VF3Pev5i7VHCiK9YvGawXQ9XfG
QeqiDMLJhxJitQ/f/K5sYbtO/B26eZ8ToA27j3FrIJGGt0CleZdDY1fOGKdtRlabuse4acuntTu+
VN4nGbHvK9FqPTMy+HjG03Jo8uZ+ZYpUibhdaHrQRKZmnFymp+oH2NKfuAjxYbKSs9yxrtwXi/n0
zT7M14+vjNvJNMygyfAQtyuNDpJIsQ9BmVftmSbm+3eXxZpYOeJ24SCqn8kcWjCeJsgAE2e7XsJ5
yQjzTIdHfxXzVFXoMEBBBMNRC0z8S25+T9W/JZTrwfP7zV1Wut56BvvuPdGjgC0O18stfjtr/3S9
yn69XIraP3k147pF/i7GBpsMEl2z+DOvzCPP/QQY/7DeHgJVsl3MeJNjMcMAyXPI3TBoMjGzaTzq
Q+6p2zxi4WNDZ4y3/mObEo30Sw62a2W1Xubvinhtp3+fryePl/6bVrT+2zN0ONTilMzfJ8AOvALO
4+w8rwvFuoPjOco6yHuEuSKSqIksmYmrx8HLUmgEouA8zKnhDV/yL9Gy8Boaqj4hnuv8fVlLbX9t
38O6vCPOkIWee7asMGjd+I/fO8mAygfckUkpz3w/ralEeER/SYCFxQJhO4xgtrFE9Zes7H+ta833
3i8I5nMQHgXoRN15t6LYeuQ4BHYmf0I4GDfCTM5WDdswKeufXfVjdsTTN0FqLXqls7zlpTrjwFvx
g7Dolyh67a5mG/+qDeezfiBBw63EVhP88l1VfG82BqmJ4TzvkET64Vqqrt0L+9oCS7hxh+GYluMR
m9QdEv2XdiQ1GXf9Uzk+xgWTZCwRT41tOwwSU5au7O27vjVK19issQeteK50M/7VjbMsmgFC4Gy0
I+cvFeT/EI3/G6KxpXzX/Jviavt/Eo2T8uvvOOP/+i/+C2cs5b/QXAlXMmyWTNMVwOD/hTO2/mX6
pm+hTpG2VMJBS1eiFwFa7Hr/IjHOs31Pmbbv2Kbzv3nGrvMvU3ieMD2T9EDXVt7/E8/4n9owH12n
A8yYKYqjkLn+g2fceSlWC9QOBwwa+KpY1C1WbVyMN/Zv66Tf+idi37a0JTnyRv8NKtj6p1gQMaRF
2eFT+PNthPWPX16VomqkiXvIQZ8FhGbpzgQOFdVOMtDGcssLI7+s8f/3164Y4L9jfgHeDTrh1+qf
5NrHxV1v7HEqUIJjrzyD2gRM+7dH4v4vsfC/lX1xD2uma//j31eF3d8lxP/8ov8QhWZEqIZMrZZD
58BQfbA83twgCm/mZNulL//33+V67j85xr5vWb7reTbHDZe3/h/XlblfnRKgoA9RB346lkRQu84d
aQBoOUq/uSQtSVDOmsIiFf2U2cnSC0g3gko99CX0PS5eUeL4Qru548nFzjkXOF0aUoMWjQ7E8hGP
Oi1iPlJGXkMPnXeVWuZuxhpJafk5oFaClQxrdPTKQ0l/cqudotvrmSyPfiShIh3vMOTYcKfGiysx
HydLm27F1JZb2fi7gf9tWzLJuso8upX92EcVxABcrNM0RxyRxHQDovIadkl8CiuMZa5+zRQplEYy
PTs+HAZCBH7AOwh/XDirYNeqk8PIwSwIPTOiUx/RWsDQJvV7OxPIujjv8UwRBSr2WZhyM5Y9M8Bc
nFpJjhaa5gtcCU6L4lTG/XG0u99Opa52yCgR2eMX5KpLUjcch4bnca4BArZ4vcfX2Qbi7zHaBIRo
YfeQIZZ+7MGj4d7IljhGvBRg5T76BP6HRG5xA4+WMqkfn6c2hcdR6zczQnYa29Xqqd3NYFg2ReWR
yjv509apOOD+tkr7i5QqBlgOd8LOkq20+VF2BEPD92mOo0aorGoPhXtmjs7157IdjGb+WRoniYYi
6MhZ28JLsIrcgmGJLbBGZ+m61ZsXkRSVZAGhbF8IL54pu7ciIphVT4hCk1X8UJOHLtFXesuX4xTP
Uf1ZFu17jx0TdixFn0pbY9MbmzlLCeQa67dwQoPgyZ1d+u7OkcOzqIsvc6zWtHOYB/ycwpmezVnc
zRXTClVsKTBR2S14AgQpzdj/fRk/RoLlqtYwAkpIhFlVBa7dEh1DmqBXcMjrjRpqtmQYluMmRW/B
VfNrG5u8+ae1+Y5HQpw4bFTuFyM+ey8zECsFyZOZcR/ao4W1MfnTZnyDog3JODK628yxmAo5jGrt
XP9MHVqkadV+wgClhonRn/YZAaoZ/7axOF9mThZiHvHM2cta4oMPtSqALz4fpHFlyMmGAT7T9yA1
U/uSKw8eAecVxHD4KtvyQVn60V14THLLuq1SRfqoofIAgi9nVSM+drkZlLbl7kZaQJsm6xh/EDpO
fCZh66a8ibNG88jwHwwNIa3caMWcF0Htu6/8e35WtKk61viQizHaGqqca/Lbu60VjxegLA+zl/z1
+JaEZiCrr36Tu0a2hZ8/kNAHPy7CYdW5ZMpojljwvoC2GKjiSJMjyl4AcaDcPq7PzTSXT1kxXmc0
WRvSU96sRkZk/A5BVdV04TxlQOcmum0A5MJUvt6Uov9CSkbJDlRx6Isdr+8Zl0Z6JAEe3gZ9ZIBW
94DJrH3bc2ytu2ej1BTIZC7DXea+mXjlWXfpPkb1m23zGuYJOKE0DYNEh1Eg1jeuQuy98fZmE+/U
YMZQr3hnGyYsh0FA6bSZrK4OSr9beDszxKjaML8Kq/tBqsyVMGKEmLyp1vonh773BjEpUm6td0qO
z4PHNfaQ75hVq7ee6h9QN+ByVvOeZiV0RuaWm+ElHGiT9mL0boquQDfX0Jpaz+vkfS3EhBTH9XHy
K2PYzjaLGYM9TFYJjYsX3djkvfvQZkUhH0RlMDDmhYyJzWNy/tLVQIFCkzsfE5iylCz538sRQ7q5
tbLNXHSXXvSoXvK4vylCvpTiukl+SRq5X13LQgXBn1RYn8UfIkFph4+cRvjH3FR3sb8QBLEWK3Uo
PP8xIbRF8sE6umdM+auHxE0eTNIGOIg8G3amdzpBfqkSMp/Wh2LpmJxW9IPG52aYn7UqoESFdyYt
lY2ZTB6Mj+m5R2MXecmPcsZzJFlxy9H9sis+Z8+gaTvr4k3D8WvKYIhqLFDa+ULy9WwLnkbWsqM5
OQ+jmz9YZkHDqPmjFm8VwRPqvr7HLnd0mbhcrUEHZ1jbhj7tTtHgIgCbt3fRIIRLe+nxICED4O5I
jTpvWlf2CYxv7fkV1zSObkSW1oBjmZ4mbD4bPU+opRDQLioCi6XtL4jxLJxp8pR3d6SNNkv3MmcH
O1y3p3UniXwmJpMBDFXpt/V6zA1/13bpake8SgWI6002LN/fDt8Qjps+Pn0/7aLu3po2PZXKo48K
6IzfuZktNtGEibDXdr/Yjsk8swmATLnbCoNFYLYgVdz2wr7+FjvRT51hGk484py9JWPiAVLSawOL
0KS9gr+37WwH41j+gVK13qTrkibghsFgz7Cy6aWhM0niGYSIgCRtFJxj9uCPej5UdduixYVWO3rt
QzqX9HSVtgJfyz0pdLcaRsfGijXE/xEKqMu3dMb5ntn8tQ/bS4MT5mbUrHjrthd3QErS7gHHRB+I
Kv7BBn3m/oXQcauTzkgV9sfnevKKnStspMYkTGy6Sf3ponJfMHjbxgVieIswAKYJcg1bqLaxqANj
wXhNBEmE0pKkJNnNzwiINqlMzIAl1tjXdYGlIIHQkszhjoBkgwAA08vuOltHW8YwC+JS/yegJbCi
Ns7hWCAT9wYG7wPjvxm1Xhe1eWAKfg7b6WcrlqAu3Ps0tTHjdtNtxh9o89hK5vZQ24P9OsbGFmXm
Pkc8hqjbpTyXDc8mplqgPrccDnGUopIgodgl9FD8kh4PcMP0KzAn+220sJ5X2aaMawxHeumPq82z
GiN1t2jk7EtssLK671NICy7LAbcNYxuiYaBd7Dt8obj0uY60RXepyp6GpWpody4hsPX8w7VYm5mk
s0OA9SPYyQDjGq/pjS55BxUuyWmJ3BNhYiQFjN2Rhq6D4m5kiuU99BLxxZxnG2Kl3/B6U+EYM1di
Hg7IU6uoaTdTMdJMsO1HbM1HrVa8sU0gdksLBI//zksp2/gqNVNbFHG4U1ciqb61F0jqoyzP7ZK9
RBgNdsNkGzgmIV242AwG8+AjZt5JqwaBAcF38uj4S7CCMDPXENVFJIfBH38vsNNPKXMyfxAWmWc+
+rvhye96MCC2sWVPqHh6TJDwpn+a0UhvtDsawdJ+ssbBEyDfOXKwWXcTFnR/7J9Si35pIsL3qmHb
+etDJAg1h1kc3PnONpZbNSVvVqGSbfNNt3RyAplIc97EVUWwZ0IztCK6FNrLK4hJ1AxdfZDOZB4W
pribVWh3M0EDoWWm9xVHT7pK7tPsJJBlIE8QCRudUvcqZpOcqoZAg86yAkeF5daqumRTD47eT5N/
dXMkWgkwQjbeFEP1MVktU8I7TpX3EfrIz3LCp/e13lrL9Dl4vFRhbNUXMlOPrL5UBF3Y7VDAJDcx
4tJDZ1ePBFbyXDft75ZXM6jqz2Sd0MRD/NslxBQijIeqMTeZtBD0qSh3t+nchcG0+lamz8UEXOcv
wgUOnvGusNo2BgLD3OFzfz9TrBHJOpn2CV5IKplu1YSDGZsEk7s8mm+tkU6Y3ZcAwlwbQ0A3kMAj
C8bi6EOQaof4jI3wPhefUc7tbglgDwTmdpEteeD2PGvttARTJZKALlcTOEnykXUDeKwi4eSB08xV
0gigMw43HGqpaHyGTuEa9EN/T+88AuoChszOFu3gc0Kkbx/ZRO5y6tqovPFA34n3gkhtiqzj4uvh
Hjc9i4BA4RSF+5Cte5e2tMecsfuDNoKCbco+OA2tlMjSYdDuUgMXem84veLcELGTz4TL+GO67RwY
JWjxd6VpvwibKVtnwabWESNsq7p6pI9unJi+Hog/2lNx9libHe06xD5Z1cd7BQKGc1vEy982FUg+
VqMOAkqcsSCS9c3w0rl1k+wjq51y7zBc9WzwOvkqtnbdq6zEZ89BFT1ijvZB2F3gc8zSrvdZROg6
mPaftKCkrfHyMvlehaNuq/YT/CQp4Ie3JkpBM+tfczk8fpvLUVRyXcL4GPmap8AOuwcNtmnwrDEg
nPRqRP0foacwEDVOg2oGwmTm8c6wx/FIbXpdJ9sIwttN4oOkseyhObeUFJ21M8ym45CZ4Vsr10j6
Gj40HG0OGbT7YtnnW04IOzkn7T7ywp2jJ1q1rf+zw0EAd9/4ASL+Ed6b5BRRtPvcWXDKkCrqMkQc
IjqmjYYuXM813Lv0oEj4uTgi/BFe8lKIx5aRAvkiaA3L4URkN9PpSqw4d/7bdOGs4YmtwFB/5K8+
vKWLyQeQuxFceBApYrxjPB3dNOwd91X5Y/c+5chJnLk7UlFVpGIzueKqweNBaoRST9xSAK94TV5p
Naq7cUEHltAqiPsR1UirUUk4vk9Wr/3E7P7O8KcPl3EyDXSb+xtd01GNZIZTZedy3Bf19OELgWI4
5j2zWqCiY0gkC2kCiCfpku2qNJVbz43UsRvhpPquRhOLYCZA03A7deurluKjlz2svGLwb+wZaTUn
TB5NxelsivRu9ISxZ464HGkIm1tLmHuHyQG/dzfGnBLBZ6AtZK3cLJwrTLJIT/00HBeD+j5ufFj1
JA5WYNakdUBlIDZIzNCG02MoIecNGOGM1Nt0pbnAdMvO1VhfunxFFksQJJjnvIRoydhd9NaMkcpM
5laWzq8S4YO2huzElObDM+I3T23z6bc2lxPRGdxw0bwjAeDEM1mnzHJPDaKS3i6YKE17AxUswtvi
AQXUVzbPRyR95UZpRiwETRGEUPHs0iM8ABz9Zc5RvKnwLBIx8VAlxntN6vMNtfWKZm/YTFwMcgh5
JdUNGlP12MVDu72zcKnwtOpPUFYYPWpmizYGlL2XgNTJvGYLdUBh4XjsBafXsAPlQmr1R+pE5FOU
7sh8F6MTv+YHreeFkID5EIbBgFFlK1F5AW3zzwQA7AfxYkzk0C9SxCvR92r7tL0SqLZx2OHYLIkZ
McCK9MnCvLT/IlzzcSjiHyjnX8o0Sjcyp+vtx6Vk3MCC6hlnoq0h4ceuPiaieq07JuJ5Katd6IMg
oFFJJHyM2Dvb6MxfzvVCGFDEJ+Dq3k7aeWgT9+JgwcSjUKX7tCbjOHemIwAKYkKlf3CFe6sWQep5
lF6MkO5Jym2jmHWA/DNtc6PZuHEhdGkoN3uXU8nWyzABATYjexIicYx5fwKvkbUDpL66uJctU3iq
oy5gxIbnYCjVtqeev8F/p/ZhbQSyGe47Z9J0hFjAe5ApkhJpZ2GcKvSaXE3a+dnxzWP6WCjApnPc
gYlJ+z8SufU23XtlRVOu5nLZbUSF5KE0zBcmoA74Aw5Ew8ZsLILnQuT+fQiumxR7WRGCQMf5uWZi
tFvPdJloNPbaV5uuxUamKzeYpQ1xyh6Jgtq4Md+gqa+oJCUrSx7f5inFz+waJ3IMHvOx/emVnbl1
54XEsPbgp/UZt5ViPUFr6CRy/621jYWLPJAYurFtZ8RkrGBxmGwyhMYEYuGoxjt1mbppjfKNwWbT
CTwADxp3s4UA0SDkRDn8VZXX69waUXDDkGdhosYUa6nOVTYFEuYCuUa1cYRo/ehFRnEkIvXBaRzn
DPqHVHNW+gz+jRlWZKOnLa9dSslKtvCmnWn4OhHDssaIxMExCcCcF+cjbvXT2NZ3tgfPwsHbsFHz
fM6tUe9szwOVJtQF5yQi0jE/grNi8ZxAFmK8dMlu2dcFmyu63Q1OavpMzZk1h/P8ulXLlSAxckBL
Y85LSrFfizam1g09RRfNjPHXNq8VebVERVBsxizsmGdwuWnUbrgoKOW88F45OKXG1tkUJu8SsKNb
DXN9FUXdTeP4GmKxgfhkEjw6xycyiKmWPUcfm/F7aUyfERvrI9ja8CSJK211FcHMG7rNYBd5oF06
rI14xXHkwEwHCir1Z10Yv/KMR63NJmLZMzaFXKhgXC+gLfTRaqkqLPj6NZzbKJtd4MOJ2pc4lVCU
xjsrDsWuLdWLL1rY3C7XtMzaNhA+aC+SWNLJPaFVOktRPMSEPwetYsMcJ7JjOtJPaLBxZVCeS483
KCPAaCZXrCIPEKoO4jgA5buZkOutuz5fQG5IH3T9Gd8sYLiRJyc3jJaD228ZunTphP2iItq2yKfb
KIm3EFI4G/2S2oIWQITjPO0Rk2Dxt8xTN9JzLJeU18XK/5RSkt21AnqFoC4P+65D3MQzz8M9nWn0
foq+oReY88m04V5yx7iDY7yT03RbllaxWaB/3bu18VGuetvM29qMl5U20YCulmp2I+sUvUnjj73U
au/lrMFRO+NdRaq6F/jggeAwS/BuOAPZjM/n+GLp4gByJ9nwVSiyelAtDj4VlxOEWizSKFX2WU4s
8bNq0n35XMH4LTziFAcBEq7xGqKa11QKZDarghDKrbWyzT0SuBUDUo4/5EOA5xde42BYKo0nrwTb
kTgj8TFmjFckJFjOY9J/oyUNIFWta1CEPAob4/dPNjuySfx5pXRzee3s9zhO20zNxUMyvy+tSvf0
Ty4S8yg1OcYqNtLEUCSGIxU22gUPRi/g+yDuuakXWuLV2NyNtl9TESPsLsbqeezI1os0UwCsnq+1
1a+ltS132pJ3o0HfuTOPOcjgYiiejE8RhhBKOw/e1OJt5lg8NGQL4xlek97cnRjiHaTTY+827w2U
NI3oOG44j7ci/JBhsgsR8VFb7ZSrg0UJFGuJRWKb9F8ddBcyJ2uEGBzIhtYtPm5Q5u2uaHnfR76F
X+n3TJNJkCpWVFqieMKI7B4+1RpVmFj5VWJ/gb1N3Z62c1A9TvLWkbNBZ38ygk5g7Ck9tj38Hrta
trdRHVYbv7eejBVnD3B5O6xnjNhAJSbihwhlB4ovaHRVXFFKO68huji3ad590PbccOOBAvW9Bh4+
9/NrGvm3jAceWtzj9mic6gSR6mLr9wlD2Gasq4NM+Gp6qt7pB74mk/O0GO4T3DGkPVBuGTXi8VYo
0+u03vLEv7dy+eEa5S9X8zcyQ59VC5ppFgbllqoDadSPeR3nyImQ1SzCCOYJatFs/exwBuGSWYlK
GM8h0vx2MLfzvVnPtMOf5pfCst6a2eeyuHbAMJOmXrbqUSpWctKvgcMQEBbRrgtDwX+UQCEBvYW3
70BSBrtIg9jeL5Ca4HW+DCoMLA60OWOhbZF70Ua4j5V01Q8nRPOQcAY0WF3KsDFvptbP0HJTcgum
KzLVcjN0drLVWOVnGAhhOOxNEw48NmFvU6fp+FANzcHzpjc7DfHzOHctnaUAMDoSF0n6uyJOwwFK
FyJbTWx5ydpqucyt97oI+dOUWIjtguopjqsxcMtr3K0Sl1hj9U05s5tR/zamNRqA9SWVUsP0Xc94
eUQbwcVo3ZnpLjaSD53N07UVLPuJAdq1iFI+A0e/BSnptvO8GrdJ9cMaHP9BZPTy5rC+ln3MEijn
+mjb2OUlFvyHscB3/DUO6qP0nXvD5lUXqvk1DawYnebA4z9hRuJ3pnyUXM1MkSMcsNRHOHbNHFJd
wpNPeCnt5PVs2zmYN4mjtni1csdybrziwc87bmPKIjnF1Ylocw78PdXJCo4crOhRNz3Ei2GMCfI6
fdctDeLpG1TCIMWApJepRgHs3aNuqW5Hhg0P0jwibHpBYpnsWm1KxOfJa9o30cmw8naXzc7OqMz4
XDGmuzG1fBbN6B5y957OQLLXoQwh3W0yl+kS6nb7oIvscfCG5ir9/ogRTe+XNkr3rrUnTd24ZJXz
FM/TZ2s0jIVw4Z2p+TS4M2CJU6G2EKIm5JqI7ScEa6Kt2HgjboYdSlYrrpkPD4gOoH7S4rkwkujo
uCI6GK8N2WVWR7dAIwyyFp5HC47k934YGfyA1H5k+M+OMMlrJNi2/T67OgbtX7h0qJHFpXF8UhbF
Ghpae0/CRc2uMUtwE9UuCYkeXMj89k1u3vdij1gBu9kYPnQCSU8TJx/fj6/B2My9mrkAVNeshWhM
7280/uQ4yLauo27Nwr83UZiS7TNc14jCpmg7JoEhQWT18OZO3tUf0FJ/v+scW/44mvtupx/ELdBV
buo/iHQCP+TH4ktKN2mNjDGc4/330zDk2P7Wz1itJVdDzFHn071oqrUqopnYpBVOoxLDRDzTDe0U
PhUmvWg2DlNS8SNrXpY4JZ8idTCEWL7cJJawT3aq3tXIhDQJ3aDO/fmQZlQBqQcmEtvquhjB/8Iy
W3Jzwofe/eHQXTx51UKXLg9YgjpyY8Bt0x6ON6YfKOz4PBo9U289cmo3/qTDSFTKnPSr8H4rYSkE
qYOeaUawDrEK7uEyGocO6ZRqOEVxBOO1No3An0zcDbUVqFh5p8E7WZ38XLBsnZw2+ragY4b1uumK
NMDBBT1YWx5Ui1n+lOxUCJWpJ0IYfSm+ZZNtootIG3YBLGKBZB+pHR/S7lw/iy7DvZodvOnBNnhn
064QeNDQNpIGVJ1mnxU7sl7tJDwzqsxP1mDwJsd0KmyganeQLCBbjUNETAKJmWnE4Yc98gAt+F74
pkfPokjuOjP/yl12mknqnq6Cv5Whnf9sUmePOHPv5O6vKounh0XMnCiT+5jmzC5a0s/S9JiQAjex
uhGBgfLexGB4TPodf1MDhBojjExjTuXoXcoY2ksPBEZ26VUpFGZ4QAuKpeYVIiwNKc5UxslM2nYb
W+lP7IER72SfnoXmiFdHagvTFwCbX90CaV75L06HlavGc1TJ3xCi8DYA3URlgFIXFX05pvkvcNj3
47qpLeKOAAWTTQ97ceykQ8AEDC9oMv9B/HoGyQKqJx3vB84SNyJpf5UlAOvY+IRuejG60sIFQryA
HQMrLxRTjSRaOCRG4WvUGcabN+w8p9tyCnqqGjAsk9d+KUbyW6Ol20nTt+48DWqCjotL0ixRLmW/
JVFG7jpPvNlIuU9A0hY+FKf+kv65lTSYJWNGSMVASESdXYu6sfeljQBfYCSoIPburXB4N8ayfJpg
E1Fe5ntaW88M6arjCB/ZpmrdTM4aRKlKTaFonvCaJ9ye4eplc3pY4wH2VDhrK3yCPl5jOO7HoKxd
SEYc0WryHm5ICH2yiDKBxwDYVJWzewz5A2bYlcH4KcTZRHstVaeo9C+zhYCoLqz3vEMvOuW5tR95
Gle1t7sLs2gJKm/Q+wJX6eyW2a2TzX9spiLbnkCjk02Lae9m5c8yZs6p7IkeEQP+XTztwHeOZ7tR
xzaqCIkUHRUS+ZJTiq7WXJaWKVFFenY0MNk1ehOhCdGadbTKJqxAuB690rkcUboDt5CCLZTiBlg9
kz7fW5pHzw3ivpH7vlL3o02vUy4TZ3FfHsjxyXZdOtxl7midauDAG5quQbmE9FQ4E0UNSQSkDdzV
XmRNZ0aAPEAVuzgihHJsDqmK21NLPAo2uvX/Wq3bmXSHXbkDu8XyYPLvf/8T4dqLvvvbv9+sPwWh
9hoiaj6lKDxz1AqcMZLy1DH1udHczWACt3eCnZ7snDR8Bt4ujkt5eSohIRHcDB/eKpEicsYhaXKw
FRKURT0o3oMNqYIzzrxaHSy1wncw1KbRXeIK4/0oF5hXbavC6+zxyJT2B6rYr+xhjgzrmHR5gYE3
vKvb8ZyBdbvn6yQns+55ukXg+QnscnNQd6ZNNgq5DAF5TslDmSxNkPdxhgLmSwhWs8J0PZRt2IUy
ft8Pi2198Y0fJD07GQhPIgeOpQB+mtb1ryzOOnoK46+0AOs6YbU1JfiV0XcL5AFJTHXjXCLtdgQw
cCedZHme6rHfMdgvN06fZGdAWHuVcEWKGv20XYjh0lSEAiX1dKgrTn02hVORlrtEOWeNQY4aO3ss
ikrvjKx6nkiYAzZSnBaEX6zQqHSton/tqvBWZvWPOTMY1drdvdQkBozYUoOw1WcaVIQxLcMQdPkg
4AwBu42tzD06CP9A8E7rWatiWeg2mVf9oc9IuS7yV1UBKk+83ShCiJMFlJietmlDAFwKd3t93130
ecqZkscSNPAwet4NCaUkkEStOjHGPxJsBZMFnzgSbQ5BY7TFK87MHW2VL2f2YlWy2yQjCFLPafHH
U0dFbXd1TLvYLxDK1p6a2rdM2OhDiP4ZmQ7scJh8BKrUR7qByV1sqgNEq46z6aky5q+59LNXBFKA
x63TEJOvU7aIP/CWYoop5wmNP429cugI1VR2v+MVIVUOGF+TF80Z7i/jrzqLAhlKsmoMVoGsrj9x
iXnY5/3Huh7pUdQMc5t5vDfjkWux/mmIRXp2J7HLCy1Psy1RtpMdYacjScgg3VazuLdUf1JHvBC7
8ruPG7RFiXsLjPjMDG5Lm4juJDlAa5/pFW1eHER9+cSDLK7uDIau07k+wLlzf8h7LEL9Q4/pLsUv
GRSmlW4dcymRzYdyK62RWHLgQoZXFEHOqOukEaXyugzeBQf5uIebSQuN4/lBd4V/TmkeHePWUKdh
CNWxcVr8J4KvwStQHCMlnXOFdIUTibJvQRst+ymzHeDqtb/LnEFcq5BJO9E9beOGV0RROCrs1Lz3
rLAMysbBSMvo52Y24OV0+OEfLRqTW2GJ4ZGWbL8dDUHuBfiVwaCw96Ni+tG5jNgRmCdPjWsQCKYb
86lXzbyJXK94RrejN41XUQrHWI4VM/OjFXK8cnnLNrIM9cvIoWYDJ1u/KK15ykWCozOkSgVhXL50
DROlepL5C374jL4BY2JT1znY9DZ9adcfas86JoWxQTlHdNxLCLZ/01GuEi+EmCBPlf/M4kSHvq29
ZzRW1cYaXH0fZipI5sqm5Y1GytfIEr//Mo0X+wqu2gym5GefS3lTj4zaQ4WJtW2M+zgV4pjIdryG
kTtcuy4ZryMGzNs+Zqi5/v2uGbugVsXA0MoTl9bqzjr1DlYv/Zcu85+7EXFkuXzk05hseyg5N7VB
HEvhR7/SpRNQmTRZiVHrbeWEH0KW6YRDNtFB2xc02wduhDFVFkih5DfDy3mXgCuiby1BOWDLvNGm
BRSBCoU2SeYEWVe8G/Nya5pWdZ/i7Nwv9XUcnWqfN5l3v/CJjVTellF6UmmTPxaCJZlJMPnCoWJN
G0rEUXz+MNPeORvhgFst40HsU3TySrGqdoxuU8WajrgR6NW5jZtguAiINScX4vQJ5Y6DH7V/7KL0
3Olq2TctER2GyO51ArFDj+lpWoVf4cJCPwzMlWGc34IMH/FEnMLGw+qWQZkLKazYCLq3ksSCAxO3
NijgsxCjQvstI0SYlRtbMkz7otfg2Uk8rjXWsXA94TI2AUeHTMtZ67ZyaG8bzfYg44YRoNwvEWos
1GBgcG34g37sqAAppbxxqpbSPR9MniofyKmQ8pJSdnJ8Ujvfmfuz5Y5YgWgI3+EMu2UUdm4xJ5MB
5BOr6if2kQVh4uMaaCH8q4HxDSXrshuHhFa6h/mznFuUIcRYbQDtCLwwkhP+VG7hT1hBvAycIUg9
oAh8bqXV3EfzZN84tMhYupe9syY4cijCFfECb3Z5jGgq3HoNMpfSMcNLG4/xxtHxplemOqGLIzTJ
cdEA5Cwlkd5kfeNt54nuAF9yOeZxt9x7Cw44XCy+aWXX1pe7eezd2zwZqPiwlJ/cQSZ4gHA05ea8
H9YgCinsO8aEqFUd59VI6685188xamaerPlO1kzOJ3DDF2NhxY1bmCEtq9YBcgctzIrOba/TWzNs
aQ+kM74XNd6hu5g8lmNlAqJi/w+DWcYrZ2h4rf6TsjNralxtu/NfSeVcFc1D6qsc2LItywMYGzCc
qJha8zzr1+cS70H2pgkkB5uiN93Ylh49w32vda2BhsmId3wZthlBGoPaw0LkECIbN43aEscc0MEB
nw6uL8Ap0gGCGtCYbc0RA2tk5iUBOtLRn7yOMBxc1LKM80wM8gsHPAnVkb6rBmtwm0ElF6XqaoJM
cKKPDURUtBGuZgjVqh+R4+X+kyBaaN8pIG/Gtrwdh5SloYKnwjp6lWUORIECdDkVnMqojpYsiEu1
TqJ1VpIV5sVKubI8RFaN7oPmIVu6LKpTrXAW7tgU2GmLM0vIAsWeBkhnsifu2d2MDMZubxC2iSce
2F2t33weIbmSiyrVhU1QTo4BW5fCAXKCTtsgTNVPgl7JQKi1BKOw2q4T2ThoBprchNDAVSxyoi5F
GXm44B+nVC72NbFvK0EZ01WqqxR4PIuaIYq8ZZ8iHu+i6EHxvcSNp2yri7K+wxi3HyOtcdQoutVA
LdlZgidVKdV22/iJtDPCnqORn7fSbgKFvCrmDcDnTz6/dPPf8eA2ckKrRkrXaa3ZqW4oTqXXjg9G
Z/efL9gQEFVX0Vr1ynSrzKTDcP7p53dyRuMfBP1cJG882zyY1Vo9dc1Gw57o22gXdDecFuhFzVN3
7RG+X3y73Ia2dJtdzefuzdpLNBGDR0lYY9Gk1pva6gOnB/VUMhrUVX8yx4P3QiRz05/qcmMhLCRG
hyrLuKzVNTAW6cnv1sUmckQn2WQr/Y3/cZOfdf5pScmS4weJUg/yKayP0xNeeZ4OFHfaLZ4uqCjV
vbEP19NBENeC81Dl6PWpey+mmxR2wYXGofhqbOVjpCyVc/yqG2vyx6diIW4GuwQL/F5cYupu5cEo
boDE6Sf/gezXunztigOzQk3jkcWEBme2k+oVyBAQlq0PHGDRHtBIpz7AD+p3tmVuwjmwA6zR3ks2
iGPku/I1x4XlpMnBxBAnvPHRUeqtlfu4WSL2oeTUv5dbpCYNDcoXaBXDUUW6RcCEW2zIo0vPbL/V
bDtKKxHtIhPICTdJu80eogfhGYEBlSUMEKt802or5UF9TQjCFMFlLafgozko95YLCzlxSKBQDcen
v7jodkRqQLAgAfG5e0m7hXJCwHDLhxuX6tuw6R+Lwe2uwaV9kLDRLxHdHkg5LqbFeGZpQ1S0mQ2L
KwQk3VE1FsWyIqMQRey9mNvoS4RLJGC3WwzdipRMrzlON/hYo72V0eKhB0T1cgHcBYNf7U7n3sEI
k6/p/5DWRMNrZwQL7s3o4hh8kG60C1HmTXrXyk6C1vegEoe76Fp3oDVxFk/GRR5tmYEjbEXGdWlf
WxeXwES5OFoK+3QHb3Wlcq68RNtkmEeAz9FjdPxHenjdOvuoDuWTcBrcBK3+Jt1OK3V3j4pyFRxS
PsxjWC+R2FBgfqvZ975UNqXAo/Q+0AFYaHaJ4eGmYqF7xhjxyCycwl0qVhJWeHWDPqNhZT1aWxCF
NNKM7Qiwm7iRexMaNgfbwTUiziN2areXcp0dOZajMBiXgugGD8mssLa5IzVdF9JP98RIuP55uBc2
wOY24da4x3WphVudlDLffpRO8q23ZYMKYCd7JEsp/qh28Jl68L32XGpd+5jrkYU+1XZ+rXYANIPH
dq3awh3AWPC8zaJxSDpDYxIch5fExWh+W2xewATUe8BmKyS6pW3aw2P8jDXkbJxQveRXdZFTmvZX
8LFCf4XNvfkDepxUt35ZY91eKUdRuW0caUcNqH9mKlNeaf3N0nq04BuK4eAwlKPChUG96WRnC4ru
snzO74UlXZRio16aHejysnek1/pZjFf0Xq2VcIA11S5RhlpLoiav5dY8S8Gyf8MOaleb9iY9z94e
dLnTQnTic9I7woXSUdRwS6kOiRekdm/1NXrx6FytjI12moxF9VgktnnmwDj9mZF9iZPuxbNysiAj
b6mKeduJevKRK8SpPXJjAAKvINCaDXuObEXnSHcDN7/Rr/Bznr19tfM3mVP8qdeBt4xey7n5BO1p
Z9BQ4ZcvgJlghvZyh9bdrjXuklNC6WsNkTe5p4x/FUl7uyEdUWPnhOfGSZmAZnn2uv/jiwcV8W7L
urgw3tF2jiNWmGOP4IZ0X2agy4ykZMFh0MhUTEg+Q6xnQzkAfeMpW678ongIXggjJm65fuPoClwc
jBIcBYcTYLCqHek2QIq8icj12LUwEbnZDKZMWs7rE2g7OMk3xUkkVy63PdatcCf0G/zWqKER3Omr
2vXu1WKpjkuxukMdOUy3wlmmFXkX3SPuFqgMw0vc1OpKOowOFjzVoUHbLJl13/yjeSgiu7PFVbMX
zsOttZ9uBPqqbBsO1t7XDt5Hj+90L6w5KuLIUC4si0TOZ1ftYtwaT/6ZJeHJ2Crvwr52eP4iTvdU
DlKcacvAqR4qF4lQiHp0Kd5YK2wNy+BJ/+Pv0IwDqaIC+iRR9+8XNCg62qaOdATMRRy9b1tu7SNd
WCIKBspoWSvzXMFy/iP6K8GNnjESe3ek5NyU7Uu0Tx89hjYbcTTMZBEuObohnslt/pA3NwlT2eg5
JfOh2G/UbU049jYd19EfuMggJkxb61ky1QMIHnq/gmX7UIp7nFv8qH1Kt3Xh0GFCZmEwzrfCga4s
quvRVpDQ0A9xplOQbWZMxsq3m34ZrAyk2icFR/C6ebAOkrgpdtghNWNRboa9vrF4TKQb4RqvGof9
u3wbfviHKLfNd7Hb6sypt1jckDO0tpFu0A6zE1LfMqfZ0fZM+YjlPQlKY78kt2zYIf0NVvkxe7Ku
bNSlfSnA5cIrbAsvlP3R5nrv2jHGRX8LGKAC1sNZpXm1RJR7iI4Plce0YAsn/ex3J31wwerY9Ybk
cKxAm/JA3str9ihfxisQM/OVGlDgmrvsmKor4m8einFVv/HIkebU7JRX4Y6ru5ZcL7C5YEZ/w4UA
0RrWdniJA/L0ThGhj9JWpqsGQlTgLvFML5RHMXR1czVsgQYROeZImwndxrVxGmS85EoGC/3dA04w
2ER0ijtPtI1D96cRHY8imExRaJM91EgIl9298DRxpbsVoKD0xtyFEIiGVTbeJbsk23kOOGCUBPvA
UQm9PbU3SBXzYVyO6/rN2yrC0grX7V2kOUK/ru8JvsDJSMQ0otWUi7fDqjiuZNK4C6e/0dq9HpBx
uZT3xp+csU0GqLYwDrTptROx44pwHtlvhEvtoTr1SOdfM1SYhJAuxLtq7VNiRWtrIFMmanHFg5lt
iGd20sapphtGWH2bFlspswNxSf8KRUS7SxpQUosxc+U7/r4h0EklMn013hEqZsTrWW1JFCvuyRQE
0VrJ1gTac3AP9RM7hSi/19VD09i1eeE0KbQHNmzFR3XXWOcmcjy2oc9RupVOTFAoouTwfvbw39U3
4U2Gu9Lty5V/hqBSbmL6MBpzFBYi29iabFyKNwjuAYv+g3YzKJhW1hyNEQvojp8fy9ilSsd2DmFS
ePRfzGf5wCSRfESn7pn4scDpVspzvi+3gdvumif1rkg2Iw1iVKZnZc6mxEClLAOy8VIbKpPhWM9N
ujERGaW7nIyC7CYzbMyA0JK8G3865+/FcxFg41hw/gtN9ucfvrbC+5H9weWVqh+4zMYrLkYMWYm+
QDuHnHCWgBcLgGQ3FRgCl3rpJduE7a4+0/z0HgVhMR2mP8QwnPNrZC49h9QEtl9u9oDfdwlDdcCl
dyg0u+Bm4SPRlyUPK3eJwXYqwUcgSlkm9+zjmuyFAIOcGulhoLj3yPvEJoqhgOXLjVF6xwvzjgac
Vzxq3Um4Tc/YZgZ1wXacZnaEgPQVCej0wcJWYpbYzVQ2OHA78REpy7nm1OEKykKj/X40nRoJdQ7D
e6mdtAOi+uhhJDlrqb4y8AW3S1z2rbh/bCrnkN5Ku/og4comxDZjeUJohzr/IWOqdj2HfYudnuKd
UtlocF2oXtvwYO4LXGEmu+ClcQhu2Dn4zzwzya7LXWI30DpCQSzO+uQW0Xp23sZo2lcANwgaQmAn
aa52NNLFsKPATrFCdTy8fMU65okgYPRMN9h/lpiw2FFFNmaTbBeD+njwJNIm3p+E52LAFHfqEru8
Un72ha23ZgcFuDFaIK1mezZUl0EtN+YduRWAEZNTk9GFW3LlrHduBqtqzDaeA81WXgiH9DLcm+Gi
e7YMu3LVYEG5/X0E1HLB5EKzUiLl+LaiA7gGeOxwG707D5VRz3q3C9j4yWsqwqbsBPc8oDla8rXq
pid/g/TWZP50k22yJ8ge3uwuufhHqJk5UciPLRqeD6oBd+or7RqA1GxYzRXWGWuPjhm4OvJxN7zN
7njb0q34LJ6UCxUNXharFGeEJ7w/HTplBO673ObmCrvkmQIeB4Xko/Z2aErmpvvFf2c2TgUXkVVz
NB+x7r6S2uWQJW5ui5X65u3hqEpkhuJ8gKV2sO5wNVLcK/a9mwIkt+tV8J5GtLQ4DznNAuHMFQw3
6ZELxkt7pV7Aet1eqX/MeZOYXWzZ9m/UO+EpXYtv4riGEEtIhXALgwfHFAirQ/MSUWR6q/6wavWl
3UxAdux+G3S2svLevF396Fe7CInvVt4LtuGmeN4Cu+wWrbkV1+XTnHI08IRysf8gqqeYZbk5iw/S
CduDqbqxTmQW3aPvfDRHO8cJiRaUZxWR6HrcBy/sqoGls7tMbD20k9eRKp+/+OgKhJdrtk2otlnl
m8f2FCj75F27MjrvwhcATQ7krCG0rZ1xlHAavtNkQINhwdqkirkyFMTxC/VZ2IsOLFZlZY2L0Gb2
13f0UOzgwLAa6lW0rd0AM/ytdJ4nm1k3xhnO2Eq3xXyINWk1bCjq+cfxXrpeS4kuvU3thx4u7nMW
xvI5QeG+HNbqkYHDTQpO8i74wAhr3iUECf2JLt0bi4BwltbZU3YZ003OOnHyNmTZnpmjeCiMd9pv
e2U/uhGW4acYiEOynM78suGp8e122qrxggruGC2DLTti7wM9Ocd15LjRB4Hi5I7TfWTtCQ5YrsQ7
ZnlAwBgwDhGumEt+zF8QqVv7ucgp0P5ZeXf+OeB5WniPyQdjuLuyhR5dJJriKbxhOoJsKWBDI7Jm
aQ57ZsbgjsjCRXhbrvtHjq3qAdjo2tht45O4Mq4VD1qJvJREKtKfEQg9sa2+7557h47MY3GPXE2w
R1SlLjHp2O6unNW9cFHvC1STwILWIm0/Gn4PlstAeq1OpUBFZhkjEcvs/mJex2Fn2d3Re+uHx6he
C2Rci5tc5Vi5QObvGMeY0j9PDHYfzm89dsaF+DQ/O8Ox7HfFH2+tyc6krsnqADQM+s/f8BfzjbYb
j8UNEyAKRMsdebPVprrTXAywxkLcK6uapuA9RuNgAcmGasSgYQzahqyRNLiO884ZT+Frxo4sWA0r
8b00N3G9Yu5+FJjDZwnDonCMQ/FSX/FWyJw5pZNwH8J81aAV0udXNwaS6N5KPFegNeN+fhcPeocT
tbAgw4mRbVQ8zaj5cTc9q4EV06wS493nd/r8xyyqSeBaf/7fzy+f/zdGmpXGTcmI4e/UUmcCT2Q5
xwxFXmKEk0qZkqtA8tFaG2XZDaj/oiIWZPfzj5/f+WbsYkpMt2WE/YRG8hIdMxrSvr2NxQjsb8Z7
DIqu5GjGs9HPXyJEOcuWbgfm70lBKFfvVYlQj2QO3Pj8QrDooVULfRPrQeIOPUzr3kB0o42dm1RJ
6Vof1kdeW93elGLlP18QfVGgRcWwSkmY3v3niz7dJ4bA9G5UnN6GUN8hRyacrgrZWQTmI5LMygkK
9uyoJHEsUphW8aii+aCEO07vohZdhPjWp5jRE3SAvEDCH10de1V+l2NQ71xZdrzmyeOzu2FJe7BM
WzsvOY55AkdzCwt46Y8fSuEdvMaT2d2ScqC2V4Iea54iEZMyaQ+tKjuom9OFMOfNT8PJqFvCZvBm
ULShseYVD2r9OKpoXefvQ3PAVB7W78DVL1ZSnKuhvmsg3jN9qlDYkxelz/gX4uMIsWjTqKJD5X0t
jcZtPPpOIchHhTOp1Xl3maSeDY9zkyFrkMRHDjOV4siJd/Jo/qz6xnwo2klbxz66IW+Y7vtJvuHW
sLfJVY8SUvFuktQFlr21K3F4M2EtAq8PcP4FjqdU+zob6m2LJYspKEm2lcGu1hicXhyDIxQ4thYV
XF+gj5uORIEluZl0OWvjYCbWsOsy9p9WR52wTKkUCZO6sSz5DUCisjJlAzQSMg7blzzspo9Tq/1R
e2SSUPF5HNtkrSXsJFqxdVtDowBDDrQgmb9EAUpwgv5NfTGRORmabqmYOXnRL9QXSFpy1glm5fQq
MILcwi87Z0LJXrit02aRpuWmUiO3UGTW6Wq8/+//7X/8r/96G/6n/5H/vzBnPl/dkhTR1OkgqV8g
MMagDY2WG5Ujxj1wK9UWa6zuQkSBQ5ilTF6lUwgT8VT//LoSbKK/PrYkK4ZlajS/VPlL3JxY66Rb
D1JFJwZEVYWtrNI3odHfjjoi3ElEe59WBzx7B91C+Um7mUNvrmxVq3d/eSvzZ/wXd4drIMmGrKiA
BnlHX+6AFGviiJC0cjzyN+yoFGBHCB9BbqKfvAlu/IL+5UyNYfjC4vK6e80rp6XFJpnYmV+Gw/xa
X9+LLKFaVUxVk/8KhtQIBpRJ0q6dcYZIfHIHkrF4CTCueQJEgZ8/uvLd4JMxgxiYUURd1b/cBeIz
i6kohMrRM6qARp/ek0GJmpINGGEESDy59IbUPBcFCTZptqmxrJYDO36kAvhRElchbAkxcgRMkXNN
LHMEUDX+EdBfrLnYs6rqwUQjUozoVxsA71D6aI+XoCU4JyEhW4Vmc/r5U313P2VFMfDSmjMW68uY
Hn21YP0iXdJMWSR1+DELvex/eXA+B+jXO0WAp2hqIoAuMErcyX/woQbc0GNjERvRVdoFeM2pS41d
b1ATb3haCiqzRp+dpqID2WDxTW9ugagecIoMON2Tkx4wmpK6uO33nmruue+bwlQ/rGaGmpA6UVaH
aQT6UIBuFmvvVmyDP3mVVuufL5b8F16L0a/IuiaDvZQsSZ2HyD8+h6Wpg+TLCqcEix2rb+QQDXQ0
UHRgRiLLCHANUyc1lC3hFitxrjab66xKHnypRwYZgyDRhw/fkj/MuLqvswAugw/UYOr9Wy81q1+e
j2/nDUWlqcfCZcj658//8XaV2tJzI+TtMrKWrQT2BmsW6XJgW6S0u49pt8/2/2dsVpFCSdNHJkep
ZpGYBCH/fOm+nboVJm34qqY6x7n++9L5iE4k+OiVE2s0VYwyJpcZHMkYUCoq5XLjazxPTUe8t093
g3Ce95/fwLePr2JpsioCgtMZiP9+AxbOlP+MwQHBkV1J5NfGoBbqabw32yhayEq+qOcnDwdXDDRk
vjmdfI5Myk21Vj0PGOrwuw8fnjbTp7AFLJtI+iDkkzqsfyiSArhPwuHbakAAjJcu8F5BSkDmpl4i
RJ07Y5iamVP18wf7v1xZUwctrMiq+de8hFKVASRWTp3vtJbKu65gIUTVth5g0TQRiuNJsrYJ9fQI
NMzPr/41nNfkiWCEzUg0ESLfZ9TzP4aYOngqWFnWg885GBz2CijdGhzooSOoUfKN+0jLKJ30zS8f
+7uJSyV+1VRhAEG7+4Kci4c268akZyswI2vkPn/Wzfz55w/322t8WexCrZHxlTJm0QEeJr3aqGb6
y/z77bDkeZAUi0eD9vfXYWlFIF3khueilNZKT3MA4unCgkdO8zs7DZ8oITVcaWV7wFxzwgFFrx6h
cZIQ3lfuwqo7dCJ+UlOW7H5M6F+Bn6VeFTyHhb8mBpMDocJgJoblPihYmscZKuUbd0Xovc5QMtND
xPHzhftM8P73hK+Ioka2N9OPhbb/y7KiakWrCACFHB8V+6JhFV+oSbqS0UgRccOTZsBKxg1OMwIq
ji+U9FMKdr6Fldk/v5W/ByjvxDAt9qqaLBlf551yTu8dC6V0ygy0Lm34QKaybTTSUtXH01A13k4B
bhEou59f12A6+XoFZBPdnUHq0N8Z5yRUNFMVJ6UzTYFtyDyWNRd7mRfkdOrMu5X323bob0ahwueb
Q6J1SVPUr5tjqw7DiURRrGSqCWsCCTc72WtRRQ8/f7JvX0eVRYkbzISuzp/8H4+8zhFOsSojd0yq
OgTvbYQe10Pp/bLVNP/eb/F5/vE6X/ZbgpLoHrqS3AFf0QiWaiMOpwigL4QBwYCUq3Qc74jX2eZ1
NDB1F09qtDXK6MLHpxTRtd1asGZJlpKuFORakhKI64jNEEFxKe84IwZLpTilko7qELlEf8unmqRa
A3b9Qsyg96N+GTQR0S8soNYykVt4/tlPMY3JHlWASNlqZe2vp8iU9r1K406CuL20fNIWoxyrdyQP
tz0HSZyVPbJJ2vtF+9aZIoqDOPA5CGdzYEb80hs2x1K6b/7QoGMznyQD8UQcpvVjvkWZJF0wOrqk
gz31qS6iZYW/Mwd8+EXwR4SVZ8ce/WxDM6loTpKxrjTtKq7laLrlnFxuPOqtuUU7vNPx4kQxUgJz
CB7Cabr44c3Po0MSvxn5UDI1HjsRsZj2dZOUJJOgcDLLnSgFGiAH/blLspPSy2ezsl4pRnQLcYxP
eH0erTS6ra1ABeFEn7TaQ5p2x0w9426/alK5koLifhKSZ2nOJJeVhpzJRN5MY0Ctp9QJMfMfqk7P
uKFeS2yRtBk88b2qMWAb8QnPGz0rNXjIOxqpAqBQxXpN+v6sNdZxatqzTMZMTeSuSkAcJzjrWJXB
SsVnSLoKvoOEbhVgHz+LTqms7qEqn6ZxOGOm86v3aCSCS5HeR1/aeIJxBBYTL5RKfiGEdFMM6I17
wBdqGCaUnVZlNaGxwMmwnN+grPbE+hntOdCl989/0+n7Oq9PKHHtugNfISPtaxLLHRTP0egOtpX4
Uked4w1MYJJ6VeRsi/vCTcLsAGOaEnoMNSKo7oWJKNmG8qQSBPdBHz9VAaHvDTEqMkEud01WH9SW
CEBNp6JvVo85LsXbuLOwc2W3uOXyOw6bjCQPD9Yv4+LvQ6zCVkGSqDhpyDONL9OGl8IwlasRmTRc
styvRreBY7rULQqSaaWtw9R6D1GzI8uolC37pHu1j1ZxPdAL9ZTe+eXt/H14VBTZUGFRWIA+rK9H
EioqXdcXae7ACkGu7saCEM72tRQqkrFsdalzEeKLS6HoXwajeZNy8VxXCGyCwFRXeVfQVDQFf9s3
wy8rlvT3KUPhRCbquiyZxt9VjsofOyFo9czxsRBQ2ypMZLP0XxCa+ztvqJ68dAJXaMiJUxsguAKh
37at6P2ygn2zNVEA3rJ4mabGf1/PhgQwmL03tvBmzXtYAekGV2AqrD6hIpg8FkM0jLssQaio5Ntq
Rm00sxtd7SwkxkmEz1F/00gvxl5AdX64BQA4HXJPQAWF0URW46Vs6dSWUnyMM3EhCEn9ZtNDDlNO
LE1LIFNK0fyXG//NssJZSAHUoFHDkOUvG646bookxmUFrrU9NrJF9716AUy16JLqUvbZJWlH1D/K
BEUmf/n5xecl69+bAnVeNgkjp4xladqXDWXcFfidpAhriknHCQeTPYzjharcOtTLfS+nd5OAfujn
F/1mPLFDh31tGOyAFFH/8omLOs9bv2sTJ4+RfiInLOL6ZdJbUCDRDQD3vZLhmhte0sg4oaZ+//nl
P/d6Xz+0wseWJVXSde3rDswPk4JwxzJxJq1RaS92jAySuUd8U5RQb6JEP3WYBOhwkymaCQAveioR
ZQcSUjQfq1a5tPOPzTC+GWsc/sVA8m6av4zjndIeRq8h+xbjvlH9drf+niJUUeF0we5c03j78r83
OqVGfVpvU944VvxAwR88me8R1nyQlL8cA74bGArFPZ3LxJZH+/JSAZJhQuus2CEl6JGgsVXmG5tU
aw8Gem+Cqzk9Ntbjzzfm750xHw98OtOyMU80X/dXagFoUzBjxED8eqt4IU3yAqjBFgvp/vOSk6S+
UmXjl/H49/5RFTl+K5+7cl74y0Og1RQsGs+IHaFt3THpHIKnb0Jd3P/88aTvrqkmUtpSTICD8tdy
LdusIQz53Y6faSe947ye86BRXGOlzJ9KQdnHqryORG1tQhxQCf9YVAquq3bchugCoVcRvqZMxqPg
/Tayvjmzcw0kkY26KYs6R79/D61BkIcsijACV/iBpjA4K9rAHODtm7DZtd2T5EXofCLgUdJvQ037
e3/GazP1GRrkMFaZL6/N4tFY4I9ix9JATqiY/qh2QGAQoeoi8++3DaC3BZZNIA7wSTLFZ5E2ERan
/k3gYZjuO28iZDQ8fNJvTQlToMlDrUi4kYc0hmPDKkBmDI89xTFJrmxccuhCijZbe3V2l6jYyoeZ
K/NJI2sKFUs9rhI8Y8nsbrt80g2E0lxpPUijz78OJY8gTPyZBbZyyqow4vr+uak1t+oANUy5ONvk
/XVgKuUSEDKgjvCVGh7itwHiH7FI5Nrjzpal8gXa87qY9/u/DLj5If060XEkmsswkmmpXwfcFMF0
DVQmurEXnr0IyRxpSfrophWCtBJMiqe1bp7BJ8E89Y5LZ6UU9e3Pb+Lbh4v8AcOSLJkwgC8TSaqW
bBz8PHHwd6Kq4mOLsXQxjeaX09k3tUVGkaVzwGVS16nr/XsE43pTsoJYRKdXaC4hTyTZbJjpqXXZ
uWyfLlAQkIRzbxD9n0pF3Fdet+/N6bc38vduaa7GS7SDTAqdXP1/v5EpEjEWQ2x1pBoSRssXe6g2
tf8Sp+NVm22ddZ28VqV2nK3xqfn6/3/BuQoqC7pqiuLX6huPgd7FAbPZGHvv8/WukJillffLZC3/
vX2m2sXMSE+BUr389aklcCWTppwZQ49pJ1gemuukSBBoGad4lOA+MGdFSuOQ22Yt+oZRDp180SEz
kSuQ4jGeB04NzmSx3Z3bdKFqPaaQdGSP5IE5Bb6W0Dj9Pg1/N9uQSaFylLe+qb+YemXC9utixJ2t
K/SNKxTFC5eSNBl5P4q/zvrfXidZAYIHCMP8q0uTcJEMnTKXMw43gtSCSI6Ll5YSKZxIE3FNEr62
yasKDqYXgFj17EbJ2w4zNDA/D4zPO/91OuBG0cxVJYWkki/rnNXKYJ/8MnYwHOPWgfpvgoJY+4rO
MRCjVN7UtwE7CbYDJ8usN6L5ZJjqJUVak38MPs6VMO2cmq1SxOIIdjog04EvnSWhxcqI8Rkb+WIO
lCsKRoGoFC9qEz9YSnNOi/yFpKN9Aa5+UaOaVKsn8lhXJbHFs4/yhXo0RUbrMknlnQK8iWz5GUT8
EeZ00wOThMRc1vcYje86BRpMYVS7oFUgXYhrWvikkhvgT/XHLORsy3gXUZsOIpBLeR8wDhaxFoLe
ef783tDT1eflLUpqJkH+Gom/LafqtzfdoIbKxIe57+uevsJTTwEhZUkrKzeDvWTGndvTxbTnJ6Hq
e7RBwehoUltxannVucyRJV2iKnuJ/OqtDertJKoXIWR72fTM1GVVnsFy3E4qgWQS9a24Ct6iV8mC
PtIGqA708RaLl5ODJotn7JSR6KiiBf29Y1SZhVYvOwXN4zwJKwY/EuHgQ5sqcOp0uAhy/66paVoZ
wi/z/3c7C0lUOTvi8rbms9u/p8PEICEqhCXiCI20kIbszh88V4xWkl8SbDS+iAViHS85Wfn4y+FG
/ma/TDWIqVibu7Ecr//90rLE46ySJeFMnvQOve0K8v/BkALCQ7NzVDy3kuIozvihz84yDeVOcBVz
Y5+3KHD8/GB2zTkrYeyZBe29Yq5NbeoBlYTsZWsqPP5CtJpzUCXbnx/U76ZWSRIlnc0+m7G/VAUd
/NWh8vPc6SMUbUa2LVuKOml/ruJsOxWxiyJmrQQ4tFBpjhlvDrHIohfbc9IggTACrDPBTWJMb9Gg
XlNTfJ/Aw0XmvZSOL3Et/nKg+vYWSxL9R5ouHOi+Lr2qYEVhZda5w8p6LPW+gv/04DfFThTDk89O
K0uG1Rj5m5Gs2V9mte921bz2XF+WJc1iov5yk3Wjb2q1ZHwRo7KUGdHSoO55cjZabmtCdMZe7waT
+F4k4jvV6DUQt03We0dNbs/48xdxYyJjbtj8iNnh5zv53UmXN8dZRmEDxrHty5SbepUKfZ47OTX5
FQLZepy0a6QxX/qBAb9L24sZRURf0466b7nq4D/88g6+OVRxZ0RLMXVOV+bXPWBhqGGTZpSVyrE7
z/en1y3HrwGbN1fV6s6iGD/kqb4fYvMY4idDzJFHyjWqp3fi3U7EkF0ziPuCinXWkH55Qr9ZiyUF
6YylqCxIf7XhO5CX2UTRGSV0y6E6/9C08pLUDKDQL09mm/3W9f32BQnckjVJRjfydTJiZHi5XE+Z
Q2lgXfmo4QGbLOCxIm0lircCKPHz9f9uClKpOysKfWZVtubt8T96E8XUD5XoUbLCs/w4oWQccIcb
zcHPs9/q3J/n1C/rOwqA//NaXwabJURxpKpzecyClVWT715EEtQuzjZS+FIOOTA2E2GjqmwCsTxO
RW7gwDF35mjxxOo2pvXLDPlNyRCfI/OqYtyKufroqcbKa0EQy8m0KYi6RZitSgucsAE0faWhPgtB
Ymfsira6fGKQkWem9Bah9BUfaiY5o8JeUOvArkTTtg6kbZkZqyzvbsbw3ZcNojMzVHLkvuO/pswi
D7nT5ONGLK1dUXVHKwX6IoybaqqPQl9eYjA+rZCsC35L2o1bpcWZVrZ/oqi5dKRkY0U9Dhn4ktSb
zlpCG0S2CDTKcWcvQwN+TcJepXg1t0HMeSxXLYAvnnglyOYprnWn8lryGZRxCU7bGuxOJCJHAUez
Jnfa/gRdWnyOtYoIEgee6uoZBerIL9fpgDpaTF8KNFeryKtJwWp2xC4nIFEz1g69JMcnZ9TBFdio
yiTDRfJDl6cW9ycNlU3k90ScwLpaC7Ci+vF/k3Zmu20r67Z+lY15z3XYkwXstS/Ut+5jJ74hnNhh
se+K7dOfj8paO5leRnKAA8wZSJZESRRZrPr/Mb4Rq13ZJndtxqzQou098/NTNjFj99EbAklwruTg
yS1wIWTiVKwXhDF8Diq01bGwtjmhQL5W3kLSw5fDkT75+S3A85VVMg/z9GHf5FwCHcBxCR7hjuQg
kbwJLEFV2T7ArD86fv3WRcVtWOdETyqEEgGCJhsve/EN0s+TAgsF4rV4jIc9SEPCgKDe0iV48uAj
BSXubnDFQu6k4x+dJDjrRFq1EAMs6WyUtp+Ph8GtbslIP/ruiHGUDzmf+6DStwhbt1YC/jCQpz5q
PxdeOKzydtz+/hT9aIRkNeAZDAgWmpR3swS3aio1ugxCZhOsapdRWPY3Y9kiZM1v7dFdt5M48hX/
MPZ9sDBmXjIvV1FKIER697aOHIGnhCPOMZo8l4HZTCje538YgD68BDnMLOdeLA1C8e59bJQ/IOxF
vutHsWv7duGQNtKRWmxQPinQycHelLeiNs8RoTiV8efZwUeDLhdSz2UfU3Z9v1IUZVZlZe/QPsC3
kVZISVs0773mnvjzFRIAVnk+6cPTHQP+WkZIWaEinvQaTrJPtbFt45NS9U1iEqjlu8cgIzm0cWAm
ByTR9AA0Fxnhpl7cBLswzV+LUJH8G6JZ5vAbyRKGggsEt8aVkFO+DwkMCTENZ327Ggv3wWohwREQ
vmzHuROYakuzBloqx9ndpI8vVj7t8onEHektDeFdZVJHvP9qNgmqmw7TPaleC8+K7qrytvYLxOs2
RgFdTS/zr1kAB8PzNSQrP3YfWT8lmQutYYSdFd/WwJYA+DL7eA60HknC3J6TjBsWKL2VEUZUZrr4
TCwGsddDDEeBslOTeWpFAG1IWQGSowFJOA2iLdEfZBGgTFdp+YZ5Cj6pDqJ76IDzI3noQ5tgA2U/
lENfbUZ0/l6pQrgOAle2AYCCDqPXuYdGxziZ1nOwK77aLn4k7hbsRjYrwvF5RgFvMJMFf38OfnSZ
dC3OQoGYjUN1Pkd/uUxGeuNkedLlABBpKJmfMjc9jr2+TQxia/6/3ur90qwrwQ4XUB930gOmmIMZ
zimqQ0pc9kr7w9f6cGbssp5CcYLWjGXc37+XXpllUdk13yvZNZIsvTBfy6HYzHP1NsEalOnLCfc6
1OE/fM0Pis28n0kNiukV669302K3RjCQpwwvA4t7QOhZhs1FqStPCuJv+X25//sd+/E7OpTu51jT
/ygvwKhGtwLKcFfHNaav+gGczIsRjE9FWr8priHgnNa/f0vno7F7Fr9S3ESG7L2X9UxNCd+fLIVd
PKRyaRNx2CFgxGApiBnV68Wk3HtykiOS4Pr03vcfqgSQYz0yR6j7ubdX4CtXtxoXqgaDa+zsMsUs
NJq2YkTA4GgFpAnyR7zMOSYo2qhsBRjhpr1beu5yqqdtGJRq6fmcbz1ONFIHKGYfu5ErFefKMYoA
S9GpbZZGcF+nmOEUQLhMWLsiMz/pAnNRQNkVlfJKKglQWGjJyiRFgUJsj8t4dptXDaQklH0khBVL
Vpv5Epr/l9iHMuFAxfv9Hv3wiOV4tej70INGXPr3I7YfAlLSpMh2fVW+peOjgC6SBNMebt2Vaa9V
u4rxN05/qlp+dPAAAaJqSfXW/o+VQNORXl2abrYDUv0WT/x0YmpexlS9ZLPKYqjLW2A/D7//sh8e
PRyttDvmf7x3o44u6gSlMcjDhMtHAaNmKVBfzZf9unAOaGiu06J6mOcmv3/fj0Y72lv/ft/36+V4
stOucPQMI/Ow9VOOr9hvrnrTeKqL7ur37yXmuvf7VQH1TqRfLEMZEd7VxVXvE+tBItOOeJw7khD7
VYQePaT0atapIsil/O6Q5EaradqOusS77sPIoEho8EMHRJgvnGZnha9pAfLIdYfrOLRuQVUOWQDf
1EqR7mnGa+hiwGpsCHmB8yVG+bg2TcR2BNzbDXBBGQPKcaZPqgVhMiX3jIuge8FNbWS+Zz6LDRoL
SYM7m9i2p4tjxPVjgjjDrl4kBR6sSmOZYcC/XrDUojZcMMvX8geiNhpcHpSYA2Mbdg7xdqohSI9A
SORR69zpv3ST3ZP/xjrHUM4WCddV4IZgnHuYl+SacPFVECWSZWgCEE6s4dZO5WGeMVe19eQzFx4a
jgwyFdahHJ7scCIBSz3ERXtF3kO59hLtOCTOuoc9G2nyuzbV49qR6kC2rLpyaklaFFZXknn/cHH5
6JQRc/A0PQbO1fdCzTQtG7SUJSX0kkVVYT11wCeUbj85pXOkt/ukCCn7wxj/YUlNIL3A4ODRFX5/
NLGgDIksZHhwU+/KhHiPlDYwV0azrMDgRjkyHWPutjWR2LlBTJphFlwNURzvwji7r1s6mKVJhzcj
toP09jwoPyOjJ9yqm2aQRHIExAsdoYWoDilrnXYYfg0H9sPvz4oPDAA21gnkHCaDDdXJd2dFqI1E
sPsphKMg2yCRws+uU+AeauPKzvhW5G+Viwgfny1JzYLKCqZICPTWY0FBPMR7qAm17VrGYJXfk6uH
Pgv30pbYAny3ANzJ9EgfO2sTuBb0+BLQpdJIoEj1ORJaJ+816uTu91/qUk16d6ozz3eMeRrlU+yZ
j5hfZlHCHf1MmVa6G8x4XVFGh57mP6iCLIvaHDaGCMpVkcENz0zjQUJTYOmeY+YNCQdRebKNEhYA
gCp96f9hFPpIc4EWmy7RPD/w/qMUGw7OVAYdQ23py1MbpS9aWt3KAhu0Y2M7VoSc1EC8G2d4gPd4
LQd1duhyLbqANadqvMd+k8n8TSX8UCDqF0WQvY3EFXg9m2hz/1j4SHYJ7fpjfVH/oJ+HDgJZAEI2
mjjvO5h6HIQuVaIM0XVNmlKCh68dGTcC/UDkM3oQdu8wFdG+lwfRQxoo4mQ6Cx1UQy9f9bEyr2mW
0clOAQRZwZzN2VYI3IzxJZw4X8b0K/GQ+brP1TVUVDAnhCuKEqZV7nK6OFGnrWJ4qmR2craNMMcd
P7pjtAJKmRfeLk2ETcxuzjLKtw6FSUaOJSkDz10uMCnykHAeL/wayH7XgRuQwRvew7unprLkSvZC
W+tViZxUs+58J3rKkRwtrJYCT1/OpR7NPyXim9czBrtx+xo6+ipwmMjk3Q7B2qpyn6GUvoVBeBhC
UE9h7KxCq7idLyed94kUzOd5PqhS66mp6wejbV9N+nr0yJ+6yDTo9LNhS1cPkul+33d7USqa4fII
s75bhVH//Rzo1pXgYhDacbKlOIgDva4ITRHeLTnIrByhADLGdiC+SrWb0pk1OurPeTF++8MJ9tGh
gPDM0hGosJ5930Eb6R+kjbKy3RAXKShIawHW9y4Lm2HLUo79E4nbztaOfTwPYPhnksz4g4rkgzkL
lkMf8bgzX9Df13PJua6qbJ6fiYKfr0/LR9cDLdyJin2DXnQnxmo94Q1dRDCW/3QafzBzoUpCG4eq
LRPE98X2nH5622dRvktaAiTLPN7ZBcgyD8z9yqqwTRWYjE6+c+9wDmyyQAIMbXZBWRD4LJW/NfP4
Kmgrc2+NcwZgJwAPEs6lO/uuHYIzhMwVkUkPkU92KFOLLZMapoR1/eMy9n/+5pxsLk7Kb0VJ7moo
1bu7//NQZPz33/Nr/vc5f3/F/5yjb3XRFN/Vb5+1fSuuXrK35v2T/rZl3v1fn271ol7+dmedo6EZ
b9u3erx7a9pU/dsBOj/z//XB/3q7bOVhLN/++dfLKz8BBGKszN/UX/96aP/6z7/okOhM6P/XYzq/
w78enr/CP/86g7+f/yvL6IPXvb006p9/ab7/Dzp6tDXouRgulkuO0f7t8pAw/oEN1bEMk3JXXtRK
/vMvy/kHymvL84iz5phhqvLXfzVFe3lI/wfXKs/AC0Ez3kUP/te/v/zNjwvbj1/tYzusiarl3WQX
CaOgDcXi05rroe+LahFZdzjjm2TPBDvaiV49tzb0uQwWu53Td0SfshJaN20pyPi7OCJmcRiTpQOD
elejPEV9xJnjjTdJbamjENO1wFq/J7zmBXM6c0SjfWPiK+A7TMUhyVA09GH/vSvM/ITgn55bXEDt
59gnlQR0SbwcQeCPXt2updZdWfFnAPGbxCT8dCJbZqXXXkoMACUgZX2vqa9vBic82n0Gg+mmDTFh
62XznJGyBJqg8jYjM9bVBBuq/RZK4kWUb9+7OeKjOrKTFUtfchonKsQ69PgMeOXQlslW6DVIGz/S
dq5RiOs46QAjankO1JnsJS1Ir5IZqzs4TcsSumu20RCViwlK64Ea4TetNqiJZsp6UMqKKFcGXwg4
iK7If5JXXhBGK2XoyH+HYDzF3tSva2i8iyzK9nZmYRTKmxJkdKxphH0x0xNeCI5uaJjvRx4frmrk
2rEkhB2ujBErvrOZZOdRKJAmSUc0DmDsIim3WRD1N6mc7imnEpuBi+ze178OXbHvoH+/1UD1pyb4
0tstywYBsVYzgnY7xsCoKy5TeFEonLOaiQbS1RLXfMzJuV3RI34wynzciqZmQ6QfV3OydxF0YIKc
jsVgP9xMHj9oiWdpWwwJaSwQOx1cACdSU7kAsGGE19Y6IvHJQjt+efao5JVTUDiGn54F6dEP7Aql
yZwmwAbjrHJQI4tk1QcsMEZBVJ1VamJHBtUBDne99S2+pG4Z6BFdecQ3H256FX27gMjVTCP/CSen
rpT8cvfy6OV5l6d8dPfyQGDHsD/nwXcmnGv0IknNokdUxy1QonfvcdleeXnkcnPKbLGpQvfu3cew
Y9rti6l9AjOeAWj/2we9bNPhqCamqLJWv/94l9deXmEnFsnAOpSNyyt+PnC5G8akNP945JfP9+OZ
2vTouGm+CEmqW/zyxF9u/vwQ1JLWWoAddTAz6ix+ATN3/qfBazcnL7JI7Ef91IcJNoqOVJ9uTNTB
EQ6TunB4yDMo/V3yyz/aaCcnNPH8TQMgHqZ2vRLz34ae5qMVbL2q/3J5zeWvrT+NC8s3JzLu6a/0
zVOtp8W6Mk3Ql1ZcNbuxO0mtOkdDQRFRcCgZqN9PTJC10+WWJTOfkDZqJ8oc1DH1hgPhrdO+js1+
rSp9QRMDEp+xc7PJOrHKs06M9dxyIvNEpihGYhiLbfrE0s/aXh43MRzuvKYj/FNDWq+Bv0WwEG66
srdPYejap8stleZAJNE/i478Hth6gcaBNZmxcwpzrVsGOvvw5988CRa51esD6xQCauvgWy0kcsnE
2kV97xLwQeVe9sRcGTIpNva836dBkoYYl359kkw9REw6W02Hs3Gm5YQ/GDQzz7r8o7up8eOW5cuY
QIrkM/p78Kpx+tKD/t1amQAIQGDHYfLaHQVU59iY/D/q1S6TEJ6MkIWbnX9LAqCFoCMycpVJv868
5DEvlbutqz7bNKhIFiN1vLXe6rQ2p2I40QMZgBlLfysyFookEpyK+Z8hNln4GrVYO/MzzPqmZ8FL
p7XPgPHLK3kT9ba70gI0Mjq1oT3Gjz0dInnC1yNP3RBbB1IDlvpAcjVhgyu/sUA7eGywi2CUESRR
nK38GadtepqCrd5D/qlxCW/6nNBxjdwUONn1dGriDPdtOSsi+NPl73h1qwU6mXhzuQvnWv/xwNfK
PiBpK05jiv3Fl9BNK8apip8gFz1L36Q0r3MbLGKpCCTQISYbrGqXHQKWU0ACzylkIrrrYC866h5+
PrlvmX0ah4lo24w4IvDV5coR8ObzsufgJ51zW1rO4+XAqi0i4EHAYMPyg/Rc2UV2npoO9p491pvL
XVtrSHu0AxhF+pidlaiLVe/Bl9JqwCwNAp0oDm9hVNzUTLvWhUcWVpFAEafqpwB4lum+TUZAShqA
WaDcxrVHb6ywrPQp0lCSWkF8bbrSAIni54fBicEsSCcpAO9OOfUd/jgGIPPDuu82U1/q60pZsAPj
+Tl9o4rD5daPP/68f3khojP5r2e+e/rlrsnPsxFWe315a89UIIajCK/cvOmfL/hl0z9u5ln6qQlM
uSl+fpLL+13efsoyPl7dBxTt3Kha/vIhfnl+nZOIbVLSWIa6oS6Z7vVBq2bDn8ZJe7l1+Scx4//4
2+WBtrPl1rZlmjLl10iSrgPd3WAhuLLaak3tZVgXQcwJ536t8vCrCsKKvnn11Z28Z2PAQIz/Xa1w
w6fbePqMo289sF+BF7ucQDZJMza++tUQE9ZrGihcA1CNBD7wChOYlCL3d5iictOQ6rzPSuNJE/Xe
RRQXNRNGdAMmlzSI/fMIJsbVJCFQKjwei2AOsgo1ea3RHW1xsCWOFa3KAjUrxZSFFrr92g3h/9s+
5UdlTPE+S50T3A+1I5i18YJiZRgkIoB6nnq/2qdatNKh71BeYfOFC0zAq8q1E5qf+xymqCZjb5Mh
Yqgz/eyZlVhWqnkwbCC0wZNkSUSalavI9bXGVY/InBgb/ypGvpkkEpRppj0TNUNbMyKROxx8UGaJ
SQ3FyFZFgyPL76L21GZcahkIUfzRaKJbSGwcnNTab+c8A7Ev+Bf/8YS5sAj2iZLzFMWJ1kE17CVp
NkszAnFoVvRerXAm6frWXjoINZCiDGujaoCGTRV2mAb8dSWGao5GeUL2CvctJWU0sbxbjd+hjhpA
lh5YmiwBBBYT+059RLIT+vSlJIQqGZ0tKXANNdhXYqDlJtPvXWOIVyBBzqNm6VszA5QV0qUn3rUj
iANmySiggpHKsi/xNpN1qIml1iUP6E8HijJxuVGT+0zWXniUet2QyFY1zMXcm9Fps1Oe1M/5o0dg
x2pisdlrEKozvf3cuEGyEoP3tff0em0O5Fmy1NqS30gPFO0yHYIeh7/GpGIIt56O9HmmVph6jCH3
7Pn9TUnuKpoZke6NEX58j9oY2S/BItCvfPU0TcGbbMXOK8DdegEe+6h19wIgFnvMOtd5OCz0ozF1
6Zmq4bWKhL7qkYHyMQfW2GD8IPQDCtTrTxK0skB4oYrvnl2Deg1a/ThSGejzlyIPohUZ7bva6ZZy
ZGUuCO3Qy1aecz3dipo9aLkDMBfwcCLqaJ7V4mhF3d42XfTJhvVM1vB461qkBsqkPkeksMEiCnao
/Qsqnxygfqlf0y6/z9qD10XGAicn0+fJgYIXUMl17XlMFp+E1Np1hfVhGccBQEwr3eLIo5bPE7F1
06CMMw3QZQ7gOBxOSe9B03TFVsJrJo1lY5jhJ6PyHu245pQKQsAtpKW3vbnDmBgRyactndw7o6eo
VgJC6NxDK4zi2hv5jA6q5RzlId5xKG9h3O5a/JvEp7RWwCwbPwcBO7suDmh3OeqTa0UvgwuedEgT
wpxc09qm7VVl2Ti9FcOKEwECzX0ybFw3BV03Ot5a18SnobEe4wTUeFemNAtqKjIlWC2wfWICf8ss
bOvklrUMMtaATRjaxzi5dg0EYRUeTjK48mlZYlocbEB4dQT4UYSfgzbV930zfO6rolr7vbqSkeef
2qH8QgbitYNGf61SJREFK3PnDkJ7GWgSbnLQk8EUk0Q48rnJPrSWxN1E60z0JOdgPHfC5NEBkLY2
Jf0Xs5ToHmizbtpxXI9WrG0FjakNMuGSumJIIlnQnOcpzhw16jopCQUejHM04+QiuOTVh2FK/M44
rdpSO0/OKgJ4VidatyHAUoO8HN4FtGSI3OyIWvQ4HjXXJ8uecqJr4CrNQ/8Gf+MiH4h5H178EAOk
q/kCuzFLudiMmEhB4zV0pvK5STAAed17X/9uBl6wo8tKUmYY5gs7wbKTt/G10alZdsWuNZF7NgSK
jR6hFmjkGHrIB7GiklrmKVZffYtwB3twCUGIhmdWrFCTOsjX+TSnAUoidZnaBXRZZu9OUHAEW925
JlzLJGlipdkuW0U1cTZaGlTC7fZKTDrhDP2dnLwvOYQhwGa+v8jmEa/pwuKgqvizkde0N8jB8Jk/
TajymX8Tj6fZKmNgT8kOgi3g1L4HDN1+DduDPwXBfcNOX4Q3GSlIx2AMSRQP7e+SEsbCVFG7s8Ch
99I9MFKhMBdfLNKt61SyTNfsZ1Or4wMRCiyQoUSm1Zc656JkK/W9JKN1mbGjF4yrgP/n5ag0+7Mk
BoUhJ3qoPcXKIstuLCAqi0jPvhG/PKeDQTytYZ5VThbvejK4Ct+nGOjchoIidGKtCKeutyR2rwph
EP4ygozMGlK+6PJdcRScLD+71iP/Lu+TMzXpsG/P+mpIqxkYTKJErbDzMpzo9pfQTB/JKttNLoVW
AdkzTgEakweyzd2+23b5XcnKs3IgR0JggmsA5DxM/E1sGPay94J4Pebus51B88V+v4uNBhC9/GbO
0aGt3SuiL6Jj4FVExTQiWnVI7hNr2bfuTdN0c3EcM14Mjo+0rnJzU/qFtfYr9z739dsk5/TTpCRM
LG9e0zzc9VEKW3dwvrkTYiFbe/MR/rRNKO6GykGFx2rIHZytVRm70uk+1zETC3+86c2QmX8WvuQt
h5eWIEei18QUGeyqKhdmaW/Y7UgNTGjrUxm99ZX9xVXUTRhEhmVcBgmsap5O7nVaUNdKQ5MfUfN2
wtcCInSTfOV2DLulU7zgPEIS6RKpVcTyixc5CJ2QjFq0Mg6mlT+A86/j8FOZTa8SzTlpp2O7aV3/
8+SWxq4AuRuYEwIyflf6YcuQZQOo5uFZ5YAHMp/4x4Y4BTncRZUiODH/5hKAWsdb+jRsFWCvnj+r
CrmDozTGRJDEUVxfdX4MOk92Eyx1hFOVPU5XXUCHnPjK55waTa4nd2OfP2sE1BKQWK5GeDhbNdYO
lbjwkx8jYrtMucwEratdc4E2Ylan6bz2nRxRkUXjH7wqBEELC6sHvCw6nVgrDUOfA6nUdasNqsyN
SALGD4wkokiiNZalpyKnJ9i5LIEGBB2pKsX16INRSR3r2GG4iqzEhZcvApw9ghg14tZWTR3ciHS4
HvvvDkIGCEhajtAosTf+VMVrVDlPLZQPqLH2fd7qjyOdm60vWcLH7dlIC+sYWgfH0vv9cwKacyFc
YFRRbTvMQY/m0OdHEoqyxWhXn4XHRTVzvDcNCUtoMmwScicWpYwMNGXQT2VmFvTnrwph99djRqlD
E8HSLWxWn9KP9ra/t0vf3/khHAoQHRP8rV6d6lvE4PoqimJCSv1iumkne84rQx5WzdDecnKPVSk/
7bAxPpfuOpxSa6/18U1khwS2ZGIApzAv2T1nW1DqIOUd0QDXSYJDOKFNzw6ve8siia9bNuTr3Uet
/R1hFMK1KASjpyDSMRR3S3pAzYl5XZEYXyWTpjYYkjVOIGcTVx6iBRalm0VkD9O5DS0SlhMfU1lD
3YGvPsYgWlrviXgyZtdm1gHObZhPWyeD+NjMd5xDMdVQWbM+2kMLO+ta+CkvKljdk48wXEDVwzj0
RXPGe9U1EVfaSl87ov5CMdzduwSEqo2dmFh3hLZyzCnaK8t8hHl6BLUhVkZNZK2jX5OYbCxGun2m
bI8ibrkoauFZheVV1xB7QkIUE2unsBEAVSc0Hbs2DgqUP4K0LUykfUF+hpPEHIfVTWcC3hV2hrLQ
5HI1qAc9PLkG3my7IW2gGaY1jV72vqk5S0+Qxh5mSJ3twWef0MumVPrUBIRKqn7+KVjhBI575TVU
AvsyvnYz3aMKTJRF6NxArTg60LsMycdhUnVmP0E9D65NiWfZVdADBmKXEEA/lqK/S0r7sbJaZrxK
dORfJ3ep0ZYLWY7OOiUbpg8W8jntJXR3DOWrBFps4ZLLnlrbcejvojjwIZVK5MJokKc2dleL0s7i
Q+Nvx8Tc6FaT71vP7Df4LrAa1s6+Mrr4qm3zq7QZYO0yWpTlyGrOCqxdQ5VfEp1mfhZhhSy5z+S6
tMxZIw7OTyYWU+mQ9GbNfC1djcA6BfYfVvR1WTNLnsiEgvZfD2zOk+VRwxK/y9A2Y9sQjx216ydX
qvIwWP60pGOaU1p/tdL7dkbKWWHob5UPlNoso/UIAXWdcXFYleFbVrb9qQpbJF6EIsflsNKRmeHV
8ll81SnKViPP+RXzbFPkoEDQtGh0GJkVzSUstfOpk69Z9RCdx5zYRnC/qFxBZjHqeSCoBFYxdARV
lyw7SaqIDX7fs89J7JMl7GbOPhj6B2SkNzh3/GUwkp6YCu3BE2GzcvWCxXSzL8KMuSv45UHt+zjb
TXI8+gUaoc5GNhEb5mlKUZxqjd0ux6amJ96bmPpsSqQh1JIty8q9rcLvgd6lu4ggAEZyHAM5JA2A
PUw+JnGo2gnGkcsY3HEtXGOqHpYg65D9FqhsmsY8NJJFT0aP/Jh19Z5eA20KXWNd6IHSJ1ytGuMH
gDykNVbqbvDI4Ak7BE1N61KLMzJY+9mm8wi8bgIu7y1x2m2TYwMamQTn6J8Bw+uGBYnZBNIdYkJf
E92Zrce+5BJYxhWQwmDZCZj3LVfLKoUl7RvOm6eb0ZGcxy9RvPNVIrjY2fFGts6zSgvGD0ACBsq5
ReR5cMyJn/QJYVS91xNeOF4hb6MI08T2ciSoS7dTsWSPsbSxCD2Y+l03uA91kGsro/VA9ijd3DgM
/aWefQnDgalK7hN5WbfsY/JoTIHkxMI2uNBz85C0JfzCRt6WxoTZgaCVQder5VQ9W5SsjeYRFXYF
U7spzlNERLGtPicjho+w1r7WFCkMfbCoe1cVMcRLD2ibn5F3qKUOoHFJakWOyMGqMEQkCczLKXxE
lECarCQ/gHMoWphW/1KUTbaROvrh6iqMVXiuQUjfRGlSbSbm5uu8fsxhKHE9oZDjYeZQdgWzV+f6
MeTGIslif1VNerDt+uyBwDjM3IppqannTw1kYfib5npKpleWgpNj6uucplE5preSX4wad8x1/sbq
mUIrnRoEKXiLVri3dhV/Twb7uss6yBK9t/ZcWh6GKqcVZyWyi5C4i5cGasBWq1zkDBEL0skifsse
o4eUldke5/VdO5mH3Bu2kW+esffEW/p/JTN51qoRsaJWtqE5+UhVlNxdW92p+SSlHrkaWS9ihrMP
vQojeKOL5OvU1fOhZiNz6kfadFYgNlEKmb0lJ6eV9nbQph2g1NnM6eHPUhyZ0AeNre71mz62H3s3
dDhCG1Zlcvo+9VazVprNie/ry+pbEHZbC+KV3yGTCYdXZ2qHrRy1Q+1XnwN86thwSkE8iKB+FYjv
WesNCPOc58lKjR2XTViTaTMu6bJcc1iodQYOa+FjtccMTOh9M18d/VG7wZsvyLD/mjbhqfbLB6vT
o000RzO2pUEpGha8bj/0KYx0fPEZNXvvqTITmpB2PqLfX3t6yBp4+mrYaNOHCn9vLQgxc1gqhvXM
n9bzdWq78WmUBAjADF/2fXFdcohwXgsP/EIoqR6nn2vLKteyNKwlF9tmAZIXOG5AfEyVC7HL2lJf
6FlwCD2MQ7XH1FpH0mq/Opr3UKftdaqZYNyT4SX3SwSOo1+tXWvpxao5U55caWGT7rTsvmu+xpXs
j5VlPWeK6KuB3qsRERZh6Y2+d4dX5pjxPSKzbOW03XHyi33bwbFgd7Mo79edBCblOCzaopbpM1Uw
lPtdM3dF30jkxEljO1cmmGurahoqL/mNKWg8S1sbV7JGo2MwYpd+518JqzB2TszXT3XrFX1SvgFy
+KoSWuCyaoMVAGuajG1A44rpJb4fkuwGjRSclAFtpSliGVzS++qpyDbJFBJ8PZKtWTM/NHofsG24
5QRaGHHfHkQaRXtNkl4T2dEO1wSHRjV+GlUTLOnXp5ux9vcqqmLiPsmpyGx6UEiztrLlExfO5Cy6
3IhOtnYGH0ZXpc6u7bg5jTnFw9pLiq1H6fhgYVpeNNZTEfQOAeQO/Qe3voqYvjop7fGW0GCl9Tda
ZHg7zhiqBiq5FW3MNbOvIbj3yJSbjByQ2OgX2PLVtjDEjUr1L3BYu6Uh4eF3hThZ7qc0gtedNvPy
KPbJ79PbFePTNtPzF1ZW50nfm5PmX/eVuBrGMqAsqD2rklpYR6UAQ2sGxS1tzpor8T2RhbseHbfb
FFInaCi/6vLXaATG6/R7s+G62Vhi6XWtyeXE/obmlVTT4t5KYfKNOkVyjflsEBIErHneGutlsKyc
MSceQbM17c63dv0FCmOQ/OokROYNJXVz/canWrrNNZFzQPVM6lPrHNnug+fVW8dX7bYmVnWFwtJb
VlGq71pcI4Koq4ByZ9fikrVK4zb3x6MTk6dRDl63j9LhbPpVvipRbK+cqFjqekk1umOKPkRrK4KJ
nJgv9KbMBamSxThssprgEiMh0qfq4SZF+tdaivCOsfm7JwOKKIJGfxyb3SZlobSujX3ke+lNlBWn
AvllosL8lLfhoQnm6JkpqXem1d3Q+W/o4uCwg07DrCEgtBFeaLDvCK3Uwlyc9aF7khU7bVIJOzhp
fRx0Awk/Sj4yE7Gw/yC40MlWr9JoPzWUVEdoKF4D+sXuPnuju9X0rr+JGjsFwam0zagTwjF0AOmD
2mu3hS+nQ6+FlBG6sEWv3VL+bIYXjyOBhsRO6bLj+GjQO9gpaBrz5Fg9av2x+NTOfSKlVfmhbaL8
4GQ9jcef9y+36vnhn3+7vMQPwSCBDuE1l/uXW++eE9HFXk5OBIt73kJudtEEbBGTkOab979s5se7
frhJH2bKQgditfrxpMv7cDWkCf3zzX+80ovzoypA6NLwZU0ZBLsu8UMmvPNX/Pn5fmwnh+MBcUxs
ftlsXbdH1kzR9v2WL/d/PPHyTRrfeZE94N7LpiWlJ3bF/77L/2XvPLbcVrIs+iv9A6gFb6YEQZtW
qXSaYKWkJ7iANwHg63sD+V4xK0vVb9W8B+ICmXQCgUDEvefsc/modcetd+O8IOGoAGC63r3sUZBH
5EQZGlBa5TEcLIoNHrVK8i2+CUxexHfZBFxGsqF4R47BIBRWLgNXzBHFJIoaLrq6Rnr7wKKYOfP9
DZJAdeuOundMyQW0VWJsIqI3mLH1j4IRLu30ralFP1jyQ/wpSdzjEiuDlLRNIyGNVXq073ViPsMe
KswEatouikf0oFhk0bNY8EOH79ApVQQmeefD2r1R1aVlMjlwchWngMh5pRXTeajTH0sLo5mUZa5Q
XVfGjLV/CfqpLcBtZCWgJdkwxXCsnVIo5MjhBBMzznMDlylUx478Qq4nModObjCgpg4KAcNKOOqJ
J3XnyvE5YYvZu8WZTs0VSsRcWucajCsyQxAaBplOib3v6cUTMBRfjwl6U9sm47eCMi27/PvcsHtL
Wlx4e4NIHQsqhu1jV+g43jPaNQ4H7cYQ45EL2wGq4J5CGnlZNp47anlAi17Q6cBD0ccrpDm+Qc12
A0VL+FbS7GHGySCOjZ3VTq/Iclg5dLvQbUknVIj4HXHRJZIEa9WsnnJh/yylgZe3nn6iZO1YIJoM
3AZIzDTiGqj1XR4M80sc6V9LwfS2YiRDLluRqvHcq1RBxxlbkRagiE/8Rkmsg8z6MCi0FHRpQwM9
TWZCiUi/rdWK98vOYUgmdDNRGTCNQiyZJ0QqC5YbvaNpR/Lcvc2s9C+1JKnWMbOvMmReYSP9pdnz
Ogt4mwWZ97nafJ/I6yP6iItaAPTQ3XWFQgCILa+cRt8mpvVQU+KsIUbsdIeufD4XNwxjgTciXrA6
RQFwDKXFrr2TOof3VbukexE8Eoyt/UQYkj+6RNUVCLJ3HaFKiHu3yJBnVMrlbTd7T+1cnawMI86Y
3M0TXUsz7l/VsbchawvItJ3j7FbNE56o9u/8BqgT/8W9QrtIxxAIoh0XHWKUT572ODQnkfQUp6aJ
pks+KN7JyegsJJq4EyrqjsQMv1pVbQQkXhAS1sXhzo2oCud9qfmKcWwbfU8PRfP7KCJ1PVe8e3Oc
NmPs5LcZB0LptA8MBX8vG//NF7cBDdBatXAVf86lmJOisSdqtEcawdlRsXFwFpTzNqND56xPO0qD
KeGJCaAOK42T02R45d/svFWZ/tEPwM6j/sG/RQrpMsvjO37wAyR1ktojHv0jYo3pthL6MdPS+MjM
T/M9UC+HEq30LmR1oNRMGXr1ZN/OcVG9fpCQ/qnT/J+iz+/KpOjaRfD57/sCqai5aOdVrEifvYhZ
OU1mkznRsa/CCSJaYx77jva8yiAo2/RlmKNyXwr7q+ZG9bWbaeMhodgyVOaxwo52PXhdfcWEnsQp
V15HCGa4Xgmu6FpMsHHEMI0iVLsOFxqpaZ3cTrbX+ILIqHPohzcKPelChGVQJtqb7Q7DYSwJSvRA
vaw3ybLVifnl//5v6/9+7C4GutVavhjMnOXvH3Z/rwIW6YY4OtqaTgoxuO0g9bIJ8g2RGsSKI9Bv
rgZAzOY0zAdLr475WNDfF4Qp1uNVgfnpkKvSPGhWPhxDSCJEBpMT3uCk2Is51g8YpR76sDR26zf/
f3n038qj4bJ/+JH/XR5dFt1bgdH/XW39LqleX/OnNBpd9D9UjC54UoHhwPxA6/ynNBr4yz+Yb4Ba
NQBK6JrKJ/2pkDa9RSHtqapuU2jGq4us+U+FtGn+w2ChR+0e6paFNVL7rxTSmP7/9VxULRvI44I5
gOqgE3zxyZFczWWmh+EU39pTex9Sll46KyBD6pkQd0U9zlhKdqlAm9a7Kf6r5Bvlwe5kjHjzShRo
Vh2fe7WgrTtH6bYvfsGqBPzWWa+6230xobuzwDFbfxosfacxOXE6rzigXX5qcY3k0rr1YgLkUDG5
6lecYt/nmU69k85UhSlBobt+jbPxR6GDO0d0fCuySb1faupFS+Feyajzh72L83U+cPUZmeuTdygr
bWtkd/U8PylW/mxMSrIvf0G8DiTNocalsKL1ZrGLm2ze14LaQUQ2fcTLUBhS8EqT6EUsHKzEmX6O
Zryk4rg+4xTFJfIgVZMF1+RNp2h4G0k3usckHPQeJup2bsgD1J0zMVjmoQc+z5p6omQkWQwlXvKz
7gnkHcTSW1Kh3201vVUBqzHcjR4wEq8PcrOlQivKca9XdI6szD7hwkz2sYf1HUvS1nL5n5tj319R
/K0iy96hTUjwDOcA4mUW6Kz+tqkO/4vON/WV27rIt3qVWdvOXEoqhvegJAlM8ka96wYUzr0CV2fO
yKG3q4eWYyBQ8GaSVyRetIamSK2LN62HEWYkACwTjzjZuLJnP3TdnZG2r17K7MSeIdXTsTrpXimv
qjreoa4IUo3o6FyQ9ZfY1CYj9oCg7yuDEWGXGL7YMwoD+uaqX5jogN1B7/yJQAIax9NtLePmnLji
Vwr7GtQy8mxzOsadZyJ95T1YEz7Rw8fd6SC/jYX+FpXWCL5kCMY0Ho4ii4stmtkQFQ0RabE93iiY
Uvx0BmucLErOArZqMboaWVX5jjPlOp+97xqCkL2dOd+KuSv8MqbnNEx4jtUblpXg+sDYwU1IqZMU
gaK26U2tNQSC0/baUSYlneekRKyJcG7h2BZ14gv9l4ds4hjn/YuaiDloxpoZtWUEY4kP1kCcsuns
6NzZJKT8yJQuP6WFjogzLguwMBboC9VhlRLrQNFo2cYN3W2YXmHsibNZI87rEkvyfeg6pzkG1paQ
mJp87zH5MhLxaFNZqs0fVr0vYgohanPrKLLYRVoFp5heIJV74Whby4HCnyEHixszO0LGevYMoAAV
q6Q8oeLdeAVLbNN5Ax75s2MA89VZI5J+0nfJTHlmIkTSnKiDF+M16CzeOyUjJK97IEeJ5FCn3ewP
LTmUVZL2O82ibeBV1QExNNwNZAwFqiLNOGH6eaktl8RL1jB3jcQp1xfdthnqKDBRNDcJdUCcRE0w
F+TrgY3mVyM5cXSivVo3BA666rck6bYly6PJNXaMwH7oWD/Z42S5s4I7Z/Kuw8bRaC6/beeQwxCp
RBObx5FjtokQetqIVNVSP2eJfBMQDsu2Hw9Wn6Sb2aZaCaqNWVuS01IfANKmevxSefGNWrrNNnYp
UaLZrTdJVhF0I7BouPS6PRqrKL7KgOJYtFPNYtxXHuTXPpQ7T4FYVIqXBb7ty2I09tTpblmAxTQr
+6adjiMVE2GavqYO3U43lTfXyL9kIoYMTuZzbli3irMs8EL0RoQM3qf9dB0/JkkghDZttRRT86hi
74i6Pa3acqfaCVpMllcdhcBDQyS9pOOk9MfeEs1tnOrZqbM7j14UYO5NkUyDYLkomxOcR4LivbhF
qLy0wyL1fHlofUZLbVavT++vef/b8sIP9/U4Rp8zU0FKCQw8ZXMpsdezpUnjbgZSaGThPo0Nba8L
tTohAWXJYbnVab273mQN2EYLtUs3zHL2awfP3dR6txCxKJxmJZ5wtNGb3pXRbTu3yD1pQg0hpMQ6
RorOQA1l2dF98PbKTUwpTp2pBCZJRTyGlhdMGnXqDOvmetMiKPRndgM1Fis/rTeF1PIT7il04/98
TOtGbVsgVveVcXbukT2y6KaFFi8jYTo3X4yEsOU8HLDcz19LglCMrHRvZotJXpuA5jX7W1XB6LHe
VEhDT2YUH/s2R9nSaNmpts4cVxk5tPadHUXPXZjft2PUbSNtRHoZXbud6x3B91NAbqooPzSZHiBn
5ZeztHrXdNHDaJdUFNbH2nr5NZtJghp6zKlSnOiLuVlL8llOU1svot04um9dwk5NjRqKhvWL6bsV
KK6d7lOnvUVdggC6Rdyc4UE9qc5NUWBANw2lKA862ydH/+ENi0gQmVtkR/OWUhzhZJrXnNYbb1ER
93nLF143tY7hEd4h+STG5ByURqCjtlkVjx4X8AzwWGWWjLiXothaJzKyLDuZ9/QRH0w1H055eYoR
1+N7jMU+1NSrKEOMxcn5DShRucs7+5jImqhjGht5Meh+LltqO2YkOE4yLCbrEWCoPYJIkyAubdF3
r590ufn0mB5BjmslzZmceocaJMseyUl/8YGrpf66lxrMdvR86z/WfXO5mZ2B43vZXx9uUiLiHEv9
gli+P603hIRRuydUiYOpVCbfpNS5SWm1Vqa0R2xRntwMy6+RLMrw9cYIiUwHd/VSZKNYD4dZ4fSN
TPoitar/0ifawVPU01EJ99Kdkvg7nOgfyhi7+L+Xw3tcDm/4JfnpcjcHz4PxdfnL6GCPD9Y/5ehl
FgwStXtkAWhs3p+x/g10+84c2jj128k8XN4J63C+RVVJ4PjybsZy+q1b72/z/hHr5yw3Hz5m/Uuf
94+urDlO//mUdWt9m/evc/moy3PWx8rQIk9FoaFBtMC3T3/8j3fXP3x6z/ev+v5x69/fH1j32Yf/
xofN9Vmh28/MQMYMHWWjlB921oc3WTd/+z/58HYf/v5hc33p5ebTl3Zyk9aZ2+9MwcQci1Z8Hs00
PsPZH6NdrQIZbebmsP4hROdGEX15Th7hLqEzyeZ6n2A8ThJO+dh6IDar3kXz2J1c4epc1H+72VZM
8ZQ61f1CC4lE9wR24bGj/+uUNgRmXTjYu5eXrvfXGw1XH8p+bTtqA3FulSD9vGpHxAj1uZDLf8JE
jlW1urpVuYwGxKd4IKjpD9gM6qepAH6OwEA2mMiXFOf6FKcc0OUyhrvLIbfeHROVI/dyf31QWY78
devTS0opusPQMS0qh+K03jSLoHPd0jOCq82UeYCXj/lpfZMyR/Hkr5tDGFOgXj8+Xx9dNz88Kl3j
pbCYkNjtVJ8QtqMwLOtXW5sZjGMSvftUEcduqNLZT11s+2OmP+K3eYt0m3XQct6uN92ylTIZXhTY
aaDDFygmHVcCbWl1Hs+ZWemb1uth8jFiaKN+6gaPTmLV0YyKgnDZN0b3E+ZgflzfkIUpXr7lXcN2
i+PUOdqJ/DlLjwCV0N2s/48wsx/CWma7Yh0Q1sfW3cDY6xx53eX76csVc5hAL132YpU7zM8z+sqn
3M2BIlk5vh84kCdmSi+DphpBNcNGen+KufzADa3eatSsQG1EOyM/YQxUKfXQk3OOU2h8GREbMiUY
tx2+GXJbxsNq29H7GlVDoi0ieoeIuvVbell30yBY3a1fYf1eoZ2Mx06/nY2iY/Zm3L8/8Z8/7Xq3
6PsfqTElm7EsKdAv5Ad//ZR+6ckMS9dCaWP+a+v9bJ7Y1IBglBmhtZtWqlD47IL2fVfI6151zIPo
ibjG9l6dQB7WJ46FXxXwrvffd/0l2vWtl5/j8sNAfvhDLJ4MUJ5bC6wlZ4lj/OnvgetYI+ot0TyJ
l/WXWQ/rSB3QhLO8CEvz/ZBd/7beTMtPfrm7/l/fD+jl9Pnd3fXJ61PWv15e++mtumIYmXtcr6fc
eqytX2a9m5eCOdjl/rr1/uAMm2SjRo54/70ipbcPKt3k9Snrx7LW5ExeN8f1VHvfXM/v9dsw8/vr
BMzWD7p85agijX1knqh4/dfVLrVarGIlVOZgPU0om5SzH03mt7IpKoiWAOTLNo7VYH36+2a47DX6
J3hcmT4tA8N6pK5bl5vLYxN2uN2k6UGlJf6nMWj9j3WDxiV/3fTW2cm6+f7tgTpROb4eS3TuA9tt
Oc079P85k2PR4lk3v7vrFzGbE5Q49bjubEzbnMbLKX7Z95fH8M6xMo8sBZoST1n/sH7k5e7ltevW
5We8/OHyfp9emxSPfaa0jGHsmnXg7J0YON56fz3z2ONZd17vv3/5uaJcnihS3a7vtf6ml2PLm98i
RSmO6zGW6KozcSrxG8R9z1RmPRB/v7m+xftQNZYTYcOV2CKWxlq33KxjyXp33Vofu9xdH7OXWfB/
9bz1yTL8IVHMA5/66zQa1gP0cs6E7nIYvx/M66OeXvRzcHnBuvX+rHXz8/31Re/v+uFZnz/g86sU
rUn8jgr8rKJGW/bhehlZt9bX/u6xy1PWv+rrLHDdvNysv8fl7rq1vu4/vmsFQCjDFMR3WG/WJ376
qN899uldP31StAz4oxo0PbT89ZztqCQYQz3vL57KdWt2jQre13I9+fSXy2PvRsr1/rvv8v2Zq6dz
ffPLUz/8Zd0MTeCcUGgZkpf5iD0XaAIuJ8qH+++b63n14dH1/vr8j6cnAqgRdmifzRolPSbH9Q+1
DQgmMO/grdksnjrEjhUUqprimycfs7HAdtb26iPDCRnDY+XcUxdG3Dv39SPN1aNJRspm1uzptTCL
g10byqOuhR6y47Le6uHwgAw52S1Q5UBNs/hI53hUbetLMeIS1Awyx8tWVFfzBKvEiTq8kmZ+NTsJ
5UbqJPjR2oiYnrzeS4dqHXrHnbKOcZ//w+/DyYxKrF8WVXMOWnEVUqyX1/XCerlBZPLX1fbDJXfd
/N3TPz22XrrXx94/4Xeve/8EmXlXNhEZpCjky7m83rjruXu57y3zyJHSOWWx9YRf7svlwH5/8Ld/
//Ry2+omlOdORW9zGdTWl+euU6S36zOHrG53+ljfr3+Y1lPw95tJhDrFEuUPLWlsoJT4nNpJopvr
MEyj1fdTGf9wiqteqfihyyfEhQ6i3ZcsF+YuaQntLlrnJFVDgMewToPbmU9tldxpjX3ljt6NUQxv
iYu0YoFh6G1uvVq99SUc1R+VTst5GZ6DhKn/QWpuiXDQQWQNMA5tP1yrXotV9DwK5Om2ByZHf2+b
p4ujlDoj6LT+3HyzI6DResTMsFbcjo+4i4QaHULsFIGYSqDxc9dtZUxWXwJ1yCOEw9es7KxxnT1w
iV/UBOg8S8faKkr4ZPf9K0Q/9AUiRwBjoEOlzkaVDypRQSF8U7tLBT4k8IFQdU6McTSoFEw3tPSo
UtgG5Fg1L3dhFvm40UQwVWxZgJHMSAIGXdJ/zDYUQWGWPxXNuzXxirFU7vZ2pfwi3X4KctSyQYXb
IxHWk7DNCSUAS3DA7HfIA9/iaYgOzmz4VAiCtgyfe7u+d/MUwT/mbdJoLRoHePe+E2/a3fRTB8Cy
RtScWjunCYm6ygsSD6qjpQxQyeJxRC6f98GUFXd1qQL6n7QfDs7Mk4o1HjMq7BKd+rUmhQlAJ658
4sM3bVHtatDj7WynO5Ivcqw+oqVyIwKWbVTOW7JMysI+iMY8EeNig0FX4Q5Ay0lVmggelL2dVmEj
RIxSDK6yzyLKFho0DGOBUiiF8SDLGjz4VJtIQtAh1u2jN4fG1nEiL4DJ9pCOHSRBtU3uU6t/iWn7
Z/mofCXPuQZprn1V8Ab6NGPNDQNUeu618LqYm2LXRzYFbUOS6p6o56Kx5qAYNMvvpbl3vfoNEwxO
MZRsuMdNzHSIV64crZV7Wylee/emmJC+6qJrN7QkKJRrzmM+aW+sPllVmkLbFS3N5LAJ+e+OFJ0L
yky9gl1AG77bUri+Z5YnVEX2VW3gVXCqzF9G/9hYRj3qTdux8AX+uW4SxVXTR/vY1Hq0IZi9jCPd
RSVQquSVVIhxl1FgrfvmgF6ygwYkbHoVnta8zkb7M/esllwz+6sJknNui59OpcXfJ0P9jqugeGiG
LD0VVonprNS2HHLaTTdRK6ffQg6PPHtz4j5ImBmOZOwMzWpXyuhqBANwkBbXFQIDNr1eEt/R/xE5
SXGXyeynq8lD0rpVkDbYO4vOvpkQ2+i2fNB79ftsF/o1I0VGBaGXqLbN12zEuoIJogmaun5ZnNBB
Qmqzr2BeGNr0aE0cbFkfv8HsrRAKCaafIg2a0Hwpd3op8aHY7Tdb0kpIp5dIOhN0X/3Klvo3xe29
oFQS6rdDoLZfpupHUVvxfarmzaaqinEXtTBkLSyuOJybKwcYnq/Z8lV3bA4SasRTAjjQU5wfWhjb
OC5zjLmLiNE2msAptcon5+crXssc0qWOkCAcha/g7PZaRgw06RjbEHySGmnRC81rv6q8nzmltnyU
ezQP85WISUqvszPl2DFwnGNms9bUxLOXcDUcNm7RcPgpjfLgRnyGB/JIp+65UPBNI7vXXWFvmuSG
y59tZYQ11M4x4ncMpvoBE7j+IyogaJbPsojDreni7pUi9FvBjlQ0AY4O4lPDx22j6Um3hmdPIo4F
2BygReNHKfq7nFxUOTKQGiT2QsHK44NrdvZGqzlre9Mw+NIWZpdSPdUh/nXaR8IJjLx9QvQIT8Fz
JHZj/ew2OPrMNLzXwyQomzDduT3gQTlX50YsRXJVYSeU2rXbJ4DdqvHGJOsPFVPLFWLiupRH9ezT
AJiumM9s6qH5ZZamfaiR53VxQrw3MrHBAAGRIHrqQG4euwZ7IDB3YnJMVoQQP9FJaZzlEaJfzB0T
VFR+1KmW8hpYM159msy7iqZN4lXNIenxBqQ9FnpGfs7AHoeroLC7axb53uyYNGVHs9u63mvV0TPV
G1pBkRoR3t79gCww+51xP0jDOaImg0zR6LvRzDI/HnN+vzi6Jufh0VIr9D9Tlp1xkp6M6a1uK+VG
kLAtqlhcS0XB05Knw5GmHDLpwfYXuAWmxD2FAtD2+YADZSBto2vasxs51gbkjHhmfDzbuP8BdXCg
FpO56Q0GK10DYGE42Reqy1tMCMleZY9tSUlPCVSIv6VaeZO6GJuR0KFHbQDoU8u/1pXhbu7Ss7fk
ofSh/Z0V876tKdZ6yTVNcd23EDJuaOvRCA2ja93WK7+v3ZtQxatgNCjkUBbRrbLHeyuxUOMLfEFE
5x6MovDOJ62iFzxyOp5V5VFg0SB2UFM3XmibvpE8q610A/EWhnT1lbkXuzFlGY01GTHQ06DaMPyV
+1pkyQlc5/04GXsac6SWGzuKR8bG1acrT3KK164XtIgf/Xnsv9Hd5gQNeaPSzLGsIgSzcu0Ru0t3
j32m2eiljt9SHnvBHioYXBpvTM+aWnuINIOmupLgf79ESSSPjQkkOp8D3UaR6SCnlDnm4dCThxRU
WkZHWSBBS3HLTYTfMYwbUCTq+qTnXudLwXwcBWpQ6KipsYaMAQJBhr45eej1qd5Muc1sulboYRbo
LTWljQJdATnR1vVjqN05M5w2Sayl883w5swnU4XSll4HBl6YQLXHpfBjWfSicAdaybQctsrStOzP
1qDjHMrOpvIyyczZRwYxELpQCElL2teZrL0aXOfXERtH0tbshiKTGw4SHcGissdtD+XOtV4nlBpj
Xp2lIoAQAc3ZGCNhtMkgn9w2PmhOUR+7tBl9ws5nLnJH7NQKnf24P4KmRXobMWFOYgfvwV3cFxvi
Bxgno62hVfOXFOJStxGxYm7mSMWwHo43IUkFCKasQEc3BbX9jUpbuBms+GdVzFej4YQB/Vr2RKLt
4iPxIDM/0HA75+q2Mh5QSbik4FjKduy4oAp7UZ0CD62r+cRViU5wX3MKJtCq4IoMqC+28JxfXQsG
KRrNjQqfz/PiX/mUvaI0wTVCXeKqKbovOmK9HQwU6zBG7vc4z75a+WK9jkD+dY7bAZ4ZmSZp1kPs
POesf2hHuyAdBO5YrUqucuvaUb45UVzvk561w6ScFTnLK7n0qibF3rUl85aoYyrGaFoWWfwlGdqz
U87OEeAeXfu4A3/CoFzrtdhOmkPXV+Jr6DeZyO90w0iPUvZP7uT+ampb86scC8sStDjE0/WADCBD
wuvbbkemDmbPeEa+gGnsmCh3YBoxvNlci129OSIoxbWJFwnSiY2FwUNbbFmsGaDOWOFp5Kc64Ak2
d8pLIXUm6qVXnvWEZnpOug7s6oeE0cFxj4zoj/nsbm3KVGeVLI8RdbjI5Y8Zs29YYE1JkADhAE9J
DrruRJxu54rQIGXwcHGUW5u8HwZGbzrKMLxRW6BSUX3ELiuChH7nnPRyX6R1A1VOwZiZqEmQG8sI
xOBntPKuH8eTxzyIWZXYz+3UgV2BQlN7kkl4pu6VETuM0amQXXPzPp+3iF5ohIJTVeLXYmpuWitq
brpiQkoSN8qtiMiPqgoAVVV107GA1ly1uMmScQdQgaWJBK40ud/ynLDZFtedX9m4YEAdPMZ2vZ2Y
AYxh9SV1QApqUIyGTmx7A9BMHBIXKtD2imIOItqS2xRU4VRrP505EtvKSlksOCHZR5aR+yJP9ywb
XuqS2JwezQH+uRZwgHR8FwbBRpvrg1c0YCBREngOVppJEhrUP0pEC6civetVwjY9F028W+RvCI6v
nIQCEDZ5rHwTKoteswZ85pDRh+goeo5CqXfzjSfyh7F3f1iuJV9K13uuG0GwoyF+Jqlib8NeQ23j
VIfR4PgS5k0Dg/hJNM5zi7KHBqkWdJEtTnMBbaLAual0rdwhEO/8sI4OWpFinjPzB7BJ1jYXcKxn
xE5pojwW6ZQgHIVtUk55oGJgYK02P9txUwfqKBCX8lvaVsqRU7bbqIGgGY59vLOZDzRTWW1dhGl+
Se1Oi7eDYtxIA6tovbBmq2kYwI/gwQb+IHUBT97xpoM9E+Iq0K43NoCPxGSio4+j9AEhu1sHriW8
vnud681OccgJHwSX3AzNl2ZtVMqbiFVwsc0w80qLXKkk6sLNWLfuJgIFQnSjkwWSaqhY3M2NnJCV
Vx2nPp6hqaP4LKAvqzXkKiJznnOWS2lEK79EleZbTQMmBAnbPNSIYNQux2NgqZuFXD42EmtB2g5b
4MQmfrfmtkthTggWH4xkImtJcJqsHaQRTNf5RPDRLMVmjmc40yar5MFt9zlye5Hn02Fq0/vcdkqo
g+ORkxoda0gsZ9o5t0WYI7gecdfBWMcr2gz3Ka5Ha2FrkrZJ56RBnaZ6Vrpldc4JxxEIJY7RnxBs
7RR7RrwLJ/GkpgbDPBct8CWgZxwYf60bh6em/DLK9slNvsRm95R2JQbeKCt9yB5DkdpHfo0mau1N
CC9jyfgiH3DGuTwisOprTmgwQka5Is29p7jC0EDf+x6YkA27Hfa2QxqIpaXZtieoj9NF027R6iKn
C5nMaBBhtzIKJif+JdiXPmhQb18l2R+JtL/Tv98vX/GY2v03iyrXJrTFYzNKqmFTd7C6CAZgmsM6
Kpqt7F/0sMWF7F0lHulDRr/N6s46/6ohYJxCCOMbLhFfdJYgGyhb1c7EeQ1Te8EP8JNijN6xrgBk
2cY3fenMG2vEXkdhGA0ebNla7x9nvX/JtUgH7+CAjJqbG+LGl45ASWyRVbRB1ouCfD/jgdhXerC2
Aw2sW2oQ021fwxRrNQPKQ435oTC0KHD6FGyp1r2L0v9fW/x32mJDXXTx/xm9fPPH8PbzX6XF7y/5
S1qsIS02kBbbGlp6G7DDRVqsE1/wl5ZYR0uMT2JJxCH+mcTtf2qJVxAzJHv+TviBS072f6Ml1qxF
zPzRnIGQ2IHqrCNyNzxiSj/7C+LOHAcSKIzrmKJGCugocBpCFCIqtuRb9uRBoDvEfcIBHL/1/ZwS
fBdbV9AzAUvozWNYAvoZLKobthJi/tGbADZQpSAf7Wh7+12DMKjUKcUp2vimxcMuDmUb9AgefUk+
+6zS5xrwR4teK3bl6Dw2eTgFXhpS4taKu7Atrb3mnhp4j9fDZDPZt5zt3FQTcKckZVycT60Ru4cm
7R6MfqyvGsv86hqRtsjxOly0BDWociDMTx+OaqeorGGscqeRjfXURc1XzmO89Gr5bIAeMYrxxnPD
ltkjogNjkKOP0Rads1nfojwj9wH9HBI2am4MVUHIrMdPpKOdQ908CRV/hQKxhnhaufV0ZMMU+6C1
puJeMVmkZRCuCp1sFNw2qTafPUscyjCqXsuyvUvU6XquYqhvQ62xnpcnN9YBNTE0BqM632fyFTAS
5BDNboN6Bt0iZ+0LZne5WV9BdwCBqk3Mie4WoJyt3kMtx3XXaeFl4aYUYIHxfobZnQVYkWle3gbG
TpPJXsvBJ5Bxxc6ufvW9xoit9j449opZGDG5RhFihv8JQTvxWzf0RWzYZ6rn4Q3LIJvc3am1biUX
Lxz8t2ZNOYJLBDoKT/5yWvk6Wnl9YLEZRGnibD24e6zXnW2aJjE1F8GFsRBkJYfmzuI6ieUWwpSz
LD+sknodPjhmH73nlyoATa5GRYteunMHEBBMnRIH4xaTPsb7mRF5ULS7qoFEZUxNGriNd22LiQKl
A6BUwIVgBX4K76JUSa5FNjCvY9+Uc6p8hWRTCewp+KerHRNxzgN3Qv3MzL3aOroQd1WtnjFWdVfO
A9iOaAlgRVTa/yKULryutfJ7gdtw3y66etY69kawJD2FlfocmaBJI1ea7J7wPKteeQSVinQiMjfD
MBg3Rtv6Mo+aM8EA2xL7/3NWuZBaKd031L5HENXC8YwzfsXcL0Jz3mqL4d5MokcPcBYFY4PDtlOr
bZirN3o8tvu41XNkICOUM35FZAhg+BKdxaKSjVv6QOJAZe9oSy5MYdu4d3zrg2tj5YuksAJq1hkT
jOK5hGB35ZZcsVvjqyEwjdX9GpXyqKrKsC0HYR28ZGzx1p3HQUbnhrLFEQCSs5NJ6PqTJucnO0kg
CUaN8qYYybUmIWsK1WvpmDOGuCGIDUU54uVTb5plCRDOioM1PX/Wnby8znVWXVXJtM5xUmsvwti4
cXP3Kjb1/LAMV0Xt5xROIji1r8gCrzvV7f+oaTNdOWp4NbvlsMtSgcqAsuC5VdkHE7S8rQph6TpR
mGqinXjVrSo8R3UyBpQKaAC0lGpDtzNII7HN7ayM4jb0svZgO0l4TCpTXFMXlUzXmcNFDVM0PHpD
YEE62cZDycXcjnVAKWSbKgNFBpUEyX0zwFJMc7h1Thg+dcjRv/ZQqimb2/6gJyZBE7Z7KlVl3xJo
dcf/s5sM9oQ+TZtkoMxUpvlVLCz7/Uak6XVhhcfWMTnd+MmV/2XvPLYjx7E0/CrzAuxDA7pteCev
lFK54VGaoveeTz8fEVlFtbp6Zno/GxyQBBEkgwa49zeWhlJC3zR3rjH8AltiPsV+KOYUDESDsTu3
2bAxTVRuStX6hm048XM/PfPux0UeAV6UAqBoaFlan2RhzDXkSBhTLsuylhkokKEu1f65fQSywvVi
WW5fFq8t5Up0julJbvpQlZsG04K0OGj3sgvZRK7/1GML6vZkAJhy3nUnLE6tNmOLJgmtKqw/q0pO
NZiXZU02ksWyT2xzR4Bcoo1TY9e4WjYt+yzr5N5yA7kUyJItwPrRTtoJy/W/flb+4vVg5FpFHpes
Xn9O9vKhem0rf+VaJbJ35nFP9svBfzg52ZPs4/MvfVj+dJ5yn6HyoIfaVbVe+l3a1VX3NJo+g8rl
OsrdricoGy4/vVyTz81lww9nJ/f52yO77vmhe9kpcGsyX8sRFgUihmad5CDIFK607F8WwiprdSv7
/3AQnw60cKEdJmYFhnh484mdXXe4thpI4cVEK7BDAJEcN9nEj3jmTZSjwoMGJvKuQYgk0VA8pIqW
n+wRnAhC0yDU4PZxu8i1y6am0hM8yZTTp/Vy0Zx3lj0sW6+91H5FXx969JAtjwqjPg1lXJ7BlUUq
2sxhB7BlJatKCajwujyGxFKCLHQ2H1ZmXtwd4/z12kRukPt5wajtBrW/8+LQ5T2gWOUJGTEAl9k4
8epH9SRx3HMZg9vHq6E8yVolALAZrQH5uUkiJBhOwKduQ9cDtD8/7/IRLeSroNBvUZnXeSLzM7J5
fK5i/jPGwNnRqd016ou/7PoXb3KxyrLxW6KgcrjSbJCC01yMM6BJFlbLPPrvFpd2cjf+DWRZO2gp
Nurvw1Cch7q2kb7LEK0YvmeBW+2qqoat706BAXu7f/NS6yn3+MyHFomkYsYlSpCpBCrJxXJoZvEI
jD579HYMCzhsC5HLVayTizHtmiAEIl++359kgforY7Q8ZpaXpiR50R/jwrQdjZPupM41uVg0k7bv
kI5RBmwgZEFiFbHnka95DjosX/EFzs6kerDjnv9SiT6RBYnjld579kECGiS04QpNDJU/Cs3st0Ve
AMJ0PSPcW4N1X/V1eB7JVuBfNpTroSBal3jKIRmA1ZkkWoRAzwuiuEk60AKQ300MNhsjqjalDo/H
tmsDKpRSkYyJwGsBcTlFFcxXFcgTXj/lG4jim4oRCZ8z/qpoeCQLDMGLDIi+NWL0y6yy8WYBU+8I
4NMcJ7S0lUA7aeJsi75gbOww9JtRqxKSJWu9ZW5Q/MmvaNZBJ0+UAPffZsxbTqnf6nyxlN81tB8Y
ZOUmIVCjO8n/gDu7bA5+WyZrBgBgxubrb89F3zj4lCeP6K7OLAfA+gSGYj5diXFQS3LEC1Qstk2w
xhLyc4WETRlDA4Z57QzV1GcegVl6OBmR2AN6OotqL2AlCWWShT/OAHwjFbe9kmnwAARRb4lFNUcH
cQ9VH4mIBljZzPjX5QaUtU/rRtBNG3TTEKue34aunUeMGXc1o8AEMXMB62A+pQ/Llh2EW+ZnIeSf
+eXyCeG2oOPcggxZOqEZKG8neXryhkslvHURyHc8IOK2elyQWAuoa1nXxIq+nbHPn4BNVzDQgoqE
EwShp0EwWz518haStaVYkJV8TRiuRuJgunzsjbnwS763slgWRxSBUA1N1tkINzLsEVqV0Ntr1RCD
u+ocJLvHGYqLSgA3tLyr5+LTYl4jLY1OGQArGDbtzL9ZinHmX8hFH1UdvOuB+PbGQL6713816kju
zvCakyyCACOSweP/IvHjHYTIgJK0aPTGYiuhv/LSLcDsT3BgrDhOtY66jgfReN/CFiVfx200gW8Z
e7s6Wy1ct6GIik3Ukz1AxFCr9yPfPHlCgkfazDUytipWCxkygoga+zoC8KS7ebKq4aRD64hAb3Sq
fud4Nh46nY0G9IhG1zTqBLYCNTkPRnTxw+i5x7Vm62PTu9UqQYR4fiBaKRwzo44zB3sReT7Xp0BR
N5BDiDpOsNrgePhn5MgI8I1k7mZAKtZr8Q5c/7MEi8o/XtaWm8EuDaSnnrIB6cSKCP8GOd3qLJL3
QcuNk1tl5tmeC3SWd0rZYP2U42vQyK+a24cnlEkzH015i6H1IVSDXRe0L23hKju/SvBpTgzyal1Q
pSRZzUtIYHg/zf45jcjavV0XD2VMWk0grsBznigr6N6wHeFEbiqVMKTi8AbpbAxc6gkbzEAND1pR
H40IClGbAUSIJelI8IoTZFXBu8/LGqrTJGj41LpW652yDOaa0Jxy7ToMm9V5rD3MX9XZBX6btMoL
9kwEC7rbJEUn367deyeCK+jgv9dbe4NpL2qQc+8iZ3USew7GlPxOP+UGBpCXFKVG367KVToEiOPB
d7AQcklrFZrW/J3Hg6+AtpkruxChn0JT1Wkt18mtUxSANqib56DlXTNN/hfPS7wdGoD5uRbfJwTM
Tnrto+aI01ZIdwPpxlNYdl9MNBtWfopaL3YdqPjFE1HL+cAyJ6r3baxfSC/dVcQFtupkMwr/A1pE
fg7K7qtW++Osjr71/F7fdWQ0VgN0EKgfPPRzkSmKD5hJ/SVqnkWngtdXq0+OV4aH6hTlTXNK5kLW
2hGZRM/VmpMl0OW3uzvbGaJtFATtOuNdQswV6fNrA55ewBzvdle1OwiwZBURpOsaZLBUr+6v5xYU
nY11S+8g0Dm/dOeiS2F+dQRZNknLa2ZEXnisXnylmZhsTxouUuhc21b8AnYBaFnsZWsDycqbqMlQ
q0ecx2n4Osirk44zrUCEOqlTJXfhtQFIZLL5r6hEuVKiDpV6PEP3D/aysT4/XAvwUNZkM2tBNMpl
2UEcZmTWNP7A+Yc+tJNVRA7iLUoGf1z3levSqD+GKDevM/NHrAJBy5Ok3PR548PwFgqWFdETstHT
jTtp8SOGQNMh6h+jCpKLoZNTr+w5hKaMO9Rca8AXSPqP7ne/T1+mYiT7N1s+tkNnrYqpU7jlSvAT
VvGKEt4+dTRohQk03wCdbJwVdLI9mHv51XDGZq364Q04OvSF+y2XZJaRmJLXlfZa1G2/IpAKXFWN
UbHrJuVx0oMfGqwSnPG+1YZDttfvvTs78KsbT1O0dRaH47tdhbgV5dYXVLQhQfol3OfO7L7Fyllu
740EGxFAdieErT3Ee9ov1jAN7yKoIX2nnn1b+kV9m9Ut9GlCLu+Bnj9mugehMcl9GE+heWwmhPHk
xhoJ9qGN32s3TnYt2tzHyLezL1Uw3cpeuWrc6qEpbtww7+9M4sIruaFxlLcgIsnWF5V+MgUJ7HQs
WpJWjOtzFS+2wZ3eSm2wd1mGTGFZu9NLXwRHeRIjrlPge0PjUtSlds/shweC8fq9YwGqqEcQEhhR
eQ/4imhnEDYj0TVOZSKmMLlW/DVV8E63h0bba0kbfIWpRHaKi9COwQAw2kJAyk6cBzPG//d6dbB4
xNs5NO47f9QumYHKguxyhDTTDSZJ0ixqDvmYuzu0pfu3NMAPdu4yyBGyaGoDByXTjp/abvgm16tJ
aK5S3xvu9DE1biarQYll3gF5wFsnUcsvRAbzYz1U4BcVy39HW0+euyi5ncKqto5dr7bPYTw9yg77
wkzXHYp7t8FYWLc5yIfrH2g62RddxamjHOJkW7dtfNLMiFzhfEnU+owiRv9tIh2PUJ3hHXS0cUnn
JBfZ6xTYGrrD3GJAcrw7edvJHUUJstbM9UehjuE5cGJ3Iw8/w9qm0e38JcyB+abqAPSpEMfAzt2H
yCfAirV99iNrxQnun/46IES+Y6Lsn3ywGw/+oIAGn1u0fnY0LSX6CjgYQa2xKk8FL6SHWoFn7YN8
/REOYu8BNfnahpm7DYxygjVHdFTLrYOLLtK1nxTd+AEf2jdGW/oW93DnhBNxfT/CW772g77gNuqV
7i0BqbpVbLBog5EF91WFBp/8JT/NN/CVvLfatYttXKT9mYmBdkeYGI77fLQVygdgC5pv/oj5cePh
52UjW3unekF17QP/XKbtpvNtKm13MxRadMly4tB4CiIxOp9PS0a2m/Cdd2rTwGBANBfQG+qtOSOJ
5a8MvAPcyHlPcmfYZINiXGoQAGhmk+aWXbjdwSINfpENcFqpNzbWMTdNY7s3fCK8ayuylkU02t+7
1gJcZdn1Tew0E7cg/qd9Vyc/kt8HlJOlHkRv3Biiz2+wAsSKpuq178Q1r8dTqg7mBEpw6ymVd0EF
od1gVJJ8T5WzPB5tKgwUZ/PmtsAx5dJ6wKxxiNTfO/EqGwCvHteVWiLpro3FRcA73zR+o97mLX8P
mLM1ofvqJykdQpF9oz4CWyn4tk01me2se5wcBQKyZpU/6wS0ndWK99JIFfyt6aPk/jxnHOO2I3n/
ojT+47U3N3gqnNx88ZRE2ZLNis+2pohbbiZwvIHjvTv8WbJpbOCjnLZh+YgqeocTJDJpRp6bj7lF
QkM2yfJhnRGcfSc3H22KuKxudU3059isAaJ3RfmqJuW9bMrT89yqVfNCaCXeNTwSp3JygrseTXxG
Pln93UD8RcxnbDCpXVmNpTxo46gfGDwp+8kykHT1CUmDL61+wuMktd0p3yJFZBt/k4DZug3sQZwb
3xm2YcrjJRDLl5fH0h1QbFX4Iuqm3AHp1U46ImF4QyvqWhfFPDJ6lS2n1gPI12naw+BhVYEPerxt
uuo8tGX7BFkCD+f5eo8+wjnCHb8puLtsOgACN73qB5ehBWnWenbwdWrjG3kubuF+VbvW+GIHGLJM
GYI+MYIedxrCIMAuueG07kZeoJKZHCTeqXrowAYew6Ab9w0C8E9hh+aHbOJZ/s4hXfXNU3lXO7rb
Y12l5BdPIGtvhnXzVUu1s2xKpO49DDK+k2mfn4GtpHtNGeCmZa7zYE3piLCMIX60abXV3Up5w1XY
2/RNXl8AB2CgGSHCxyCy+Z46D2Obmj8GJeGj6NrKnQG89lSUAvhA3rWvQCduZF9Bo/6hRH70TH4B
9OLQDsjy8Om2fVwtOWrzR4c1/TB62lcX+5DtZAXDOZoy/y6tcbC49jEflFxsMTK5dVRuJm1+Ncnd
5v1lM8M//b/u1v/JltiA7/Q/58b7/7r5NYQ/8n+S3rru9md+XDXIfAvLNFxDRShLRe3uT+ktFYEt
00CBjsy3sHWLTb/T5YY974ROF3vZWFrqi/SWof3D0F3NQjrORcsd8/f/JF3uuOh7/VO23HWRAwUQ
JUzSrK4pyNl/lIMrI4Faip9FlxqOBYEIZIuNop32cTJcImfOikg1jECHw7G2sNFczV9+RUnxSgCW
uS0D84dIA4bE5iXvmYjXgdVfC6SIh5OH3BcqiOO3VCM8YRQEGdysRLlKVjPH7bStrLYgUq7b5WJs
eyWYMWxLQCTlGMgT3SyMEnJ32+8ihxirLLS6ZsYoqwWa88cw/Ul+DJKoZIrOhf1XTa5rCYdsR01h
PD3PRRYFlVwS/KSYSjMJ4CapPW6kxsYi87osypqrYXcHjv4gBS78OQRozBPDpTBbLAdbYZ6lKolU
3pCFlOToFVPZTWF9kasKD28UzJPCddnNpIMuw6iQd9sc3evy/DHR6mrndah2YvRKpOxatRHbO8bD
o1lUxNSNmaNfiuJ3IRcjdIpRMVP+qCAk9GfS3w1sDLvbjKYSDQxH8k0SQJg3PW8GN/5s0vFeaY1+
A7sPmXUXB8ugvYNJ4O/Guts7oLdXthKDPGvDZp8M3bMH80XzKvWgOelzi/whwIrqttdiE49pAHBF
5N+D6yyb6jxhbodYFDWg7fmer8m7F8db21Aws+lFt0M+RVkpOHLCLcUjwAC5PNOG/ZmUKP+byCq/
JBN2z9NNposX+f/xZQgZXgsIFPci762NhvUHKkS4lEAcGQWJdusXIC2oh+ANTgi9tCdZw4P6d21Z
ZxQ9xtfLsmyzLC77yXUqgWoIAUm3rcYWFam/Ovxfuvm8WXbr6wH0Dlm9boeUMJEwWX7TlAe3LC+/
95+vqwrAA3GGfY/cVxZppf6+IJ/W4c807RXT3aHD9+mnrpfg02X6tDhkyJCpLfEzuXPQa8W+qr0T
VpwZQToECWSR/bUYS8bksiw3V9msZCD3kVuujZY9RTjtxwaRskCHUPF33X5at/x8IaMVnzbLxaXN
cjRZU6KWjJ3xRjaRG/6u3dKf4rfuroKeuaxadl3WLee2rItr/a6yyCdfTxfD+i+w/f3dh9RinVfq
VqYCP+QWP1RlQlIZ/buo1TSYEHO+UdXwx8Lmx7/mfJfelkSnrMlur3nQzylKbGbFofEg+M5567/b
T677kESVB3JNcsp95PKy96d1eTogDlupObjxoMNc75vY9nOEqpljVSFy1up1OUyYlAI4YdOHqkxU
Jsn8Gv28qWgPKQkmme8IpZb3OMc5wxAbiSV0XclPwodGvmz6b6PcLUKZuzE2b6NZLmPRzJDR+1oL
eUNrChE50EUPcp1sJ2tmPSA+tyzLnZdF2UYWUn9D1gLVxNsi0831NF+dNCu7k6zJwsxdoKHOhLXd
sqHBDAnJCvgXGrFE3tAfi79b18S8d1GUlCmja57ur+SRXHcVD5FbUP46FKLT9hC23JmlJtrT6KDO
qGXh7efG1/3k2qsUSTPhiqcnwSFKGT/Iou0IL6aF362bwJaiI7+LcHb4lXo0coMWK2QMivxVrQYA
cXNWQxa6VB/LIt3BEsv/OsyXyqjR/ClqQzn5aokAJGiJldDwBrdJlG3MltdfP6tcLYVcF+TmdzUb
0PMJ9QmlKW86dXORmZwvVrXH2i+YvdTIBslaBJ66EznAodYxT/1caLBF96Q5ToGa9irWcnq188X0
CJhBrBCwZnI63zXy/5WZncSbuGHkylbeO+b8EUzOU+Ijr+8Z4H7iDP4RVusVwh7zJZIXxhPOgUmP
DexIFSe3dcVJ1gITKqysjVabA7xFIT7FDHxay9STPglGGjIVpc5Kd0CK8IsUKrzeEZt3HUiUOaBc
9CQziqaBPUdFrnptmrB0tuhM+kwt4QmRaGm2+HiQA55C95RAPd2GTMcR9LYhPQFNcAal38rkiJCj
t0/JkutKuV1ukQWK74zzCj3R10Y+eKvr8rL9Q6MlAZPAcd3penNz7XJGTm1cL6oJSBtPUEXT3UBk
mxTmnHSEDfa7GKAxe0VvHNDEsTTMD2VSUhZ/m6OUey5tAGSSYfjUfGlTWaVY6RjErGWGVBZTO2N2
ZJW7jKztksz/vH20IIgQxCOk8FfCf+no/7BONrn+itzPQzXJd/1qu/Qia8updgMJBDGm7lqelLxa
y+l+WpQnGit7c3po5q/CUmgzwmlZ9GdAkzfDjbTG2xnVYHHDzsinXH7NloayNkh00rLPsvnabYhn
xOHTSlsioT79rGzzb9fBY0XRPzF2FupdkCpR25AFsFqO7HNVLmczoOZvW9bmnID/99s/dPq56Yfl
a/XDTw/6wFOH1NC163/ZLptOYU6QWPv54Tf+vvr3v7QcdDxqz6NbQLKfL8aHPpYmH7qQjT4vy5Uf
dr9u/9AVDpGiJmmDk73+oUj+WkzxiRTwHODP0GJZv+xgC9VDjCsh6PVnH55odEiZCV44siq3tImj
XX8Cpg7ZJcxyGKqia0Yhs5XTnLKMI4HcqKzKlXIz1prMhpeWsoZEobaBDAvOadlstfNkWW7/0J0+
Z0T1vkBlRFbl9usvyeWomp6nwsUfuG1dSNTzIcndZe1Dn8shLZv5ux8VDU0wDQmCbVfpL/JZWZ4I
uSh8jBgP1+fC6qJCBUbJAyhbqWmBE17IKITPKVlXqdkRyBGQVO5YCgdDjLWLyvLaHtBgwBSYnKRM
UcoCFwck92Q1nWJTXcuq+6tqzfA0QHfjozY/M2LGkeEfWPCH/rmYDrsoOpmOk+1HhSwyVJZvDHaI
IIwGIdm6/TW24idh9HWCWD7+Gv7G1J6Iw1cnLJy/It6RnsMabFijiW/BKFzsJLhtY7rJ3bNLpn67
+LDIOfwypZ/CKkC3n8+M0mbRWW0R6Y99BrizFaNl8DG3Gnsdl3DdFLXd9wKbJs7FNIdzPVOKMNwh
lX/SqjTZOha+JIq5IcF9t8xdZShCzmLTAaRTaQno/X2n/X/A7qps/7+QWQxNaISv/j2Z5Slvm+C/
1u9VnoT/rJf/e9ffQTvb+YdJV7ZlWeCYsfr4K2bnGP8wILtb4ndYbja3+DNmZ/5DR0kf/XroMEKn
1UJxgf0iHNW00crXTN0Q4j+J2enE+/45aAeizVRNwoN0io+GoX4K2rUhFnVVFOaHimQ1sZfOvoRl
+5wK3eGZJOzc1Y8dQJ01A+JuExAAvES480wE7cDeOHuEJ918JxwvvbXLBw9a88adMAfOFe1k5D5E
B6yUtojKjBVaBJ3q/ogQ5wauE890vZlWT5JuFRL/W/VQuTY+APYkenJjppVVZnwZvcTZpPDv0OPH
6W2wGnBzsbFv+KpuTN9x1knl+DuUFhglat20VW2UDswsiw56nri7YnB3Nopv8EnQdIcNF2N4tNU4
0FWF2gGjzQK1Mi88OcMwgGGB12pUvrvPcDONeeohbfsewH/rFjOtXQ3Q58nWoIKmnYFoQ0zATumw
WAq14oxRF152vXNMw9HcwzT44gZOgCtKVF0Uc98ODnaag27xOu/rN8XAcq7GDNmPIneH4D3ZoQY6
ncf9crL67GcVj9kqy1FH6nIs3usYRjc0ITzILFNn9lB/hft7GTsleAETdZgZIwjal8beLd2jzl11
hkinnZLe+F7VYbx26jI7av7RDjXz2S1rgV1IecSrSOyyNEgv/uAdWk/3T5ro/LW3TfNhfJ+6+pIa
X0zXdM+GAig28vpHQ42yw5RAKLTUxLmxIUZ0dkieL330UG5fI4En7vpRpMfaBZMSY3Kz9nxbPZut
co6tMTkFcRPeRp0Lr98tvoASaXZGO5abKYQ+lRQ5eZMAoE/nXSBgjIiAg1Qwgn5XZaJ6mHLtFUXm
8qJW9gvsv2ZtmHG7GeFhP/Zxs0k6FGq8sh2PVm71a7ft8EbvZz54gwBQ6JGVw0Wo0T0DSJj/iPGl
sSuTaI1xd7At0+weEzbvbFhEsQc9jDdjYE3nMZ5Zp435UNlG/MgF3SiudYBp1D8XGNKta5e5ikKq
dZV0uPlOBWCYOM5xq4sRcPCrnxqny1Desu9FjKdSbrwVqVa8g4eMLonXZQ84LODnrULDrPTOeg1m
C6ZoNA9ZgfxKbid3NmydbTwUfKh8C0mVcrxJAY3c190zI/nijCDHo5PpW6i0T8JlcolgzdYJ/OBc
aNbFrT3jBF/NPCCciRRaUR8KPfWPGnburSirSwjpd2XgNnEMJu0YJWW7bVCen0WeK0y22voMX/eh
zBGGnFww2NPPSMkncDhqzQ2UPllDc6vjl/iQ+95PzDXwaLBVlf8V5fx69mwMSkLwTMdxAg0xEi1h
8AI/QaO9yPqDoqnaWffOGroBo/tchlV5F3ubNCrNPX9UwMR3M0YOApaAo8DvKSugYe4pruIvairW
xBPdC4OnO3WeezlGe8fYNrkDWngLw++cW2he4F8MaM1XkbSMZjg2MhquQhzaDYp+Z+ZMIYai3cdd
FGzrQa/u+mlYY8yzc0nVPzMMwvBonTpzXlzVwlvfJ3kRufp60BT7ntnHM68g+x5ZAkBbBoHtzKvX
Ifq4WysdrYua4RsBLBcXLzx2A/I8e9j82drBnASpnvJ28EP7kjeut0/mKe4YYmPfNq1yI5z2MS1K
IhkIf2+cHr/E3m/xg4pKYzMWbsj10b9pNgz4pIzdvRq0P2sr3qGGpu/BhMWHCDfpVSOqX3Y7onDR
Q7pvCGts+8hJ7/GXj51zj39cEnk4H8xc/rTIwddZWrgCboLSha/cT0E0bqch6IBBOH8I13upjCBd
F1pmIF9piX3+yjArvB0dH1n40vM47gErlGIdhGP6WGa/SHO2X6pWW+WD2ETCNQ+qiNqtwO9CQ+5m
cPp146MQU2mwsxQPvwgIWDiadYgPIDWFDQEaAvb4yyuyENWWGTepBdOuqcvXyNTiddhV1kaljZtl
XysEIFaO7efrUgxfMlsFpDhAkatN7xIgcbTu1ezH5JQnXLSajZL1P6AWp2s9bo4tTMCtPaLqDYhr
iwFNjeEHMB5VBxZuoCsNhRj5UAiFjT/u9DHkoQwww8UffJ0baB2FWI+sfCC0Ow79MLjBsXRi+yKE
Mtw7WqDATTwOlaWeWjvn8zDx4kBFoNoO4L14zQ9iPYl03NbK60xiG2v8KM3CNY6jW6+Lsf9uDikS
JIYz7F2sG47GVL7p/vTdCRLvoapwZhXdY40WFeHDB1K74b0f4vGH20qNDXVk4k3BSdQifKiCWdJw
5NGsSGVhGK9AwhM3hjeA8stsd6ehZLaujNlnLCb+ojXo6ArIaVOSNvhy3jidOd01OCeuUZ9TD04W
4XZj+pueZPJqYqjNm26fq06/skvMZWoMQ1MhynWTphP8+CjdpjOK3c6YIplZBLcuGMEkTuUW2O14
cGOByI1RvRqNFRz0JsTNJgszoDTZO/o266Fxo+PExGDVWJO50U2M3wNusKTUecECCz3mxb1lRf6X
AWmcdCi3U+BPh3oSPxGoCG4AchqrxDB5+TR/jADpnlEEU/P0q2b3xSO0hde8nH4AWvbx3uSeASuz
MXOzvitXRYL1WhTuXU9RTlpbvTlWXB7KBOdB4OMd+s4RQja1bc0W4emTpjfH2ENQJuT9vStNT7/3
OAGjcrQH17K2UaaEX8f4GOHqd3B0HRKnrak7kQ3eyYS8+hp34skJh4c604KvnQ4Szyx1MDat+ex4
yhdeS6uCS/Jqa/7PQHT12orj+tYO22rrMoJZ+02uHmIQ4psY4PyTCPt84yQV1hoq7zwVRMs6Cmrv
62CN3/SxaW414tcbN7pYvi7eO6yLUbfrPSxdtFunRGsuCHok85jGvJuB89UrvPdAnfqjik37c9YW
0Jr9xL4E1SSeO7t67QTY2kbzu53jlP6jaaHqXwUBjusjWjtNiD9jYQ/xqTWHR5F23Y3RVdlGn5Ti
YMEmnbzgV6mU/cq0qugJiEwLaQSXQa/FJwSYN6JHIrcg/+vBwSiDYxH34o/cj3g1JphFjr+QzbjY
gV0cywEikalqu6ks/H0fxOjuhZq3r0YNKWtt4slvm4uVPcJHRjcjKE4u0/hnt+EmNl2j+wHwEa2T
8jF0wEyVnlofixGJiTx/4lIxVa/D4tg2Rktua0ovRlL5Z6eM3iGsWuuodFr+FHOTV1pJDDQMnq3o
fh5ndem00xPP2ttBZiLsCzaPcLdV+fHRLkNMYVTzsS3qe1K0Xl453xxPICChTe7TBCtliyRkdgNC
3eVdDVUsmQQcCu+Xzsd/LRr064rMmDbKfOPEFWhBZrvkRm0U2MzM+COqUSGB7G5hG4HZLk6UU/0q
cEP5abTum4em3VeVvO66Gws+cJHYxJMJHTwY15afvwxglzeZX+iwwc1wW6eo2QzmFLx59xmUVg/R
kF9+AYpZBNPbWBtP4N++124G5tPojtiD3PA+4g3iELtJRIngnRPeadyW2OT0aEn2X81ec1apyagU
L5Nim09a9ctr+B8JP1h3TifOU5AqW1X5w/BaNPydrN3A7crXqEsRmK/hhGt2jBK1IhAW1PsGdrwX
3kNeRflfeXFACjKOg1zuFOpd7inBUUMAsHDieFP32ggNfXgtc4jlBWLV7ji5b7CjbzxgtsfIttWD
iev1EIoX/KOaNUiLP/oUYU/GPYjwzGkAI8QGnGnCTxj0KzQ62zOyivoKH01Q9nr4IrNATD2mlYrC
2jV1IHeUqYNApP0qT2nLCP2p6JEQRawbc819jpPeuVaDF5x9wPN2A45AYQuXP4dhUDYWolaogKqK
upJ8oIWdxfv5GKjFAxQUdZMnU3QKQoxEuOP0CFyn1nV7BmA3g95C4y/QhxHt0J9k0cNohmbXv2k5
qi0CmXmkA8kema6w1/A8Ogvrm9i3XIyEoEZNPtJL2YhHimo3pFaqObfg9VG2iYvCWJVF9Ip6abxr
m/JWqW3o9iaSkVCLBHqq5Cz6uj37NoKpZoDVeWuW1gYDE/D1TjKeesaWWyPt52Gz9b1BDmybtpG9
dpMJJ0GveS6HMdrUDkF4Y/Lxp4ExidFst2nG4KE0bWtn+q1zZHgCYvIRlNXWDr5bcRdfmp9B5+Jr
mCNCa7YmflSk9DytPudD4h89xRSXAQZbFqr7uLHco1+I4EZTvGCXxdFhMp3ozrFV7HJxqvKx4sDC
acZHTslLHmBQNsQifIz7ZK8B5O5alwFyEEePWmrvC7P8hbmW+qRE4Gd6Io3bJAPsH3vRiMJM96Zg
W4B5bqbuYt/5ithaucoxW927SOb1PJJ1VAfYbaEm2BvN0xThwqb4zls05Iex6oKDmiVf28R+E5G1
b4pZEzP4HphuBsNavCrVTSDQpG1QRvJKrLP0iI9W5013bTO+kYzbIUmxQpnPZ/qhGBvf8k6o9VkM
aMeVq3ZHJibnOIOhktzO6GMvzc9lgmWwqY77nllxFXTdIRuQlGsVfV+Pjnfy+GZBtzIZ7jIHhIAR
WYe2LBBSsCClDOqdsAb75JmXLu0FnMvyvYsmuIah+ajUMLVcleCj6aXxOQxe4t55twbjnmf3Pmvj
V88oIChiQKYN6q2w7HbDwF52lE+DdiiL+FB61UnUBR+OwtC2gLpXpj29IsOrn72c5zioHKaF3Uzc
y9E3Nefbr43TnlkQ4YPZssxzXf0IaoWnNB33YK0PSZlYqB25yR4Qyt2slNGYuHG5Y1pu7RSAo0/k
/VR3gEC1RO82oevUG1iRT7x4HsLWYIyTMohMPR0BvYrpyNboQVf06R0yCtXZj3APviuGSDvKBGQ7
M4kq0/eOSvOTcH6Pt5ndrtO2VZgEVrfOMCKZENvDZkwHXMrmCwnjtmXW4zzLlKIwSvMUMXg7uUFr
7E36KwrhoOZqQhzUlBT5Pq4Fyh9PYkrfUGe90wHtrNu+Hze5wjiKscyzVuKPkyGVuVNJYuJphlF0
0VeM631yo4G5V3Xzv9k7r+XIsSzL/kpbv6MMF+LiYqxrHlzDtVNFkC8wMsiA1hpfP8uZNd2VVdbV
8wHz4plOMpwgxBXn7L328zBCvkVU+gAeJBbdg1AiWSctoMbeydazSs/63MIGm4kKZnp90SXphsTP
nwhH+MxUKkjVywGywcHSWSsbSdqxP0DVSshwuU+6cWv1JUnquv/sDFA0OjF9DflrU43Zo2F8SRJ/
SfolS5ioReAgRDV2kI7NSRlbsmqzaZgWCCPAoGkF0MRm5YejOMRO+yEqsSNwblXNYCMheV/jQLx1
YtXkne1Znf7aUgPcF6rFvDE7i7br4l0B/tknsjmM4W+Y4t2lIrGwqxa9ANi/AGkc2L9qJAL6Cz2b
ewJy7LpvBpUyBSSaKKDNQGUsUMFBNgoBXTP1i8poYW0B7ggBthLPTeBhYg6XdgyxV+ixsQFOtR2j
LD4aLPWBzABa1NOOUbsp94W1tsFsUjGHx2qLz2FMCXGr73sAKiPcl/Lga4EDrU7168IU1WXgp2K7
eNbLNkZNWi6qzJ5XiAwA6yVwV1PUhWuNTK+L02QGdZoB52yHTw5DdUQOJpYrDQku+oJgUXFb7+p0
vPdXrskdpzgWXxV7XfKKg13kQIzQ0vFSPodOux0w6WZh/eJqGOvQXlwbN23WTfRmhNiCdTuFOj4n
WztznsOWAa2gFDIbZ55rALrlniCTr7LldjCI+bL8agIoNpzQB488V8lqNKbVjDwOFmz+rtfBsqrk
YwWOZhmm7SrxYcMb1t2IY3XvZO3sevOukTCbs8FcskCmiHmJ1DBU7Y5jMy8UrFlMOBTsPyLrU8Xh
J3VDN4wfxwA/UGKaXKAaQnfyOsi7rNOzaq6cqEBhAZm2ffsWBvzBdZ++F6E49TAdFzmI1dQfcBxq
ntP6u0DPP1VdeWMx5uu0tfd+ThxiHOZri5XyItMlQX2t7lmtXx7ZVB30WLuWBdK1srkEdfwU9eWj
CmGvMcJvYtY3LI4eeEbaoLzlUf8lDTxrjZA/gn48F5KTQ4mijssHCkxIArSPyDflwoKXXoJcBiai
swTgrmmhlOvrRpA+xqCmLUzLvNYtqD53ZMTtrZBV6w9Ct3/Ng/UVz81zZklwkuM6VsNL4+OmyMdf
JFhWK1FPJy0yP3BoP854H9DVf/a6eHDIuESK7s1J/tqnIqMrRP3IJj2y6zA/aiWc1WH8FOSq+0bL
48N1YKNytgzKpmwTPDfCQQ6c6NmUtgfJ3AsivOENKTxl+1pU9tPALmAo4k3KYJ4Wya7praUJoGwO
tW2WOSv8JVRd7V24KOC/JyZG4gSPBcRf81OFLpFJYoaOGTmUbdIXWxYco9+gy463OikMi5YQ6lVq
EHamyg/KwNfQs7LPojIXWl2fzBpokU5U7WIeJh4qazoVbfXRGhZcnYk8DZuyypi/jDbd5FaQrpiw
Lmt16p5F+jVZXq4R/mKn990NRuzJ2o5Cfdb+8Gr1KAFjwfqxyNValvmlAlasmVdMPrSsXlD6PxVJ
e3W5p4hTzapo5aNJg6LEhSWKHDnnxiLbDyc8dVyjh7KELWotHYe8CWwvsFUbgi471tahrT3mIbsg
1FwvifmcJGrv2tQ/Cv45CTdLkt0FxdDxd2klbKMS95kMNewPan4N1Tdy05wxi9LowyjEBQ1/Nzmo
F5vck4qqdqc66EaEapto7k9VQQuPA8nLdQSSYJt3StvJ7qGaM8sjjDakxgEMl0Bqa7hfke6hccFa
p8QFea0bnnxUcOzK0006+wB/o+gChZiFKcWcvIrKTaQx9AKnkeSqDtu6100PRFcNonn8CKAM51UJ
szo84CvPluzC06XIhqWa6j1R890BOjoaJBS0/RbLZM5eMYBw00RbjSjApVXy1GmdsTT0uFvMLjOe
athj4uIjD2bqKFVBgDxqPFZGWqlVlFXUZIE8Ng5eJ3RGeJyzjoVnBjwsj99lCMB31MFaZm6EDbfi
4RgTfakcO1oYEWCcMdmao4JLpmkUzDMK/A5Na8UaqIOt2dvPAXiAajhLW7zn6a8KVfCzCukQ1A0w
XV+PD3RD775Nm3zQAipKGtwNv2kNLqyv0UAbrDEEdUnTWoc5K628h3nbGNHDHHcF5XKr9fAKIkqO
enbqgbYO/TBc1Ha5q3EOne3L3P3ScSYsseniJGV8tuwQjaE2FZiG+qfJ0GEWY1BCvM1poCShO264
DmN4sbl7b+wM+EVxEEZlMm6ZFy2kRp22stqkWbm2A+Tcz19gP1zrIHiiPX5PV4p+JC2aJ3uwLj2D
lisqYxtJ96pX1pMIpwT8TRidZB0aoC1Tc9n29kPZxDUcJ4ttS9J/1GHw1EqfzVATMO4E1FVBuq31
pnlUaasYDVxn5axSUHBsJr12yokFoQIEzoQZoqRQv6lnnk7luoikLYyJphm6VytvNjZKr8UUQATg
PjgCD+nXQWvsoLKwRlHqdx6Tt5ozVskZa0pfSXLViwnK7I8ahNGVHj2MR27DNg/WXRo1az1r1zCY
AIPrLyxwa4CWTrI3qImwAkl/dYVmwKN7DhKn8hKXTZjtZuZFD+a3xs7IAU7NgnSIepOl1TNGzmZj
2mg2IduzyRvKFVL+dxT/KQVAI1z0pttTlUq3RsrHJj377ap/odrfgYv8ipuJlJDsc2j7Fch5MhY1
+WrJ/DIHwVoW5bbq4ZDH/fwTphkeSTd/HMHKu/pNEeSwGKnq1/bAevjNcIZHlVPCQESvr0ubgkKQ
8Azk+P7YVVQpPu9ylCurGzjVgYxZcunlQo9w+efpTozNTjgdDz7oVqudxGICLV8/+pR0opGB24nZ
wOlGu88G/6b5zmNj+heWBZT+Z3dNGZMwn5gwB55xtzEG9pq4092EggJ9CMy+FrZ2h1p6o6fvIT+c
WAHM5U97qk9QuIyVKGn7mVH5QFaGgGBOCOw2m+JzmdVv9dByx6avNstdOY5HAquX1H+XpVZOFMMc
gOlmf03uewOkcyxnTm32Q450DsNEsubSq68ZRbkbZuxSKHeZ20TvbsY4/KC7uM4ac1Ubzp5UsN8z
p6S3rS81pkCGSz5lCHbA6leR+W76zdpIss+MsMLAvRWTHJcCNrrjDkdDl3Rf/Xad9fJWk8k9E/ft
BijxZXCqouatgQBbF80LqzxiVgidgG930mS8Cmp2reC/0ie8XT9LcMv3z4LydMoL68CKdduaPyu3
XtKxYLM17gVza2QBQYvyQ5BdKif/6RrTddDlg4sRsfW3cu5/GoZz5EoC1FoZU75F6rjCF8s6hdHH
XE85GbwMkcCPQRYU9jplkKrb+/5En2twd2x1yulklgyVUSYe1TQ/RU3+c7ybTs14NTr9MZPlwRyK
59R64qwhGxm9SK/XHf0QwoIu9tBd7ter0yjoZvGFX3nGGq4X8ua3zdtQUtWaoQ0u8BJSOBoWWQHr
UfMJehl2EMBj0OU1U0vGzGhRWy/NGlrNVN1k2v2oVM3pbpgBjAdDKkJzSHeX81XG5E6YxZ3Z/Brb
mMiB+98a95YLea6m0CMjHpZzus1ZFi+Gyn6JOmMjbX3vd/mpqjtzUSba05jXLWfuFsdUqjSHXOoi
rEEwp/ELttlPuoogmRtgz21wNbvkQVc5nvSUjBB8GBbZ7Eie4eIm+PvK3rpUUIHjLvwsUhquYQWX
e8QeGA0hIyGBr47RGiRPGxd59q03CluHdILlko8Urft4p7vBFuj27o6DBVg9MDxa3TUgC7LlHtHE
dIosks7j0Ovi8MmIWXhr5mZGG5s05c73NZCJ9dKXdF1K4uBKqPukbfrKDxap3T36FIHbuxfYzbej
BdGTQfFoFHC1o/zxfuO3WvxepFQ9mNOK/gyVkHSNChiP85PwyUOtuec0sddNq55ptP8ckmIVo+Bh
h81wVek/BEz5hT79zk0VMFk3t4lHfiFkwMXpcZcPIj+w9DhWPWwSvd5mDVBpy38yqD6UrF+KzDiP
UXTO4/Kd9vVrM6odudf0xo1s6wy/SK1a5bQ9LW1e1SxcQB6Q8qx9zKL57DLreTLUcxNSd6cY8UmA
ydOUyLWmGYiPqhf6mPiEF3bnv+m2f7Pm5ndShc+Q8TeJndzoOXsDSXvJRKMVfYVLHJPeb7WiepIh
CJSRR9lNPwydPrA0H/MgWkd294syzG5uVxN+/VrTH+q0eb2HK2l5eezC+KdRDq9DqznLwDJXfeLs
kiy7zrRgzYLed4CMuUqYgAD/qczdh068Yo7xlAyeDVNcC66JqdQnx/od7RI29bYgqpVOmmT+rER2
jccn+ktf/qRgDBjnJk3eyJ9YBE68S8PgGM3jWUk0J1p+mk3rUJvlV9QnRIf0B2SQP00eKonwWk4i
W0X0TBP9ljbRa54hFawN6nlscDsGEx6wH7ZmH+0oWukUG0unwsNW4o11d2ZPM0Vvh4s5l5fBAL4y
m2ctQ86vMV+qYN/4yRFWzhPFpceaOWUx0xEpBIppYN5twa3N6GkLnax3Hs/MuHZACfyH3B60RbsM
iAaDrNkeJFmG7M/qdboHFnKxJwP8vY34xc2ncHm/WXwju/rBFUMVDg81LiLqV4wzGqWS5o7Wzila
4QHzM3NCPUEqTl2Drb5Yfbpz2/wJw+C6N6elU9jmoi2qNRDNSwpRuXMeTYAX9mQiTqDCHxg/7Sk3
t9lICciZHh15r8YMHZW0+jL31imejKurVR/mGO6CutyG2Xz06aI283zOkuYN+/NDkT25YegvTMf5
AVjeh4Q/2uOvQivppAjj3DbJg79U8/g8iOp96DZ93RyHpvkZWtOr04l1lkDAVjxyGC9SPMi/JoNU
D6rgtEW2pV7QxTRYTpl14Y0kE0VasEschxiDls4GupgIocTgUovLaEYnxSkO562fsEZixFhLsDjz
AKHaGaWzQHNjYJLJNxXLrGVuPZJiCa3BEc90t04YKQBZO3v2OLvISl+snsd+mAM+fT7olB/A2O0I
4OL2o/BkW1fWvF8T3/eFWrvutBnFBTTuU5HW28C8jXP0A/jMo7Ttjcsygo4C5XLC58CKsYbcYI6n
QG27a7jKv++/N5nkTTddsDHhKRTUhWsDqc79F2aWeHQyO1pFoXscg+7BDQmGb7hTwujZyIxN2xcv
zrIW8wl7crDwR4t9SNhvU1vBI6D/fP+hMaug9AZs96Ivowlb0lvkU2GUNzD0OKbw+6VF/qiQlFgd
rPLM/TAaHw6taT/o88xM7q5mNnAQ7mMqw2NDG3F+MeduG9vNptSabROppbQoimg1RW4WO+1MBtG0
aBLtNAjo68nEdDAOuxpyDekqlAktzx+ay6Q5pykwPVAaW4i3nvWz7yhiT0+EkKzGaNop1V2s6DW4
lzKH4ise1AfVVuza9EBDfSED56Nyn2nR7AI//fItdSJpNSYuovKU3rzPvnzws3g9dKGn4MUxbWJY
opWjNaRUzAyRZZZsKeEtu8l5y+mmrWw65GmKMp3MAv6AziLKwYJ3kTvayqGtuoxbon56ZAN0oHJg
fFQAxsx4vQ+ZQTP+lFmVL+n+yKXWXCBoEHMR6xW0wZ1rMDyimjjZU7hrWU+AAPr/LPP/J/kns4kE
K/7fyz/PX8O/vcKO+ge39v0f/V/hp/iLsoVB08wSjivZZv+n8tNx/+JIPNnSci3Bf+6i0L8pPy37
L8hEla3r0hGmkg6i0Kbgaf7rv1v6XywisW0Xkaai08wH/u//+DX+r+CruBbpBGu5+Yf3/5aD1C4w
4TZ//XfBkf29WdtStjQtx+ahozunUKf+2awteln1OhpKb9KD9NLrafvgG+y3OtZmHautWfhkTgON
6AL/ty1h/X1DiP7upP3tqP50FCDd/+kolCt0ThPnQiiErn9vGe8bXZsrJXIvT91qwxbgscclTFlW
nO2ZOO8pq0+1dJY9228ZCG0d2Cg1xjLchva9LWnA4vnXh2T8A/P9fmKwy7NJ0B0L8Lv6hxNTa6bh
lGSdeMYEjy9JNZQuHbyqNHU+szbWr+nY7egGt1vTDD4s2ymWCGExCitCYWztwc8dZw3qrNuatu3z
AXcK2D3PCIKHTXdYG7bULxgBijZYK6zaaPvqnTaQRUf6KHzJ8flf/0VQ7//pJNsokC3c/xJcPjb/
P53kStMp1jeE8ururB9MB+8ZPf56XUb+0gQGuzP8GkVVMhqw2iySBzuCTpayaEtiL/Mn8iSNS26o
Hz71l/X/cGzc6v94A9jc6KYlIewr536///0N0DbkKQ3KyTxAUw8+fuuB/BoPk/W0DXQ44Y2LGmEy
q1fb7SCY2QYd86HyAMWMVHOS+ZJpl0Cf/sfj+qcbE3W1jgiPA3PJNfhH8n9M0HppNLW7sxKvanOH
JncXYpVhJkfydmxt6jJh666pu8RbIxheIPYUJBmxqJntWZwyMJ3/+lTZ98v0x4Ptff71322LIUQ3
pTJQMnItYR38+VRNjdBnYE79zowFesXY1w6yJiLGUNrJTaP6MfVPVE2DWzWk8RP7vvVkg7ebLWK3
spplh84W6ExWp8P2Q4MGP6bWfjIDLy9mHaF3sHDgdbEuTtGwKhbpdmI9yWkUR9nrNP+RCYu4Ponx
Eivb9miP2Yu5vAeO0nef1GiuyQ79KMB+L5XmjmQ8FdB2EAfXZePZZvEati1FywaTexqLnak1ZxPZ
4aYo6umM2EdN0+8oroy1HsqOfXbZrxwEUPTRxnEtXVIU0ZXD88+RV7G1efrXp9ew/vk5cWwh+DrP
ve7qBtL6P92LeeaqIM7abmcMgHeMrDiDuzxUbLEORmzWXlzdk6kq1V9HsrvG3JoPdCPyK/0XMAeE
7MmWNKtcaMHB7euvOnMmyFScoKn7JLSVv32q/EPiz/4h9J1fZYV+LIomcnbvOGdpwUlwtPLVB9oY
hgoBxWg028KnPgPm/5oo48mdwt4LG0c/azUv3/9HmS7Axdxde5dgK0Q5EuWgCC/fL2nonoUPXnco
hL8GantwmvyBy9id03Ycd01ri6ceXv4t9C/jwumueZuJLWBC8TQ33TJp6vDixmT7DZOOOpCsuxXd
TIm0fmm3JAyUul0vhSipShVNtQmZprwyj0HpzsmpdcvkZNgfU2fkq5EKyglXrr6Z5y71mOBWpKfG
Gx7uaKkbNbDIqbFQ/1AlPyaCKAFJV+WMaATeVtQsMyMIblmMyrTpdkxtzSIU80TmaS/OwNioEk9n
6SBfsitt1Ze1Wgkjd49DWNWeZRcOCRSjsxBFKTwm9njV6vQbBmsqDkIhO5AgSI4ddKa4nae9hgri
2KSEHWSduUsa/z3v+2dVFmr/fY1kCnSrCk2xupt9N6apv9qhK8Cv4hDH44hJoi08MFFn+uD52tHQ
wjGrem7lRDec34eszUyEqEl087U+uumxS1tJr87sTqqtplXiscsdSGm+ypcIOjfCkMHRBi1wRt00
wc/lbjGsCZVROh0NJ3asRWBVaAmj2CvMmuJT2b5FbZAfm1Hkq4n62LJzyMhK7HE/OWhtzYlZPtaC
bI2AijLMmMZH6/7STLpJKSo8J7NDtIVgqxEWgmFWjQ8oL1HJ2SK6jHpIbae3yuXc6SB1ZZ16fWhC
1kMUc/VpE0dRHHnV1L2PdTVdO/KAr32bvbhkRM4I5HazGM0HS6+0SzQAzbu/My39KZ9HTrIo3MtE
FVOWiLztdPYAFTmX7xfCEiKP0F3CGO9fm91c/fGNxObvaHtCFr+/Rm2fJfdcjtvMKObj9w+bro6E
U+XW2qX1Qa4ioNEyaIIbQSLBLSXAzeMhoSlxfztVDKaonMeTVcvt95cseOABhZt9g+xoqbsq3CLW
DB6TPCR1MMHBxgCjPXy/6LG9D9NpPuv3n0CA2JEkh5nbLE9I9uT1+6Ul+Xg/WdOv73dZreYzfx5I
NMHY3ECK7aMwffx+GaHDqdnJNxOD9qLpWrzLWqyLhdMCfyTHaj+PVXl1ybum9eO2jwEJC0yw85GS
+z7uTPdFRLoDvLoZHk38y6IIXkrYNJClnWnX2XG7KGSD6r8rYZO6jXbu2LAsutmAke9XJAdWRIrK
zyFKoud24iYGobu0SHYWduMuVZE5nrBoi3aV5YDMHn+lRedeCX5NHeNNZRSq73HT3fTSyfZgSXiy
YVjvJHEDeR70u6kFo+27WN06RDWpH9PPit01ZhLKVEPq2aldrZuhtXGH28eu9l2S4up6mxBUvA5o
EC8nVdPTrYZpmwLb3AQD/fs+ToSH1O63wdC2QY5CU4Og8VU6ME7UBvkSYjvfFdGhma+yevRvIIHf
EHCGG4vBd5fFuHBqytaF1oYrDSdKo/fZFhQNroPJeI5bIkMZuqqrDPNbpA9P/qjJ9RC4ajnaJHy5
oshXaUqnylfBKYWe/8fZTOnZe3NORRCfF4pV+qc0buyua696K1cx+tQ/xqc5VebTxL1cNz+VrtGp
z9xzZs4EG0fotoQaqbiQVNPZB4zx9nZO+SpLd0lBeCz3wzC+WY01b7AMnTuDiI1uYJCQCpY6e/Fl
U9Jmt+J5R/Gk2gkTpiMf8BqkM4rWwDpGQeOu89wstklOi3ocXEw7kbbHE4aSvl66ocgOXL+rCqIB
MJxzdcoZnaPuO+tqSrSlCp0dsex4HQUsP5bC29yHB4Rn7J4DY04bsu8qtuc0trWQfLpaEx+6ltes
V7t1GQOCH/KuOMT9vfwetQDgTHFoQzUcrQB9fj6faUAe8iLWyO3dEepnrQYjZLMf4X2gr3KeO5Vv
2JClW6fKo42lhXua7Jsw6X9EBfRQNfpPBMgug0S3iQWh79hRDOB21F6CjjZjOBZbXEQOnKNgvqqK
Nkcs9n6DiMgpx5JfT3tbbxUTaz8f1FgnXjiN94lApBc9UyjQ0vkUoQgP/BDGEgKafalgwpUBM+tU
Fu4Rk4R7JLMYhxE8isCy95RFYerSXSp+6YD0V/pQxjuzK0/o6Yqz7n6FA4x33zd/sqixvcSuv6I7
+qHC54cMzL2IznT2KJFgb8sMrVEaI7pzzPFBWrM45I7FdKyQoMBpdrY64pQr+MYM4b+03otGla+R
E770yWDvzYYm4mCVsOpSyIdSmJRWugAAOPl1knqeauilKqoYnl7RbsA+URI3nYOrpDKCIiyRV0Fq
3lZzV2VZFl7l0r0CTki+YEz3Vjl+7X0fPADF5lZ2Lh28ktT2CgGRPUGta7tIP7nUVuaAQmroPvV9
VTMM9JFntiOzv7LCnR3Fr1U4aSf6vTTyOLNa3V6wF1JhsiKQmyH+ADfu/E3BGrXqehOIZ3VJ6T7v
xgZvH+k8RU8oZz9+1XZenIZCDavZr3+XszIXQ8AEHtvlMpsrj3BfbaOCot6lBeBVJjU0OFw8YrnA
gMgAF3dIdXHVNAyFHfphAwnuMpz4ExIKjPQaC80zYu6m+2e0ZGUt81xUW+4gj1gJyKJzbLK/DfCG
kHkeDDQaRmQ2WH9cl/BrCcMal4Rfasf0nq050zZbdY2z5jYxVm27jGL5lUIxupKkakTEcRqtq7Z1
fK+NTmrflZ1B/U7dM6Ik+mCaoo3bp0/dsIKkojBz16RsDCscKubT3bSjAjyPY1f88CmDbtrIfTI6
n6jO2V91Q0UifI6QhXGj3iip4udu0n8jSCT1b3Lih7rLOLjJfO8JM1vOghQpQcTQEjEWObxtXx7S
iN+T2jy6LT31lWjjs2wc1qZmFu+0cITQfX/bdf14ZGbhFPfqELbMUb2djI9dlnmJ5tICH+RJ5eFw
KKXdL9JJ+jREKTM6tC9/itC/akPcf5lO41F7OCnyuUFTunQAslweDOXiE8Uzv9Z7g+xXwQPCV6Jh
kAdlpBOaGDNZx2lUEqt8/075/a86or9711pYGdXPNI+Ge9J9iWQ/oTactcNBOhOihJBtklUbvNX8
T1cY6WYYSn0T2dlbzYbs0JPBfPz+v+8XJ+xRpOvIOFH8kDlR6ZZ2cOkUV+ipCCHjX+Dq3I9Vq23p
Q/922rtWVJ/Omh2be6lJ44+XPOXqVX1Ftsddbuqw/Zqwg8UrWy/Si5qjV72KJ+SUZ8GW7mZV1zGV
8qqhNxoKIlz11MAySAVnoaH/f/j+Gi4NmLN1r7ZNaWospTWxngm2eigSglbbtrp+v6NsL/ZS9TH8
A74Z7Ow8aCGDtvmqklm0lsou19wy5o2Kq3mbEhLTkrTGHjdjX6qptniVSS9jlGI860N77PSgekR6
g4bHfHAEvZRiqjIiBDicuhbVUbnJs/AH5yha5SlrcFaWXgaoUUPx0CZCfwgJC6Y3UF391rU2xaCz
AzOCNaUpUk+7++Oj8rVROju2G8VRMf4igbARjmnaReDx3E+zrt858jOutft71Dg6ytOyWikyZGM2
SAcNVBGF8hQtNkW0vaUFD2an6u2M/OZQhijpexZ23TDO+++XIlUdQbT/+T6cELyqYCSIm/PMlDnJ
r0g0EwX+nXSwpCwq+5aWHTkePEQH1uX94m45y7LSxVRSxyiSAjJxm+ps+OjeUf/81PSZxwFJ+op1
gzfmMl4TppKuuyA7Gl36sy7kBwrm4ICeh8ZrLPm06NgXxAzPU3DTh/jsztGZBtFStsYTK7wd2l3a
kxzqhGF4kWaCIRK3TcssoO6tqnga36o0TJaVEf/QdIv0Ud1cYlN+kjlbr9r0TNZovU84OmCFiEfQ
/WXP1rszO7tB9c9aDo2+n19RNc4rEsnp1DyFpY+yv42LLWxidoB3s+HQTEvRkFFutTcWJz8ILC68
FJnAVGwa3ahWZbUzROwFKXbfENWpJMPCZ4ULox8/GQk1/lDkjBXBES2aNzjNqoF/pTf6e9E9sM7H
vl6hX51BZyOncfDGmj5R8f246y1C7bAbi10qeaYqER0ivaiXCCO/LM3BA2Qn7+PdOUyO5Q+jkK0H
8nD0WaGrIJUepbbl1KermJrS3rkPl98vmb1CcCRp9rpfzczfGXfNtjKlJ1SLedWybxJ2Obn2ydIo
RIn+q1RLZemboVfZIjE1/D6xsYul9qCZULmLioRHoGAfo9uxiL+XdzK1rBL1ohPIuvalQhDajBDK
8bbQswtKYsaTGvEBguKe7VCRid8+p7ocaDPPGvO2JlgItEn1nryacZld6VcjIUJife/3L3Bnt58M
HBeGIRCOUAkuSgvozA1OtTOz4vcA/wmRoG1sxOjaL4E0z25le0XUulRApdjnaWixvwrNZ+mWP+su
SvdRyRYY42m2DN0BbXPVHJqqdG6Jc1995fVblBclRjPrpKW4U6s+Ih+yeqdVGoNtruYtLqdoCYaU
VMow0ZFJmg9s2kmNd8S4IGiZgpljhmctdVdtZNTnNkmdTdNqLz3DTx6xa4+nXq3LkulL+WW9IhSI
7mDt035JNXc76w/ufO7KqNgi0itvUUTFEGtQ1iVoZqXjsCmXxrYX0wJNbnYkSdlgs/Ssi1Y/6oNJ
YInVkkmSV5xE429wy7K20pWdogARGv4K127RHcYR1p7mTjINN4x7jF+2fjFT4VxDCtS5JsnD8Hpr
0t/LO9BgDhzrEKdkPcd6/oYED9dKr276LE8zDoNlYgt7izMV52Tv2ptk6Nt1+oT71tlpUdyvqFJX
l6KKHlHYr7TZV0euWr+M0bgefB31t0ooKcdFht1plgcr4en3cPNV5AI4uGvv80agGc/uZJseC4Uj
uVCImhuOPrXim5KD/1zEBJyW0wtRjgNuMgPG49RVFKrru2cfv9DdGSE0l3FrBOKK1NYWJVlDxoCX
tfH9JYZztTCD6tIXzTnRMozHMd9PJta0ke77bIuqHWJ6g7432ndqE0ObIHIhUnIVlKOJi5MAFZk5
xcZ35udvLt69dP23xJw/mHt46GH0l2+qS0m51p+KHHQDXkMkNQ00oJKsUOL12FOWxMak1Yea04+Y
AsUedgUJ271hq/33e8JLkLxHofcNyPoGadV/hnBZ4k6w+m+/7d9pO//F2Roct9lMQ0j6Zr4V5bCs
evnqJFWH0Tc15FqSaZNNebLrq8zd1fcfoDK1R2iJQM7GdePW6eob/Pb90seAb6ZPep+eCQGAxdoR
z2XkpRreAXnpSro1XdTfcnTmiRurfZ6ZKGvL7B2DSbDQzEZx2+M+mY1Lk7kdO01NrZ2k1tC/wHEI
gnh+8GEtLEDfkT4wBDdnC8Uze8QD8FyT/7v9LzQikrPFWNfGYRLzytyW7vB/KDuz5raVbEv/lY5+
blQjgcQUcbsfSJDgqFmy5BeELduY58T46/sDXVWnzrkd1bcfzCAlipZIALlz77W+5Tz3LWMVb3C/
6FNRvXjhXL0sDqTdCJXDMB6BRWbYw9yZpIIEp6WDaS7DFRd5ueCtyU+gvfVDpBDNjx1RtLw1x0Xi
69osComHNmkFEAFEi2ggn1E1lXWdnbxq+XGLnoe5geFjhGvgGingznp+x1To3Y3xYga5Z9dsFLdp
srAat13FDnCWMDxc2ro5nZU+j6p7K+2ua3TomcjQwONI9jW99HhWQoNoisUWxLnhLhnz36I9hyXN
hhAZmt8xL7tkeXlnkk7zVnvuuHeoEY65ioZHT/OQWVuL+pyyOHAWFQyLks9YnauAU6BkzB+Xb1UZ
nsGjaN+gsNdb6Yrhbiri/I4lmo2SN+xqivFvUU2PB7FuBe39Y4jiR2irzs+C7N5BtVCnNPs+D83h
UkZps2n1+dDIzv5eoHVi62Xxueo00km+ePImBjpDT5OXDbXjV1GXHQ1tRC9ZyAXgCKyYpeTSMcNK
Y21RHa25xa/qEdl8g8U98WA3lR1a97i376ImyukHVsLX7F67OK0W+XPnSZ/N/i8TuCAbSvtoE5KE
6Ke8z8QgXmi2gWiEJ5gX3ny22MHN6I2eWxX2u/WR0zCO6wvl3CkGw0zfF+3Qyl7t5Fy+xOwRtmnP
Ljhqi2SLK6YKpK62doi1kEA+7XGKrnNqOde0BZWga/Zn63bz0fpaTtiokVaLadI25NYb59okgg9R
nTyO6aQh1Ruc69gWVzctk4vIoYg4+nRmOkkc3jBfB5Ei1Szsb7gFt7HMC7+i4/uQ6p22NTAcwNpa
A3f6p75jMe4i3fXJuvjRNcVwkCFB0xrNVVC5cbm3dQa4bRvv0zaK0bAk3dV0s9FPRxi92gKdMZvb
Q9/PH3GsKNHHVtzd2lKeZQaMjewnoX8jd6Hel1XFEqbcd7sm+5doO/OUJ4tFF6Pe94bBMUam5iaL
lrdkbsqDMY/PfFqgWEqPPVA2LPvS6OWG/OBxg0fNCLJIX/aCA4xLRL61U2+7ZHSHu4rnx3j/PeXk
24ExUjPr/XnIFdkzjXWZBKKf4r60uvYxXsqeDnSkrhpqeNBFFJNjNwXW/AFq584rEfZFGeAg3t7T
nJTv+eKO58G2z6mB37Wcxy9RqVUPfRNiEu85A0cbvebEyAYtzb2H2X+bGeRiLlF3vzqgIoeJjRz7
ZL/ggj2rpH9a7IxOuvWjMaddaSHNGCONYjuVgByw87FTR1jZaC71cbHrR9MJbBtSwjSqT32c4zOI
r8TvBlyaZEC0KgnA7/RXkp9QXEZ00rTlOjauFZhzayLPhVRz6xx0BXEWocKK60UlepixPKIl6beJ
i1ltzng7pJR3SeE6H+3rzEXZCtX9bAxw6obsOYJvc4dXyjhnSvg2BLbdNCMYyuK6uobaVnjsIj2D
DDNNJvt4ZuMZ09Ab+14Plo7tP63i+gtXe6pwPSULOy2/quU4J8mpN2VyZ2vMmimSOux4bajfJxGV
kMPk6SHuuByardIuaavxokb0MFo0A6Z2uboyFIe+6zMIdOwSI6YSW3vh/aOwtc+k3fSQjTx8hF4T
NEYbbsUKinLk7HPh4YdqhZs97BGfV7jhzlOY/hzM3N7Xeaqdyv4pmdz+fZj1916xwjrlUgax4CPG
1iSCul3iY9RjpI2ZzwP2mx9FaptBBdgTaIg+kDrEDLim8EuVvCxR7Ry9qXqTIo0vVmc027k0vF1e
h+Z2LrqIg1DLHl1ewk/cCR2TmYZojYJ+ibbDRIg1+/9zt5rZLW8GVEPNGCoaR9lgqIAdbnNFStyf
JoIdS3LrrklsvwG86Q9cq94YVWg0z6um209raSFaBr6G29FfMjj6DLdew2NGCbhoTHasDppiaJLR
OAlJ3WTpPd0gtAjVhkAm80VQUFzM9SYxuCK3UX8ORyrCWncxGTKWOiU2w+Y6ES9ES6kgJAzH15oz
ndTiHJkkxHaj9isPm4b5RFi/mNId7rUMj577oVuz9dJprf2y0PTH7vmR6IO6OkTuXVChHpwRxaNY
0vDEO7LQp0te1Fxbd02zMM9zyWgLaZydkZMW5zjCXFO2+BMa0ZTnSTPYIBbTVUsp+WIdcSlJ0P3k
G1Hy004bcqNiS55WWNXRU2/g4pkciBRsqpNhALNZ2Gm3GqsXLI+WU5LV9S6kZbGxOy4Yt0zA30GB
XkdU7BDR9HNSWPBkCkEAoC/UjpiID3VPdmM4WNOmQkuxsRLWl8VAHcmKWI93seViTMwZxA+lQtCa
jIdyxNXNRJsRU16a4xUV+uJxSc46577FVnWv1pvbZSfnDEaHkh2c6Z6hJbV6o9zyzlnH1HIS3dUi
5imy4oObcoVPS0Q98yyy+3i95yTaz6xi012q0T6MuWA2itJxaHO+FpZXuwLzJdM8cCljz609WRg0
s/wYpwU7hThmyuqwA/XMV4LhWCYlDCVNhikrd2RfRzWlh7HQr9mkTl5XFmdvzDB96ejCue4tO5MQ
CpqxRRfk1fItdogH1RH4PvciuZaq1T9Ccyn9eLRLYu/EQ9+x8S+KvkaDkk3bLmnKQLaVdqr1/Ovq
LPGz0TvXpVWuU3PnzUPDSr1/cnQzemmVoGE3zefIgroYpw5xUKb7iVunDaBEjjukm+eYudHHpEc+
mVg2GCE7vhOYca5ySlFLW8NO0kA5DaOzFU4lvmdjQ7gCmuuGIrR06f5BIm6ZbRp0doLBNIjZajrv
JS09YFJqO1K7XgAFXLQB4bAQoKwavbqnRb/LMqP+Ng36T8gDn1ZVVocQT+8LJIgzrYWXpDaTw6ho
Lt2Oh9uREep1ICk5drXKK98oivCYRzbneZRwxHfZq2xBhLq0M4JuxaOV7Ezn2Ag3ujmrbUOrjDnU
1yFWYitYNzYM49tLlIoXBuC6nwMr3w3s3fZ0ttj2Me7EWg/zDxwAvj06Fem0YM1uq+mt9KyfWrfw
pTzXwfIq43XpqVrLxViC20XYrJgqJS41nTWpT/zvybVoOz2YhwYAU8lks00NDWeEY11JjniLq0q9
lLonr7FpvGXNo838/9nOrOTFgwO1hjiLIE49ZAIrw1TekKeIN/6OWTWRNZ1u37nhS28PQXUis0oS
j7UOdp5KUu9ogkFEy75CsW83ZTl+EW2W+xMSDLmGp/ZOzeRez/V/3M0Yax/H+UqzuTrdbqw1ZdFb
t123e/oNtFwpGuCc8unv4BDCUQgtZBBKXuHv+2UC7yxqzdRCopAfb0khN27n7ca7xQ/azVmoRj92
Zv8jUyAC0lvQ7LiGGeDQhKC63hNZhXzfs7+kzgoDHlYa6e+7ENqq0y0HpHG4GsV4tXzmyvVJrDTq
Zb25PfzjxlqzcJs1C/eWN3J7gdsL/n6pNX7kdq+VaHWhaAFPakn2BVIa7qxpfLt9M7t97fYCmV7x
K91+hb+8YFYjzkLM+HbLEsH9zgehpfHfY0UqGqenKNYIKESUgWOQQG03J9r0ltTC7K4CksB2/4+H
YaxRqEaKWulPX0/XHJe/fO2Ph3/8vMmYB4fdP185XwEHzAd7SnteIV5vfn9yt8faLY076aITB7/O
4DIBfC6hn+ekOOMGtAoEGV4WjKPr0Tp8vj1Bk989o6uPkzPV3dkT0IFvr+ssJUfH7W74z2SZ2z0R
u5jzUvV5e/LtS7cbd33a7V4HIYIMlOr4x8vdvv77NauJxp+s0c8VaNxPdPDA6EJn+n3v9vD2jT5h
B07+OHSV+pm8ROyINR7MeSCC8xbOkzeQhamLNkZk5sfbxxzfDrc/PtY82w/rSXU7k6Y1OPh2M6z3
pI1jsoHiuNOicTo1dUmcLu15mno8/OPm9rUiXtgZanTNM/zqG5XDyrv9ITfM7e1mdtoISkI7IRch
Y9BLB6RO6AVyAJ8gFFF/rrqmeNqYWbt37LrezAntPk8nKxWYiunh/8vcF+Jq2g3j5iAtyokl2t4X
TfOjSOJXUZZPZkYLdpx2M6P8Da1z0GWRQHYwBxRoxtm12OKLTGxndnh4qIfXPDHuCyOFljNnP1yP
/Q6D8Fe74j8s1DpZdLBZlNUXdzaPQ9nJbQkJIyCg8So53DaowK5Z1KA+sqY3o7HulZFGl0iSw0Ho
9I5LxCXM7Pjk8AtuQKfN3Xd6cczKGYxuEIBldcgnwwuiydh0HYYMhfu0mBtJdxN/Z54jmafSPoa2
eQ0l8ASzv07rbLhXxaazkak73lnOXbilWzeohhlpP/tW13+ReftAxyzow1ehR8KPZ5cIxi/KLuwt
bEKyCbJPrtYk7I38PVESpJqLXquZP5eF6b0s+LgZzLozSJuotl6N0fmGE04HCrWdHPXprhit2XOg
9wvmBWFHCEsxM8GJDTYLLOP4JXCREwya9JnEq0IWiW5Z1yhMvjYJGeZjD/9DGNOxQmyRMrkZCvaW
YfiQuMwTI/x+cSnDjVPj9vV8M5f9lmkODRmSsfYjDVS5Wr7Qoyxs3YRC6uA+5zk2WZN3rmMnRsrU
cCRiJV3nCvEejwXzc098VHZAbhWE1YISv25DOAfhY6Luymo2d1WRbaXX1xuXusZHoz+wp807yPqU
XwwCbYaDpghCxDabqWl6JlZ0JQ38KV5rPs/KAC5kq36LNuKJFtWVv73DhZigKAbosXcS3r0WM15q
LUDf7PKNs/MX3EK10CeF99OtBf5RRhxcQhiHcJHMMMw4WIak2dm9/p0NRMcpa4jW59hOferDyqcv
v5ng29ZfZmWW9KST70kN/QRNtI9CMtwtFrYmsxBPs2P9gInqW+MJlyBECMV73LekXWIxmhmiFADU
JnmQiLy2Osqdva41xA/Gano1coyGk6bNO6pkIyhx7vstFNFDGk0kvYMde5lm2BUAGc8LvIyNWxTW
y1KK7pGp+n5Ztw23L0Uwr9p+FE96OWusQjheumb5MEB4X4tFOUcnBSOZStoFS2Q4x8ianBetjxsm
6KG+Z66IoNMKXybUxUePTeKmakpOUOKiaR5YArmPNPyQv6ADCfIo7XJ5jsmjrNqVJAZdNqCHs+w9
NH7oWtArmYzR6EyAX53gTN0NdfrKQjFgF+VGTadpIoA5rS5JyCsB6/zRuKbHHiscXxx4xSDKCMxJ
l595QpKUkYzJQ2JqMGmKvVmHBteq3Ds4zrKeJlryFMXOKZbmpWIwC3dxODeLxYwAQuimcJ5MZTpP
k0j2c74MDwDHn5uy/Yz1wuNbM71qIkTvbakwIuliPILcMblqtIhtKjH5omjrXeFhp5OdeSfY2Q1V
qc4Iv79R72T7lDYifb8poVyU48VJ34o6dan+x3YXAicKjfEFoYfaGMM4bgCrUjrVlIU5kAbblVfL
mCUZW8gVidxN97Y225zJqUU2hp3T9nfAssbiIoV8bIaB6ZINGoR2FUZJ7YtJ7vHVVO5lQnd1WBb4
FEVBMCNOidpvCQRFrV7EcFXVzzk3nlFWxM+K9nwcquLVHs/z0nnPVmxzXcm+FGIeL3jL6muqiaeb
6qZp6UomlX6KFrA7Nv/9v1cWi9Ux8CfhNnAvyzFxYxsCN+tfrRbLYKRe4pj1IRNudhgHht6qCLUN
msFXF9HiM97Q1m+XeW+t4o7JVsn/41cw/pPbw3XBIZo6tAoSAnVztQh8fntKymj1hvwPD9hkDzu/
PhQacqewN+6diCuANsaJz0L2kRvU5wgC6j05qPGd9KKtZxQ45upq2HbQIVHGYY9bxab6IIp7MAcv
AJSXI9tV/W5Vgd66Uf/+jTNWwfVf3jgoaTruCXT4EtX7n39r3Ay5mVYTb5yn7F1uCfcYDeGdMBdk
71UuA2sgcm4axHGAERWwbco+FvMgZPY9GWfQ0dL7BmpIuPF329DfKpo5NH+snwhULAJIW0pgujEP
XQUio0iS5Tc8/0+em391t6w+nv/0+3sGLgLXs/kzboLzf3nX5y7FMyPsiktdSekutcpPVMcfYeFr
Q1B9RJVRAsfqiCzNnffBTrg84JZUntpVBqQmtP0XLGpWlraHxXbfvbUD0qT1B2ceXte6DqYaxHRX
gNZSqbyTKu+3tw/hf/7pr/jtHPpkvtZyoqm/PPzfL3gvq+I/1p/553NuXqM/Hl2TTzz81S/1b58V
/KzuvhU/u78+6U+vzP/+99/O/6a+/enB7ha2+dj/bOenn12fq384ntZn/le/+d/+ixYwe/VM/RsL
GF3Y/3sCgGHefvQfRjDrb9IybEe6tuXQKl2tJCvf6X/9d82VBHAKm26JkLZ0pYnl4+9GMNP+G9EU
jBctVzcNfoyf+rsRzDT/xlO5iBqUrzr+TfP/xwiGhXn12PzracbAwTBNz7FI6BW66Zh/Ps2cbGoK
nNrpIdEtGdhT/Wq51IA6GOSyNvrH1HTixygdGfKJPNAVdaFZ6+YT9rN6kxVLf7KYtmZjaT/VMMx2
tNLKfbJo5WWc6TeMi7QehhDFQz082D0cRkSNz0ia0AUnY3Hp1h6y2V49GM5Zoi9fIRKsxvYR+Yoq
63NG0uMmAheyUYlwHhtv8bYzRvNnB+g7pMloO4vQfHJxAOyVIYyzVSXemUqYWHpCSH0jbuhgTswL
K1jKn8rTrrErNH5zOz/L0s4PyxQW61h+fNfb1kfXOX0kLrKKBqlx3bIaAi0Hbz0bkBFjB4Eefs6p
iPrXiQilTayxmvRqUa9d4fabam0/1y4EOlsXGOqj3C8syKbFQp93qu7m5XEOY3kc3Oab53ilD4Yr
EM2U74vEci+wHOKg7TXEYbu6UuLONJMvHqoheBox6LliuHhIB9xsPnewQ0LerDddtX5eI/tMveWl
sgt4BdbQ+rYtf2qo4auK/07vFkagcC5xpIGcaAa/ZHhzKJfxCcGdt3MMkpcN1mFZ7OGbd3tNdgg2
q0va9d6bfk4fdc8qH6J+eg/HYtwXE1iRuUgRXbc9ZtQgG4H7diMyGI9gmImr8oOchqebPwMq57Sx
izwOvJWeZ180F8EoQdbY3SknaQFCrFKucYIA6m162aYg+pEnJwvOGrcFrdOIikS4H5xHzSFLC3lw
Zpt5ghfmfliZLziDw3bndLvJjbt7F5fy1rHCmjIP6H5rGVNQG2oCd1irPegnJnjzsMf51R7zqdG2
UZqxHBdz7gNVp7WeoXnRais+C9rZVad/rzUmnIB4zEeduLcBIP3NXGL1Hrt8XnSbhyCxlG5HJxMu
IlrYJvepLLW9FoLAVjY2Dvj/5gMTQJe5ddGRupZ/bU09u9TrDcPac5gNySEGnnzWs5zjPkYA05kn
YHXVyfGeWCKMKwxo44qps/C7HDEGwfXP2Yqq4sg6uWAP/DEFAkFrdq0lt3bj2o+TOVOixyUPO6aw
bdH2eBBKNvx6Eu6ipiOr/TZXjNClFpoDDmbQ+fjRJmlVAvdswSymqvmtnA068bzltNeWJkjD9TPF
KpWGBHoaBbQec7aHvdPXO5A2/eZlnMr+PLXxdzNU+bFt2CJaNvBdN839SkfZBkM0WJy2PczL05io
c4Oe58HRC7L6xPrnz1CEEJ4jz9WaxVfSVWR1c7DWxExgtgMo1Ik62zHKcmn6Zl90urwPXmUgXM9O
oOrMqxG5b7EWVmf6NYhx104mzOL3ohKB03aIbrkCXzl3vlggYLhyCWcv8uVxgQ541B2LgztJz6gc
4r2JlAquVYUap6eT0CvGn2kaQ3vTB+a+M4T6MM840Yg02LRVjZURA9edmSTNNWUvlrblV9gUjV+5
Feg8CFbTK8EROyUTgEUrvQRSJ/OJPt1BlFN0jBL25N7yVk5lfe/IausIlNDdCHhWX7x312NIuJQO
lDmr+BBE7la2DPeNq1UfCdrhWXf2fYPZJCpUeWd70/TE3KbY5k4dX5x5sTeNS6+a+b+ztUvL3kqt
6IG5t8ajzPR7A9fjvTs6j/DVNXYJMA9d4K53a4YDcn3n+zhARa0sCGTpWzRG4MuK2t2RVDGk6ZHe
Ajha7E3HwVn1dIXDSKxN8LvFa8/R0NJDWmvfLSB+z6QO3Fe5tZcxbQpbhxyc5i2pCZQ2FxttaDn3
X/SZK7/4qTuxcV9z9O9iPdHvurW9U65ZgNE09EHkLcY26rESJoNEmQ6xXTbOtygJvTcznMM72YpT
CyrTn+oQLXzKNGxMi+liF5qxn/FJ7212J5iCJuIO3OprakEFc0ztFUfUuWjtHs7LrjNW9LZwXORf
6bBH5vArTbweAa3Rb7KuYgq4guEQXCaHIpPzuXGz9zwRz7TrtbMbxoBP8uylnT/rIbzvYyAtqaa9
F05/rmuIJ8va+smMsdsY8YqHw3KwAz/ISrs07Z0RF6doxpeMgeHrgpprtnnmwIZo37cQ8iKr9LZR
NBNFkKjk4HHEw0XyWrQhdMHNH1EVe29N1FiHRY9omuT1tifS6jmdMzIR5uRp0rMmKFv+IRG5FrHp
E74T+qL2hrPswKszjXkPY6sB/lmQo53FICfdpQimRUuDIawRPdLjD+zYALRvVS99DiSh7IopuJm6
XHM46MJx9k5LcIs1WPrFa5jt4q5xA3exx52DAOMYlfrou8QNweoqI/xujAjof381hO7jXTeAgFRw
qFPxwGAm2rbStp4kx1A0jnsbgPWJCSeaMMuwAlbq2gdB5vn0H34Z8/wNQZ54m8VZH0rvDXbZE4XR
t4XOxBadp7eTWfcaDURXbMArdpel0XZ15n6DMzKeKm18r7uTJkzUkk1dkfuyehylOP9eSJw5PeKj
YVVMHSI+G6KsoSOWG1w94GULpuwEU9Q7YNYFTi1yhBbjm9Ho1mPGvvyYA+K/GJkJmaxhpY4ldFrZ
le6hVb3OnCquXqokJSLTZVnvjdYEHYVuIze76twyWT5WRSSgwc4nndikA6f7pgzHTzt/IgEUKyuj
8EAJJF9tk4mnLI98Rw3e2WyqYBhb79RZY3tyzPuol/oT6pWpq6OzFMmpnckArNFlbEDEnYcpRLIR
wxezurp77LyQJncYXqrQ7GF343HoGPlfiB0/wUFS27Sm7+Xk+c9maagKEPZiQXpsCo5szHfTU6T3
z6rTrJdWqE2ubH2LFULfuwRSadjkL0X6NTdx5Ltq/tHqVkVDDt7YOtBaHQxXACn9RnXYjDdWFhH3
plf9ZnBz2piZ2AwQRL6O7NH2hr5s6xHkhp0Z+l2Sc+xXdVviO530PZ+0iaTiw/Ui1ApN1Xc7U2nR
cVxSmIfuKs2CHTLYaDLclBbCjL4iHEFJda0lfek27qYdjPhiW9XPHhfZvgJDS65RjvdElsdudNsH
9AtfRoBaxJY/K0erngk7N/CoMj2xcUU80Z0We71pMn/M+vJ9aHb9xKVNWx6ElX06KWWHhB/KJMW5
utSFPv6hNogX2pKO91HCw47leI/055sl4z4olgNzewCxIu0eMZDSJFTO2c3zPVpicVkDGWQOgmqY
f5mWGV8UGU0o6BYWBSeBM4J9lEEyXG1Fo6VPwnlXijqmWkvVQ0GpNcmR5nzaP1CzFpeCd5GBOhIH
KaP8EBO/viVkZt4MZiT2uWO/FUYHqzJb9ENRWcvWcAjuYBSqzhkjGGB/CQqMKjrM7vwquz4JTCN8
cbQ2OTAbS+C4jfc47ikI2gUVdU/zWnHOM7/Y2ob2ktJCC9323WlqXsGvh7S5ryV4+Gh89ICk0zVH
4ZlWBz2TRJSJWT9Zxonxo7hrUlv4FDJQtKCnbUJ7mJ4KWb/FxClkvVUf3aFg7ayXp0yUYAPj+Vol
7WaKpgkmVbntzUQcu4ngJG0iUsh2B9/UKMLbsep2Q5fp+zgvf5QlS26omcklK6EOJzOBZWCL5Z1y
Ac/bk70E7LrAQGpmwzZDQ3rsLtU2XVeUDqdagXfneCuG+H1p1k7AmVT93CV9ve4CDLiJBPiOi3dx
MppwfV4nQWvUz84URttEJOm+ifNHprrple+fcttF8ZPh4yblEgKNhU9MjIMJPWlGMbwWZaMzTpc0
xpYX2rClwD97Z30svtJIQimhlfml6dOGCQeuAkdLsos1lqhzMaB7zlwTXNjMOw/ExqGfMHnZA9aZ
BppPMuXWc2ti+bMrZoM6qyWRbuHO2IpqfDI92B+tw+5p/WYywF4XY71Zinpm+qbtkIsX9Mg1zl0u
x7Gtq2MVeTAiBgIjGortfW8RDJwYTU5V6R01k8K3T6iptdbcuklRHVA7YuVB0RQwdD7gxr6WXkuo
sGd1vtAHphd4QKr+KwocDjv2ARvb0nepnH45bu36HV16P1fZpzQgwkqzBmRX49VMoTTDggJ6HHWE
bYwLUA3Pc1uf5Z6hEIrSHH6xEc3pNumUcYcTPYUX3cQhLASDQyDGq5BH6XuaucQudC7TjvUywEe3
6/K3FAn7PXzrlbDotkcF6XWJo5QdFNRAuxXSN4zozsOg/SJqwIgtFXA1eAcGb4NPFlbkh/MUn+U0
PeOoGIJK6W6wSjjZXLHSTWxY9Hw1vvQJ1v9sRjrdVnvLsVH+eBjnnOcaczDTFFKO66wvWMDtlmo6
bANH00BEpfMXL20EKXZ04PMObLW3HpYtVBmxWhWLLLvWc/0F9pTN4YdkzyUfBB3H/NEVw7IdVi9+
WoX23u2Yp8O75wNNsnfiEeQGuEHiZ/3S7QfXpp+slSdrJEmhCStnnxPxc5JTdi4N2RxFY/0Qbjvs
JoTe2yqy8e8muXaYonBkXQV5OQ8VZs/Ov224E3fOkFwVz/Oc8Y4P4hcNfwNJBNENcTR8zlbNx53j
i2gk6j02n1vAwvxxReMe+rVlh+WOwrbQwdDPWrRvG0f3a0IQyH+jmQzZztzDq+i2BAkcuq4uD1J4
sZ84yOuz2qCwE/Y1E0l11SQCdIdqhewWfS+wWMYEVn0m5gThqql2eHcNRCwKzzSaYSaA5GSIjeK6
vQ8lTgdr/uyWo2LfeVi6ybvWAxjUqiy9axNqx3rKukM7QSq9uUAZotl8hjMNcjz2Pr2OfFt3qMmM
JbxO4fCVnStPyIfwtLjqi+sM9rE2LPXQVg943AJWcXUfsh4FklaO3yA1i2laBb2JxSj3LsuIf1Ux
RCHWVOV7vSV1TGfk4yfd8tNNF1CizYSht2YTls7uJTc0QY6dbV4SVPPYEusG/ASJdJEon2IMoqZl
KFBaboUBKIoD2wWr6hbdsS3vUGrKC7PG/JiQutZA12KWKBxE6B3d/53wWPyqjoTeIkTwoQGqpFIn
VWW2VjSngqHmTb4q4vCNQW7Q6zXpaSmqdWFS7QBewta5XBavCJCGZXfsCFSARZ1RHAjknZss9RY7
fEsmF+hrsS6BU2vojBnSV7tV06VGVDzMMEzn9oEYhRkR27hF6da9YB0vOpPQmNizruw7glSV7oOa
9KffAVPeG5oqc6Pbrg0BIayoiUgGw3FNylmaNV9Au9dkdm5ZLpegCa1+VxGJsU1aYzg4bDMLrJBH
bXEfBXDJh8r9OsBy7vWxeqgFsvsOgg1ONsvXWA6O2Hq3bS/Pcim1w4wqFuaGPe2zmiaVIzWP0zg5
zuKKsi++Jtn4niute2vchYZB+V1pWvIs8+Q9TFcxYBh/va1YaY6/qoNEIFDq7cGrvg40YhZht89x
xvXFbE2oNSiQ414NARc58JToq+DRmxHQ7hgWsj87YIHwggOKUYhvi6BIBuN+1OW4rbowCioOcsV0
F1WJXXUHgFPQSxAisBHRDx5stnWtvjPWv3bSTKSrJTBYLwXDasZOc0zmwJmo96KRrJ8xZDAoI8q5
JjXoNYnol7048wND4oMOs+ZpogQ05qfC6uuPlI6+q1J6R2YW7SHn0puS1Zkos1+pbPWrFVs7q0Db
CW/KOKYCMqE3oetUhPbc2TtGxi6BVIDt7HTLND9AXq8du2QhymQyiURi7kECSuMAxK20A+FRzxXz
lmBpM2YHRXsAHFAGQ+yFNBFJXZIzqOp8tIygRqkDTnIirmiS8ns/IGuTx9oau3fReRsp6GpuuJLf
M7GPDwT/UeJ3DhZGzbvq1Q93UsE0kZjQdgr7u+59xBrvlkt/ZkuxF+FHXtqHjsmwvsBmNhGgP1DZ
jA/NV1cu1X6EWAsntTzJMKwuRaFZT3Ec+2mnf4kHZX6NtHfwrP05MckbYSB6tA0nOqdufuKPGe/t
DiCqMNpApq5+yBOu86zimq9pGs2YQn/UUgtbGVaRu1GsCkz8Rhl69ueybwIPNwFXTWivQ8gxW63N
WnPsnqykpZnpkrtNOI6zW1IDrp4suVjo5VuXPU6Y32il2J+GGePQ1HAPSIlQtB9fkC0793I8ghux
Lh7rsiHG8GB1cJg7e2Zr48lys9iQg4diSneF+3/IO6/tyJGzyz4RtIBAAAHcJtInTdKTdYNVFt4j
4J5+NtitX90ljf65nwulqrrJrmKaiM+cs48XHhicM8UqFX9ISvbGFJLpiIt7IownMo4JRvdNqeeI
vCCCteoBCqjou2jv1IO1+ZxYDEjr2Iqr4mAkldww0O93Q2QU+6Ztsz0mMx8GbBoswCUYAsXXypgf
K5tuPHcliGU9vJJbtqCNaO9G6X0fnMp/ylLLf6olE4KJ2YQnryOrWPA9mNcYOaf7rnBPBibbwPDC
5ikGcmVQ3N2OUfYGDKc7c1wmQcGc4YH5SEDmRbYjJLM4TdR6jPUJfUMNgd1/JNPTtM+zhe/ZYDm7
SZoCban4IHCUeaF2oZH3yZur6qOXta+N830YQDsx4fC2UOl+uXiKGFky/vAiKud48k/KzZpzVTd3
KAQpbLsyfyDS6Mll8X+g+ppO+SzvKHWiU2Rm8RGUaIpWpurwLRlGkFeCiWsjXPRGiC20ts64qltm
wa3chAPrNQNHqqdK6iPuilSwi8B08m2oAS+ONXEjIOmuUwGSzjPKr56BNHHJokMiqjM3DgpggyNZ
5B6CvQmYCrBYnMzcR67LUCFS4yGN1J0ym+5MgMCkTcLbUsbGWf5osOAnXRG69fpg/phIq+oILTiK
VbfXJ86TyQhlDyLgi9GsFvKKY1JbFVRP/G9uy8TV4IvIADDPno6P5BiaQdsQjNQN5j0ViL3/jBFT
HcGLHrrVAAVcdXQw17k915fqMGyi/YJvn/pU/q6GpkNVPcUekDEorAj5d5NdjefP/LAVbuzxtDG7
bbONwlBLW4GgwzEQP8k7M0IubmKq6LSLKm5pHmS4WhlzwuANhNe7z78nLPiFn9ehx8578oVsnn+/
elEa6qqMrGAi5isfvOlISc3hWgHOsxKHcGgTOsn3T4ea283NOZ3RIRUziLZm6QCS8IDqiMwZZZ7m
huHgOGbdrkAlVPfh3hmyt6rNf9QV6aZpF90Uq0KuTGgdbSf/pSq94IfWHW2xhwC/LfttjMUVD4g6
kEXzHR8Yt6jBqCrDteB/LOF7nIbFWSxKHisUMY6hOjzZPETZTMZTPIutveowTcPDWgU+YSvXt8jn
AyNfHCHsX0hGmIcziKrsEOrhJhMpmtZJkHIbj9/62G8JLsueEE2T3RdZ3QZ3OHsJPELS9IKoLMCt
RgMdIfv//Vhmj+WMIM1NSmfbJSBNtXtmOljtkUu256UoblZU24FS1159lCXhpTRZm0lk4w6YQwWr
2f+GxOUHTHLywdTzkgJCNY29WQ0RyxsWGdySYKb802zE3dmyo3gviMwgfXlA64dEbh7mLw5mEbIN
tlSB+aGbSOaZPIvYFeKQPKRfQVyQTGVOehNGxKY2My9EU74QoCO32iRiLHGlPnvTFcQqV2Dl3EKl
KM+uTIu97MJLBYE1sNJ6gWee8eaJotdBDuKlWnprBW8cHQ4BkhOxYEd4bfdLPb/4uW1vP3ckS1e1
F7tc/6y7GyuZwal5Ovvwqh4gFtWHozrE5pbzHBuTQMqk7DOao1cxTu7OTHpjM6EQZY0RHTJj5MzW
kXyfXXTpFiISK5Rbe1XWMrGazaBmfUIv4xKlFfs9b4J6detOeIAqsmUa5vSrbnJcH+aubve0mo9/
vC9XIefMnBFZnfsik+G2ndVz4f9w+ldSRx6NGVjyQhoahrKRyYWPBaokDbEwnWDR2a/JhGPjo4B2
DYNT2EdAKKS3WqyNVTRItk8WoiCrpH2sSyXOBt8cCzKaZLcyx8perZdxYCMSPY68KckCYoa4dzV9
+3fKFN+1d37XWYCU5c2Yy0cmjkG+SqwNZBeeqL+YycCHt7wMGQWw+zR1VxJ/vkgf0rWhIF8wbnjH
uv7Wfffiu8JyNXz2G7NDgj/otakWGEG7J6nInRgZy8zDY+3pVeCKqg6VesgsyNV6axK/usHV+pIR
dx0a3kvMl55VbO1GO82OzirvnsJ6PI6LERQTFsLGXpmO+lzEhDrMbonmsCMH+KCpeBcmZE2DipCJ
NkvmwO2TboMKo6cdbKwZm85cPXjZZJGE40aENRImsKVhNTdFhn4zipjdwTyokugxEw3TiNLCzNBl
dxLN48IVPidPEeMnyhfsKz7XTkS02za2B1bHi2+uIw2oEjgo69ktdp2efqSrHLs81kSPeaiwOX+A
JKEo3dazXZzaRR7j1vEPEQ2R5fbj0Z5RNMeRPCJurc+kQFdnM5Vn3YBCc5DfH5Vhr3Efe8x25XEY
V2N/09Am2f4Pcq0wnkYLNXMhUKIpRl/MB0jSTGkqff82cdU7BTHONTzhHgfGWdd4LzeTYx2jNoKn
YdndOQ+x3rl8v5V6ZPDMEZ+NNUGGHUq06wDdUSmNEjU9gVHLbN4MIR4l6klmeFjLIrs6Lys6q2go
qydIRRuyL9Bu+cMeT+9rvX5bGHVceA2vTmc8UCFoJszhvcn583ndfT7U69kucY/vUse7NmZ8mUTM
zxdWBBat0nNglE+NgxwnCm0KYmw12wGoFGddQ68i6Avz4VyxoV7/toh1poAAYT7aZYEHmgYVGRec
fh3dEXQehX50rqW+B1edHdyMD3pWzV+9sd5FCXu0vmxpmtdbev2bf/5qzL8OCUkwirzxYKoMYlbZ
85ll8To92CWuN57YuoarOFP41pQzjGe9MBAlTpqmDWq4GyniP+6rcUea2KNfpSRzrR6mz5RC0wIX
vhTq1p+siSSt4U2o4quOSO9I5hEdfk75Wwgh6ZDtb/5anTg73+Z4tsFTbzzE/wblKbBpyyOmcShP
RBoGEuzBQVvjq+NwZ3CcE1kV4q4EpdBioMILT1q53OWel5JHlUbb3A+5uoh2WHk/a4y0+NVIDNQO
c8wJx/Tnvc0AS5+M7qttGs8yme5hgILHtcNLFLnHxpKPXZUnB9WpMKj7bGFaxhZBDfO97vIJI9p+
Ml2Wk7V7IMrwdR7SiLd3e5f104UQOwdXbbyb7VY+2i2kirQOOYrd6YZXskcIMD5Hw3hPZftAt+Zt
PQesfuG7eAKT8pdjcUDQK299c7WWLPmbxyep0TCsQmy6gLGO/RuxKuK0dLMKSigogRsNAKHMn93Y
UD1V8Cs56cJDgnJ+N4bhU0sLiDK9a++ZiLYhUWTdimEXhKH7eT2dR3Lr8hyNuFoHc7aqon323KSG
Dso4fuCcCBkrMsZw2Gx7TLZri5PRirqTbpGQd2in0155G4a3IKIL0+QDbBxauwkPTtblx4golYCJ
3ephM/a6cMyT6XV75IKMCwrvI8k9WF4WRYya70lC7S5t4jFNQHGjE6IGoaMHFCbkBn4N0/KbyUu8
cb2ZADKLIBb0G7BghuZL6YovRhrkdu9czNrGjJx+Ky0kLNVMTpvtGSOM/2xVjFhdUNJZB3A/AmN4
rMg5puOxuCU3qW8OsOtsseN+LLd+hp0aqtQAicJ+9SF4Hi39w7SMY2eJ8GTjfiJ9M0Cz7VxTvH/b
HuzAwSoUjvAmff70pZOOfsyG0DqPzs+QwF82bdHJoZcMWjfvA7/61VZh/u6XjFdIWAdyn33xD42f
R0FKBXkcJQGUi+389OuO8O6uI+1xJjaoCMkgBc7hLhOZAgRB251V7fgBQBC5DMikkxHqUIotC1DC
0HwFBW+CURhK95U3QSCXlSXY1YQLrMKACEjTupkPfXI/yVw9iv7RHJDuGGB4oCVR4MmID1VQmtFX
HBDluk757vqZvzX5zZiCv0wiYIg99s0hRJ+ema27x4bBB7yAJeKObIgs4gHnMWLS9NS2KTkI5jLj
9JHAAtPhGhHyVGdiU/ikQDaRc/W0KmilbvsFAfoQ1cZhTBjX6Y6he57fWzTYREW52y6KDhxQ6dGr
aieglX4nrqzOzR9hOzKbsCfQY76PJgnV6SF0ykPIYIjTiirFTLfw8gCSQINUwOTAvE4TIV1SwZNr
2y6YJKot3OhvtpBQl9fwE8dzl6B3VH8Utvo53C47TO7s5Ipw2MwS4n7lpizLl+20M1mg7cNUfhHt
s60A++oRjUIywVhgf4XyB/XHzuxcCE8MuSobmUtWPiCu8PYKPBULZSQMhXfMpMF1lCHVJF7Bd8ik
ZStDGw9va+jnkX3jyLqrlJfJXLs1FDoVhgmVk+VpVu+KRKrCxdHBKagaGFnU1DgbWeMys+DQMCTL
pi4rvvljO8MP4i/m1D74rxngaxnKY9JBYExiQSLk0W3Mi0Fy8i6Ks+e8bqzLTDyn3Rj0dwM0vAbT
lME1ByV8ixys3cwYCFMwwKBWmke6PC5pM8fYkCw7CyN1nuj5JHN0QG1n7RyDrIdixJSxFA9YH9Ot
nQzfVOs8LX07BIz5t3WdnkLyCVAKWzZrI+aOQe7rkwlzwAPPda46sXNnMzv2GsdgmIt9Go5sDx2i
qqWNfznjuYus8dFoIz+IeXfUmXNmMZoTnFcfUmngnwAU70wmxAagq9tIiXkTddZ3Vr/gymtlb7sU
osgipqsJNXI7PdLhtLj1lgCNSbKX3oKJhNylinxDhl6EK1S3kd+17G/kt3wk28cblQnYhM95UQ0f
iH9IEexViOHRv7AINg45xG2Pb9nn0HDbctJUehMypPW/Mrqm3DdQRhqJyqmvcsUoCFgUxE63ABOd
Azdif0MQWTj/qsx4OtolynaPXCNaiI7CsdvaIubizSq5FwSqYjzdhGEv4TaKpyIfbqLSswjXHJrN
SgSpm5pQTHIn9y57iy36dXbQiJHqsdhFRvTRioeyL5eXujigmt/JkdJ6FMLaw1qsSdDjLnIKk1mv
Gk1oNiQJhWwH2IlPuwKjCSTI9zKfdeB1GqHL9ESSNc29IyCygZ4LzGJ9N3SKLXwODwsca4t1dWea
6bN2rTeP9VEhe+YryEQ9q4r5zL3k6BD3SDRo03l/ICKzuwc79uILa6rbEeHhGlaU7H1hXTw3fIv9
KtzqXu0xiyQXV7bnrMDjvE7xe1JDiPuOQIpR/y8GzhaLjRH5vdBqZZxhHBquTZ3fhwq4o0WgPIis
NkTcB7mxKZJz0cI4buv5I72btPxu53xc57p8qXuS+szB/5JAYd/HPulxYHyRwVnrGLIgsonWohx6
PhOowYYN1np9jux0VzeXFcSQCO5ln1UY9XzyGjqg1mZbRCvG4eSaTn8ey/WTOFFDc/b90zbZmHro
oRa+eEr1J3Ot3NVaXX8+/PFbRePkztLdfvpPjbnJGHIQkV4UUb6x18HC54P1P7/6f/1nBVOMTU/j
ufg56V0eg9tPb+GQmiBIJ/rM2dXW3mu9J5OWMKvCGbUR9v82G89p2o/nz1/F//Orz9/+p3/2+SX/
+o7/9CVSTjQLiaO3nbQyTpqGpMQVQx7DGdpF1oLDqOpR5s0h0BwSOrN4AQoVty9ylD8isKT3gKdH
qGYZoW+Nh2Eb70ftmuVeIkcOXL5KDshMexuKVkhYolWfPTEwEJxZu+qeaeE4pDe88w4csXiXZmoS
7cfT/Wg0UGhgVJZr+jKKUjaVjDkcVrUbqZNLxL8nFUDv0bEEGriN0YZfvmAd9DH+/eLMnILK5JgD
hensXEKgHemDHbS+Rinp0POaE12SDm1YKaekrSih9IbhO5nSoQD9DOU1dLflZH+pRXidoYIcFC38
usQ29PhN1K51CZMeeCZL0DXBOl+zrLP4vvVTm5khYUPDmnctiI0Ta0XphsarLn6ZnV88jdZHT1A2
w9V4uxCdHTWYITN7PthdT2p0lgEumtDVLK2QQesdsppAgHCksx+n6scyp7fULlyDZveKHpq59MJR
MHv5HeXCzqMjwiNJEGBi6ceCGCfiv1ERAfwRzssIXZsuPeErTNBCIvneMaCAH5hMezhjxVEQLV6u
GeP9mjZuaXLH6ZfJ1yo+PD1in6FwMB3yusYChk71R255dPFibR+SZQFgu6abD9pzzpLA83xNPtdr
RzetaeiMi6atmkhIx898l2uoVQ1kmiDU5KiH/Y/G4YPbrwnrVWcb52pKGWQ9RExgG0XqXQV3Yc1m
59DUZHFx0ZAgBY1xrvwSZ2rxAMvyKf7Md1+T3tsVwmlYpL+7aw68tybCdw7Z8Jgokb8zTsU1f8g4
BfnbMUtfE+V9ouX9NWMeIH5+mYmd79f8eWmSRD+smfT1QDp91KKV8AkV21gR2fVyDbEH2Lz0PnRs
f4yPddie4Vih+Z7gq6w/v9Xe2y5JreZk3rEtZ5I5u3TexZvKsqsz2VcCkr7G8StuxezimbWJLIHB
MkPpR51S7wjGT5//Id8BG8LPZIyMnGPX2PfMDAgKdY/oNuZNvjCLJQMzQs3nhXjaBVlh/nhs4gHa
7gzVxjFnllaCrXp1yUiUtvO7tEzPVaH5cwdm+vNGRYoQJFIiVWPwxqEeRuNK95/5e4q8jzamF1xj
AQpvJPKppnzL4bulya3nWG/95JSB7Ydfu9q6sVP30OcKF03+PrUDmkawO2oMP2zSnthip/ppsOON
uZjxmVBHuhpWZtKWSJ7JEoVs8m412twrcDdBk8wf8EJmNv7Mo4bUyHZhGvLCAhh7qpzmp4kPuY2z
9FEjZNiYjRukY34YYTo9ljGbLeJSX5WnfKiF1Ou0DzvFRorVtJfeFxkpiEYY741KxviCXB90J/Q+
v2DqMsqbavKNI55uNo4tFlKMDmi8Y8jPxJk5X12RZzflQnSB3s2NepwY5URsHGtEHXvMrQ/52kWN
a5qqABPaemwe2DviDs3HZy9nzpHrVGH/YutQ1f63FPcBai5d7iwvn89iffv1DqN6v+Npj8qlC1gv
X2JRU99nTLdMKtIgpM7A+drdxZHL3qpO39K6XrOdYfrhpmjgE5DxwL0dLZx++FnxUWHjjNABg+If
GYUDpfBVAOHBp6VxYIegmWG3M34MfjKdbQ1Q9fPBr4kEGgVzgzppb0trGMApu3eejSgoJ8c4X9Jz
2AuTNUL9MFgOmTPReP580DUCFcc0ICF74euUTe4G30ENjjPRO3uYfhRmpQLPR+rcaAivx7nCjdrb
Wb+F0fxcFhSKOCfGzcDA+ozjlrHT+rBUAyPCns2i7hIQDiJ5XWB9sEcYuNVcoS+ChJOlaH+IJAPT
tX4PCgAaq/VMw0z4i1AfgCKJfJWQJOE4s9BubHaeQ3vroW/6qGs2eDVCsxLIdLtusAHNrbTw7Ady
qfg0eLV5P5AtBpsRakGUGK/oFYslTK6IjPtgIkmC7iKT+7FzO27NiT2AieO19sjpZRy3oql+zczr
6STkxe0SgFgrrqhcrPanV+/KIHeGKJCjxa1iv4+aRbFpIsZyRi+5z2Rzw/yc3FGGTdRl+pYYgFPr
l9VjqJxvpME8RTJePoyquvhqnH4WNqZoWFBL/AHir4II55DIGdWok72027K1exXAmdLFGfdDygR/
xjKwxCxRfVEn70L7H/botD/m7g3sHThm8xr10qVbGp2tLO1foUKMSn41gNrWS3fhIOgNSwRbNl6U
Lal3JNgl4c9skeioe3BCxAduomopb2eFRJRsPP9JrRJwv2q9L3hp+7q79qbz6DaJBvgXZafO8/Ze
0bwwo2Jxla9ugQLu2TR/ddKrnJL4uWwtxuiJs01Y6vPJ4GRTTfqV3Nfo4kBEvOl7W++psuuTEyEq
ycgirtDI1aHZoS/uTNrZBhYzqn3fHv6w1WO6b5/ruD6nVLYbp3x0Zw220Vp2zQxeNk3Itx9ihF1z
U0c4YCxMUbyObqzqU+QxgxXzTx+AL0S/QwXT8pdo4pPXIvmmeXf3ycgT5YMmv9dYTU8chfogUVg8
4fmiz8XT9NOJjtZi1MeFCnerokVfotjBMaOtawsx/zq1rBWV60IcrqDzjs3tZ2KIdnV8yETMCJhx
263nmg89cmnky115GzUZ29WUYeoAFpIzXVsfnViSfZIRjKPWNcXnQ0FPeM7exrivb8ssreHOJO7O
w0i9+eO3DPIPXS9ngk/S21ku49Xr4/d4xuMFHc3mQBWPqUccF6nV6KkIgN/l5LAcVOtDf4v7ADqk
4rybyOYk7TbIcOyfetW9Y9HObiJnfc5rJjcys+RNkxkvjoYDxhyg3PXxL0u56xU5v7IOGuhRF/SQ
ErW0wzpY4+/m5UHl2NUZItd8OXexE94N6AHsfDwjOM2u3tPoZkiIAF+QtKERSPhg0drSWhMxYH8Y
BSWxkMySakwzFYfx0ShKb/eZS/8Xn+P1D2fgX32tzu+GZgyDDn5GgW1QKMyDvwWK6TgEgQ5Y5+iK
DhPP0onboTfPCYj5B56uvWY2dc6kXfakLLc7F9QEtzib/6XElEIphZg9Jw4aRUv6Oqzg1GoFpyZZ
YhyRr5C/6blFthlr+08rlJ3HIqhalUNq7Y7ulKTg6xJq5yx3n/vc7/B+aOtiZ+jwK0uYDBJM0rB7
tC2iDj8+WUqd36Qnoe37Gib27b8evKLsjnmknyOrYa9FjkA9oIAzZ+UC09RdvatN61ErP/zDWfs3
Y+1fn0b5uz2Yp9GzLfZdUnk2T+Vv9mYAMhY7hj4ChqZ+1ENkfeg2HYLMTj143obLhGNI3pf3eoag
tOCF3jLGtx9RO4IuIFPypGVuP7J/7e4V8R5oFjCwyAL7C8PuJz64mHG0ejbnziA3HVgfI7nrlKXu
lue+21Wu+x22WXdGHBw/CGyISC7iL3mboymaloK0mKncAkVgcCpjFSD/DO+UpU8eOVYXJKHXXuDT
k11z6tk7U5911qsn2Z//97eb/bt5nScIRBcloHCxyarfM+JKW4dVjC7gqEW4nWCH79ywO9RjxY+b
iplS0klhCTb9ZTCRssbDPuU9cBhtgLWMh+/Clf8Ys6FQM3DzTwNb6vTN0YlASBTsG4MfTl1E996u
mZb5pZiSu8ks4MRkaBmNsPgAKzc8GaO8oOH57z8bf+6/m2/54dz1f8iFiYP8u/m2nHGxlsOC7N3N
8xPyUsan+7Gyky9x3WGBjCqYVZIXgu2V3EM4JT7WSIxv8B25uyqK4DavjzJ18l3psWxlfwrmbdbm
S+s75De0BaNu3lZk7cL4YnTV3Ue2yv/yq8yJwcjZ/d2siboxRNZ/HzgiXXMu31wYEXso/+tKAleu
dbdUQGijyFQfYV2cCsk2rpzMV7NPPxIxJC9UN/qQ44A5SuCejzlC8A1aJISYIyTNJTLemPq4T1gl
so1OE4KL6DmCqvLB8rI3Oc5Q0UEl8smxLiK+th5s7yayPPKTujPSch2MMOVvah9kG80sB0KIl7JN
pxAYePk2dO7wc2DZFcr+S6XnGY07UlDhPPYDOoZMOQ1xOzBxa2b5h7qYgD3RUIMzx0haNMj5lB7c
92aq7q12cX5ytB6ZfoYXF+ojF3YYbnoN+yANJex8y3HvsNnhuDCKI6ZLSNqYDNN4z73d7hcDi8q4
75a6+8D2hnC8O/HZxb87+v2NSHG5yIHraGzr91K5/oZQlBe0WPKcxk5x7O12Pjg9UswhFUT2Vb29
yykz4rCyPv77u9D+95PIUcpylA2twFTW758wFjwkp+PJPfoMTI8m0mWb0eatGt7yQVyTlWYmo9bd
MUwUlxwQGSM/gLJI6On4vbEnfmrlJpriW+Ew5yXaKTookz25OTtseueZ6D7sHaLDKaBXVf3SexvV
dwXwH2aQxMvs7Mpnfh/GHwjbEG0wHQ1ksdyaPV+Ze6NzhBv+v3z4Vnv9b8Z31BS43qBLKNsyrd/C
Jw2nMRYtVHxcVHWfZLO4F3MSBW5uJHfgAy9FKQiviUrCjYGJysHUz3Q098aoaTDbTl87icdyUILt
jxPdGmHursNKG5kMnuV6QP0dFQPKwVUIuUxfLdx/G9vAARil6QsfonrrsxPL2u7OteOzqJwj4+hs
n08h+2nVONtcFM6+cQ4d+6/twjrrf3kKLPffX3qIBNLxXfweTB9/Z1SowaxxBDfxcRD1cD/nkXer
W5t9mXh3Vd8/LKAGz02UfFcS7YZM6rcxCbetiqa9q0wGcoVff+TZfT9YT/mcoWIuhP1cqEhuGriM
HpfIxWna4c1PPkJkCtdhHL41k2keRTPjczOk+WqnBOX0Lp+0LsWvMlf3vR0i32eNHVf5a8ni7X5J
2jcj6pMgCbP0DEdUP/mK+KOyftZMhLZNASdE6+qag7y/b1khE3A9fyG1eUBmWuy7ekYd7rivHbDm
+x4A2T3n5TsROebWFRZv0z7pH9EP2bARuzvRaIfWsMAeMhq3GlcRUCFJ8thIqHvHqmbbz+L2U1vC
mX3qclr+wYTH7MzN8lg71qOn6+qim/bRtld2DYKox4JmsPYXFMfoJQ/sWi9GVeM56cvk4GkHN8Xi
AYb1L73ZsCoYzYQjz3twLJ0dDLc3VySt3I0GglRsilEtUaCr2rsRTmcgWkL+MiEt2zP/+KGgIu5w
U2cbLGAlsJ08vBLRcc/EIT+kA1Cr2kNJ3JURMUq07zvTKsjg8hTiO8vI9onIyquZ6COSU+R7CX15
uDDsdqwo2yzxmF7QdHcb12Bo7sQEpFuNJQ6yzzgKXimuqP/AGpHnhfG5++ZYhHkCuEHKtQwfprK7
wxIjQsEZSe2nMTjW4JuZntA3wN/9RcTVFd3mrYVk634sGI5KHKbEk2H4oO26trn2d65y7N0EXXeX
ADpltV6iBVSoLebEfMZnXj3k8ZQEo8t3xqFLrb54ryjFNrai70Nh6t4UembBU4fGy38/UKGl/vvR
ooSSruVJS7r+75m7sWUwGBqUAXedgfVqIrzPFSkFKLrFZl7kj4Em+rGs03A7W12+Iy8AzGNsfRlK
FUFPYHBnAGa+rXx/unaGiE/a51oriL4izjk5tiAL9gPM3KNtu299CaS/notbp3KAxs4G0r1m6DZ2
nPd3PiBn3/EqGrwrGOH4uq77HihI8VZYQu2SEtVvyHIehGh68Ia+30Cx4/siximTKnNuITuDEYv4
YXBGvYVc49w6smBtXlkWm+HqK2tzJtVedashZqHu5/2YOJa6E3lPJqmbdPt4bFOSYrBuF3P/VoxC
Xccs2dm4zVaf3r6Iz4Whu+/Q7k4JgUwILa9CfGN8MRyNim15BV+aIuJOUeFyk4zjEXgI+hMX1DYH
8m4c+FMi4TrspcLlaLvRtS9TJDe0YKzm5hPcC3JVVh+8oy62y1gvB057LJjYkA8y+q/YaG+zuYFO
IR/KBc0Vhbd9jh0fO2BPcAn2eTB7kW/vJDbszQI97D4rKc0RJt2gwwwso14ZdsW5zVHGjFiTLm4Z
mXtk7KuobVVCIK5G7+I8pzhvmHxBixtCtJhpVi1H38uauwQ9yAK2YicjzHioJNMoLb77GcIAPxXk
z4TiIojZ+IMQ9SdI58+m7jeuz2+//f8T80MPS8n9f8f83MdJ9beU9z++4U+4j2f+A/WPb5oCGMSK
4qF3+RfcB3SC4N+6jreW9lQX/0x5t/6BU0BQ9NP283+O/S+4j/cPhpkmx4YtXEutiej/ZBz97UX8
V+r731pM/kN/q3CU75M77jgKkpCFvPO3FjMcIVQzhHJOJSJt5cn5PvQneAEOY/Iicr7ZmlGa980b
rMfahy6R+0BF6MjfG5/IREfKIejHKNy1cjg1EaLFln/v2+myz7zhmlcMHaxxCs8VQ5BjiaXT8duH
GuQV1Y9XbqwREAsRM6zxWHNEOP9OS3pX9SIL5hwps2N+ZBnCLFV6dAjPZXUgLzU+FhbrUqYKZ6vT
YveXV+/Pp+ivT4n4D0+JMHnOeVYANbm/F31YbtrQGn15WgyFO1LgdI5y4w677HyoDOPglgJxf1dT
gCw2enZGCEv2xaCyIqap2CLCXY59zQmlfTJDAHf6NSGy0BU3AkDBns0W02/ffWd+UJ/++9/d4uX7
7QX1YLsQ4U7NZirP/SRG/RXkFsYCWInGzhxG4XvRAJmvbbbwExl+Re8zVVus+3J8KxPgCnPd+Oyo
GsiQrfdGPOZ4sFpExxPRU8E4IvdQFaKMkexX7m2XvdYGnvBWYEDaFA3eh1qhR2CnWXkRPkooq52T
X+wcjVoB8cUSy0NiNQQWGe3PAlnZBizLhbhmbrNqusxD9CbFgtkYlSLJi+9iiF5U3UsUEwSyLpCh
cBRaWcpe37tGMWniXa31nsP/ZSHUkDPcGMSpMEIsg4AhAoSpgOa4vvHqsSgLzEV+azG/b2IXl2aJ
vtWTQcH3BWNM3JTV7jpql43lggBy+x8iJrkXWdvGS8OZMLCo28WU97l035px4uu6BgUua06XXBWW
n8EgjO+EEXLLqd5hKqeP3PhzgDKAZXnIBcAY66ZBT7EZYwQZjqlOLOefS8HQuJ0gYvX8R4wqYqmi
5QO31ndMcelGjMNBpYg7MTp/zebnaUCsl03yqxefLI+1E+KUKyQoFIu1ZN1KHAUxDpes8PZEeH4s
C/bqkPDjqpUStgDbtaTobhu52HsztouNs4iDKsuvSzZDOkDfwSq22eqhfa+dltdyTGoItUSqN5XQ
G+lt+za+FD6uXjgx6KhSFDfI/+x7Zv+ETuFgCK2baG70Q2Y8eeidVnPLjl38plgsQWLUdC5UT3gc
qcMxc81+kfs4Kb8abkG9wmhrG8LZgLa6PEQeY6IZxUUxvLQDNvO8KV/rWX5BDflN5XCvpX5XHlX0
0Jc/ujR5EDFLGCtJ7tuM8jfRwxvQjY/FCaDPwwNjoBMsxrKL0IU7MrzUC5uzyZTv8L9RXYrbxlxa
KgdxSGZSNDPSYvBJ0JvWgHBMVPJMHjy84BLYTwzjPY42WU8XNOhDLPqbuGoPPbe2N42nLmu/K/HA
cPis/eKFZL98F5nTV8Nydo0G2Y8AZO36iAzlYZk30/9h7zyW49a2bPsv1ccNmA3XqE56wzS0othB
SKQE7zbcBr6+BnBulM47UfEiql8NIZCkyGRmwqy91pxjzkngdG8Y8bof0UjvUou6o50TAIcCa03K
yzcvdV8yWqVCmx6SKtIZFyNbipJQP+AjX3c52su4fEqc5gf+pe9RRkpDmO1sziTgkd1H66Egang6
4n/h4CCANEDQoLYlhibZ0LHkwuq8TCXLdzf7yVTiN7rJD8nsrhDWD62JqrXZckF3G+yHyr/Hvf2e
8HkSZXFLg/ic1uBCZP1Kv+9U9+Hdte1PlHrELIkfYhwwfiPQwGT95NFvT3wN6XKYgAG2nzIht60A
uUblHK3CALXZlPd76CS/Cs68lYdgm1lZ9gqrZMeYC1Oeg8zK1uOUWWQJsZhw67hBN9e45ZOLf9hI
AUJNbZZw1aBorzLrBgCKBie05rx/JNL8Hqv0MXHGq29ph8r1N0aFLmNEWrXFxczlGq/r0FzHOLUI
aC3F2irNYxN0x0RGzSoLfpp2/oCr+dkfae87o3qtMsck/5WFWTDo97+eN22nTeCUu7YPDxTIP7LU
3czn99iUYFU4lUgJOgZg0q1E3xojyiQRfod+P64mYmWzPJw96wi5NQsKqHEPKuNx/kbiu+/pwFRA
+T/NNngKnWzTDJK0saBZW573gWnnIfRghB3dxp/nE/07QSs6aNfaQKKEtrjMJrWNfVaJNT3YQdOJ
OEQOXZo0E1xHAl6IbFK7nOglGBDrJ3F3NMnNZVHJqLUxQgznw0335bFojW+WvRUJkWCp614dt/wW
+nKey7+3GZcwbxJMr37obsG6m4X2FNMxgqGwLTrkqAmtLrdoqlXVYdynH/LSSPIubSNaD+OUHAef
fDSX29saUB9qbuvNivGgZsawVYU57GjY3LJKvgWRujsuJnJyzN8M5NJJ2nyR3FCvmEJ9WUB1ypYO
Q8EO2tnZe9nL5VujXz9VgpKcBO6x8ljORNaHSSzZVGXg9mS4ifwJ7oWgnavQ+bEewyuc4tNxpv63
sjriFf21CvOfDsKIk5IJaw2mVj5CV7yZSu5Kq6925mjf5tEiFLwcsXL3QnzqsEKpwPWFe89o8JpT
4zOn+bGyAjqLePFWrmV/T5l6blAk/qi04JuMuosVIAMF7VGQjarvLUFiQKBfchdVuGnaGuELIwyL
EZ20P4pLZWKsG73nxFYbzXPfcwZ/qy4HKfCRVDEBbLjYHNv6YVOIJC0BgZrZojBGqljFbbFNpXtl
tsP6peNQrFrnPgG0wdscOmvWHSgE00MUt/IuYpC5OrMlNw6GlVdZLf4gnekTHZ8LeZz6mYHC1+Tp
L7VCdMhrQHnCAa81hIK7aGA7vdwA1YKt7pS/YvpMqwyC2Wq0sOSNyT40fCbw9bzapNvj2S8Q2EKc
IEcXtCDCXfeuC/SPvhi+phh3Rm2Oe5PA9QjzJ8wBxkkGKO7OdV8G+Npp6J3MligzfSWYgTqlDTcZ
tqDHdSuY2h9k2hJKwSFx2WFKuAxB923yxNxXzZn1mxh8xPO8QHTbtP0+v3VEhIZcwJkj2PZ7WHdf
k8ZJnEf6O1wURFootRhWfAuN/DkHzciBziiuNN5daVY7V8Qr4DpffUHERkW1jWSmXBFYdPYz7c5y
9QObNEnIjJGJ1Hx1ihF/BtSzVV2Xbx5KCHrh18ipj2S/PmnmcEsqjD9x+kL5edI69RJEiGRsgfIx
AHJi+KuGn4Jbb78ur47b4xqcxooQWij+PK3loChN/WeCiH41ieKYV+5b5caPPa/QEc0WQcrBC64O
y3HNl/zhIC4iSH8B5IsWaQhKLD+7d/3PqUfOGaYkkspmj6vM2joVQSk2zgHYBO6xVeQi9EP+aJVE
ZXCpN0ZzWxfV69CO3ycceaeOrgWyA7W2stGkNz+WeCbwI7SSflc51Zgu4MOR7xasfDSkFbLPHTnF
W1HlMKn94Q4I0dxqJUL7uoCHVJmEN0oCLWQ+w/l6IglF9mLA1dklJisYJpFMyBPjPOQK+D6WUZhh
r6aGv1ppcbaJhPcCvMVB0tDwMXaMelP9GdtWUcQkd9nJHq8epz+zfuqS7kCe2K84lMG2gKG2Zmk/
rSDqxA+jOZmbtGEQzHmI+RvntWIQ81QU4EyMMIZ4lWr71MfSWhVitkB1zRoIzCprjipk2KNlDRgA
8r0qDyKRMhnd6wQGQovQj7WrnTNBFMHYk5ZRhGLjZEFOtxWfduSmtM0yVCPRzGg2tX1DvAz8UtJ9
nMlBBRFE2aGNZxOfNcbkyDVEPrYMHk5gv7Cneljk/jxc9gzCqORstV6+OZB7iBe8qDfLN//6Aeue
yUlRGRGa8udXLHsjccM7t9fudSdQDw66vxlrnXu7tY/CaTaZuwbElxhiQ1SVyVoDi0OtzAGzbMz5
D1p+0fKwUua9YAa3q2cRjeolbc1lN9VJUhiCah163ndl2/mpiKxgXdh0AV2cbgBLjGMuNbrurlvv
mWeKIwNqsWIBR3Z0W5BoGjKHGoMXYUN6X379/GuWveUpmD3xbMvvRg7AuEjASwduU69CLa3BlqKI
WRm5zudVDw+g312Qh8MWuBkpYRAfjoj39HPgd+GKsdh0xWPNismyqz0wiYMXi+nMIYNGUzOiG/RS
Y6eNrst1oCkIESOYEMtvco2CMNuqwZQgv3yfs3J6Hmh9rhV6pidQ3jiwyd3dUcFQzWEbgmUxIndx
ymrDQMl+tE0gbmYOgiUUJKCi+0JET2LzNkYskJejdikDr6ZuR+TfpMks4tO2Tl9+UI9gNA79+CGO
5FsL358qsdjSoN2NdIyZz1jTHWP3zmCOvo0Qae00oyJD1uD5G1uFD/DOv9Nf+JzklB5zbBPcHoIT
gNuMqeIxzjEACK0ST8juTv7YoRuyp/jBabg+FBW3ijYHlIUeIvuYuCF5CQGTWdXLM1lMFZL+3trW
oXzMibk4E28AZ2SQzwK4zWWYZg1fPjY7LAfG2aHVETkyvBkK8a9Z2EfW+OLY9EHyCHDbWYWcMpQa
xc+eiEHC5E+l4AbWoKI4FwaVGO4XuIBjjGJU86kuCd9GctdnCEDCR9B3Lg2ARO3KuA9fhqn4bdVc
v4emWhuz7sUfAoAIiNbqFBSiO7jThUMEqxmMYxbjYYiYoqfGdL0zUAb3TN4hdMsngCc0T7LinS4M
y73KH2/C6e/IcSHuduFPu2zHY1ViX1BudE4DIFsKzOtmlmdcWzCpV80akOCHjC870zmNUz2+4AWD
Q1iQemJn5pMNpOol1JriqPVdvi5NUrHrxrmrcQZmpdXU05ifrYeJZz5U86bXxX0cbPx8MJu3Sw5U
7Dr3FN/BIe7UpRm16u77wXVIjOzgWW1zDtXwCg8BPTvmj2ly796mKLrkSWI6fYhhq0Qhk3uWJk/j
CCUlkTbmrEq8xwAO+BDTfjfYlneMVAiz0wnNLXE8DWrK94BqhHkaJK7GxpOe9eVWkGZwrWobUXYe
iqOTYXe0rTv0Df2gzbSD1M/wfzSAHoYXA/o7NbpDfzsKb6bJUCPMzHIPSeIUi6LYRXnwRaZ59WQo
ndyM3t2PkWAGYti8Ycb0vZcqPcTtXsPlc+yK9Gz1OggYjlwYiDtQrq/Qak5RRPQx+rZm50bFt2Ay
0icXfZ0RyOY8YCSs9Rycn8sB0U+04rs8PId0ZVyscYhYWyiOV5schKPnqEfGHf4Ogh6+eZHaB31i
HW/YFWCwxrRImYq0cyDObe+NKJKrECRq9wvzSXTrlPc9yK233qeSUZNEQzHKR8mRGwFmOxkkAkzd
BNs4wvPVR/iWZ0wstYRJHyL+wAreP6GD3mptepJ5ET4yobgGFoKMGJ8JCxAQUBNuxUI7V94445Py
ZCumtwl/4M7Hm7OPE9JbPZPWS+sqGgoI68b2LOCcnYkcL+SjHef3mJLGWAfYhvbOCM3J66xqH6lC
P4PavlFPJ7tSFt4xAB6cdv4NtWHPvTrTtqGL2iOdzNNiQ9Vz09+TKO5cbQdxlZDFiDIxQJnpFK9M
9d+ZWeoX+a2WWvwCMWVD87+7BxExFoqCESP9kx5aKKjDTGwLYWxryL6pS3XeylJSZA/pJreYd89G
8Q2Agy8IyuN+Grr6rLJp49qIcipo4PRKd1Xo0VpzxOvo5+2ht6Ej4JVfqyzxDxXej7VsiweZvkoz
Ye4eAFZsh+A0+muvrc454JPTlDVnExj1Iz3LlYf1b7aIDxargtr3EUWzWfbi+KGquSVrNQyblZx3
lXxYQF54R2d8NWl9I7L6BMHBNtDpJWkS+N0600jBGpHSrnMGGacsqn8XmkF+qa6ZiApzrgs6FCYG
5dhFlrTsv3bjOT2bgibDr330ikEPbmY2h/l6Y0v9wblGBPtuUOl0Ej4L+DZPctIc3PEESG0TuWTt
sMIAHjB/adlAYX1THa2OtC0HxG2xOZ0Ys/f/3k3JIj/q/exAsvXTOG+WPdNGtrTCmfPvx+2YxRsd
AhVe2Rm7IYlJW/YK1uFU+IIZj6NCi/VOgUGZ/9LF4cy1wZIHCKs61c4cnZY4+ClLaCfL14KldPnz
bYd7/5ZQ4w8u887aTn33bz+7/IJl8+cH/vEQu1SOiUcm5lqGrEH//EjtUs8Cwp3++QsNT+dHlv/4
166Bb4/uGziCPz/9t/+0fNHTHFQLDdbYf76C5dv/+Pt8z6hYAkdyJoJVp6gOnFVrKnf95wn+8RP/
02/5818MxZkbtzpeUo5HLoRwJsh13QZlbGFEd+A5AbrEQzV/uxZYms3B50Um8ikOobk4JYSQZeMG
2K1onkLHWB5783cUGDB4Flm5xW7A4o3U7H7j9N2cGqw9Z4X34uAsWJvzEcB59enT8tna5VjqWw7x
8sRYg2+EkgU+oThg1szs2W8n2Ouq3s8Eo/GcNUjsFYMFWgDE0iVC/1DFdJT98BXlJW5PrEVESHZm
RU6CC1Gih8sWjTYZwi5OI44i/LHU6Xb/KlIcpDKtnuPY/R2V1c23601o+ffSCH+QtwMwsU+vdGJ/
Y9Bs+vheKxSTqgPGXjnxkWX3O+bifMWoYG3k1k+nIdOKhk+70iWx3rNNDEIDGunqADLoM81zi96H
gpuhdWLthh7P3o4X4Ha/A4cC2Deei0G8JunwEtWQOzvTA/HHBIE0Ozq82fCJpHoTlqyMHLP6JsUv
T9HJtQl3zfX+YObHftYM6XIg8CpqfwmQm5Glzm6UnnMt3JtG+GHOr5mRf9VY4LO8s2sz+m7siGcb
Ni31X9Lh9ulwrRIP8Yxt9jwoH+5CvkohIRe2uJl294aP3opopmf1G7aRJ7tsSFsUYt/G2ldD8A1W
hBh0uXr2jOk1LXtFGEwRraRfPrSyOVSaBMLpb9I0SE8ggcIDieBP1cw17wMAQMjF0hpmYjSwQA6g
1TYkqNWhlW1iZ9YhZRbJ1cQeSzGRa4Go2vOzV2V50NWGaeedJcUWcExowT59CL+eLGII1LQmXw1m
mlY/tfXrmI7Db5OlKYO01LM+Rm3YAWY+Gl1wre3h4Pf+pS1qLpPWXJ5fdS95ARipr1wAXjiVkvFS
29Bn2v5CHjQknnHjtx/90Ajam9rn4JMP36OHKEPxBpq9MpNvKsDxGwa4obwqOTNlz7f+ADuMJgKx
GYgqPaf6WVo5fzK6kp4Lyd5KLHc9QrbdDbVjw88hM2Iwa9hkhCcRuZAQOJ7g0KgYQkD+J6GhsvGz
4vBJPWJuRUkhH84LGafEwVnnX1Ib1Hoye4jZB2LZCLLTCkYOaQPEJuENrAbCtPyRtSAr9ZPXk/Hx
5GsxAJ3J+3K77CZc0a5NFQDrrHMOxuCR6Gdyw4o0XNNSfPFQV28JfXiNyeErsKGxKDuylnBWec9n
J3QfIhNJJIAEgk2FZJQzfTrjv/xVxjuQLc9l5v9GE1NvsVSdfOQrK4sMXCzo5kejWw5cHAWcHWub
oKO6NrEzTDMcNdEF9jH69+a3MsN1T/gnjSAM1Bu7cbqVrpCkcklJYX2CQmT+hAnCg71Xn3HeIJ8L
03e0OscOqQqNIki3vAVVodkoXT8ybnI7cz7XKidn0XJCWHSd/xEbHMNY5WwZK2ubttxfsXe/cMBz
pXEiDi3ZAoknQ0OWtOzqjC6DnLg5lkVMIURKtJpRWnFCrB/QGloMRBMNmDbaCTiIBCSbMyrgbua6
VAjhA1qR0QEDqY+auc1C7twZSeNF+72h3XNuyjTaTZ6FTV1JtSnThhD3BiSJl75DFCAAOJe40WX9
HGQA8aTIbmkz0W4Ce69cBlQD55Xj0rAD8F4itK7nNxK6PvMvAjZZrTDVCp57MX40tv8p6YfwaRgf
3j6UWPXBLqySSf1qmUPKNH2KMci5Q+GRqRe+zgNppl3YttoIgqGT7eWM5FjMd24Kk2SoPeSiASW9
kU4Kxw9RheOQHC2PbCzsdyAb2/nlt2688WoqdWmBrfbdfVYHrJgF60FlOTyhjZ7J1u9wMIdt79Sf
2CeaPfrkcFsT7cogjbRlDkFTMPMTv3sAGzlcErvXbmpu2ONtTNZFh02pDDdkiDhzauQq8rVPM0oe
0qz8lHM/3SRegemHLM8XUOX4ByBvQNYAjeIcfNVWx8AcP2vOIEnbWTOMtx5SJ/pE1Hfqt8KauU4L
jPKlBJ3IeFej9Z1y0Om0TnXnd0rLYFdVjA7oyKzbDDi6PRXwnzBm5ixm5pSRcgQ8DOxI0INddbH9
PTaYGicpDmoz29rZREcwIdLNh7w9Se8z5RpaafarmxrnfOJsAO140/Iev6QhfrSgS1ec33KNjf86
ZKDZClCS6wAcFXl+HSQqgJUAKTec7bz7DjwhSoSkXj4K8cJgDey1L3MuVCMHRKDLXe5rTx6nJSAa
GPHt7PgvAn+vLJ8wBCwG2i8JIoS+AZOdzibwz8iRheWqfkuzW4YQdQNXzlzJcG1ZlXnpuprgusrd
ph2cn6LeVh0odMIqfB3Hq0gokhB8+lwSwsMy8P8/Vc7LWP36z//4QcQqboSGxu5n+/+KbGzn/xu+
dZO/wrL4H37k37ocw3D+JRwCfCzIuOg8BMKXf+tykMH8y3ZsG3Wq4Tg6Gu0/uhznX+jDHNu3iNxC
PejzN/w7dEsg2fF9zAfo9LnTOLr/v9HlGH9l1/1lrTl+/ed/2Lot5kBAVCi6SZmGfgihx9+y4dKG
LPeh8+N7ESBShbxUzPRChxkeES8jOnhmfGUH/7aGv+zjARQsDj0VfyGNJiOZ1d/an4OF/2z+ygpO
rAfl2MYmw727ZPYuG2lB8a9LpJ9LmC9XUxKsoPvtDKVdML+YOAPZlPNabMoTEy6c3Pq9rI+OAcGm
jbgCJoxQSAebGPyHEXT6tB+20HHSQ2f158ASn0mmBfcasueutfy3OeWHyzcLhsC9s4KS4TDeu7qO
H1MvPwK1uBrKQ7vaoFrsUqaOvfUzRmuMeFQ7h2IghAHs265e+q/T3JSVc/912VvMlI6p3qphhhKW
zs3qi2pvZ/Y17fX0rEU4c/um+QpU8IkqAi91RjekrMoUtYQznISnMK73XGRl0O0KY7DP1bzxe5ay
VvZjoDd3roOQqFLaBuuQV6MlkEQo/K15s+RJLw+XPUBrLyptUz4y8pqL0NEO9DdWmO1D4ssgR03Y
FFcFjI4l9Xt5DSiyHQj19KLBvaMYmV+czrOxGK+ybT+08TYss5fBSmDw69i+RxNGQOkxMZGpO6M+
bVCJ5i0Wcu7x0nGVTO41Jio6bLdN3kSUG72OCpS8FOAi3EQ71P2nuHWOYeA1+wLTMFyrlh6x3TlE
wQ6uPAeTZTKprFM+ZBIz8tDd6y4Bi5b/97f+H5/En0+njFOxRZv92xLFXq/G4GD46D4NT1UAykDu
LRuSI8gILu1fOiV3BmEXYCawrn1X2/LkzCfDsvdno2bSpJlBZBCjvbN4+tOyWV7QPx5S39UnOQVQ
CkzmYpFWAQZasqr/2gXucx/AI5OJYH5fst8nxQxk2fvzkMX8nJwuGYrl2Xr5pMuZ4LPs/dksB8Py
cBpVvTHspmc1xWm5nIzun7zv5YvL0YGF+d3KSQtr5mnD8tb92fz5GmRq/YjSnZF5cQpnAmC2hMIv
TI8F8bF8JyMxeuNVmPKX8PV0hv0tmyW6eznP83he1jYzknKJfTdRUZ2kNXcdjBkx+7fHRHs7Y/so
mmYgzymGbRqJTk1oun+EAM5ObV+KTax53FnRQZzQHCLRnzfLw2Vj+kmDWaQildb+nhj5wcB2WvVF
eiCTHP6mwm3umxDeiaRN27lMYbcuCG4uVHsGXvbNK6kMSmzabgyKAUHcy0i+0G5ozVm8Nf9RYtvG
cXaC0scbPX/BmN/yZWP9997y0GciO+MT9oYL1GScf4DiHfoAWABuEJDCCuOYtmF5dnKADpqu0d20
yonXzUYntZie2hDvJqHe41z6pxhF+0lMr7yzKbMZEEkngtz6GZXZ0d6vuWpHNglBbXiWrnhhXIHp
av4Tl2FSlAP7Uo4Jm2i+oC3f6OMkr99d3a+PI2st42oMycs4tkgsDX2O7HvEuUjhDmZu2/XNlUr3
Zys15CsaMR96/8AoUq7mOx3ojOAr9o3sSJVlwLhp8W/L58zT4wMD2zdd1GiMB9bfhf8jrwwbiEL+
iF3Tl9mJ/IKHIY+zXYEPC6pBewiZUG+6AWFjM2aXCjjy3lPqu4JWaaj0eyhK/wjFi2Iy9yDeVxNu
lflQUOpmyRRMbKd/D0bi2UvMJDCPuyu05HBXJl56MouOdgiKbVwQqFdavAxbOTrwT8ye2VPxkFUT
2JCyjx8EcsPJ5WgK88vcHtDBHp9jW9soEApHsrMvhCc+e1FjrAc7yBgWuDMnAOHo2HF/s6EIs6yG
3jR0p8qbRToqas5+Or6RTAdGLYEc5EXFV4ruBLBr96npoThNleFuLS+DjEtq3LruHwNPi7b4gF7j
qU73VTLetMRrj+E49DsGiwZFOcR8R4tuFovns9vY+bFIUZ/AwgthBq1ZSzhbOyAcyWaoy2Qa9iiJ
F5r0IX4Vdb+2VVPvm44Qa6sh3wj0gLkJh1sZEkdhi7pdWyJdK4lmxlNTghaf4qqzOng1CVkudleC
7xeWtbMsEre8PP01GhMwTX8kg2u8ZUxzX0BtmVsGDLu2tFwUci2iQeAEZCn2G98wu4OZBNWurvil
Y5PdW+zGKz54BaYg1ZhmR/xw+BWNGViFTMs2oLk6YlnyV1W1apu6ibEzSvFR4tfegVs94auf9Zlt
eB9JNMQIo+8mympNk9oVQDRG3YFgjC7v8d/YAOiGRDbIjrsR4xRjTq8zLl7FZDYn7YK7iF7/zBwk
oPPwZRVbXUbXbQAS7lnf6B9HHeoAncVMYRIP3290Pf5Kw4hYDgwBqDjx8fSEzIyAVnru54dWcQIR
UjXHj1QbfUKq2DNxPSLtGAGQ+FszdbQLf8yXK0Z0Z6ahwUglHXz6Mgrr7ubBY1G5lzTjPYXo9tH6
zXcPL3yg/MtQcplyOW+BwMoTkr7rAObqYGbugeIS/nHK2QkT313ZQfcA+dR+ndxA240kOhD5ph0d
FBMpYWKsT06dnLOkBDGMGWnwJjawzQBfDRd49FY6/mdmJtxOdHJZPd3WrlBmu7xM9kRkck4aOQyD
QWdlhqVO78buTkyetu19m9T7fvgMZ/xtSmb7YcpsoIRHbMnfhkY3N5UmvisHW4rrmwjTXtuYoQbC
jd9IiOzHQiJGmZ2YRHW7YZseJR4FrMeFeSpKwjVFEhwai85nYKc5bqOD1ACzzRoU/tB7HIfdutGG
JRsRGml4BMf5Kxmt96kKTYIr9QdLDzwQmhjkQ6vaxBFUe5LJd71jokiBQodESCehLhjQmGTxWbfq
3xXsi5Xs9WhXZg6AB0MrVgRIUNKaNXni7k8mNbdE8+ud0usLc6ZkS9y1s1ap8dB26mqNTbxmhvdI
NtWT1DNsKH37IrqNBVUFYr08R2Bl5EyQCO1SHQc6bcS3NBOHSmyDRaJNyqU/XDFMZ1yEs27Vq+bb
kE4Q8m5xCXwBIDxsIDEaB6fJ9lbaafBpEGvZHygzgrMMgI/ZEWILnbMeEhnJ1LB4BpdSRhdhS7zI
bgHTd2m2cyeN2Dq8NV3xHoUxlfgkiGiPLP6X/y3y4At1ccP6gcSrKhq6Q1eBCVQoFn3hs5zV6q9i
8tsjbwRyuORW2RDJ6ZHeJw/QAj1cNyEc04nXzlRxO9JiF54ha+GhVCND6dA/Lf0mq4L8wR37PCLh
4/LUAXMuw3XV3aVXd2sjiLWNWZi8sSPabMcg3kOPAe4AEBjpcG1TGu5BMktBmGZhf57rk+Xxshem
fGd5OMwy1VGjJJuXL8uG2hR4138/5JZYwDEp3pSoKL/zItmysVf6DJtZMMrLZmgYA/zjYdkpsizV
CcsnaHTuJpg4x2fLkiBhElLB5NDEZ7cj9rGq43qlzaUEajlSVHsApnT6CGIT4asqsler1EfIwc24
pZdMcWNgBu6y6DM0ICMveOSJHuxp2SRKUQF7lEFIfgMsyDkEeci4swof6CYqZK6hQXvK5o1h9/jc
ovhBCuaBxdj/SENt3Fo04OMB2s3yZUlEQ8is7EDK08oq6/HkhBOZsPMm1hEQ2RacGg2h58nzzK8x
IyDHK0RHNRhXNp38U4eE4m+bdq7KzTCH3GD5F2de/iybaq6Hc/Js1/4yFalR71gzbLsV4NEIluWx
Dwh6l+bujZzriiqRFc1q2YW2RxOHCehpeWjMHP1gJ+bKfkhb2r7mvMu1K9Ih0LXnbthnaMOuoBBg
nAnj2bbKN/JW+wN3EbSGSg8vYV9fJpGLFxEGa3Qi6FJKDu7S0G6JG391RNLt6wFT1gjte+dVaMWD
NlFXtGHqytj315Q52W4ZQGpDjnpXsj6aos6HpNbDfowC/SMu5vGF8wlWtdqKERlNHhMTa8+HCE6i
ej8OuQMEdTwEEMvA0jk/OoxzDzUxSlkUh9fCJ/Cozy3GQhBxqNuGZtdI84diyeUOTfkEqSCvnrW6
ZAorvxltEr44ngZgtgIXw2pcWwmgsK89fLuTwyTYEP3vEfvppTWwFqKpATs9rxeJFRdbYfec0i6c
r2gG4w2OTf2pl91eJvaZI8/jusol04mNgrOynBwGHXa4EVqkLqY/PqqsuVROeeWD8A+EtIKvMX5Z
jUyvoj4mxYR8MSLp1sJoR/hVBvpycvJdjmh71/jjrC+Nx1uCX3RnOMG6T6EUN6VSYCMtnSk7ABjo
hXgJkaPZA3qaql4knTBadeKytTCXR4UmIiiEvOJaBElbIqGoYvSmERSQS+OQUqEP8pc90jTww2CP
jLCe2ktLBNtBjeLexF6JZ4UpcqKxkllI7LYFrwj7BW5rjmXqe6ZS+nTmqoAcCD0rFp9khTSGKKKy
+arNKUNImJYHQAA7rY8YtNT0hseY5A1I7vcB7TbeqnvUKeM40kPWkIySThKBPk3VD+mHH1oxWvd2
rPtrIao1IiPtgjM92Pud+Ipb4q7QGonVyBrr0dJnOjfa3pyqBSxOfe2NIjsXdk89560LvS23eIuA
3VkDObQpVyrg5sS4grm+5evQceMbVuYHe+zENTG1s47G/iBU/slACbHyPIEnwjK5mh6Y06LL0GHU
IRx4btIDG1bN44OrzJNORbHti7ZZT9IwjjJ7H72E5UnJ55rZRHdFHSLGbiCFPGpAM7W8IvRZDbiz
pOr3EA98bET8NRhMV8C3mn0zjdZaTxEyjUzktilrVZOmw6Grk2+lw0J2StsHWI1Axx9FqD/RmTcO
/Fr0ZiFiZQ/1ttAk052SVA4+ty3amPRmxshJIDM8eIGyEGOLk2s0j6muhgdZuMPDsscShUQWLcHs
7chin7GiJlckqVj34AoaRv/Aqu+iRSjpxuyJHnv4F7AeNIK+0UoYIdyM8CoTGy7KmNZvAoNshizu
EjQUydBDFfYRjjj+SeQALtK0i56MUK2+1am999vyM/MyfZ/OaxwtTG7IVhQ6hYtu9K+RCvQnvfje
tZxfeEN2dZ/r194p4T0VXrou5E9wNs0a2lK7g2XiRmuTiNyhmUdCPVZQNRjZrcnC/OZVUXrNmp+D
HmZrksPkEaFN+FJN4UnLasKmJL8iS8qvwcBihQ4/JAtpnTMs2mWhLK+6sHGHj2RozDiVsm1/uJlh
PRBKPcF+kmKTGLDwcoyzW3od3cEuta+ucsGBCkL/9MJ5IzSwP9giee4IibkakT1jaoyX5ULbTM1T
aNPX0EJ7uBpJzvJ+TPcKOSPUMwnYLR9PQs84ELqIvG/PQIQ+hJfONncW+W33yNKZkcrvTWDIU+Gp
R5esr0tccgS2sF87IttXNqz+7SjoQiAT1VZjppBju/4rF5rsiBb5yBL4EytUdhnDOfXNcdUuyEgR
Ok4+vf0EQ/2mHMyTCT4Syi8TuVz30PZxjeSIeU+hCFNitpe4MQ2gEb6xT9Le2tA1JmMu19BvOmm+
8fE7I0yWN4Uc6GnupqrDTNP7bJ1hRtfiFTIaXAUzv7VkZB035T4sfooBMEJX94eQKIKTMn5SYgwH
AkPJLbWJn0kiPIeMQDZFRypAkSIg0mK1L+ry4Gfur4Sy/VVQ3XeoDNeRpjkXw0Zhm9dzntsP2NM2
QzFOJadHcC6aGikTLNHX9JL79jGJnezap6X9SHnNYEymCbwDyJLz3Gftmf7vBr/jqnDallI3iteu
Y+PO0AJvFZQU2J1RvNQWVMYJZaoXDSkrWtPbtbkjtipmdN+YFLCTQzWPZRaZB/6W3SDN61KK6fjz
mfPjPu/K5q3NPGcTydI44Z59xfR/Eqg4NzZAI1oN4bCquzDdcCt76GfXgD0o7CkjzRiK9RbP0tEO
vHLjTPYFwugcK6HhGYQhEHbZp5Kjv8nHHl+R+YbFpz1bmjj7SUfoemaC+4Wj7DJWOnpoFF5A8iGc
GH6IYYrOQ1ZzfRoBxetpnN/6CX1t6IuLn4N/B5RFzflf7J3HltxIlm2/CLmgxdQFXIVWDMYEK8gk
oYVBA1//tllkZbDYWa+7580BFgCX4YQwu/ecfZKWRBKkTl5wqVANXRvdTTMCD5zcaAyRTCyP8HcO
eYfnglIUDb0AxDkxdqgO0iK5KRzG3uCc8jBg+ipI8CH2GfdHU/5sdbzgGz+Y3p22eSCKsNw7Ih/J
yol6OmSRzLyzKGtqJE/SlboOPI+CA+yjgWCfve5BA1wZ/mzTNGDWaj4yk/o5rvp85XWEOjFjJDS8
hjjYm5RNTIvo42pPwzfdxaTGcs+ojb3VU+gYTMALDYSNC6zUMGhbPJmGXz0jdJ5vBwsMOG29LBu+
2EPGnW0l5br3CXnJi8RA1drfaH1CJQpb8qXqltDS7fFetDoCcKfyucLYMqSg1XZ201L+7IwHEhVg
95fBFWbmLwsAofMkHOC9oAGRY9TiUurIh0ZbS+V9Rr8eh5z74YwaKDETQsmGQgPQphOWAaYbd/F0
bIh0CCt5wFotmn173lduM1/bQYdAv2pedeG3V/WUJRePbz+TQg2MsjTBMjbGsVijd4iEzfPCiZiO
PhdZyQjQBMaCRosJtKdjSqN6V1b0P4wMasDa+fXB8cUmDXoACrBXdwVT232pxw7UG52oUXRHtCxQ
4+TTaB2noBovSZuX8jav7aLeMq9T+SkdldtNZaAs0WsG87LpnpfZSHXdMZ6slKAVd+6mrU+zhumD
GMhIf6jdKtgDKLBxw3QmajdGqLmob/z4Zi5a59LmJEYB4ZT8qeLe0NIpDCb+A7wA8eIUSyrmAJ2H
bhtizEUbTikMYECJxTWFicNkAyEdhdldrIkYRrsjAWDEyUgryDNOvVt/Nx0GRcboQ4yG33qDFGvF
+mnER0ZFoTXF/CJrl+7T1ad0bI4wD2uf+VrdwvSu13HnTQBfk0qrDuqHNsjXsQxjudEEqRNWpF+8
hnEw07ORO9FaQXrPyGbt3fIqSr323tCBRxKjckwnh1LXG/lEgvSm+kkvshUKGFDfLMaOuJj9dV2C
FS1Wg6tsTOlitqkolgNJMIyVKZB2+asNJOzglKt1FZUloRBL+a0ng2qjL4GHeEcvqEdWdE6s6ip1
GVzgi2p3EPAzQqvq8AMRMdOxPOVeg0BFp+lUZ7fckwEW91Fx7Zb2PtDy+qbX+9DiLzs0c8rE0Ikf
Imqb15XOLzW9pmSwXvk5eZhuZIm97feE6noBk7Rae3CyzLuohd+OGW/XZltASOUthEIa9xNSOD9m
CClKvz2kk+ddm6lbXfNn+0Oq3dqZ+9VxhuAUya3ey74C620vTOpHCvhcCyaYI6WnVTcCj9dNZplo
qOb2kqU9EkPmrHsvn/eNuUwPlVzMQbcvquEhGJmpYoZpbwXaJC8YLqSeiR2TBxNIKEFwq0CMnReZ
uKypQZp9QJJgVRh3JkFcj/qacKzjINylOPMPhi3dx/zHbTHrezhKMn+b6sTfODQsRxm+nPqMXQOu
Xfidowxy/Ho7d5y/dT1/A6GfHk3+U28IQNhq5ZJeB7BxCemCaFJkw/dpduz7jMOQwE39cURplBTk
hMW1ccOc97TCg7gSbr61x5XBeXGya8grwBiKsG08HVficEuBEJFPnC7Ut+0cFAjDRofCbbEEw7Xf
7sAYczNgaoqhId9VudOempKLcFloPZE9zFioON35PQeRNbaSK3w1tJXA89PvUmcyd0VjPU2OeWla
4R+0LE7heCLNNUVP80QE+S36lluUgOO5oBwIKHna2HC4cGFU1GnGZUOKXILnP990xoKFrodpi/eZ
InNJiwe6X7o3QKPuHbceuX4EnNej+zPN2h8k/JG0WfnfMDafp24sgTqARp4yEqKRxQx7p11vWnRh
sEyQxCUUp3HDFNphmef+YBfc6jOmTSFsH1lwE02Yag35op6xS8x4eCmd9mrQXOtkefSb18VrDktJ
mJFeTMnFKfoH3R8ATNc933UmV6rxh6cmCvwrCriAHLmXFBGqqTQ14AQN3ok0o7oTzcldkOEz5+bg
INJAwxx8KB1qu8YqkIKYpcbs0b/vZ8pTkwPEm8RRe7fgptpUAxUlYXQ/rHiuL5XwcH879VFmS1k6
N5lu6L5Ubv1VX2psIcv0PgBtmv0526u/Y/CheFmrB6C04gBOY0JkjOE58WEzg6nVaLvdrtGLO9tx
OGpi5RLoUiAO6Nx6NJ7wKtlPTX6BHzi/2g73nam1EeQ4w/mjly8rWr/1/VQHUO1D+veUCLwMVHMp
9payltTIbuzQ1fsBpvW5Tuzt6o9k6slKmRYMBVeCDGPOiALOqPRyW3hSg6C2ybtBOVbGJ4qHyK+J
HN9YgAJ3xpQwfEfWe876oNinZNbBFIrv4yGI4eZn6U717XvZ6WYMNR0x7e30IUWaoJfvpeVDvCWN
ImhvsxapAv5Q7v+yUoZ9wMPC0mBTdo3pHJOStBNgCTYqSUAtkiIjeByynEap5twtNgCdmYO7pIuF
aRr7DkOae04WGVkuXhz0PcxZ0oT0kQhOV1YYqAhLBNQ6+a5cU42mgWABdBxg7qmQmvjYWuttJsMZ
PU1vz8HKnddcg3VDHfTZyDRMkVnZbcDxohkUHY12Iti2TEEiaKT8JWoRyJcWssj3uU+zzCwkL/L5
tz50ZDFKypmNOHM0ndVfrtbqppp/2VQPeM2S7VqLThLTQ0bBLcEMas3/e01tqvyF2jSf1l7cJKK0
tmUzFxsu7MV+kYlrk1wEGP02hYUGcQSOdFYLh7vXacWh6uMkIBGc+R6SPVYbYl4+FmpzNRmMZhnB
uUQLX6FyWy5dvOqMA/gx5HdbZU2Ter6UYeRKpJBzdaaqTtOYbgUD3syS5mM/OXSN/mosFhxFWTnF
StOdc1UvZQzSnQPPeRkCaIstneVziWfjrNZyuZZUhRN2fXardtFInE+J99LLP6dOCYVTix6Ty46A
SmszyvNHKWVi1z9jiMO+qTUBob5wUHyKZuDJxk0B8+38uRit+mrAc3aAqoxqxBkJflIVYZqDBjlq
hA9qo0sZkUomITF3tp8b4f8JxCqqU8t/IxCzLN2EZPifsU1PP6rqR9f9+PGrRuyvV/2lEfONP5if
eqBEbcvjzf7ShwX6H5bhWICZwDdZPsu/9WGW+weURN31bVO3jQ/p2F/6MMv+I/AtNwi8gIK1FUBa
+l9wm0zdRIX2b+QmptOBawRguC3EZlDe/10f5mG+05IJj1mC0XCrLg1KkzLZFthp/UWJY2rLbJDP
6v60pWBcgOqnVP8pm2FYw8WoV+V8+YiS0Xw+rB5Q+6oBM80MI5B5LxiXvxVOeswg/2P7Y9WnomQW
QX+o3MiFnRNtlKDJk6oLtaYWQwpQfjPgqw01Yd1mMlDG6Dot36hVwGjBulerglRa8LYZEwIDqeWm
djQiUAGp0wvSTsJ2YyTfcc7wNn9xSCtkxMpt2MFu36+XycLsWHJGGzoXIkIIaefOJkRsJAMXQ1Cm
LDtBSzJApC2jfPIkfjfmnmyFuXnGeIgsNve+a7eWrX8tCcS6WUw0Xsmshbm9RsdEo1RbDjb1ZlKE
en28m2SsEF3+eousYdgsKAdSHPiFDCFK8CBit8sOuhmnFMC4/svIop7somAaop1eJa9Na12WOc6w
rVrGBoXJtRfTudQgTlBoP6Q2sTb2YRYrvrHpOU/GJJT22GGabVpYECdK+4vuFk8QvwlAJG8JFYy5
LStsOQZZTDQvaVjCIuA+jQXXDx792MBogD9wuxr+K/DWTdOQU+LImKeFvKdl1HXMy/TCGbZQ7Olw
q9aABqnK4PbSRLbv+0NW6+uzljxMMH4LIsYqIlU2dkGoWITrObdGIwxWTBykoG8zyWOagC9tBiqv
ZuzARjDso562GzzdQGUIjSHGCN8fOTWFUXQ70yf+CmTItd01M6R546dWgb6uUjM4i6K5I9ZO3Jv5
GVC6t18YGW8Xl1ut7tmhX07YGoCe7yrAN9tGWx88JvhhgnVaW3zYi6R2xTK+C9FEuRms+auZ4ofM
AVCFswGtrIrcb0zGkc8s13h3XysZDEZ3AWAHWWEkc6b4msHSyjNofezgne0WmS5W0e1JHTz4SYpY
xk7s73EPoG+0MOIXHodNlDUn4AEmo9YWSQdpiT3mW8POD21ZBBTUpodAJ9BhFlGHcNlHHBgvNCes
cE76YOfmPnoprM3M6tqzPqah005MSTGXtO58hQKr3EX3gZmfKCjtKn8cty5pbGY6fitkPNuy1vd9
j/DfkN0IpDDglLFeteZySkg6MHKaWxHxpZZmUsVLu4eqheu4YEGoZ6aymoOeW+s4Eftjhf56Q6PO
QC3ibHP0EbRl4FDoVrVPNeOir0dh08QwgUWVhHMd3Vq/MvqYnigU8s0spxm+VX/j6Kg28TClJCi7
pB5T4NxVgqG3RhHbgmDCUcy4uH0dAfaQF35At1fTAGw2kYzQM+CMDpAcQ6MfDKAdM21EAmgqGb2H
LmzfYTNK6VEVCA60umsPrvSccgDd16TnYQp77fCTMchAq7HILyaq2qZnEqPNTIjNpGtIAvFb7iF/
IR/N0XeTKN/cDiNqZdCODyLgLVQrry3L+zE4xAwiPF757yB60JYhhG3efSk4zI6eNXbbeJIgLHqq
Gq5VgoqnfYf9qQmuGcDz30PI59gTEkbqYaYTf5jIIETkERlatamgD2j8KWCUle1rHg+UkBqLHJgq
ORQ2p0aSEAKYVLeu/JBakO02TjQnPeYLUGN0Q0M/NLfO3aDbfxbYz+p4INJuvpvHFMZ3QQLCSMnu
1AWPCFXilw7PDD9QOh9XaAWIhKRIxA3XAsVqYspEK3qdhzEjSxJThiPDJSdSJk0ZN0n56j3Wtq2M
oZzJo4zQyqKXHHdR8kA+lXYwE4w7FRGWglblrgeZ1cmIhISxs6DiGdjuizXrnAcpSo0ZjsF29onH
jGm8+jFmdA0aauhVXr1fJ7TIvQnRh/CBTSpgcicyom5CQQNaHMGs/wPGjY0+ZAEjHnCeN9BTxvyt
cKtTA7i78tvy1bF/aiVSKkPDvt4X6QkDInC75qdfI1zBP3/UWmM4xlPxNJcR/FPyJg9VjlU+KxL3
zkmIpqm6Xcew/rSSOaoPfzYiXo/oZl8CsAqo0ujQ5t0Ee78KsKnP3hgy6UDghku0WE6eR8pEgtw3
IldPxp4yz6w4hIlCrWQoamkQj7pm31ZMHZtcBqdG2bYkRxXa+ZvVIiazDSJWxWCBossTDSpo9Y3y
zPu8hA0xNNtBm2/RM6FZ0QNI4oKyHBZpD3XjUuXFyTOjr3iCJrKkBu4yiXGKyuQAK9He2n3lkdW6
FketWKJDWyRMgm0dI8da3uEIJr3IASWgm9G+9GpySMCx03hhLjRfyDmdN9bsgoZOsvtlJsege2lL
kjQ0xiC7ZsWONJEmNgfzfI4chFEUSI+IUGsO4W2+Wu1thUoJAF/yJChF71dzig6FDtw9Bw4Dnuan
IyN1S8A4SNPwJmUycLf7gliEqtty3Qy4Q/xlOWA4/uLTx6KXjF5KTlPQyf2sZJhv4BDrW8mA34qb
Stwtt0u+PrVu14e5my1XI3O11ZCpmoZlP8RGus+01bkQMIcWvLtJkZ6FDunCrYwZXsgb1rJwlPHD
WqcTOtcmeE0EbifCZbaIdNIDeQYPmuYc8XfKdqOJJrOZaSJGOzBDlxRWmVc5j5w5r7pMVBJNMx/a
PGFqw8RKLXIGEvQK/L1Hjc0BEWPnQDaTieHDyLREJHW3y0jIKxE2nGjS6+daLqzEfCu5pe9037+O
jN7Dg7Si96S8mzQNR14SvI1JScuXtvYcO9YBrTuZ5ri4/Q1MjieQfQgaouWr7lNApMQLagoGx6bR
SxPcXvWuorUHNT3MNYtRZlk+6DmMlgWVTpy55Mg2DgEfPeLNWoRR8GeE+XjvGNDI0Kim23nycVTO
lMo17ZvMvwwDTQDUGp1QSUdczSbVcwqSbe7a3LOCghwY4ddwjQilKpbtYKbLIXO6+yqFQldqVK83
re6M61aX1+9sqjHeSY2KWZHmzYz8QalTPrLsyxFhBNVhC9ISSu/cenAzhA+adKEpGY0OcgUv1rKB
Wa+fS+VDJzeuO7jOdJsizPWswjhi4ES1j/rfygx3y/X/epKZVJ5ljoe5y5C1J6Q5zJBdLBllZZst
+kOQyElWmMcaqHifeOKM+EaEZuE/VF2/nqz0cUle4pZ6CVyAGk0nYh83IKoJ6uXJC8o0hI5JjoGg
L4Uf8kz5dFu5Jrq7haYcLUjGhAHx7lrfPGWBTJRYGEmHA1aPNcidUzmYE9c9G02xUZ7jJgGTspT5
nk7FD+Fo/T4v3eQkXHyDnsh2riAhuIgwPvfpKHY6uPBdEg0NN4YBzZaU25fRm91Fz9nKYLkDurHj
JNEtH2yy1R6nBMK76YJhgYGc0POfoKWT2zQgjvTs/pgZw34dAZX1rfvqx2Sjd7TtqX3BDW1lrkCt
6/jr/PINJTvg8ALVvJz/e4yjerCyTly9ifGxzPwfEyjMbUJJukL6d6jNAvW29TyDFsHR8JQKzdyO
DUlfQ0cWIilw70EKTElFzQc+//Pg9IT0QTI253Qy4uJlJVeGL04WVBm8Mg5MiCbNriAP4hmt9ZBE
vx9jHml7RPpRnE/bRU9+9nNxUXiERn9qfBppcW9RGJOTCLvWwsTtYC34DcE/yAkYjRKyWQU1iVrV
E9LXeF+RCAC6D/pqBdFQE46g3zDucRGJo9Jt4XPHAjQiPmpooJ3K4AHttEdNjcUUf6dUt5xWUqRC
E76mZYHhIMvOCA4JmQ0EPVBulMZ+KpLdwWLiZk+JFdLv/MqIIiC8mYuNZ9NFxYsiGkkfKFeCDObq
WXCxDUnnSJoFqH4qHscpocE3eOMFT8B2WX30L2BS10I7d2n/zujhpRA4+jS3u9C8QkJAPj3WQV1W
CtFKEIEeNMBJE8emne8eDBkK2DkD7TjpRGpkKhCtEOq39ZdUc0mC41r+cVLTxLg3hYkLaqYuTQtC
nJVkzLVr6q7kjlAwJBjXG9+8DAIuaSXUunQNMelQXBVzz6XD1aD4BMTXx+WMPsjPKo0ZYXyEqcSA
b0mRrAbxrhzK9MDMCrnolJ6Xu9IpCCHpeTvPip/qJXbDHszehYgvGPOYGbQq08+Rm5VhQMkpJnkC
IeXKBU86ORxBH4AcOpj8VYEeHs0CDqABoS9xnnjZu+BFpCgklVZQHeZLgk6NC0++D9yvXmq+JXlT
b8elucpMqEaIvfcWRmYULQyEHGOTNmu7y1ZSL1udITX+c0BUE4lUxXhK7LeyCrqNWYNHEP7Pkgbu
WS10HT82Ul3rfipXjlE5dyV75q9F0QwvY93NoWy5fuwXrg6AIBmbvVpErtfSfI2HK1jZapCOUtyA
D0zNzhBxf0bpauy1Xrw71krUSYr1atbmkQOTLibZHuM5de0Bk0sCtDN3qb9TkqAX1odJIWbYJGIM
+y8IJoxztOr2ORWl87GWT8hYkDCd8I2iqMudrt3HdMngEtN1sOZE2/Ux4tdO4BuZ8HAIW9wFVZwc
dFd4x5UAQwVPAYWGoPXvhdpXZFBcYw33kkKriLqMzm6WPVRIfwiGrXPsYPemXS58YrR8tymu4Jon
ZzSrc26giLNvBJEDh8TVuTMHXrTrBejFqu17cCQ++ua8fp0MjDCLHRBeWNParD3zB9k0kfW1GagV
lDnuhE3RQgbzfP/+UzOphJORvEsaCaPdTODIUQs9G4FxYx6wOheJgPQ8KImNWmjrvbA096Rua5+7
TbR3DufQJ0xlHZqnqreDfe4PArGb/R51eRwakYmZwuOgylYuvivH6DEuKQ1jZ7xU7ljW4VDRFKGs
LJiqFyGN7FOsadvIDEKuATp3F1B7VlLad2pRavo3fagfnd7rtn1gPIvAIk/ZJZm3pR0l+dB16yCk
NvsG5KB5nhmUHjqUBR59kmuSHbytbcTVzsoJXtMzAE5F9pIvVvx1rh7QQkAynOSkkJ8dZ3XiGem7
PcLT6Aqnw+8W3SdV6z02DcMD3d8SoMfpXkXOXRSkXFuT4k/cNocoGP1z2tAHgLSMsGRG9kUeWw2h
YhyfkJZeHC+G1GwzOZixuVxa823Vy5OfB8PXSmYywRmtm8z60jWZSZc7AugBUOmS6zBZqzjf0jub
toOvzyfkkD/6oXhK9DI4OgNi4hnFSDIxRYuSen5Y0/S0Qnim/2x8R/pzpjDwZaHj/NAWyMucrLJ3
Zmwm58knCoqklpsmFX/S2Fh3KbGpYFNtj3phNl6I0Do5veldj6gKQ0QsGLv8CSBX882YCuvS3M5F
aT8wC8G9Tms8bNNgZydcFetlbU6Zyew3bmAprzEJDHHMmGKBnx62kzccmOHuWlHRw4ja9mrCinkV
29mDM70vxFC8yaw6WtzuPpst6Czuu/+loClyw50x3ik1Q+JgIuuJvZ0bZPBNUi1XPTLCcNUCB3ND
FwBozmGFdZi829LaBWiUqcXP54YeMFaOfDl41k9MPuvJdTLEGQxJmIT42r7ooicYzYxk0Z7QALXn
a9Gh17Z6dyT/evpGAlB361Tdl6SWhFzZv4lk64ZOlrejcll+CKg12ecBKFweY70LI2sAWwUmchvI
W0A+uiv+tqEPay17UrsYDy3nOyE7JmqxLMN4zgie3xTmqu+U8HqUlVqludZqH56JwwkYdKEFpHZb
GxyAhaHXIXFoz7m8ercjt8zYkhGxKNIDuVjM9o6Z/fSxy1SF18Z0n/sZe5qpLH9y8aGdd0VYI/1A
FMRdRyToZevlpJ5kSR1+p3yCcKPw/+tzA/+lY4DtSsV9Ib2GamHOnUyvpnKgYzcd3ATfg0MV4awG
PlHHH63WoFCAdKqMFzXbqZnaeGViHObZqI4zBwrq5j8NQeOHiNRTOboBENAmuJixFCaNFA0DSiuR
YVJyWars2MT8541zAWWtDwbsPMwqxXDghEFXHSVcQ7S72UASNUa9sVupGWzs2f2B9M24LLZ/8ZGz
UgJciaudhn1RPyRxdk6MaTzz7sMmi/Ind0Vts3pUkFMTmjU9x3zX1OIW/ABXJGGjPBfOXWwSkYAg
u9s6yxRdc7TSycLaxcwHZeJeI+ek9Veg9D0S22o81Ja4xH6BCAMtPSWkaQeJi0tNfDdY3h3YC8Lr
83hXCBTIXuY95HH2k8JWfuD/mwZYCCqcpOkVBv7SjM95RkiVLeL94g9ALBzqBi3/BZtWW2Q0TmXu
fdr7YZs9F6n1A4xwxQQJxtAUJ+/M5W+HeAZKCgQiwXUWtkG2NSkwcnkcw1lwm/Y6WNz8L+WGdaR/
SQ64ht7IcqJ5Y8vsXXxjXM/9pdo1KT+2t4Jn8RAbALBJhxBYhj35EFl1srFW71uVBye6w1elwC23
cq62wfrFmbxzlku+Wn5L2BN1Ohd3YtMRTwqCsaHQS1CWzgAnd3n1IK9h63oZFjA33rA+zoYinDfZ
PkupYHdoEAthNVeSObT1tMy4lWSf0tQ4QP30yuLHcQ34khSlppCWBjjbQBB4R5Stlv2Ydeq6EqND
3BxZsG35lk6BA+Uogm9SFDuCzW+MTrssZBZuRK89Uux/3IuIHkxjvI4dpd/FOaTV9K4zw8bop3cP
5Zq+xoyMHjqQbbRpMirofUnRmSFhWsSPTAYy67pfcGaQkvHYoSPb2hF3PazBYDDLJ9eMrz3GxTQq
k2tcigBQF6J1vWw7w6bd2K753RP+Gnr9SxUU7qYovWfaPy8OnJQ9Qm37gL7mGqVPsQncKGfw19wI
1CI0FzQSijMDOXfknbrEMI9VZFwjrKFihhB7S9C1385fCOtDZGMsTz4SF8NFQUlcN/XHscXbAKxm
GdCpWmA6aKg14QDsO9FwgBWO+1BoiCrpsqJBjAnsMWAtUo7rOp3WSdm057KDXo+m+D4Hn0Vrd7Oa
rbFHDxrq0TTuFteudosmKAZMzl5zcsSXBlqEmHZPGVjBzrR+aEH/p2UmN2ZVA4PV6oLB8dc4QZJP
dvtC65bKYbzRGSJIcxVFLMejgOwuWz77CoQWtkB4NV7JQIHBtODH0rmoRGdfa9+c1v45f6/oFNLq
r6410o+uICB8qbLvzFaBmjukZ/Q5R3df7HTXZNrW3C2pBXMLYvje1sK57JqnzuYA8dZH4eg+cyZr
Z8d2dRlSYgpRX8/IQ5HGvmbGRI4Qsri+W0CO5jHYTqLgm9zd6U29hONEWQCRUsWtyzJ2pL5nhDr4
QGt2rflaA8mFxGI92735LbWqZi9w/m2StX6pSsrlBKUhijGA1A+Alft5ZrhMRbFajCeAVqJdQiIq
gMkP9lOUBu0x8sarss6fcnuwt0G2VjDVGPyUgR8m2YIMnZyH2MBp1TguVal23Vp0T7aGeEA2fpwY
9XSwc0IXpg3+9OfcpkWUkg+MQXDne9oDNMb+MbEhJy3B1ypvcD4YSXDouaR3iXtjRunPOLMljyfG
WtDgI8C4QN8IrXiJG2eTxR3Odh/MMWhR8KhLcu4K+grY8bTTMFE7DpbM2LsW4YNaDe1lMpCicGOD
uUyGZqd1ByfCG4e7NMzSBmjwbNh7n/S4jYeDwdG+c7IjQ0ZyZ1ezS2nBZIKNHNczb63yMhqcaSJ7
FszRNm7b1Idap2HRxcaLh1vwwLz5tPrNVQxsFrmsLOLl9c6u26s8WPvDVISMaW4708dgDzsQIhOJ
au31ygyPHyJ/FI3102zXI901vr83fZ28HiEMVnPQQcV18kRkK1fDi+tUdIGEy88Q8BZj0ojrSJs2
nVa86TkaUi3tv9BIAMZhmdhxwE1ltXYRDrJfex19jMWMQIr+FssKrN1xLbd5WXvhum8cGPQNivKd
FLa1WCV7D0HYXFl0B0UdjkXwvY+IoU7Wxr2Os/U0yhOqo04UwbGA373xRMOUwCHtIOc+0bmUeyvu
lxvHjI1NNzMPXYaOeZDu7X3X301VNOyZmnMUVtuhIDqj7r6LumpDsgc3BHF4sNCeYHzREio85hEM
EmPrewpGFA2NfjIJO1nn8uTq9IkCL95DDzsYFTEoRQWOTMtk2QiabQkyIdH1W7yz73TZRJj2PRpu
j2uZrWWPbZ274BLyhxEf9EafadpVnNK7fl0klxltWV7lw87t5ifbwwZXAiX1BYi9OaELmTQ6AI6+
5exKuKh6fh3icEp7f7vSOzrHrReSBtdu7IVxpc5wXcwk0cTGq8BixVjQzTZixNhAk3MqqnfQKk5h
3ZjN+FUbWuB9Tm2fHIG4bkLhjSwBUH+FlMuZfXcz+N1PrjGQGnUPu9A8XvqYDsPMNeNgjFRfk3XY
+2XwraZM5a20g7OppeLj39DPdRGoUj6sR7su/EM/2slBaZk+F0r8pGRQv+373NRWo0c1FlfxVlTY
8pWupuqtuKBpCsgi1aGu0WRMBZmvwLvJT+Ah7mz4ByWE85fnk3ZGD7wsnhv1cvWcX1Y/3k6+Zy0L
Ckj5vY1iY/jWcGusxkonT36gXKjXfm5+fInPz/vlrX97+sfnLVODp9EAaz5j9wFdzxf9ZHNMToa6
QX204SbGsVz1Ae2Z+ayvFmiuWK9CzLvfKYzJsKUGH2Lt18eK0fW+ydzv7pIfx/FLKuCzSEVksiT1
jedJqVj1NVun5S1BpIRVx7vyzcE5amSkbAa97XXw4HJuElEY2gufGU0/DG+RNHcqqZlaZL6LDESt
IjUIkCbJqUxiBoLejlztdC87lw5F3tE+1eXl98fV+3nKI6oeUgI2taYWrpn9650+dtorg0k4lozc
gEvKT1CLz6/18V6f2//0nH/aZ2u9T/7JQciqudMRS4Mho8YusVjQ9thMpD6v+/tRtab2qUfVplqo
N/jc/KfX/tNblUM9MVDjx29lR0R6loWszsf8tRzRcvsfd1oNTJ9fHq/li9LPF6lt9UpXMN0Z/NMk
+wXtwDFMk5pVsgSXv1bVQ2rhYPaG8nv6fPnnV/jcZ+nYJ/5PdvY/kp0xjkao9Z9lZ8/9e/JvirOP
F/yLSqYHf+gM73xfZ/7y71Qyw/5Dd3UzcAzdDuhPen+rzmzzD50pFHoCXSrCDPuTSmZ5f+j8s3Sy
NB3PN9DE/W9UZwjV/l11pvskrVs6gifXss3AtaQq7RcqWU2xPqkXf7l2DUITCuXX9qRX65dV1xtw
6Y+y+fOx+vsTEG9QIPGGcOpyhhK1t94RPcSMMqgRjnlgxWnrUU92pnCobZktlh6qRbujNDcdgRxe
tcBCSUy2/T2A9Z9zraV3oANk62yhNkeCPfxvjWw1SWGF3+wxSTOp53tQK3HbEaOafU209ZVEAY9r
2pQeG5urcz7NB7McRAgghtGsbXQH3FwgvAc4JB3ekHWr/hLujVV9q1Y1o/bXR7VKGHUxXvy1nkjs
7LmLok/56wWptLF//BS/vI161S+/knqW2onA8JB2q3EYsmTU954spuDHccdXtRoxvwWumDwpZbfa
pRZKyk2vEXyyfMVv+2zkWShHVGHGjv61+iHYVq9UD6mXf26qfZ8fA4GAF6rt/7L6///0zy+j1iAk
O6clbecTBXcqTf+QL/L5QCeRz5+bai12GgrvapWK/H95WL1EvWtSFCQBpoW+/acnA/8j1+73d/zY
q17uxB6fo1aBW4yrSD6+7G/f6fPz1Hv99lFqM5EHhWbaI9qQf/09zWwjn1fbSeTTpG1GKbVZqFZU
apnKltBky7GDWi3kqAI0KWW1tj6oXR9PrNS4SD5bPeXjPdTqx5Pkw5+bvzyMwppPGyTe+mNVPeu3
t1Ob//nh379lDDgZMGlK2lUgNZmZFPRjzGHkJhci1kAKBJPWUMY1IHCrbZWoop6knq42Vzh95+lB
7VU7Pt9phbeMXFS+s4pdUWufr8TMFshuGQQ1tdPX4EkNpQndKUHQ2aC47pklcjB/rg5RxejKoMmh
Hp8rslIa7JH4CGPs3RQKd+NA4xM9wrjL7fvSITeVmUN3jnzazVXaXXmE71BiYRC3pjNk4oovoSBe
H6uGlME6/JqkbstC7Meq2osN+2Jn9JzUllqoF6rnfW7+8pZqp3pYPfHzdWofmarjts4qzOLxSseM
vsu3cREJcXXtZQUFhSqhAKrr4C7C3fymmkVqYXUzY5VaXdqVDdcoW1SfdUtJRZbzlIDB9pD3Em8k
IxFuSHt7qp1i2ZkqeSco5/LsOldtSe85keAOX/7dau1zofZV0utbmyskWvl7rK0lmc8COYvWWl/s
TFDq8wzCP1phHeJkQhoUsyhcg/nYajylH41ZqQmIxuiJpN37Dr7MtpH9M8xRxOMB892pzZI6iN3z
V5jjQMVApg1kJn3aTeob9TYfM1CyUtissCVeKwLIWEPYUxUGvf3/2DuT5ca1LMv+SlnOEYa+KbOc
AAQJNmooiaKkCUxyl9D3Pb6+FuBRIQ+Pl5GV87J4xiDpbCACuLj3nL3XftaU/h0DigS7IqiOEW6f
I1LSxLEsKjsZqAYEozP4YiI1y070qgXWaS2kQk0w/n6voW7gGWhtlWWMNiPi2LUlHGhaFjZrnbwp
zSiliETd/PvJqBfvlCGcaSdy8qw34bJe+X643iMCTtoqmXrbLwf9epOQhEbUp7RHKYSkcO0xCsFd
Jbak2NZ6uRHKgVNgyliD6QGmHQHKV15391DMhl8HorLsue/Db723PgeBGfMLCY3oWWEGFfhxzOUs
KCcaulptUYL9frzeq2Qct/Zk1ROJL4RdGgRJJqWx7GGlZMDLoftH62NMT+MB5St7ZZBJ7lCNVnUJ
YqTLKOYzC1hYlaRz4iP6dbfFLNw18p500a2P74n1M07aoIRvEwScgGFuHZJCMn/dVN1eHVgK6BgC
D0DfTXoYM9RCE8JJsa4icQ8i30GZlqCfcRVO5BEoHDMaT5rOTbydHum4K+G+eRzfaEYQQ2ZSvgL3
/Ywy7qsId4EC0dwRZTLvnORnhN36Pup3ZfCCYrGk6SV6U/fi/lAosfaAqj0Zm1Po9qPsuEYfucSf
aAG1e4PEZCeabwPxnpSNSv3Z+e89ziYkhrWjWA5FvhRAwfMQbmrBFUMsUli56bIfTKzXJgUD6keb
GLlw8RLSP5g/iUWLtYFW2QELrxbse4pKgpPQ9UqcnhASIP+66qnaXlGOfXA1PvWlVn3RSMbs3Fry
6vim0GHO7qr05Ieuia5sOqrJKQ9vanFfih6uxaaFmYXmeYcKfO7aTansGn5OWaBjoNoqmxXhgHVw
jwoUlsh2+BpLAihlgCXdC3RwQs34RL+8Q8aaEa8jOkJ3mtA+pbuhu2YCDaTgvmx/6vCMDuYRRTXI
aLPfadEhnhwA+JgtQ0ED+uahF2gRMBGlA0RUdXzxFqujTsJURnqMp7wPAUSBYge4skz2cnLKmn1f
OYV4G+IkI5SY31d5ipRnRBvZPbGNE/wca0foaPslQ7N4qZ9N4TCKnvIVw0pjvnYn3WQIdVPP11w9
dCPfLqxdSpDZc3wcLXe4C6KNdIENsVFMAlycxCcqEl/lftL3o7Irwz1NJK3+bA0H12hQ3ED3kCKv
8Lf6zMr+I56ZRzJMdnYzn0TrXAibQt/h0Q3nQ23ck5ITR4d+5rwAVQjHJU6+iuBZbW4CjqMj/jh+
b1oLZMzTgac2KXzlAUTzDWOYwGE6hoclDgg+Nzuwx6x+1L44Z1XtZzi74bip5I0JZeqrqM95si+p
5orLD8bvRLcYVtKBo1M2EPXtY8HNkBlTkydhDiEtReyjRvWW+Kt8O7V0l1EKO3l8E3UkNTk4z8m1
EluP7DTxVD5ogPTUJys9zKKnhhvk163n15slHak4prMLO6NuTwb65gaKBt0MfOFkck22O76NBEDa
sYexM9XOrbwf0MD2/Ulrt1O8HUkYsgM9gN5DnQWCAWobW/qM31B/6j3ksmYHWHSQH4bsZOhb8YnK
piq8ijm1trvoBUWlMu/0/iDpzMCd7NVSKCif/GCXSfclIFsxeqC4aM8qoiHxvo73ImnKeO4ldat2
NunQZM0MA0v4DURDDIo1qEtIMhOxOg6JCK1wimvs4rskoG8tPXXmHT2DOvYgucyw4X4S6mFdMFpq
rnKLyQUAvMG12SKq4BBCg6Ec+ArNXTd28WR3OYLfHcui4oX4D4yISPIU2gSEf6GuFXZx6JC9yW9+
y8Fs3Fi3yjHb5V7RIMPZojUyOxtjst3wgykOFhK2JBIghrl9e2HhRBOtPHYvmvJSIelKXVJ8HuSf
PmkDtcemGTOZs6qNgboud2yT3+zM7CQTrYsH0Qku5RWVmxrtFOsIi6ojRWBbyI+571CzshiKpeHU
Dydd3IYfXXQ7W5uu2wukdGJKb8kIJcIwuoWlW8s2Pa7okl+zG8o7d+qT4LbzQwiSFSYLimjlLkRM
WHQ2ckWNrlG86audggl/PAnqTe0fA2xAoBqKbUX9XSB/89xjS0ic7IwnBG8KdAMK1WjG23vrSr/O
+lE8G0QterhR3PoRWl+p7oMzMX2kEeCCuFpo7wiSyjdD4mIKyDiXhU38IioHfSYIC1G65TXYX3GB
oHAPIbjaArNgzr5TKTxpsDzmJ3WG/XkeWJQ27wA6WgqwhMXQYNbYydSnbS3eBjWKOpSIj8hLniak
BCYKzBbn7aFLXUPf5R3m8a9heqVfbLOetKPwmpFZAptGDu7QQTgiD8StQr8s3aEuRcqXLmqMkz56
PSNLdKBMHVXvQ3mShGNDUdKExWfXJumDdoTnkYYXXA0iWBHxcp9m90/zna28C18i9cinJ0cWNKFC
RwXJlh0+ofPfDQ8FyGlyk1uXTJi0wwq/IxOscgEHth8Siau7sCa7bvMkwqFx9IPsQGrcGg6n+g+N
7ItrOW0Ik3PrvXpWku28jTf5cbrXa1d58702dvChGC5HGgRDJAc/yZWNn4OnmFyAR4PIOZctp1RG
CfI6Ejbnewjegot6b/4sPSBxN5/1tRNs7TZuqVHbte9g9hQ4YnkguBjAbe0BDY/je8ha7MjGE22H
W+3hh/0JgPcHrpjNnnaPfK/c5p58PzEoMAG4qMNyxuTX+AoFS6KDfdUeet8hWy1TN+jH/CdsS/w/
0AxeCgmi6fEzbJKdUmz8e99we5n+/NYkcRsZge/Q+6VHGYxOuMG3YhQbmoR0T/cQabPQC1uneGt2
5R0x52SMQHltHlguEdLnz05Qbyc3Oqib3qEML8OlxBWR38JrBvUkbT4su3JmD7xkh1LvuoeYM7z5
MAZOqNg8gwbQrfBDfMYwgKG1eQ84DQjEPGtedhYvwSGBfcUlwc50XE63qKiLS7GL2apddDZfiYTg
36QrcmIIdvMH7gd4dGwaavJiXxDu44Qm0zaH5yIbJ/yZBB+wk4vt8AoCjeOMJ8SL9ET+RP8oPze3
+Sbf9vfaaQxtgg+PuqNsONi3neWo/GiOdlJOzW1/X+/93ZtQ2PNpPlW3Ct0YJ/AEHlqhe8PpnZHS
SpbbaURV/NT6XDPs7cwEYcofeQXsZ5uVzknbhq/tXqNx+T655sE/vDXv4ym7HUEP2eaO2ccJnfUJ
68m8xQHnJA5qog1ILBvByI3vZDYv2RQ36N62shPft3sdTdlTcls+CS/Rw7jp3tEC2fGTYYtf1TME
/b1mw0OikfcaXHVSvDYWYnKGeIaADbcZovaNtOWqcWUk49DhF17al2T1OByxI856Ipvv54f6hK2k
3Ce3gkeK8Ul7KjcG/eF8Z93nTrQ1XmkICiAFbvTamV87BySzLTiMUKID3kB/FRQPQQoXl1e6f84u
2DEp2adHDofn+Kk9DV/JrbnrT9U7LlGii40X8eslu40ewJ99ha/5z8wT+SUYY8g0OUK6wLSKVPcx
f+xuYH9uuzfxEp3JoiUyh8OKkyqyn8RP+BqoMtAOX5ZmoP1kfXRvrcyeTY7VOfPMd/VSv063DIQM
kOp7/Rr/UJ3hFjzb+Jgck6N80Z3+vjqrl8QVHX7UnXzDrTNvBL7go8QQuUu3jZNj87K1k+EReHMI
X5aDzhOu9L8Z3hBTMMJVbwvN7obuGk+igztLXn7HJfFQfXKsFhekpfv5GG+by3wMGGPaa5G4xQ1X
p+RzPe7ba3yHlJ7/Rs6izXjM2F8xOmobNAuptFHhlKLto1hmTfpJX7m98m+cTEQF6dLRZI3CT0Oc
EhcsfiaIFVwzPuaP+FEAZ0ns0QBDZysRfTPtNBGkEqeJ8CHeMC6TO7cd97hXOFvu9UPgjfuRHTLd
jj/rVxxcDdY1jvf8aWBK/gO9yOQUz8LdjNUt8AquSLHkNWjOnwflJdmJe8wb+9HlWoxxAj/LQbhB
nFJErvGQfU5M7RrU+T+B2VaBnSFntcb75AojTbe24Xl6EHfG3XzqpnNyUx+ZUmhjwrkivhYO4VKe
f/8ZnQd+amIGaZkRdc1U+RDfRef5Oq4D4DpK4L1iUKlo6l+KT/Q8DCqirX3ALuM/PLxLkgOXwY/h
hvR69bnd55txj1HBfG/vqoP1kaUuolNsloljvnOvfg1ftFN/R7wRWz2fAliyD33rdLXDfu8fjat4
qe9ovCfzLjsv84M36aN6YxNjYAXapkI3dpqvXBCJwGY3YlzMl8GYgY0pwnBDMNlmcgXCGezpMLkf
vccMD8j9g3KLeN4mIcwJncCt7xhLuUy+zdnNMO2aS3rHkJfeDTf8roknOpUrHAkLk+7kAyFNNlMg
R3oT91CoSKB2zT0nvkpf3UHasUE1x3Cj7/B37cTbwmuBuz4F13pbbibqVXbIMPYceB/hpnS1HaFP
vjee9RNCVC54MYYre6xciUFSdMYtq7FrxRXnw/g5v7aDo/2UXrU7k2t3vLVu82t5RN5+JHvEepBx
BBluF7tc0uR7poPUYThoL6OnMDzX+8GpN8JRejR31Y4ZKp+8uwdj8cCcYvg0l78+OPTHYjd73WfP
OOFlHlmmjuTF2/iRfJAzYLDt8LDF1yJdZQ4BQrNACF96zswz56z/TG2RHah+KpDwcJQ+T+/Te3lf
PyUP2W17yhkFjR/WXfhkPEp3NVyhPbLtXXZrnkU33sSvH/FGeBiPPaez4i3/00c7HOyodvRn+T29
FzQ3Lu0h9chqBmkkvIiph7E0YQrlABl7McMbrjTic+OfzHbLvPigH9Da7ZYspj3rhXO8lW6ZZnLU
yhcLoNCWcboY9uNTcFD35AvlYLxNdzY+RXK8zOCc6BN7cW43xlP7REBdcNA5jlDUPxUP1pWN+Ah2
TPCXDOxurbb2TKyQGhFLlrI+WstuwhIzsFp61ptfzxGvBuMAq/5SdFpByes9Akvo6fxDwDmZUrcF
d3ZmFUIRSl3KyevNWon6frjeg3gP75nILnBllKLW7THF9NCFJPECqn5MBlLBwwBGnz+Ue6VE0NQ2
xl4amAv20bER3nqKOUsrnZaKW/Vy5E1iERxMzurFkRQJoGEMjGmiSCIvNXmsiNiA1huWLrqIfH21
iK3urvVe02A0mpVhIy+5HQ2gQ2Y+C2KYAtCSc7HcTVox4iqAdU4nOW0PmteWIyKFY/MSYA1150Ch
QpLnD0TQ43RbsctrasCkVPe1Sm1wdShIS5DAOIRLpq8E9XRKPiQiVbJZRo+0CD/KEdV+MY7LpDzD
tAVostSZBi08ZKpadATEGHmGlhBD3fqozce5uJUVhQG3EhZQslcHdcrAyTYpAepErbiOvWE4cFwz
R1sJy8bSHlnvdqNOSSNaUAXfdOW1rrtWe421WTdUMPL8INutPpn1ZjVvrY6Z7+dKoYu8Ogy2AWxp
SiqL7X1VIq+a5PXheiMu0Od+YAW21kHXm1IQKiQIa4iR759bmP4YzinT/qrVyrOcsl6LuB1C4nGi
EsqOuIRyjKtk+R/3cAJS+1yeW2/+eDgtr1vflggljY0sn94kE+mX3nwmYvMpjqZDb5UBIOk4VUWu
M61UHKVWlg/gSFOIL0vwCPIIMvfqQyUpI3yDmbS7/YDZgtw1ZUlVpuG5BpGODZ299R4a7OOcE6xH
/MZ9IepQJnwIEyTeLu4nCblJV9US6CadoF6Z7n5FVZ0aqf5syGa3//Vo/QdMBhjdkf/avz25vu/X
4/Uu4WhWbpCYMFNz1Rjw5TW5dA0obTQtpDe23l+fXm/WGNOUhiU2KOrN68Pvf62gwI9Vn+7+eP7X
pygdKSzO9z/pQ342OwPhemWgnhYjCb+RqN1EFl1QW26mhCpDv9DxCIWVcFiiACsOgtrLriWNr3Ci
611hqfvvf1vvBYuj35xnauDrGxS9akR3/af1ppIFdpoKZgGnRC+TMsnr1zdRvW4hhKxtxOX7RiPl
lb8+6vvZX4/XN6xvXT8UuhmX4fXu9+f9euX65Pfbv9/z6+P/fPmI0RANXP/4x1vWLxyMunaGmpr2
98d8v+7PLfvt8V9u2fdXV1qS7mQrpvO8/G7rR/629b/9db/uru8kYP3//sa/fdOvu+sLfv2BVsc6
U0+p2n5v83/5m6zfbDQQR369+rdv/v47//hj1o/9ly34/or5bW7VC2261zX36Dsbaw1E+uO5Px7+
1UvoAVDX+uNjpLVp9f3y9d73a9aPLSqdFdj3a77/+a+e+/Nr1o/442N/vcZQ5oeWftt2BZ+Zay82
iKdiV+ENXjlo3XK9/caifT9Ei0xzsV4u9usLzbWLuv77r7vrswW1JtmEYvdXH7G+Yr35/pj14W9b
81++73tL/v3HrK/7fsn6ed/PjUsX7P9rj/6ftEeaKMv/Tnv0/FlnRf5POYrKr/f8XX5kSH9TDUVB
1rPoieAmIyT6O/TKUP6mKir8NV2V9AVsxTfltHzD//wPVUN+xNOmCplbWSRG/8hElP9myJYE60oj
5EvU0Cz9D9RHfwCvUD5pEvgsNlBVDBXc/T9Lj0wJknlUkGgc6NYPrj42zspZGkZE3tXf9Ws/xv8d
fBb3v2IW/1feZfdFBJ/+P/9DWT7st/RF1dQhOPBXweyy0DqJf9C1/A5eLZgG35tqiYRds6PMTPQf
ynUlcivS+MSf+BP2HVUscboBdPlSCeM+zRDTRz1GdIOZdgqrtB6aYTO0wyYZJ2ITEjCyZh5dIkIE
yhQGha4rxygFBVzK1bDp6oZaXGLCrDRYOWrRqQhMUMGi7Ar9ROGd6JXfjoC/+EMNZGP/8odqumiK
FnsK3vMfv2rI8D4qTF68KaCiDYbZVsjf2nSRRkuFXDwpXdLt5B9Q17+wB3nlWN+LAPuBEuMeiMoW
R0Dm4UT8ytTslKb9sDHJWXf0Gl9aLmdYPKPKlVEUyAU2jjqTrpDvmYRQ4U3VvWwqNCFVIgQCVXZp
v0K8SjCXlHjtFXc1yQsydjbLiJ9/8/+G6DtwYiqioyLnT2uJErphsaUqm932ZuoMBuQqK8GzTPbQ
y1TpKLKCygtN6ZJHE7lSOaQW04q92GzQoCqKxluiLymevLwc7nudHRBCAdjItjTNn1Va3Sdi8KUn
MjXCJHosiaCSh7F3+LPMzaQmr2jjyPWx+ncmwwuRJR02/82+Wg66Pw9KA9kdCH0EfbL+x0FJ+GOp
ZC0QozDEfyVV/lOsJG9kB4C5GUHKJrlPcarriJ2LQTNWuOeLetjMuuY1AnVbv2t3EtCWIFFMwJOh
6NXIw/1BljdyNBwwUIIDr8yXsdFTR1ZR44vAmeIwpl2qB7u6pAlep22wNaezdO3FVMNGGn1pULOd
EsSPzWwwpMjMcV/1glsPg+XOqvWRhrTqlbp6SQluU4vCxG9A8dKMOpv14zGTy+duyO8zwpk2Bssi
qLQn7A1kOef3fjMR+HUo+mE/yfpGltLb2BfuOpkACygfKE0UsaHB2JekJsks0zv2opqLGjxy6yxK
IGPImGPnx/GdRTK5oQLuaZIvuJcHdtQDXPvml/j1vxw8/uqUMg0dlq8J5VKX/0hubVSl6yZjsLyI
pS3NfrrHZqBNW4mmYCs/tmry8u8PDOkvv9EUFU1lzab9CwtQ66UG7jjfqIx4cnWdfCZAP+pyMgAV
vpZRfqsI0Gojs3tJJo7gqGAPYz7ER5ib+zoKvnCBBVXg9d3rv9+2vzpmIYdCRGQwlS2F68bvglFZ
avIc9IqF8OVE2GK4M0I2jStZQ2IfwThdQXs4pwT0P/5ayIhE6Bom5Qv0qv/8tbQFZTMdBNODxvA1
auaTWDIemEX81cB6doMxgbBvPv37L5XE5WP/OEM1macNMDBkCv95jYoDSbYGTlxPRNjmRMEdaqWa
yhEln1LsHaOU6Kb3CUqqi98YT0kMbbca0bgUhvglSdYx6+ce6anF6B9mN3pcHKuYQcYX8SpHfEwK
pQOOOI2keKJOIBKqUaZoVFM9u1eZfMO9ia55LZxzVT9QTGH8BSG4gZdAHSVp0YtQ1UiBvcTlQGK2
eI/1CTKfDpY5SbO9pXMBCJQlmICwijfYeUhG84BOfjhWODd9uypg+ehm/aMVL0kJfhs16p3lA1rH
70kaUmW8tThnEo0tGxLEGQlTWYbFhCKsiU+u044QAlgmLyjwMhtdqP+dDcNQZ+EwLQNPOs4nNeBi
gPUaJga7ray2go5TICK4GGPF9KT0xaWTltdyaYXEMZHUwDWnEnqRQDPrCVIsG2bx42qV8qLTHEhw
jWK+xftPqSPfgBoQzTDxgO1B/8frD1a5gKGQOf/NESEv4ut/PiRMUZQkDkTZMMF/asu5+5ti2pf9
lKySeiRLSF4QV9s47++YAM87wW/gdFhnLP2THUrljaIA50YIeDMPs0ArNthPIzaC3iWJRcGMRFfc
N0VPMimUpVncbUkpfSyZqzgapsChoxYtiF1wKmTp0sWIuuSMAJAUsE+jb9oOcHOo9oD0KtqbgvYj
MhYCA2TNqSF/UzMHWCYpvfXC0Fxfot+qUHlOiiDchtn01eb6wZAjcaNqWIPEfR1SOy8GdHi9VKK0
bHcyLKqbYlZ/JgKtfd+fnsbSJ43K1NyCw6lJNqBHHoFhn1ItfzArynn6WCs2ocu0uCT5Bar0sJVV
Y6tlOcLszsI2GQsbjbIkviimWIGUQVCR8JziVxbyvNuGvXDVdQ2AYzihL1AuzVy8kotNT7PRrvVE
eTNLo8cYESg6Uwy95HzEPi6ZlEq+3gi31dztAblFm741znwv/nHD8oKu3reZCYQuHB6VuPRkZFmm
mEU04oabeoq7jckvZKT8VPQWhrRxqJ485JX2hVi92FHb2eZl3dlSaS1dOrabhLpzyMQaDXlLOQrS
b2LFpZPOMu8NJ2f0Za5O87jht1rM4QnKLKxraoQby1cQSwVMvpApjeOSN8x7HVmf3pmagT+nYRS3
U7rMTqWtKvmY7WN4p1JoklxaHbpA7+9Ad0bbfkamlsSg5WOl2I+4ATkaOCTQPVKMxta4HWKFKaCS
0edIKHEHiXyscw1t13JxVlBEmGnYuqZaoluQspeJRlM8VuHzHKSPMfCaCHdzrIeyUyVTYMdR6KGo
93BbbyhlbgdDIwWPg2HC0yYaqDJimj8cdl4lYrwkkoW+42SdrUCnXin0j0FT0cqQ6kvG6Wr3knIO
B0PARAjqvJHndxjlesLHcCnRQaKoz1ql3epiBfCRVBSGIWWXkxTGIFsxCgK92IkEY5raRLsW0Ugy
HmMJZsBQiGSspuVllCtjM1tp41ojyqysk3ZGJteeCjXGDuFeYYgiD4heAJDLiLk8rbNhCkOnn427
IiqPc6jcgch3KXe+Z8V4ZtJKkz4xbGKnFxUhzTvJ7197OX8IRPZ/VoviUSOZuzHwJvbMUDVmK4VW
Ztu8Ex4Vn5F5zhli1SD3Ghz9aRwtsQOcT+bw0Ah950B5CCGxy6e5bvA7SJzVrUR0Ink2Dh3CV4XT
BkFLhh4HAZswxKBMY4bobIdD8xUIf4O7AWW0nk30FP0SHGqqvFvtwQ+7n8SrD3tSl+EIjgR0kc6R
VtVjbmr783awwhv0nrJtCvmNOALmjZH7GeFzkvWfoMEi1CVgcqXytkGPqFevbdU9WY38lqiHpJoP
1SRDarSA+SWTEdttncfObAzXFLxo1/pMutudltB1HynuzTkAobinazUtWQFhdqnTHolPar0nJh27
JR02tWYajpQkdSXT0UT0pFYx1OeCKd+1NeGkE3wxN0iQpyejtEOND2pqIein6anP/Ses7s6wpAj2
DUE6pZy+xjm/TkgYhYggLKsxu0KcEB2mtldL5mpCYFhyLgUrp6O7CGEkOs1gJbYFqwO8nZ4wthko
M8dn3QhHZKIVI9MUS9WWzxeHizkgyAEJ/1ChGIhVTuayIL60UtuLYeVnoS3vEqVF4ALGlb4CDQGY
QFWDsK6ZjQvweJImcgI3iABhjJyXMKpsSRCmpGy2YeoCkM5tK4zf/eipbmDEDRODZqicc2gDC5UF
OdauHVFrSiGag4qRNK7pVVkt8culD+y2sCacuZRh+6rYaIaKEKXDuh6ZKIeH4VJak2Y3ckfXeiYv
QNpHQ8HlFn1WNLKvEmv6EKI3zvKGeIoh3miW9dw11nmUuFYHVnJpynqnjhK7n26OfRYBC+/1BgVc
FRGwHE4FNLGqdsq+24pEUIuwHhzmkbagdg1WFOWltNRXk5ikMuuY4HHdjHq0hjoRAkrwg7D6Pg1+
ZKpCx74SUofZ1KUtwT60aRkj7x+WvO+rKFg//Czy9HJgGeELz4k+DyjPC0I+nb5yod564FJf+np6
yhhekIOZZEbSamyNFLyktUkGlpEJTS7L+IpjWj2aWbOhfXEdLIAbhi65Qx7eFkr44gcvjXxM87C1
xUQlM0CxdlI5ohgIZW997wBSdYPGfNvMljuNqWYrFlODQdImojJIQUlGxwiGa6gPMiVAk+xhcLxO
baCurTtgzAQfE/gZeqAe0s3Iv+ciY24LI7PXsa6nCQ20SboWoG03lai5cgV9VFTJHGWMoxYBeSEy
zeNYW1/kTo5EPxScauDuwhLTckXC8lQFl1BmuabEJBgNr61QiFw6XzBtay9CfY4j8SEb5tolt4Wm
tzAvIk+G+LzOstekEHakvm6GKY5RU5oQp0vUqoQlfoYxbZdues9b/X4YQBUbVBH2Qjm+kFN3agkf
6PMeZpQQIvMSLtMkqftRbF3stz1w74VSqKLm5jKQbjBr3CflUW7zvUqF8yCwcm3Ura9rtMOFsFkW
gPWvG21GY6QWUM9aPARMV2eEuSi/iSeAmDoL1HVGpLn486r9d4Nvvfd9E+gIjrMY6RpcRlDjS2xd
byIbxvEBFpKm0Zpqqi+wxZae3upBCFcsVxbFiDExc66fZraysevghhLq46l0lgIzQwSQtrcraSiB
2lebYB5XTBgUaq4cg4yyxIDNkMTokAmDKjVYv7myyQcZpRsp6LEccoRmFw5xLrtqotAiQqfZoTTV
NWRalYDfRSTsjJwPaJhSAtcs+cROfj/MGagJM//UpPTGCM9kdjLTn4J73x9vmCbB7TPC+6FoLnkD
lCCJjvhgP2si18iB2kim/G52+puKQJHlZ4+UhvTpTzkN7mW0npI8LBZAXPcx+S3MMkjn0rmudxd4
85/MoY59tUxTkAHH4sylj2KYSYh3PSFngmDDYNryLTNQUre0sjfWfdNhhQsNSpe7PS0JMGvgz22N
TPBWztV9TwYIDKjd6ptY29O6PPouGTTPqwOkXaHz7Oik0Y5BxikqREAKm8n0D+tNPgAwhJFzy7zb
367gp5l8XzUdtB1FmupQiwl5WOSygH+oi6c4aX80S57KunfXe+uxEs1wqKLJZ56tBB1W+n/4ZNZ7
ptohFaxgtIWLIL22nnSZsFOypT4A9ElwT8N9VIuvQUz1Z+jzZ9/0d/lS0BARfscYYlgweSrkCxS1
2klugwvotGg3EUI5d6LmRSNXN8JbEDp2tNcn6jtBO7Bw7dsOUFWyjzMmcVGBmrBi6uaoCsptMddc
TZ5/qtOwX2uYbQyoFQ6pFTTE+hXIcEiiJca9e2HVxvRIFERXn2G6FMwHta3CuOkOOssTn5+nbuOv
XqUgp2nC59jHll3X/AEtdgGtHCUbtDCTG6aYB4PlZW34S3sWG3ulfyXLZX0p/a2LRL9EGqqXBbEi
rUfHV7LXJfdMY5LoL32ys77dl3Jmbsbl6yJfuRAR5lpmxPFBCW8tcwmZ9VSJ6RuEfea1CawOIsB+
NH7ypZINCyFnr4/8fXF9G4qC4gxBOtoyaEQ3asWHWMYG4g+8yJjuhB6GhFVwdcXuD6iC8ZAkHVso
6ZUiAJhhupFP1CJvknQ0wLp877d9xOWZKRykEZAT/qNW5148wWKrlQSFdfee6ahJI8QRKSXykxyd
0o6E3sxHUgwV2wnBFXkG9dT2vSlYQS1HzDiH+qZa6pj6LLtZuO0lqgd1m6H4IUNWrdGXBKIJDXkp
R5vwdOBXi+l+1DjHu6WsCHMQffkwnluj/unrVATyYTqW0pJi3lOo0OPm6pslwDUqHJpYPEvdkkVa
kfoYg/yrQdltUjI36X4SjKswaaLmnm+y2lgCV9koXWhhj++L5thJnNzr7gkZaQiybh3dj99adgSJ
XfmzLHIpi6kMDlpxF1tIqxJxHjaCPzzM6ojGfC45PRLlVlBQ8mgUTqKK2bRpmQ8C4Bh7xAjltPwq
RkwVg+Dy16iLzoJPrXc96pIxdDNJXDrXzE6GUUQOK37NM/MHpFJrISSpOXhmBXy9T8WR/oMIBdl8
SmMVCv7yb6zaKg4osiExi/BVSrgsqZdKjJFp57pWf6QltSGLwDAKSZ+RIBL5+xj2QBin0NquP2kE
kdQF87AUKgHhM8/JCRddPq1I3pnbFkx8+vBkZEsdV5jJZ25ERFR96w5t8piN421cUJ3vC9ZyWaSa
oCBS0sDmuQVlCrupTLycYoOtcaFwZw54e2zZr2txO6cYR2V7wJmLYDqhwiPoxIEVSScjkQXdW6Gg
lkcKw0Wp4ohq05aiE8rZINP2XTuQFTXFb4FKFUYSTr1EUaKO8beBCST0PtmC7+RyHBrHapDIvxYK
yFa9CVswgpqu5q1n+Y8hHVPStGdO2ohiTQ2skmQFDWbmNh1YKcwWUj7gi7WgQc3KvlgVIHfL/QMk
k48hSPp9QmQw3oP5KxMv7XIAayGFNcFKYHWB6ap9lscLgDuhbibV4nkojV2mUJ0TY8pKs4ZLhFVl
sxx41C9AbCXHtScD/+uL8gq7eTCfCNe4TWcshyDPXSZQTZqRbFd2THeQjK7H2Kzmw2aMFbCYFYCX
vpZdsavOTYMyAjjhlzgz0nb1DcRN5JoRCZL+pFENk+SjLKuASXeSmFU7WY4sZ4STnokNdTUBV1bS
I4MO2XUW/Bvf92+WKq6fnNpqeiBr5CpmnNSjjn8ltUoHMN5SR2MWHPTmXve1cDNxPvMXNp9VmeAk
iMKjJhFbUdLj82KVAqlFAqnAmOKEIcF/AqVMiCU9sblW6btD9JDoZFfDZeUSu/HVac+C/2QNRW6L
VAzR7jBLHFnmNCqseLkV7gLLywiXKyqvFuVqQ9c7UYcdOZnFnk7BNVLbs9gMXrFkvcjkyFLERvfN
sgM8D6YCLs4wxJ0uIHB50F9rCcwuwPyLPhuelBnvvSn8QNkSObUkqI7MDK4iyk1iWhjFEaUoTXFq
1jelHF//D2XnuRu5km7ZV5kXYA9tkAQG90cm02fKS6XSH0IqQ++CDJLBp7+LddvM6cEM7gAN4VSr
pErDZHxm77XbEoxqpucP35uwpY3FaXTKa1FZ9DU1juSwRJs3iv4uDu0j/MuXbs0tWLI7syvvHJ09
qgbiU1ll1yXE+RWXklAyM7l0jfiyVPk+JDSLWVDuiHuEOQdYt/Dxg8QmRlcr896teEmAH3R3Ruh2
B0a2+aVa8OkZ5E64g8INGxbNGr+OW214zFzmmZtMHfUCR5Zs1V/xYnfomGJY8syZsQGRTX3+8yUx
O1X9b3+WIWPNDj6I0TfBRXaEUTlG8iR5BGRnAEn3Xe4h42yQwrV4G+4lXeRwX9rMiwmQNnV0BbFT
muc/fw7T+N5ygBIXKqiYLhJhGbOQXaagZlfn70yGBaTc2yCqJ/MgIIRi1HGs81AUK2J6/c/WS0gO
X//rz5eCkHvOYsh8/4rNilWZ0uPCJBrW3Kx/fWNJsysz/3mX5MwJZRPs88R5TpSTXZF7dgRy8Mkr
GtThjEWg1LGfZGRKa9yfFMeRdzFD/qGGUxuVdY5l+J9fvJCAUMeFn5c2XX0xIE/+GQT/z78shfo/
2+0fTav5rKXDv/3xP16aiv/9r/Vn/vl3/voT/3HLfsimb34P/8+/dfjV3H1Wv/p//0t/+c38639/
dNHn8PmXP+z+yAke1S+pn371qhz+sZVf/+Z/95v/49d/T5TgrCvl/zsQ5S2TCVGkn3+Bonh/fugf
qgTvb7Yr+L9s1ltA9CxWSH9XJQTO3wSocd8lym1dfDlsn/6uSnDCv6E6IIQL+okQ3JHDf8oSSOni
tznBuqUJbBtyyv+PLIEd1v+x4+LfdxAmCIeHASHy33boAUnsDZxvouiX7pG9ILL+os53eCyGjFI2
yRmOqPrgd3zWF/+CdrpwR+sgKu8fYYt61YxOYP0gq941I45Ae6ZFn9GqNq2E/VSgnDMJx6ta47WX
2Q7OwOtikS3lKRWF9EelU85byKZsgkhXseYnn1lVooJzZ/bPwn5dAgytfU1qk4/5xBJq56d3BbWN
/NbG83vstxjBQg5AncwfU/+QvVGG40+E5ZxBVvXt9iPvk695pbpUdCOI2p4yW1yDvreiQDhoE076
d4ZHi5VovE96skQICxv1kQj2bVbYkOfNBOW+jeM0rsU9Bap97hvXOQa+igovFqzGyNbCcgcUz+V8
FH6W4uJedBRq7Bp1/duvTI84K3HfyZDJFSTdSKvuM5+xnIxF/iTNtzL86XhUXdl4y7PwdbYcvDc2
gX9lL4Yzb99TFo9ynzhgHhjJ8mRITTdy5AbeXO1k1SZYnRmLuQPu5CZlD2ObtTY5T1IY0WaMVys8
k+WO5VrW7ntuTMl+ybPDsMTutsh4/Ch1BempMnkFlfjeMMp0S/xpfv+b8rO9tpm4lB1P+w9W3WbM
BKwte7BVL7F11c1l9CBcWhzh+zpMjo5OsvvKHH6206gOpCaDG8zi8E272nrTnMst5FK74+Cgj7aO
4GWZpi7kVLqFsI5BjkPOx6UdTnu4ue79qGV8AjKAG2EFDxfhg16VysqgUlxWG3xbvxITMJzDZO63
tC48FDe5jNlsW9uOfFg5w/CXs8HPoRZtVtqzHrlorA8VM5f9EyxZ9fYbHP4UJTYAhIwp0mkWx8zn
7Q9Kky3TOhPJy1/eFL4QMHOYkubnEhhfKXCa/WQX086MNSW5y9EJkAFiq67XQX5QX+UqObatutln
aXAOmLNlS+9FFU8LEUTx1LCK2xfJiLW5AgqLsGdrEmJ7mnV6KSQ1+ihLa9uI6rld8n7fWPprnu1p
9wdYF6rxyqoEZuz6UfNml3BhGxfgH5bbny+ymlW0GHS19iqQN1iQcvCsTrgV0T6sX1yWa7ADvWO4
NvNz+R1K+XfXJGpass4Z1tjL4UcRBIdkKECjyHqg7EXxW8mZXhy1ACd8+Zt5EKz79ZLNehZ6DeMH
N21+ln71TVYmMweSklTX72a0Jigu2B1MsbcRK2viz5eYtBNgK9PhX1wzloOLg2WkipvIN9ik5qnB
hoTp2zEkSsJZXxiij255JUEGE7shZzzu7D12+Qqq/q/Dskoa5piMfklF6i+N2T9KJYrDkou7QOSM
tQrvriMj5CCwFhtt/uB3kvRgD1vIBExySBIAIiuvzHYpoKB1n4Ym3A+JuVrg1X2ak7zdIj3ZjC12
Pj1VeMagD8reaI6+Ip1B9G63HddYGboGZy+BY3R0JJtMJNbWV+nxvx5n5j1zRE/7sUEHXJsoL5xm
BFU4kxU6pZ9B2jNc5S9ZK+haVoU+TtAGl5/MbeazvX4hsGkTwJ6ZsNROivUQSNl6Va87kBDbxOel
xVFcNHl1Yl2y7WdfH//w/TrDok5Ht0LAYXsmFzs5+AbyMaP+nCqn2kMlfkgmWJWKW8FW1v2XZq+6
bwG4Rb2yPa6l7pEYHBdEBu9SlxU+eTGQ5G07109lEFyFWlKmQMZyGE7AfQlDRUZ1x3qSEaG/XCx8
N1y8+2CWsALa5EWmc30oQX/Txk8+dwSmHZO2QNO5TCd63gyv+EkOd7ITAk4+cVnNZejLLOpW+7Uu
Tn8Oolm6N9YiWIeSerpiX3iuizg+AP1/RGYk7xiMNE8yBJtiSfmmZcN9q+u///lTkoLN8J1siZzh
21Tb1s22eveOPktuu5JotsYqrKOitt/WEF6eilikURKamHpWaL/V2b+GMT1XEvJAEVwn183gVQzL
pw0HMZXFuvZw0HtNklaEfAAkLwL/OsxPbbbzta4Ix7GL4abSzNkTc6jWJqZldOhgORKxlUDcn3IM
oVhrgCSSNA1ke1MUA1fdHCdR7RrT3iyN+NizWdouDRQGLnwiiXrMveyck4ck/XJjwqCazi33WrZQ
lWf1IJcl4JbfZVx2WoN2mMtbMydfbUwaOU0WTGQrOHle45/t0BBnQYkLOjA4+HJqIuJdvvWDa169
uPHQQNTOtRnY7DJgKSLER1lkNIa7i8uYdWAy9JBD8jfizVi8Ov0cTV6soG+XXURKQUDUTfpNsOK+
JsoYmNHFBPm0kzjOOrDPQzMEm5nh7DO7UULt+3v0ffdp2DQn5ZviUAyoVAi6YmpnZe25Kn/WDqfI
EPKedkVwmTJXnSzGZ9lkmceJioz7hAJxHljesVyBqladlDeT3wXClW/wEtZrs3zgpsTSJSseaBwe
8kWNz7VTi0PTJ0/KICs4Y7V9J4gcvuEUIdHSzJ9KZWZ76JAvSeKcDMN5i4ciRi5mT4wui/Ym8SOM
efE8OnQ5vjvCQ1lUZM3WcA58cmekJjlsMs7p0mOhIW3okBMgSjRSqRgKd/HelPkFuClWrrEV89Pk
9OSyGQ9ERoWP7oQYg22YvPSX0MFlptgWMux3+iOTj5XgKinjrPA4BcNLE6hqN1asBAJdfhoqfKLT
r+4LPLbKG7trEvj6WrdXFa69pxfbZ+XPN38YifGTobtvEpeA9n7aZ8W9mp3kFLgjJsGRv7QI6rI2
nr6rJUgerKE+1HYX7jwgsjUJCXU8Os+8Rax0xJXqdHgydLvshWW8M4yqCLapq9cqcRFb5ocETcA1
ngpy5+Z+uZjyGcmKsU3tqbxz49SMdIVLxu7dZ88EnsFg27hPTY3LjTidTfCh6yR5oIgwUQ3E81Gx
T2TFTK4ilqNNa/jqdXSZgKl1EmT1mXpVQeFxz5xslpYdEAM+bTpoutfKel+UJcnX4+3BtlOl0r9Z
jUdrGmjeDpsohqh0cnHMveV5IJTgOhSA7wezsb9l9iFwlLiEw0KypT9713bILkZoc/iqobrm+XKL
69E4t73N8DUNmcIuBfBRXEkb0nTbAxMt58rizDsSfXg1V9K74w3Oa8f1BerJ07tUJJ+SZoQ4t6ne
hbL1jnnSDJvemerD1GQNs9kqeJxHeR/m+nFcQgk62553aCPVrfCN5Jzuc2mUF0KgMfm1uf8qHfuD
W98GNvbwms3D3klou6uUK44qDOPZjLO7SrPy6nfVD7Kzja1jtOg+cuW9F3uvSD7sAlVRSom4072Z
oipwh8jihLzXynkKdejtuOH7O5Iv16VnKvYe0l1ikGJJNp3PPhP97TmZPeb77iCPDHcLwuDAnmPm
sZ6Z9EEiqPv4cW4wJfdAoM3Eb19Ne+aBAQH+6Y0Qqcc2eJWLLzYVrvfZl6+kbAHinmfu6t3Sfod8
jxnWMpILqjxod2gno3gk+rOS4znRQCJEU3v7uu9QZpB9YKVfoIfvPWZ/2Qq8dRsUoLFuy8jKWP6q
QAAxLlsWAAONTi7UW1oV5il26jLyvLY5FgtTCO523KbghMRmv8Cb+dWzwYUY7lM8sQN0hoKCeBRc
HbyuhsEMtq4okmP5TceWRIqW0MopY1y9W87JqzRIkIH1fp6KC9kERZRUdUmD5wfvaRWj5maBqPWI
Zi6A481qYZOHVXko/G6+a8L8k98SX4BxM7r1G+9zDBNY4enY77JwSg70fbslnq33YZUGLslTMieA
4knbYzCW9jwJsz9ZFq97nri7dvD1Q1nXyFHqPmEFnxJQ32JTLGFlHrxy+E2uXPpcFLMLaWJCGYg+
u3IoDs0YwDwff3J5nFtgpcO+QnRApQZoZsrihxHcPrFbHp8cIEHki54ExHRGdUmuwh1oPHkEW7bs
udCYsg8GkXLJ5B4D3R7buDdutqGvOccnQZfq3s+ZdpNqqaO64cpHAdpFSFf2mSmMG9XXfVKkdEYI
yDYy6E8cEixrFbPC2vO+0mmx9n0ucO2HLTuJpPcP2bgCz1kj3kj3eMzU8DKFDLUpf4PdPLYhXXBy
bTu2ARj7Gn4zVDnJ/LFf+M1+5/z2YgJoOvbcEQKJHJkmDK0EzPuTzGdgL2k6bqt8CNFP1Njz4zw+
144PMCGpmCJTYUQiTu7mKlB38XdGEBNCh14eK4YYsAHQB6DJcE6D9h+z3hiO88w2JhmJJvPFGtww
FuXVLm+Lh0SGk8ne9apJT3Hqv2snRTzml691bN5jmONaTKtrunSI/bri4C5AyUPetbzNeW5sOKJm
qom4K/A6+oxVz8T9kL878lGfOPKnqriGi5teVLHwIsc+gpVCPRo+Fybc+6xmcO20w69Fud1ltAse
fS0+ZVKgg3FhtPv1YJ4N9DebKZjCkzWu0Y0x2IZeqMdibr9bqQ3TqM0Sqj6EQFazBvPmcEhGpDbH
CuVCToDAURMcFgXtOB+h32abTlcQX8dg1zZkXloCqFS7BD8GHTYXj4CHrartS+ytopCumK5+PBES
y3LDX5CGlbm6jWQOGNWT56j0GWVodkO/8GAamIDbsXkyJESkgHUk60UYPzOBqSglcXC7/rVJBb5v
Dyj0KiOoIMvqwXUvhv/TbAZ9sYuEmXPe8V7i7DSb50n1Dkk9fCtmrKlEmZyQM2enwMZL3NnJpU8M
QaalE7+4AJNSP2x289J+DAQNVrn1QHRUitprwxSnI7vZvutHclGsRtZ3dmPmELQkOXBeIaNgPXH9
mJhI+InzccDyvCUv7XH2e67eKTePSQDd1iVFJhU+ihiJB6Z27cvYBAPcLyeyGosCMehfdKhJWxrg
PYiS4GBzVT3ZppftahYa+8Epj70PY2Tw8g+OataCVq3PgohuM03UKe3dKKcLPFmueE3SWh0A5xu4
yesKxbBhn8VraWBRaahcuhLreugwESZXfBsW6ZuQJWVNyefJ5vXecwRs2q+pSObHefEg5ozjT2se
X9JGuYe88I7O1Hk70sN+oQD85ZWzfSDh9ocnCgnPb9gzsRU3mmGwT4LAtE4K+81xcYeH4asd1p/F
BMltCdmgzxbpq4E624vobkONL9qtegI0rLqFHa/aT9zYz7wS725fTSeS6ygF08d6AXjF8cMooXxP
hzsSA/W3OFm8E585iA2dWz2xZjuFTaJPhp9fx1G9EQGEtApU8slLm3uPj/jFMFYpjgTJtyDRemyQ
5PUkUyVeP/zgS7RAGim61n9OiVYnvXVvTGDTfF9yxY8T2h0YgDPl0n2W9XbkjjrbJ4ydBAkUhcsr
qlE648KQ34WPlCEt3GSXOkgL/Xx5qo3smdV5sNWkBh/Uu+7zkfYdvrK0YKwajIQYtIF3rNu9aezZ
e077pIBXkwwtd7chW4ggao6pDe6iYrhCWCqwsZqxfsTbhEVdMPAbrc9uqZrdg+3P38YJvIY/NxyF
ivWcWuDMl5O+U1PgPnDr9x7KSrDrYHYfCdU+onQOLsIE7WwbARUZm+dOttl3Ox1PNFTlBzqDnesb
FvLtLr2R2pJRqffAWWZUu0sHQkpKJjH9rPp7y2T+EvC0IpHGP0FhsrCTAr+D1MTkGVV+GvPhsQ4W
56E3HGfbBUYVzQ5jDzPs1XHJedKCvWvEjrunrLHSo+SSg63P0spFot3+qhK6fivpIsvtCaBgwPrg
JmoikUMOnP7OxFmUeTdw3ESCaDYfAyKXktxC2SW3ska5oznQsc9CUQNyJewKBz9gLTjEzQUlzaF3
VAW/eeTzT1KoUu5zNqEe6AbktiDxxtB7aboljqozpJFZdOnTuH5JBVGm/lChVOYCpesTSctKdB5I
+ww5G3vrPjQiX0E4AP8KQlNvElZdo05u9iqF1oDYBsH6sm8coFYFH1IRVlspW3/bGFxhTZt9GSNw
j7D7Zin3rkOKNZMpKRN1kDHCjFnW9xJlDYnN3LFCeEHl6LzyKo/Ym9W9Z7ff59g9FjOz7gqDHucg
dQ5KwDpwbh4bXUYZX4CrODtfpRc+tAFUMHtyNngEmD4nov/tZmjUmiZF5sPeq6TigYZs37PL3Ba2
d1CTujC2lpuAKxH1CkyMLH1NJn2ry+41LV3C5zLjtS5HAIOdIoSG3JjNkpKANqnvjnZW9t7NJ3+J
IRZ5PqUjvP0YEnwz59U31FLgp9rmm8dsxKDe8CZ0shiSVA2Xypr5qbZZvtvZQ5pSKbTlO9fkh0v2
GfNHJ9m3ov8+pHDtbCt+C+P8RzEX7qEwzEurSUDijN+SdLfBR7Ax+oIi29ZoF3PriWSwc8WMYiPE
jF2w9JkY8bK6KeMV48m3gFx6k+NfGL69JVqw1kvrlgkBdC5Z2QdXt+EmCfJXF+2BXQJEZKC9Jsga
S+TyQkaWMe9UT0pSw8yykbx9Zp1/V8wHN4UryLUeHUDYPNmhWn6XBolcyQItg3PSwqTRXkWwswqP
N8Zt1dHv4c0wv/xSwfzlA1tpa8YHRcutVmtsZZWBzYOFuJWQnTn04bZjmizn7pfI4o9F9EskZwLM
mvJO5YGPHce9UDPYYBeIUjtarnex3Qp+y1JcVWLDYtL1qsXwH5qCKc0oXfYNw3QMJvbYS9N/xEXw
6FvFmhZK926F/UWzDoERcnTDczeNgJgYs9BMg7PKWRD22UW27Y/Ep5AjLXHPGru+Wf4lnJYvs6yM
iGkKFpEcIemUfSXu1J+KAAVL5TzkprZOVgfNqMvyyFXcowLfuQq+5QgrIdm+cbZF2/+KO2+6X2BC
VlbyY7Ld8Z1KBQmhX9+8zD9M8fTmU3OzrExSBt5Udo3DSyvb2dtMreo+CvbFG2X4xf2gGTl0xhLs
A54bMCqgXh4Tb5xAXNmjM0Z2K09gQmygYNCKpiRwwFzYdwkOnGvNvoNcj7eAaFQxnnw2xB+mg7Sy
Mn4buY1qd+GKwwaanDyUvYguCZYmfIwb1RzvlxrelfbZinujek3DGVVi2z9g1GVoY5fXwTGCs12O
a4AllVk5cCGw3uhePEra2TI4OWq62YafcccG0VqPZD1DR3ogk+4bLRnILtHSt86jATZ1IajDAEU8
xwg4KkZeG6pGdTSKxd2E1XALHO8a1i0OAQRk6sFY4jCyjak7WD5TGGQwxFSFGDdE2hFWRuM5Q7ar
W/0k5oHNgI3jhd4zqnv3UUwwd9jZmgtxhERWIYQqIWmkEwGQtsGEvWuMB6chy40br42yTKnmfpnK
p8UcWkJximKb31USRf8a5RClIkgvfZ7e46MjPnVcPhBmfikbvI2caZLoY7643VjEIR3Qk4ID7L+S
ySr3Y3pDsrwe6qPe+4nXbPt+asmgJLKvix25D0XqI+kmWaRMyivqrPpUUx+AWw73LipgTUBg2ScI
s5f85CAe3g615HKvR7Ag8e84W37rwnUfPZN1TpjPjzhw8QAWHArr1MoVmoiUjHuAuWDL8KSBEPxj
Rky59ZbkPfUSpu6wCbv50dJBt+tt+1PIxLtUmfFQF/1pmJv8XJrWELkkJKN0ce5Cu/3iiqhQX41x
295cAxNGYFrFrQ6pKFgsIQVehtdpXG1fahmuTtmepiHELB0YuEm7Jaoa+ZaHw5NAVrENOpZyFbRu
NkFU6KL8rEscjUzm33QDFm9eOgvXsrb3I1nXV78dAEz6r31nWpsiboadMJv+KDP74pj5gbOuRggR
foWElr6X5keT4hVwmAccdYfuugOmfVzQWHFr6uNjd1Jios1BdVD435yuevGZOe/isJ+/TRMRe6ib
sziDZGV/TE2MmG5JX62xQ8pnGbjMfL/fZ8giPiwZ7MRcVfd+lRxZS254I3APS5Ta2ftIWXlD1bbV
BjPYRZQXZvArqVhelwoHjkWFRw7kpiJHdNc5bAkn8vlyy34yuEfSH1oveRxzHrX1OYnFWacdRPAQ
X0aLdLJz+ZdwLQvkh82v2nMBOomfU4vGsWoR1zaF0TAipfTvKlg1vGLEXTmINbIZXm/FLumoGpiL
3qy25rigBYpbg+2Nehps80Pz4NCuwVl2/ekn8fDybFSmfhS4qsae+xYGnL0rkTZ5YvXSGxOwHRxU
gb6Yqa0etd0wqiKoCKXnXhYnwer16OJNZaS+RGKyDwm7NwSXlT55fbtv87E6A4z6Fso82Lj2W9+j
SBtm/2Vcmld7UM8i97Gn95idBfnDU3VKRrN4aEejeMgpC5EIh89JO5pw9ZjLpWK887itNo4w7tl9
ifZWISa6jgOHrOlnJz/FQaZtWmn0CPV7jbG8tbh54yJ9wNTzQKndReSknwIjse6MwiwOWctZVWVv
mJDsa8XURHqx+cBnmAJ4BfFz0Gx7t6W6wB3viHlt6DWiPElGImaGaDKZlXvtXYD9Z1roujlYdTuf
RNk9jo5JXeh27+pHVpkjKH7x4YUeOSlmpbemKp+17fG6ZdDg6NPBB4xBpBhDBg0jCsAHEXpWgrEp
bnVI97NUADtzFPyeth+lleFSxIIQjrAI3Go8BAZvT38UcUjU3wy8kRVDJUl+nAhq9GXZnoPCsHYK
+3eWhylmJtb+eReVLeuRLnVfkxBta4v5syqcS+5TepnQ8laDW5ejb6SSI+LULw+Dxa0u9damIyzk
Te8rbuuPw7De27N0OZhzd1tCG+KlxrK4sAVgfUANz4WZDl95a1mRn9bQtdBlLhZ36Mbqp7sp/Brb
hEXmol9Ew4WSONO0GWkq3cL+VWrK2GJhPZka4s3Lf6vc+YV14dqCS9jNJdrCgKwyngxDPbD9NLH5
vEG+6D/6iU96JHTwhQlt2L0xX6vOgzO8+a01nmfPu8/oStm1VM59WEFKnOKfhW9jNag949QZvhPN
U/GJcxN/rvdkWdxH+yl+DZbgaY4h7OvEtK9tMJ9sMbl0xkgALdn8WFRO67CQRT+S+kNe3nBosZZO
MeVuH656ZDV/jpaIrLHFz+F/zj6WyL78DC19nIMuBLJF8o7fmDOZFriJVLa0G19ZztZxgBkSSHw3
VvCh7X5h23AfmPEjr+CeXM4HL7W7A17i46jiSE5oSuMEhTPXLzZkPTwgFGRz5QWaorrdYuK0WYeR
obA4d1o3/sEP1C+j+IaJhAlw0O6lcO6WYs52as3N9pFjj84js993IPF97NNc9s4umDMjIreUf9V7
qLE2vc+LnOCUo7YcSgh+mFeqQ1CbybbyZlIb2rt8Xn4aJGBsTD395Al5ECWUAVv4qTHrp/BxWZLp
lYXX3hNBexODd+exQtSFN24Dl4aW4MenovIDhp3Nbl3twRCA0WEXHXx/qJKdhELgkWM4pE9WltyC
DjS95ZCBjBn4PKQoYaocqWwWlieVrRpp0txHFI+Z4g1aqEnYtJJlOTLATuvuzHKNuNQYuqQgeyAo
kSHi3abxn8Umr7i7NrgSLQGDeRWP5j6C0aGTSDShoKOI7+7HJn1n5Sd2WfbRFKGBzMa/L2PvsbPs
q2E6T6orKDLd8uYlyBgsm1mQqpKXcP5BwF62bbWNLgMftQXFYyvMcYhgxZDaa/F5qzmODL1Vg9O+
F6n2Lqu2idoVFpfqpxHk/0q81HKvuCIO0jQVSGfVRqk/EQ0clPQ1qYgj35/IWk3RTKJ43jM0CSK6
PXD/qX7vg+HWYK24dBUAvWRAoQ0YNcmQo1q0Xe48I0EpgbWJod+rTII7tdw7VYXsDdg/bec8bAAP
9x8qpXlKQxjLJcuVGLR+jC6JpJK9DICsT3O4gVD3uX43m+abK/37zggvNF47Rnsb0jlzHrlALNsK
JhLTynpHnJNOj/PQv5msNpfUeGkG+ORla7+YR3TCnOTyZjmsKkg2rk/Yr7d5L55CEkpe4hKcfVrk
EeKnfN916R4/zwjkuAHFnozMB8aEyexgGXAfeYC+bm8LUSu7tQS2/T+7vCyiNdf3o0hZiiWfBKNk
W0cr/J5kvCkvIKx1JOeYIikJXXMHrgWjqSngevcewVhFHu5aF0lTT2Lsmvixvm2mu7OmzNgxVFke
ikTdfMKn9zG6+8i2nz1kHztm4l3UxPUtTvuUfZGNwY+yq7IgPCLVqEcEUlPR3Jt+EXKkaFqPcrna
8XwpeE9WU/k+SJhgO6QdT5q1s+cyjOmDuTmNQXNi9h0BI9kBJWr3LoDArUPUd48/bVV9ExMECS9c
2l3yPS6IGI7LYufkrkFNNIQgZs5lqgSn3CWpg1uqw5nuKo0P66d2S2gIkqDZrHd5Ht8Ptfdp9rwN
XgbyeW0adMcwW3r7hkDmDdYFcZJwqKW6E9Y1lWZ1wuH4OVtEf9Gvl7vCLeTFhjepcia7QVz+cvWS
711z/pmiER9p1Zx8JOwhoUd2cCs+AjFsEUkdG1vHu9wqjzlLmLGRajs0AJf9Msb+4BAqLExUR1hE
69F/Ml2Soam4olThCBvB3EVmYGUo0od7xIzZichbiu9AR4O8rx3mYnzyn21nHd2k9dEZhotygkNf
slQY55TPid26UVOXyJAbHpmPQPbMeO85j/vuILpXtdQ6MrUPAS/NGfT2N7PXr2HlveY240KdDwcE
BdHoMzQqCRDa9P5n2NjpcfwatHjXbB9gEiPfmTLrCSgBBBnNXCTMxFcalLibyKzcqaYjR2I7G+vy
tp6diNTnZdPRjfhN9drPHLL5Dd5pF1js6pLePKpwOZWZ2NWsl6m06sX7LPIZfi6HxDln47VLca0y
/qpvFSQfOg3ELU5Zvxf4+ts6/1l71VlOiX9xBFunkCJw5rjqmYPu6Ikxm4z6TXe3Xurxw0s9OPGF
iczyRC0W8t9k2M9ec+vM4krUEb1A+FyHzaOj7B4fFUBDyROAGUEAUOLQfGKOpkn2g2OjuJwou+TG
0W3zKQ3Atw2qf4+718nIQrx5v/Mgdy/mj5r+NDKV4Z28FuGmqOwUy1ipuAmg5SrsZZ+knrymHeQ5
y/qdzTgmWXy+WGbM+ED478pVh6wS1oNlKOuB6RwA/oTBsMNamNXeso1ZyR2Yr8vdPGHTmEfv3cww
97G+NRNa7rTmkJq875WVTQTdPs7hXTbU9jfOCZ53LmZc61g9vUUxUwlwThOmjsixmXbuQCCwqQ8F
IbHbtmAWa/WKbinkRobujCCB3Hkbxo+YleFlMWV50LN65CqqDuOQRT5g3NKQFKfYlfKBRVPfEpGz
EFYrB7IQ6O82hcy+EW5hGQNW77m6H5gT72v8djXHzC5lnbdNxLDLdH7jLeieUUY96Fh3+CgxOlbl
kxbBbSQfdfDhQYlQbgsP1sJQzPVOdJTENjEHnkYRO7SlZoHvRHGL4KqKoZb48kefl2yn9ZYy/OzB
1OTGgM1fL8bjOJM0krQhy+60wMfg7L3V3+SKMgMHtXYGMCoPBNlTYEE46ePO50yNyo4tD6UQQIN4
uS0Vck0TfBWfvI4L2+S+p72j9qvlRHY1xapNJjIvuN6MCA7JVSbAiwP/vOC2K40wg/bLeNe162/w
tnBuhvE9apQGv12qj0wNeklkcNrVR7Fm/hWCeYYglzuv85PVoH0Jh3uz5zPhLPV/sndey20ja7u+
lal1ThVyOFh/1WYmRWVZsn2Coi0aOWdc/X4alKxgr5n1Wz5w7dqaMQoAySbYaHT4vjfU0Hl1UmtO
vAR59SX2sMgIFawJirihX6a61YJwk8JCHYL+pJxnHu42pheY5/hfLa0B6nsInmreWxkBFo9HsLe1
swQtiNS09bnbGPQE+uSszOODEyBSzEq6kz4V3kB2Ds2LorjW6745Lcyi2kywBi/Shvl9PBgz+raF
r+Kh49qWto4AxiCk1gTYjKfoHs11DMMaI9DPvaoBxEgcjSGVBVwCLI9mN406mmVcRQtSQKzGKmYu
A3mzvguusQtn3VU6H5RyLwt+8IgHjqI+mw5+ac5LnwyopzFZ6TMd4WYzBzshMH+J7298LaoxE5EP
Qw/n2FUFVFlYnfXEqfLeaDeTrNI3ceGdg28zlgC4URktpOI2spVoiQ6rgoYc7WVMqDUACN3OCbdS
3s3DxskZQSp/GUW5t9Eh7edahmpsDccSnx0fC+k7zb8xZXkgI+9cq9hLYoeO422SIyjilHBWLOR6
Ok0hJi/AlowEF9oAhMy2wq2hKs2KeDfuW4V/RuiZ4EqV3ZaC9Nr0lYyYWwl8or2As16uHIcA+LSs
WmlbYFE9eI67GS/HQQKJpR3guDC4aQv0k8nhaPPY7CGZjejvQcDXoZJeE+xGwUeIu06UAkpl40jz
pkHkZoYVDNlUMhn4D+n1Ve1kSNczCegDkB25lc4kWzyaMXfV6D1/Zsg2IXGhcOwmir60JvmFBiBg
CR3na4ZhctvycBg4R88iD/KQ3Zf5wrYfmhKdelQ5EMcwcJ33CUyWSE2ENMQyjq9rxmEkYAWoNBW4
24mZ7DFqVxaO5SH03KDBAyc6WLhO/0kgMUjTmLcYOFugDkFzzuTC1Vamnq5rL44X5TD5LBOBIL2S
XFWyo8/bOjEXPLZn4NCREPaUz8lgS1vyRWzyNt34OQliLy3nmsscxlYGyKsaTJxUt+aGch1KmbUI
4KRYJA6Pmzz0tjxw3Qpvv37bhv5HIwHyKkvnRhWetj1x7drttoEvLzsdM3ITzInLKViF3UVheR8G
c69aLhYjAjIc2dpK1WEyZZq+CWXlmztpbIbZHsif7ciI7OGnAGY5IAaWa4sciJPQbmAi6aApBXwQ
1q0ObLuS2ztVkbEHo5OzzSbBRh7bNSd0rC0kjrmSmBPYn7I8IyYlsLReb3yJILoBYUzQv+9pEpDS
u5lSZXuWuPdWJ2P9EKOIJEMO16S6R1aRLD9CXtoyr/JroNPtwo/Na5vlgM6KJG6rVexaDm7uRDX7
HoOKrMyBO/H0If8g36C2ejegQYPmy+SjUeK5VsOgnzbRfkQOm8w+jljnniDqSgvsKxYOTJ7Q2gkF
OaAawlWq1RcT23axp0KlxT0HrZ0AyqxybBjSC9cdfIB5STcj0axtkwQqNfcN2OlS0nkSaoZo0lvy
fGITysx0vVgWanQzPlWyQzQELn+5yCQPHpJzqVL2YmyWI+p53AxFSmbfuXA7aBDV5AqpFbIC4srT
LI+Rq+zvEAprlkw67lsTYT6GHnfZ66gnTJB5l51aWrVlLG9rB9xdL+3otgEmi6stUtAruWgpkiMF
p1qPeZUUEBvvjFaMDv0nT8bhb5K7FKFDeRktC0dT19bJL/SB5UqeOh8TdXLmGIG/VumTjCa+juAn
LGV3KOmTvQm/r3EPdtIyzhVw/XoAzqBG4yVikDMtUCbrKhetO0ApRqjQj760lYdGpYLOkWSQ/Gnx
Hqx011nlgwbyUkW9jPkUgbkOZlw9TG2nmqPBJ6wSi7p7IEDOuI8EgGswoI8PIHru9XSitGQyJwSr
fVebuY3o5JTwppbrBbodURme17Jez8q+Axjmu9dNSELVRlQE+MfSBOwztbOSx01LwV6ZyMr8o4TY
GwExW1LxYQb/SVROhvci2EcvBMRcu61ZmHcFCPXgMOiaMw90DEQTg2RS7+m4SDS0X0R+NUh6mUII
haxZb+xtwnirF9Ssyx9lUfnQDxejqbKlK/DLWYoo+hs5v8hretQzSiG9D3za1LViibUkkKNQOlOy
/IYVydxzCuQ4QV8RCsKKTa7UZF7K1gBuGTO6NL0JebR2ph8mO4GEJtR8nXlheG4QKUuach5ovUf0
CUWG1rOSuang2KoxnURRmrC476vbCqLtHGJBuXM0ExBlRaZT9qtiVllBv7USJk4t8ka+rIXXVaUg
fzCcZ47jfyNz/0VqJGstKxmGizFQI4acmgeefKwUC/exSa196PUllAAX9Q9fuoKyT+/eNvomCska
6Clze01n/uOiFn/raoU1bQMZ68Ro8gkbSF3NN6mIorT55FzpSBbGXucDfpL8+8FmamlEyQLoCAwV
z90EhtVsaq3aOFJmXGh+9lEpUBpyvUl66qssbHonuZ5khbUlDAGtoGjk88SinWcFBrOKkNVpVDFi
DpZ6IYn8YtI5OzuYuHcEUSKXnDmrbsyO9OC8NU2iMCVZCSC36iqKHABtaWBtJB3JHkTt7JVCV7og
8APtGFrLMp1IHyN9iK8nunWt5dFwlhKMnlcZWq25nzXI6wY4jAIcZrJRfAmdxD3tQPvCkUjwTlOi
yY7I4QNDhYz/L5eJpBjEVzm2TjVHXflm2+3MhE4w7avuDKTgZBZr+gWq/OmXzgvdqXXFKJHsARr4
MLi9NVlLHWUqmBKWkt35ThfuJmQpQbVptHvYz542MNATWkxjRblVEMVh6hh8gnayxhLBWoBqq0AI
asN9bMM8x2Xgm5opqILFNCb4KD346bC4s83qsxzJLbFPQmFtH0lnmlHEG82JL2txFBhNS7BD7CY0
qDNVqaKllaWojVpoxdJezIGIINl+qash5LmmgrWTePv4GVSJiRj1iXd8o2ROzLnR9P3aMYhKAD8L
t1oFJbWGyzYdMC8nb+LXZHV0dePpdndddgWiZDIwt64k5GPdaQH4gYREtGeZ2ix1zQHMbHST9ml+
ltqGNJfCQOKpJJY6MJMCBQK/lmcyuSnbU7BD8aUUm+46M/AhDKx+Z9utPY3QxpK8yoBGnRdLZVIc
8gnSbrZZMgKkRDGKsMXBJC20a+aboKqdiyin6de1A+7XU7SlmzrQoajYi6pFusNuQ+tMEjpfcaXh
YEWw8Br8eTqNkeLdOBq+XbUDa69BzULOAsSv9G+526CTBZJGlyt3UcI6X4DM1FGak5aRA/EltCph
2QHC1zQCYoG9+cVy02JtKY2GNWN9U07c7KxrDPKYcrf0M7VdVlkBbbHGr29Ii2hOnRVLRxtI5RLI
QVoKDA2Wl05nwAVnXuwl6nlgSO1WTdNFhODcaaAWY4ypYo0YI36Qetqs6tr21MQ3Yk5yulgCGPVX
pjF8IcSLCaMURCupT9dWZPlz3SUs8/ed8w8qsBBAdUPTUJ3VNQla7JuBIixkxTFKKV2DKJgx9cW4
SE6CraTEwU5vFYcFSngoaMcwZiIgA5aP7vyA/J6tS/5OaSYXcs5CKUkgkZBr+UY08R8uURFM2Jf6
qOMl2oYGi1ez1B8UjK3CIMgHBmqN4Je6KF2IGq1FAg+sl3IqRUj11HEcHBy6ci2M0bGLFGanujq5
bIJ2LktXUULo3SN8iOCeVa2aojPPDMBqQhgcVTZVJtBNvoqYYTYtmdAT6kyVfxgFZajDb34FWruW
jRiqJtmqrQul8hcjcjYBSi/1XQpsLMnPNFe/hIA3NVh8zHVZT87KeJulzc6lDySGlQslNI2MJoA8
ep8WfHv2QSt8f253e9JJoObSHGPBNoYT9vdNQlN/cqUaqii2Ipuq/UN9Q0OcOKlTgIRHk3Gm5C5k
w0wysARo54mbw5Ap26+dW1zllVV8rIyvSCLhq2qUxapKIHZYTnxqYFc975xmskpj+z7JzVNMVbqd
BYh7UYQM9XqR20ywFWXaOcjrGEmmb5H0AdhIAnSaoce3atpCwaYwXimsKe4dozs0w8Wkt7qrLHPB
QOOm6fq2AVsWqL+E26UXmgAjiOz7RJPQiyCTN1bN/yfk3/bZ4d//2j8IZRS/rAr/a/WKW2/YChK0
/5mQf9+nfNT9yWce+fiypJ1IOrNAjRS5YppCO/+Rjy/LMi+ZiOarBGNgw3+n42vCJEDVDJv/JA0l
aCaOZVqP/gHSiW3bxI8lS5Uk0pXK/4aO/4aLj5A9KBaNh1JWNL5HFRPYF8+mjJxqWNh5e67mwHkR
W60BTi2TjsQDI9w/PF/qG0+CH77tTU+Quyr0wpZvc876bx1jz12KgCvyElcsNMBN6XgAnrpn6iq9
5eHWPqJIcXBX/kZbxlAQoUPPvF17J++6ublBc4NFKZMzDGzTRXr64ib+ZOouG0Lx4GW3RZ6AkUGV
FZSpbZ2b90YTGxV0OdIjTT4zS4mctFh/j4RWu1XBh2giENC4zFiyChlKNbkFd45nYDw6PRFDht4M
97oWe4FrE+SBEDr3FBTMcg1XdqX2cVsUm0YmMeJo0uc8Szo40i3i7/LQAofP0tl4LnFa/LKNPkOH
FsZl6Jc+Cpk5fl8WcJTq2dNkNERJBmIvLI0gSAnfMV9KPTRDxLpuPG7goWzHQyS2yQ3nLQRwloyG
jv5pKmfkyURw73mDgRT2TiZsZRcRPmwIyL2KDawfeYU+yfr5FEsoIKAD0MIplWSDjyGkJQmzsHp0
2ILhGy5AnUCJE1+pm62yFkG4cT2MCgkaCMa4HU+Mi9hBQ+bLi7B8bq3CWangjoBU5ltSwxDKA+R6
xz1b7I2HZQHpU1aAvfRco+qxgB6DfeOGGWa+lTsQmK0Ew8GeoJ4IMRIcZaLVzLe+H5P2xRC7c+6Z
nbK2lpRVI9jqgFyq7aAjFehXznI8VY1qh4iqYw1g+Z8sCQ4/XPVvRMByUFQcjafGzfOhnAcf9ZYY
5ySvQJOJkLMuNkHldsNs/OXjXbEKd2eWsb96/pXjHmzFRGijUwmSFWZL9HBunn+hEjJtOP5ss2oJ
65LKf8hEGMHJS+JiXYZt1/OPHfdkLcKUT1YWEEqYrkpELcY9ElLEP7VhQ4zUxVhCvxtfi3wim2Wm
ThulJLE0QctuFLvwQBVTNuJ5AO7Su+OhamEz1jOa0RIgA2YAINkbW4eC5QqxCTx6xfnxFHfcmlU2
bZ6VEFWUA6vdMk8mmg7xiohY2Zizzp2AGrBRKNJYgswnXu7HU5Us8LbFmIJ4W0IYyh9Qz+hE7NaX
0QxuNRMGOhQGU3zX2GwbIdBx3Bvqq1h3quWL9grbUBjfiVZc4sOwLJ3ibLyadLyk7xvYgenWFhHb
8VWnJD7qp4O+bnoajcN0bRuntJzxcNx04oXnwzdvAVeJDFjZY6YO22IrCYM1Nw5J8esQZFaGjcYT
8+bt+Cph0WL75jAR0sW2XSKDEDT6vIzUZIqCGan48SOGPJiLLKo/Phc/7lUYEK5rTATHo8Ireeq6
nryvcHBrhXlbLzbj3ngOfBXdd1L4iHk0HnYa4o0IraAvjIL84vjyi3dW0mHSTOJNMJouCq+mca/T
gqxAHARzJtjy8rAYd8dNbul7jyGD2S/57enzC6H4dP58cjx+fnlixfhEJhawXVHz4ffqNzRApISx
rmsvbzc54yxB1JY77CKqys2Oc6jIZCXa8aeZyEYcf+/4oxUVuQvblU6Pr2rGQH/n9aLXO77ukZb1
C/U+7UXaLFB3Tm8udFHI8b3ju8bjVEZN5flw3BvPHYt78ZkE5t6qB+ghF4q5UqGkdIF4yH5WzPM5
pVWtYaYU1YNZphnQlGrmiWYKCLxdyJG5H4/QTiRaKNpr5A2QqMVhKyzhxr3nzdtzccegggqRv5pQ
G/FkAqprfE8yeN968eN/+tnxY8+vpOPnno/Hvbdf9fqSXBhYkk019BDsYfB9S+nNFqMyrerJC7PL
ovUkkT5qjo/pqBj1xk0rRr0c9RgzmihdtmoUJDSZ30/DIQWnM/gFYPgKfksr0hrjxtKlazWIWZgK
7ZLnDWInLw/HFxI/P5R+lkEn5nukLA1mLAu7WSCGuaSt0OWoWmQUkC0t5qOE6rhRxAD9fPjinBj1
oMB19FeRaPamI5Hcp5IJAQPc7YF+lDqm462IX2MNaEU1+nBF9ZnqaDYTWdqxgolWviE4H4wtrPLo
05sb7UILw/D4naPdqDk+QbmWkpkFCEKABEaer1M9RREuej03wdr61UKpEA0fpVtZv7dM2cRQCa3s
cVNUHoAvAw6E1afLru2dddZ8HeuG5WiSrhFYHDYlAoCiRsZaOuZZzRJlygFKfVnqi7jVBZowP60F
zLmz9jk5/2VLoMUOy36NDGYtY2yqoaUMtmxTihlWJ6YntlnH0qwhu+en5K7Gc6I5qIoWrYsu4IJL
NJU3rbJrZYaQMkeEz3PCKzJkdxVz3b53w63fnqb4V20bKM8r3fU26AkrW1mor42bgTwGy1v0pap+
rYWpdZ5hyuApw20eO80y6ONt02bXvpAMTWWzAJqPAhCwsiuyURlZmk6eSzpIi3EjOtutDXnxeHh8
wRc5pAg692g3O26OLWDc9RHvJ8oqJGc90nWKOTk3PXRBBS1gXnjaDpYEWXQFZkc1lECGWvei6nQZ
KkzIfFlh3mrU5oUxwLjKJB3UhhzL3wjKx0hU0gWOm9HcdfRCHQ8TFe2twbBWSao9IDF7mURqsw1J
AWzHvTyIIWh64Pe8lLluzC8AjDBwZ14c2ygYbtHQF6dDGxr5+JpF19HogB2eT43vOJYR1w1TMjR9
bMQ6UuCYYmzJxSaKLBWtfrFba0E9dciazk2tZkYktZDHCWXw0ugzOr5p3Ou+e48+vzC+7/iRofMf
okApQQvyWTPP7ZVVaEsjQ4bYEhsB9qf6xC6NXZ7KCMnPmbNV2/GcOdF4OSt2TS/rm/HU+CK+vbWY
2lXbdBK6sybn8qK6QFfMkrB8cqxNUuuXnWNoS1oKQ7riYU7twJ0z3BDl/PFcVRxcyy0WSsbMfDyl
x6DfJNWG8ive8fzC82F7AY/L1mAVAm2aNu3CmsxpADKcspVsNefRCl/dSj2VEcEg0nufHCwZE21s
QhkdV+XcuI3OWXZcTwDuo5Y9JykFMcXrVlWwYEdxTnNjiwRWX1yX7a5A7ZFVEm7Q7rZv7mplLxR9
vXBFFBk1Ni8k5HohByvB852cpsGFGawqhWdmZeLVjkwmYjF2skuC87zb1d0Ofg+oMwQCqskGRTRE
AlygZTg5+5swRjsznRXdEmZYs8S4Z0dscWDEnlVfB/Jpi/hbjjRHtQLea04+k/1DJai9qcyNHgQz
qb/ACToO77EWV4OpO/c+oNGRf5FxDwFDptyCgCCToMGXgeI2RdShmiyxs9RUhK6WRgyIYOH6S6hn
uXZhYSXyoQguS+lLdCYts+lO36JGPA3OQUPyiM7Aom1Bz8+Cz/2OXM23fqmiNjwFATqfXILnLpNp
99leIZ2+UR7kq2TRbsKPmB7f5XOkl9c2YNcLdd2sK3Bd/qW5MGAWX7LohHy5Qcv4TF5nX3wWltU5
FBF4NmgCRMC8Jxvc44wdVKcMMBIz7GoOJ9mZf8Gt5CLZoDd9a+ANuwivJufuoX/w7rJv6S5Hp2hK
YHARf0yQx2KZ/aFC4OhcuS0/avNDtR5ON/VnB8ftKeyNlT/jgpmHbNPLrdqtzRVsi15bSCJfy5A1
BwOMDFkMfOhjFax97xrJJJRMC5wv8rWzxBEMX55VjOWTbc6MmyGaa9VMetDSKxxC+k8uiFeksNU5
knZdPAWR1NZrjL+R0O9MbOQXzOvhIAAdJS6dydgDFJ+L0515ZfOzko0xS26Mbms1C3vh45aN7vG9
Cn0Z5+9+QQ850Dg+1MvB2Xlr+wqO05m77D4DlCwfFOzspzFkV6xt/HnWzfsbIEMGylsQze1F62wC
TEeMa4G226vZqTQsP2FcEShXSYgFxDniR1+zySIbFguPkVT8Q8ygxwreTGiJSPGfYnFiSqcOU+F2
pl6QmQjv8n52qt82mA2dyljOw6l8QMRkCvSipCXtHBxQ5uanJpn1pOvxsZtPVPGidqpp6+Zzf2tn
O0VbSzvmXlfRZ/kgVTMiE9IXO5lF22Yv0SrznZzOmP2AtpqjcutuoP0FxswDNWBNhWYyunj3CSBr
1B2m5p3xpbmKL3ES2nRnMYK4kDmTHY//pNlYzry9QTcudqb1gzsrDgCo0fRNDAx75528jFJQwCuu
kOIjoA7QC8/ULUYaPVT4hR2DK5n6B/I7+8nX6BKl6xmLtFvlo/sQ3iLzAOYOYz7skGfOeXif36en
0hXRAXfpLSAZZlPjPF2DPR4+Rhvt/K6/1m8ma/UyOACvNN2ZSmJiLn0j5GdsuyVcgWpKR1N8IAJ+
pawBE24woynu4JA3wJqn4aacd1NtgS99OjOXzhzJ/XmNNBPWvFN5xqogAFUWzaFMVd4spMtmAXHV
fI430GqxHwEJovlTYKlz+tR7jeTd1L1JSTwbs3QRT+H6Kax+2ylp56W1Tq7sTyQR7vAnnw/r8HO8
0hcT5GCsC0QFJZx0ZnSaONbjrdSSJ58503TH4xYsCdJBzyFIRjvcQb+AErsgJAGu24USuxrOA29m
dUt91V19dda4P2yddbIeeFAj5GEuqzWqd/Q8xVITSbJpDOfRnirz/IY63VSnHQJecyWdAdjp3TX8
XreZR9I84LG+tD/maMB00xRPKBVHCOThpokyzc9NOIgz2JYgn+BTr9xFOMtXwaf2LC0+sPYKJjNU
DBPi3feIeKe0PXRedtYcUNTOWcZb407jmlew4NYQt6F5zRC6hq60VhlTZqjomDOXcCQOVsHi0F+g
zrHHo+KDe+auvC+JPNPPuwgo4fPwZyU5AZ9xiFTpNuImqtYEj7aSZhYrT3XOn82VHWGHrYm1Ud1C
qPbR6FhgD/XRgDdW4gMAiwpcWQYwX1ioN2JRNO65YkEy7rVw6wARi5dbW0KxHuni01ArAzDJvCca
Vzf/+dMqpj6zvFRYlCAtMU9rY4aCWonQwjcPuU/h7G7DNv2+CQoJsJUKNmbcG18oy+wzViJkx3ML
Sk1bIEs0DEvwAcqmJHJltRMZzSgMJY+7ALwHVGsyIKTYiGqLEjlKUu/4bLtW0209SEWQO9GPpt8l
BhGMx47JS6YazfsQ5T+jsJlOS0lcbm04lWBN2KvQxSPs8/24IOi48j3p1GjAnWQR3BxFCDxKYmP6
IP/Gvedz4G9apFzqS0dq5r5M4zd6bjDLE1a6eYIwQx/Ik5WDR6AApADtYg6Cbfwm8IpyVYu59Lip
hKIidMRlK+IDzxtXLAWfDxUIPbihSRdjlK0Tq7ZxrxjxOc8nNYMkm+njujwqWBoKbD4MU9ZjOHgU
sBz3RlgYqq3SWoi9yoZ8E0mqs7RsQlNZ14SzPmOYAN2bnxaSjOmYSn9c33U5phAt8hITvbNXzwEk
yUrqWY8LIQ+jD9XVF6YniEygf1IV9Oo2aGJPYeZZN8AbdWwvxkOp9SHjMFWy8bIYkVle3AFH9Ab5
FkxEjlkcDYE8QIfMXaeuVN9au4O444Wm38c9sLkmws9pFoh4nRaiMGViVTC30oaVirhzz5vnc00j
9eDsd6PJ99EdXKsxdOq1/FYqy3OTVY9qOsZ6BFGOITohSjzTGyGCJSLJGiAzHtoxePwcTFYUoOa6
Scc6QdlsknbqNkGhkLUv1iZG/gV/HptnhKTJMi3Ve2iTMis3NhLOM4nU1ouywEZoDKuON3jcPB9a
iJ/zI1kYSszJx9s7yltOYG+zMMpteKl9awH4sgjvjHCz40bEkPWs4KTryvMYGNVUzStnNhlQ95+O
EdZRH/V4bEkI5f6/lYx7IaT9gzz2UeUbW2khnj36Sd+mv/amlyrcPxb0Sm/7a1onVYF6t+unyctU
HQ3+RV7o+yWNWt9/V0K0r/yqfiBziHC2DuLMlERaO0oT9/E8eEZSeJaqyRIeXeLvmEZ8UTc/XvT1
4a28+K+959Wl/8fcJpgCYdT9Krc5ft+PP/9NGc8/X5NOyByiMEFyc/yjwJe1YNknfI0BJO+xFsiy
8YV/UC0o+MRy695XC9oJkBfTJhv781rQT0yVqKSNu/v4d/zCP6gWZERS3+a5/9dtQTlB8MfQTZx8
xz/gFS/bgq3yqEDCJiN+fP0PrAUU89/ZFugQxF0Gt3S81TYt/mUtWMYJcB5LMoAJjX/HHuhPaguG
rGDL+64nQrVO8Cc2FXRNjr+SAl/Wgm2d4ChANYDIG//+uN5RkTVhnfCuWtCME8ADAl9h/bwWtBOI
YKqkCnzHn9YtAgl558+nEagGuVSJQXD8o8BXjUA50QDEiNHh2Aj+uA5BUSzjOGIdnUv+Zobwn4dI
+URXTBnHCxYm4u9tLdgnlizxqDw1EjA4f1hbQIfzv5wn/edaME8A42MggIPE8e91W6CFnIB34kl4
HCL/vImChpfJe58I/QRyAhXx2PdLb7tFkyFyxHUxVxj//rS2oNItvnvSqJ1oqsGk0Xz8lXT+L/sF
0RYUVaLnfDTD+YMGR5UKOD6gv94jqDJNXbU0S37sF9+2AvtEVVUxdtIpiL9jhf9JtWAA5n3ns6Bp
JwZ9Ad5CTzOl162ApYNJJej4FB37zePD91/Vwn/xpu8LUWAP0cO4BPUP5bj0OS7D/vENTwvQHwt4
XH9tHv79L7HCfPVGATg9Fn347gj1P6+6zXF19OLFp9XS+D2PH3/8gT9+9avvevpVTyfX/qHYF1+9
fnyhf7xMYY7173/9n2j/ZR/vX66OaZ3U+fOV/ICT/T45+oeCy/BNuRpgyneXW/hDmrwu2BbP5vsL
DvdJuS+fShK3UQYh+3T8U8jwf1UVs33kf0Or+LV/Fy2cwe69Vz1Lo7TYP6RPJYmrNg0BwX1/yUly
+Fr5X+vqqbCxcIDLT8e/XiXzQ7Rv98XhqSRRsgWn9en4HSU/wrn/Sr/9ReXU8ZfX1Q5F8De0QhJZ
hf/wuhXKTOjff/3Y1uH19rpkRZLodt97Q9fUuO8/lTM2b0Rbf0NL2TzsvVcNUNaY+D590a/fyk0U
+Unqv34ij9Gr99bFJnnw9296EThBv+H+bdL29c07hljee8GnP/ZNx/X6uwumgPpr2D/drrFdGNTy
04lfv3+7FMWuH6rZxmbp/WWf7f3kVe/Bivp3DC9n+wKLmeTh6QpFdSgS1mJPJ369Os72Zbn/6tXl
ASW+p+KO5euCk/TeO4ktpue7+9eR7mOY8/1FMxaUafWqZT+GSt5fNj7F/J9lr/omRQYC/jsqBbWi
unhbtAhyvPvC06R604dAILPs95d8fvhS7N/Mnh5jEu+96PNDs389brHkEvyf9xfc/rXex1np+a+H
dcoXSZDfUf72UJSHVz2VggzGbyr87ND5X18NYxT+O0b080P716e0CJ/qYHzk0SmQn078epdyTsbU
+2u2L1JGytcPJyvt3/YF8z1A+bfFi9jQe2/qhee/rnGN1vIbig0jZiSvVzXYIYo4zruvGMzl22Si
/jtu5eUByjBe1fs3ywRFN5TfcN3X+F4e/togXvpmbDMNEW15b7XcCJbiTxuiiBz9hlt6/IIfG+Jj
YOq9139L7R/K8vBqSqGqkvIbesbbQ/d6VfkYTHrvNX+o9t7TnRN9CsRR5TfM5u8ORczI9qpkhuLf
MGD+nYv196DIr0Ub7veMO4mLJuTr67a039AJ3h/K6q+fXrwBa/zpC3+9F7/3y69pAlbpqajxbh5j
be9tJH9DVP7bKv9ZpOl7Av/H+NMThOFnH3sdXBPv+Bod9sX//F8AAAD//w==</cx:binary>
              </cx:geoCache>
            </cx:geography>
          </cx:layoutPr>
          <cx:valueColors>
            <cx:minColor>
              <a:schemeClr val="accent6">
                <a:lumMod val="60000"/>
                <a:lumOff val="4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2.emf"/><Relationship Id="rId11" Type="http://schemas.openxmlformats.org/officeDocument/2006/relationships/chart" Target="../charts/chart15.xml"/><Relationship Id="rId5" Type="http://schemas.openxmlformats.org/officeDocument/2006/relationships/chart" Target="../charts/chart14.xml"/><Relationship Id="rId15" Type="http://schemas.openxmlformats.org/officeDocument/2006/relationships/chart" Target="../charts/chart17.xml"/><Relationship Id="rId10" Type="http://schemas.openxmlformats.org/officeDocument/2006/relationships/image" Target="../media/image6.emf"/><Relationship Id="rId4" Type="http://schemas.openxmlformats.org/officeDocument/2006/relationships/chart" Target="../charts/chart13.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247650</xdr:colOff>
      <xdr:row>3</xdr:row>
      <xdr:rowOff>90487</xdr:rowOff>
    </xdr:from>
    <xdr:to>
      <xdr:col>12</xdr:col>
      <xdr:colOff>552450</xdr:colOff>
      <xdr:row>17</xdr:row>
      <xdr:rowOff>166687</xdr:rowOff>
    </xdr:to>
    <xdr:graphicFrame macro="">
      <xdr:nvGraphicFramePr>
        <xdr:cNvPr id="3" name="Chart 2">
          <a:extLst>
            <a:ext uri="{FF2B5EF4-FFF2-40B4-BE49-F238E27FC236}">
              <a16:creationId xmlns:a16="http://schemas.microsoft.com/office/drawing/2014/main" id="{2E191491-23FD-98FE-66DA-023FF54EDE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266700</xdr:colOff>
      <xdr:row>0</xdr:row>
      <xdr:rowOff>80962</xdr:rowOff>
    </xdr:from>
    <xdr:to>
      <xdr:col>12</xdr:col>
      <xdr:colOff>571500</xdr:colOff>
      <xdr:row>14</xdr:row>
      <xdr:rowOff>157162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F1E377E-6B12-0424-7B55-70CBD243E2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62500" y="809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342900</xdr:colOff>
      <xdr:row>1</xdr:row>
      <xdr:rowOff>100012</xdr:rowOff>
    </xdr:from>
    <xdr:to>
      <xdr:col>11</xdr:col>
      <xdr:colOff>38100</xdr:colOff>
      <xdr:row>15</xdr:row>
      <xdr:rowOff>176212</xdr:rowOff>
    </xdr:to>
    <xdr:graphicFrame macro="">
      <xdr:nvGraphicFramePr>
        <xdr:cNvPr id="2" name="Chart 1">
          <a:extLst>
            <a:ext uri="{FF2B5EF4-FFF2-40B4-BE49-F238E27FC236}">
              <a16:creationId xmlns:a16="http://schemas.microsoft.com/office/drawing/2014/main" id="{DB31748C-2250-D293-62F8-F091601571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280987</xdr:colOff>
      <xdr:row>35</xdr:row>
      <xdr:rowOff>138112</xdr:rowOff>
    </xdr:from>
    <xdr:to>
      <xdr:col>12</xdr:col>
      <xdr:colOff>585787</xdr:colOff>
      <xdr:row>50</xdr:row>
      <xdr:rowOff>23812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10C5FDF-D74E-76ED-9D22-3BC2FD8E25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67187" y="68056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133350</xdr:colOff>
      <xdr:row>0</xdr:row>
      <xdr:rowOff>147637</xdr:rowOff>
    </xdr:from>
    <xdr:to>
      <xdr:col>10</xdr:col>
      <xdr:colOff>438150</xdr:colOff>
      <xdr:row>15</xdr:row>
      <xdr:rowOff>33337</xdr:rowOff>
    </xdr:to>
    <xdr:graphicFrame macro="">
      <xdr:nvGraphicFramePr>
        <xdr:cNvPr id="2" name="Chart 1">
          <a:extLst>
            <a:ext uri="{FF2B5EF4-FFF2-40B4-BE49-F238E27FC236}">
              <a16:creationId xmlns:a16="http://schemas.microsoft.com/office/drawing/2014/main" id="{4FC1A13E-C6F9-6B84-F40C-8FA150CF40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276225</xdr:colOff>
      <xdr:row>1</xdr:row>
      <xdr:rowOff>142875</xdr:rowOff>
    </xdr:from>
    <xdr:to>
      <xdr:col>10</xdr:col>
      <xdr:colOff>276225</xdr:colOff>
      <xdr:row>15</xdr:row>
      <xdr:rowOff>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A2255705-9BAE-E1AB-7D48-DAA9C08A4F1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10150" y="333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142875</xdr:colOff>
      <xdr:row>4</xdr:row>
      <xdr:rowOff>47625</xdr:rowOff>
    </xdr:from>
    <xdr:to>
      <xdr:col>11</xdr:col>
      <xdr:colOff>142875</xdr:colOff>
      <xdr:row>17</xdr:row>
      <xdr:rowOff>95250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19FAACE7-73F8-F9FC-F10E-3D8E5BB35FF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486400" y="809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466725</xdr:colOff>
      <xdr:row>2</xdr:row>
      <xdr:rowOff>47625</xdr:rowOff>
    </xdr:from>
    <xdr:to>
      <xdr:col>17</xdr:col>
      <xdr:colOff>466725</xdr:colOff>
      <xdr:row>15</xdr:row>
      <xdr:rowOff>95250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C4881E37-55E5-5F3B-A7D7-9C2FED35D99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467850" y="428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114301</xdr:colOff>
      <xdr:row>18</xdr:row>
      <xdr:rowOff>0</xdr:rowOff>
    </xdr:from>
    <xdr:to>
      <xdr:col>1</xdr:col>
      <xdr:colOff>476250</xdr:colOff>
      <xdr:row>21</xdr:row>
      <xdr:rowOff>66675</xdr:rowOff>
    </xdr:to>
    <xdr:graphicFrame macro="">
      <xdr:nvGraphicFramePr>
        <xdr:cNvPr id="2" name="Chart 1">
          <a:extLst>
            <a:ext uri="{FF2B5EF4-FFF2-40B4-BE49-F238E27FC236}">
              <a16:creationId xmlns:a16="http://schemas.microsoft.com/office/drawing/2014/main" id="{662A75D7-987A-949A-440D-C0B2B1F666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228600</xdr:colOff>
      <xdr:row>18</xdr:row>
      <xdr:rowOff>95250</xdr:rowOff>
    </xdr:from>
    <xdr:to>
      <xdr:col>4</xdr:col>
      <xdr:colOff>695325</xdr:colOff>
      <xdr:row>21</xdr:row>
      <xdr:rowOff>0</xdr:rowOff>
    </xdr:to>
    <xdr:graphicFrame macro="">
      <xdr:nvGraphicFramePr>
        <xdr:cNvPr id="3" name="Chart 2">
          <a:extLst>
            <a:ext uri="{FF2B5EF4-FFF2-40B4-BE49-F238E27FC236}">
              <a16:creationId xmlns:a16="http://schemas.microsoft.com/office/drawing/2014/main" id="{C29D821D-BF37-D8C1-8C18-FFF757A35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228601</xdr:colOff>
      <xdr:row>18</xdr:row>
      <xdr:rowOff>95250</xdr:rowOff>
    </xdr:from>
    <xdr:to>
      <xdr:col>7</xdr:col>
      <xdr:colOff>781050</xdr:colOff>
      <xdr:row>20</xdr:row>
      <xdr:rowOff>114300</xdr:rowOff>
    </xdr:to>
    <xdr:graphicFrame macro="">
      <xdr:nvGraphicFramePr>
        <xdr:cNvPr id="4" name="Chart 3">
          <a:extLst>
            <a:ext uri="{FF2B5EF4-FFF2-40B4-BE49-F238E27FC236}">
              <a16:creationId xmlns:a16="http://schemas.microsoft.com/office/drawing/2014/main" id="{E57318DF-8CC9-E1B2-0095-CA8F85261D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238126</xdr:colOff>
      <xdr:row>17</xdr:row>
      <xdr:rowOff>104775</xdr:rowOff>
    </xdr:from>
    <xdr:to>
      <xdr:col>10</xdr:col>
      <xdr:colOff>857250</xdr:colOff>
      <xdr:row>19</xdr:row>
      <xdr:rowOff>76200</xdr:rowOff>
    </xdr:to>
    <xdr:graphicFrame macro="">
      <xdr:nvGraphicFramePr>
        <xdr:cNvPr id="5" name="Chart 4">
          <a:extLst>
            <a:ext uri="{FF2B5EF4-FFF2-40B4-BE49-F238E27FC236}">
              <a16:creationId xmlns:a16="http://schemas.microsoft.com/office/drawing/2014/main" id="{EA88B55F-5A19-73CB-C430-1A6C70F6BB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561977</xdr:colOff>
      <xdr:row>18</xdr:row>
      <xdr:rowOff>42863</xdr:rowOff>
    </xdr:from>
    <xdr:to>
      <xdr:col>13</xdr:col>
      <xdr:colOff>971551</xdr:colOff>
      <xdr:row>21</xdr:row>
      <xdr:rowOff>19050</xdr:rowOff>
    </xdr:to>
    <xdr:graphicFrame macro="">
      <xdr:nvGraphicFramePr>
        <xdr:cNvPr id="6" name="Chart 5">
          <a:extLst>
            <a:ext uri="{FF2B5EF4-FFF2-40B4-BE49-F238E27FC236}">
              <a16:creationId xmlns:a16="http://schemas.microsoft.com/office/drawing/2014/main" id="{C81940C5-7D43-DC66-1001-91C361642F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676275</xdr:colOff>
      <xdr:row>3</xdr:row>
      <xdr:rowOff>90487</xdr:rowOff>
    </xdr:from>
    <xdr:to>
      <xdr:col>7</xdr:col>
      <xdr:colOff>609600</xdr:colOff>
      <xdr:row>7</xdr:row>
      <xdr:rowOff>9525</xdr:rowOff>
    </xdr:to>
    <xdr:graphicFrame macro="">
      <xdr:nvGraphicFramePr>
        <xdr:cNvPr id="7" name="Chart 6">
          <a:extLst>
            <a:ext uri="{FF2B5EF4-FFF2-40B4-BE49-F238E27FC236}">
              <a16:creationId xmlns:a16="http://schemas.microsoft.com/office/drawing/2014/main" id="{34E1FB7B-A93E-1E7D-DB8B-27DEC1478E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xdr:row>
      <xdr:rowOff>171450</xdr:rowOff>
    </xdr:from>
    <xdr:to>
      <xdr:col>18</xdr:col>
      <xdr:colOff>495300</xdr:colOff>
      <xdr:row>11</xdr:row>
      <xdr:rowOff>161925</xdr:rowOff>
    </xdr:to>
    <xdr:grpSp>
      <xdr:nvGrpSpPr>
        <xdr:cNvPr id="38" name="Group 37">
          <a:extLst>
            <a:ext uri="{FF2B5EF4-FFF2-40B4-BE49-F238E27FC236}">
              <a16:creationId xmlns:a16="http://schemas.microsoft.com/office/drawing/2014/main" id="{BA37E76B-4FF8-306B-7F81-314A86109FBB}"/>
            </a:ext>
          </a:extLst>
        </xdr:cNvPr>
        <xdr:cNvGrpSpPr/>
      </xdr:nvGrpSpPr>
      <xdr:grpSpPr>
        <a:xfrm>
          <a:off x="0" y="552450"/>
          <a:ext cx="11468100" cy="1704975"/>
          <a:chOff x="0" y="552450"/>
          <a:chExt cx="11468100" cy="1752600"/>
        </a:xfrm>
      </xdr:grpSpPr>
      <xdr:grpSp>
        <xdr:nvGrpSpPr>
          <xdr:cNvPr id="11" name="Group 10">
            <a:extLst>
              <a:ext uri="{FF2B5EF4-FFF2-40B4-BE49-F238E27FC236}">
                <a16:creationId xmlns:a16="http://schemas.microsoft.com/office/drawing/2014/main" id="{F3B404F7-DF92-5B7D-F0A8-B55B72066296}"/>
              </a:ext>
            </a:extLst>
          </xdr:cNvPr>
          <xdr:cNvGrpSpPr/>
        </xdr:nvGrpSpPr>
        <xdr:grpSpPr>
          <a:xfrm>
            <a:off x="0" y="561975"/>
            <a:ext cx="2219325" cy="1714500"/>
            <a:chOff x="0" y="561975"/>
            <a:chExt cx="2219325" cy="1714500"/>
          </a:xfrm>
        </xdr:grpSpPr>
        <xdr:sp macro="" textlink="">
          <xdr:nvSpPr>
            <xdr:cNvPr id="3" name="Rectangle: Rounded Corners 2">
              <a:extLst>
                <a:ext uri="{FF2B5EF4-FFF2-40B4-BE49-F238E27FC236}">
                  <a16:creationId xmlns:a16="http://schemas.microsoft.com/office/drawing/2014/main" id="{F0839776-A315-6AC0-3673-2EFC58D99B63}"/>
                </a:ext>
              </a:extLst>
            </xdr:cNvPr>
            <xdr:cNvSpPr/>
          </xdr:nvSpPr>
          <xdr:spPr>
            <a:xfrm>
              <a:off x="43764" y="561975"/>
              <a:ext cx="2156511"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SALES</a:t>
              </a:r>
              <a:endParaRPr lang="en-US" sz="1200" b="1"/>
            </a:p>
          </xdr:txBody>
        </xdr:sp>
        <xdr:sp macro="" textlink="">
          <xdr:nvSpPr>
            <xdr:cNvPr id="4" name="Rectangle: Rounded Corners 3">
              <a:extLst>
                <a:ext uri="{FF2B5EF4-FFF2-40B4-BE49-F238E27FC236}">
                  <a16:creationId xmlns:a16="http://schemas.microsoft.com/office/drawing/2014/main" id="{B65510FE-9008-FBCD-7AAE-E0A395275280}"/>
                </a:ext>
              </a:extLst>
            </xdr:cNvPr>
            <xdr:cNvSpPr/>
          </xdr:nvSpPr>
          <xdr:spPr>
            <a:xfrm>
              <a:off x="0" y="904875"/>
              <a:ext cx="2219325" cy="13716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5" name="Rectangle: Rounded Corners 4">
              <a:extLst>
                <a:ext uri="{FF2B5EF4-FFF2-40B4-BE49-F238E27FC236}">
                  <a16:creationId xmlns:a16="http://schemas.microsoft.com/office/drawing/2014/main" id="{71A23AE8-6CB3-E90B-A4D4-E09240F94F56}"/>
                </a:ext>
              </a:extLst>
            </xdr:cNvPr>
            <xdr:cNvSpPr/>
          </xdr:nvSpPr>
          <xdr:spPr>
            <a:xfrm>
              <a:off x="133348" y="962025"/>
              <a:ext cx="1933577"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501F16-BBD5-45B7-8995-C564805A3619}" type="TxLink">
                <a:rPr lang="en-US" sz="1600" b="1" i="0" u="none" strike="noStrike">
                  <a:solidFill>
                    <a:schemeClr val="bg1"/>
                  </a:solidFill>
                  <a:latin typeface="Calibri"/>
                  <a:cs typeface="Calibri"/>
                </a:rPr>
                <a:pPr algn="ctr"/>
                <a:t> $501,239.89 </a:t>
              </a:fld>
              <a:endParaRPr lang="en-US" sz="1200" b="1">
                <a:solidFill>
                  <a:schemeClr val="bg1"/>
                </a:solidFill>
              </a:endParaRPr>
            </a:p>
          </xdr:txBody>
        </xdr:sp>
        <xdr:sp macro="" textlink="">
          <xdr:nvSpPr>
            <xdr:cNvPr id="7" name="Rectangle: Rounded Corners 6">
              <a:extLst>
                <a:ext uri="{FF2B5EF4-FFF2-40B4-BE49-F238E27FC236}">
                  <a16:creationId xmlns:a16="http://schemas.microsoft.com/office/drawing/2014/main" id="{8C2627F8-C978-447D-8F0A-269002CF62E6}"/>
                </a:ext>
              </a:extLst>
            </xdr:cNvPr>
            <xdr:cNvSpPr/>
          </xdr:nvSpPr>
          <xdr:spPr>
            <a:xfrm>
              <a:off x="95250" y="1866901"/>
              <a:ext cx="2085975" cy="304800"/>
            </a:xfrm>
            <a:prstGeom prst="roundRect">
              <a:avLst/>
            </a:prstGeom>
            <a:gradFill>
              <a:gsLst>
                <a:gs pos="0">
                  <a:schemeClr val="tx1">
                    <a:lumMod val="95000"/>
                    <a:lumOff val="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cs typeface="Calibri"/>
                </a:rPr>
                <a:t>YOY  GROWTH</a:t>
              </a:r>
            </a:p>
          </xdr:txBody>
        </xdr:sp>
      </xdr:grpSp>
      <xdr:grpSp>
        <xdr:nvGrpSpPr>
          <xdr:cNvPr id="12" name="Group 11">
            <a:extLst>
              <a:ext uri="{FF2B5EF4-FFF2-40B4-BE49-F238E27FC236}">
                <a16:creationId xmlns:a16="http://schemas.microsoft.com/office/drawing/2014/main" id="{90AD1BD9-E304-7A5A-F22B-1F30B89C3AE2}"/>
              </a:ext>
            </a:extLst>
          </xdr:cNvPr>
          <xdr:cNvGrpSpPr/>
        </xdr:nvGrpSpPr>
        <xdr:grpSpPr>
          <a:xfrm>
            <a:off x="2295525" y="561975"/>
            <a:ext cx="2219325" cy="1714500"/>
            <a:chOff x="0" y="561975"/>
            <a:chExt cx="2219325" cy="1714500"/>
          </a:xfrm>
        </xdr:grpSpPr>
        <xdr:sp macro="" textlink="">
          <xdr:nvSpPr>
            <xdr:cNvPr id="13" name="Rectangle: Rounded Corners 12">
              <a:extLst>
                <a:ext uri="{FF2B5EF4-FFF2-40B4-BE49-F238E27FC236}">
                  <a16:creationId xmlns:a16="http://schemas.microsoft.com/office/drawing/2014/main" id="{10578E66-43E5-F6A9-15EC-87EEA47EE6C9}"/>
                </a:ext>
              </a:extLst>
            </xdr:cNvPr>
            <xdr:cNvSpPr/>
          </xdr:nvSpPr>
          <xdr:spPr>
            <a:xfrm>
              <a:off x="43764" y="561975"/>
              <a:ext cx="2156511"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PROFIT</a:t>
              </a:r>
              <a:endParaRPr lang="en-US" sz="1100" b="1"/>
            </a:p>
          </xdr:txBody>
        </xdr:sp>
        <xdr:sp macro="" textlink="">
          <xdr:nvSpPr>
            <xdr:cNvPr id="14" name="Rectangle: Rounded Corners 13">
              <a:extLst>
                <a:ext uri="{FF2B5EF4-FFF2-40B4-BE49-F238E27FC236}">
                  <a16:creationId xmlns:a16="http://schemas.microsoft.com/office/drawing/2014/main" id="{DC347526-C245-EA4B-4DC9-7720100620DB}"/>
                </a:ext>
              </a:extLst>
            </xdr:cNvPr>
            <xdr:cNvSpPr/>
          </xdr:nvSpPr>
          <xdr:spPr>
            <a:xfrm>
              <a:off x="0" y="904875"/>
              <a:ext cx="2219325" cy="13716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5" name="Rectangle: Rounded Corners 14">
              <a:extLst>
                <a:ext uri="{FF2B5EF4-FFF2-40B4-BE49-F238E27FC236}">
                  <a16:creationId xmlns:a16="http://schemas.microsoft.com/office/drawing/2014/main" id="{7A6EE9C7-9052-18A4-9D41-B729A72FFB0A}"/>
                </a:ext>
              </a:extLst>
            </xdr:cNvPr>
            <xdr:cNvSpPr/>
          </xdr:nvSpPr>
          <xdr:spPr>
            <a:xfrm>
              <a:off x="133348" y="962025"/>
              <a:ext cx="1933577"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9735307-3237-4819-AFC2-3BD52FCE3204}" type="TxLink">
                <a:rPr lang="en-US" sz="1600" b="1" i="0" u="none" strike="noStrike">
                  <a:solidFill>
                    <a:schemeClr val="bg1"/>
                  </a:solidFill>
                  <a:latin typeface="Calibri"/>
                  <a:cs typeface="Calibri"/>
                </a:rPr>
                <a:t> $39,706.36 </a:t>
              </a:fld>
              <a:endParaRPr lang="en-US" sz="1600" b="1">
                <a:solidFill>
                  <a:schemeClr val="bg1"/>
                </a:solidFill>
              </a:endParaRPr>
            </a:p>
          </xdr:txBody>
        </xdr:sp>
        <xdr:sp macro="" textlink="">
          <xdr:nvSpPr>
            <xdr:cNvPr id="16" name="Rectangle: Rounded Corners 15">
              <a:extLst>
                <a:ext uri="{FF2B5EF4-FFF2-40B4-BE49-F238E27FC236}">
                  <a16:creationId xmlns:a16="http://schemas.microsoft.com/office/drawing/2014/main" id="{18816594-1274-7DDA-7B0A-E148C5816B61}"/>
                </a:ext>
              </a:extLst>
            </xdr:cNvPr>
            <xdr:cNvSpPr/>
          </xdr:nvSpPr>
          <xdr:spPr>
            <a:xfrm>
              <a:off x="95250" y="1866901"/>
              <a:ext cx="2085975" cy="304800"/>
            </a:xfrm>
            <a:prstGeom prst="roundRect">
              <a:avLst/>
            </a:prstGeom>
            <a:gradFill>
              <a:gsLst>
                <a:gs pos="0">
                  <a:schemeClr val="tx1">
                    <a:lumMod val="95000"/>
                    <a:lumOff val="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cs typeface="Calibri"/>
                </a:rPr>
                <a:t>YOY  GROWTH</a:t>
              </a:r>
            </a:p>
          </xdr:txBody>
        </xdr:sp>
      </xdr:grpSp>
      <xdr:grpSp>
        <xdr:nvGrpSpPr>
          <xdr:cNvPr id="17" name="Group 16">
            <a:extLst>
              <a:ext uri="{FF2B5EF4-FFF2-40B4-BE49-F238E27FC236}">
                <a16:creationId xmlns:a16="http://schemas.microsoft.com/office/drawing/2014/main" id="{A54CEEF1-40CE-282E-087B-359113282560}"/>
              </a:ext>
            </a:extLst>
          </xdr:cNvPr>
          <xdr:cNvGrpSpPr/>
        </xdr:nvGrpSpPr>
        <xdr:grpSpPr>
          <a:xfrm>
            <a:off x="4600575" y="552450"/>
            <a:ext cx="2219325" cy="1714500"/>
            <a:chOff x="0" y="561975"/>
            <a:chExt cx="2219325" cy="1714500"/>
          </a:xfrm>
        </xdr:grpSpPr>
        <xdr:sp macro="" textlink="">
          <xdr:nvSpPr>
            <xdr:cNvPr id="18" name="Rectangle: Rounded Corners 17">
              <a:extLst>
                <a:ext uri="{FF2B5EF4-FFF2-40B4-BE49-F238E27FC236}">
                  <a16:creationId xmlns:a16="http://schemas.microsoft.com/office/drawing/2014/main" id="{61988890-779B-618D-41CF-570AFCDBE30A}"/>
                </a:ext>
              </a:extLst>
            </xdr:cNvPr>
            <xdr:cNvSpPr/>
          </xdr:nvSpPr>
          <xdr:spPr>
            <a:xfrm>
              <a:off x="43764" y="561975"/>
              <a:ext cx="2156511"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QUANTITY</a:t>
              </a:r>
              <a:endParaRPr lang="en-US" sz="1100" b="1"/>
            </a:p>
          </xdr:txBody>
        </xdr:sp>
        <xdr:sp macro="" textlink="">
          <xdr:nvSpPr>
            <xdr:cNvPr id="19" name="Rectangle: Rounded Corners 18">
              <a:extLst>
                <a:ext uri="{FF2B5EF4-FFF2-40B4-BE49-F238E27FC236}">
                  <a16:creationId xmlns:a16="http://schemas.microsoft.com/office/drawing/2014/main" id="{0C70957A-334C-B1BD-0F76-2D698E680357}"/>
                </a:ext>
              </a:extLst>
            </xdr:cNvPr>
            <xdr:cNvSpPr/>
          </xdr:nvSpPr>
          <xdr:spPr>
            <a:xfrm>
              <a:off x="0" y="904875"/>
              <a:ext cx="2219325" cy="13716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0" name="Rectangle: Rounded Corners 19">
              <a:extLst>
                <a:ext uri="{FF2B5EF4-FFF2-40B4-BE49-F238E27FC236}">
                  <a16:creationId xmlns:a16="http://schemas.microsoft.com/office/drawing/2014/main" id="{4178041E-0844-9867-CD5E-66E62B038C50}"/>
                </a:ext>
              </a:extLst>
            </xdr:cNvPr>
            <xdr:cNvSpPr/>
          </xdr:nvSpPr>
          <xdr:spPr>
            <a:xfrm>
              <a:off x="133348" y="962025"/>
              <a:ext cx="1933577"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633BAFE-AA90-4AB1-A511-498B91E12014}" type="TxLink">
                <a:rPr lang="en-US" sz="1600" b="1" i="0" u="none" strike="noStrike">
                  <a:solidFill>
                    <a:schemeClr val="bg1"/>
                  </a:solidFill>
                  <a:latin typeface="Calibri"/>
                  <a:cs typeface="Calibri"/>
                </a:rPr>
                <a:t># 8780</a:t>
              </a:fld>
              <a:endParaRPr lang="en-US" sz="1600" b="1">
                <a:solidFill>
                  <a:schemeClr val="bg1"/>
                </a:solidFill>
              </a:endParaRPr>
            </a:p>
          </xdr:txBody>
        </xdr:sp>
        <xdr:sp macro="" textlink="">
          <xdr:nvSpPr>
            <xdr:cNvPr id="21" name="Rectangle: Rounded Corners 20">
              <a:extLst>
                <a:ext uri="{FF2B5EF4-FFF2-40B4-BE49-F238E27FC236}">
                  <a16:creationId xmlns:a16="http://schemas.microsoft.com/office/drawing/2014/main" id="{CE5A8BDF-F294-A3E4-ED10-CC76F6ADC3B6}"/>
                </a:ext>
              </a:extLst>
            </xdr:cNvPr>
            <xdr:cNvSpPr/>
          </xdr:nvSpPr>
          <xdr:spPr>
            <a:xfrm>
              <a:off x="95250" y="1866901"/>
              <a:ext cx="2085975" cy="304800"/>
            </a:xfrm>
            <a:prstGeom prst="roundRect">
              <a:avLst/>
            </a:prstGeom>
            <a:gradFill>
              <a:gsLst>
                <a:gs pos="0">
                  <a:schemeClr val="tx1">
                    <a:lumMod val="95000"/>
                    <a:lumOff val="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cs typeface="Calibri"/>
                </a:rPr>
                <a:t>YOY  GROWTH</a:t>
              </a:r>
            </a:p>
          </xdr:txBody>
        </xdr:sp>
      </xdr:grpSp>
      <xdr:grpSp>
        <xdr:nvGrpSpPr>
          <xdr:cNvPr id="22" name="Group 21">
            <a:extLst>
              <a:ext uri="{FF2B5EF4-FFF2-40B4-BE49-F238E27FC236}">
                <a16:creationId xmlns:a16="http://schemas.microsoft.com/office/drawing/2014/main" id="{AE44D69C-72B4-6D65-5162-B12CB772D5DB}"/>
              </a:ext>
            </a:extLst>
          </xdr:cNvPr>
          <xdr:cNvGrpSpPr/>
        </xdr:nvGrpSpPr>
        <xdr:grpSpPr>
          <a:xfrm>
            <a:off x="6905625" y="581025"/>
            <a:ext cx="2219325" cy="1714500"/>
            <a:chOff x="0" y="561975"/>
            <a:chExt cx="2219325" cy="1714500"/>
          </a:xfrm>
        </xdr:grpSpPr>
        <xdr:sp macro="" textlink="">
          <xdr:nvSpPr>
            <xdr:cNvPr id="23" name="Rectangle: Rounded Corners 22">
              <a:extLst>
                <a:ext uri="{FF2B5EF4-FFF2-40B4-BE49-F238E27FC236}">
                  <a16:creationId xmlns:a16="http://schemas.microsoft.com/office/drawing/2014/main" id="{DE676C70-3656-156E-B2EB-28783D58A4CC}"/>
                </a:ext>
              </a:extLst>
            </xdr:cNvPr>
            <xdr:cNvSpPr/>
          </xdr:nvSpPr>
          <xdr:spPr>
            <a:xfrm>
              <a:off x="43764" y="561975"/>
              <a:ext cx="2156511"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NO OF ORDERS</a:t>
              </a:r>
              <a:endParaRPr lang="en-US" sz="1100" b="1"/>
            </a:p>
          </xdr:txBody>
        </xdr:sp>
        <xdr:sp macro="" textlink="">
          <xdr:nvSpPr>
            <xdr:cNvPr id="24" name="Rectangle: Rounded Corners 23">
              <a:extLst>
                <a:ext uri="{FF2B5EF4-FFF2-40B4-BE49-F238E27FC236}">
                  <a16:creationId xmlns:a16="http://schemas.microsoft.com/office/drawing/2014/main" id="{31D4F3F2-0F54-C941-48B0-BDD1C979FDBE}"/>
                </a:ext>
              </a:extLst>
            </xdr:cNvPr>
            <xdr:cNvSpPr/>
          </xdr:nvSpPr>
          <xdr:spPr>
            <a:xfrm>
              <a:off x="0" y="904875"/>
              <a:ext cx="2219325" cy="13716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25" name="Rectangle: Rounded Corners 24">
              <a:extLst>
                <a:ext uri="{FF2B5EF4-FFF2-40B4-BE49-F238E27FC236}">
                  <a16:creationId xmlns:a16="http://schemas.microsoft.com/office/drawing/2014/main" id="{461273FD-39B5-854E-BF4D-5BDADC649449}"/>
                </a:ext>
              </a:extLst>
            </xdr:cNvPr>
            <xdr:cNvSpPr/>
          </xdr:nvSpPr>
          <xdr:spPr>
            <a:xfrm>
              <a:off x="133348" y="962025"/>
              <a:ext cx="1933577"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22D679B-3682-40FF-B04A-C5D88C79B0D1}" type="TxLink">
                <a:rPr lang="en-US" sz="1600" b="1" i="0" u="none" strike="noStrike">
                  <a:solidFill>
                    <a:schemeClr val="bg1"/>
                  </a:solidFill>
                  <a:latin typeface="Calibri"/>
                  <a:cs typeface="Calibri"/>
                </a:rPr>
                <a:t># 2323</a:t>
              </a:fld>
              <a:endParaRPr lang="en-US" sz="1600" b="1">
                <a:solidFill>
                  <a:schemeClr val="bg1"/>
                </a:solidFill>
              </a:endParaRPr>
            </a:p>
          </xdr:txBody>
        </xdr:sp>
        <xdr:sp macro="" textlink="">
          <xdr:nvSpPr>
            <xdr:cNvPr id="26" name="Rectangle: Rounded Corners 25">
              <a:extLst>
                <a:ext uri="{FF2B5EF4-FFF2-40B4-BE49-F238E27FC236}">
                  <a16:creationId xmlns:a16="http://schemas.microsoft.com/office/drawing/2014/main" id="{50A2C343-3F5C-17AE-1EBC-41AD9E5EAB95}"/>
                </a:ext>
              </a:extLst>
            </xdr:cNvPr>
            <xdr:cNvSpPr/>
          </xdr:nvSpPr>
          <xdr:spPr>
            <a:xfrm>
              <a:off x="95250" y="1866901"/>
              <a:ext cx="2085975" cy="304800"/>
            </a:xfrm>
            <a:prstGeom prst="roundRect">
              <a:avLst/>
            </a:prstGeom>
            <a:gradFill>
              <a:gsLst>
                <a:gs pos="0">
                  <a:schemeClr val="tx1">
                    <a:lumMod val="95000"/>
                    <a:lumOff val="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cs typeface="Calibri"/>
                </a:rPr>
                <a:t>YOY  GROWTH</a:t>
              </a:r>
            </a:p>
          </xdr:txBody>
        </xdr:sp>
      </xdr:grpSp>
      <xdr:grpSp>
        <xdr:nvGrpSpPr>
          <xdr:cNvPr id="27" name="Group 26">
            <a:extLst>
              <a:ext uri="{FF2B5EF4-FFF2-40B4-BE49-F238E27FC236}">
                <a16:creationId xmlns:a16="http://schemas.microsoft.com/office/drawing/2014/main" id="{9D999DEB-E4F3-D2C6-7108-8128D4E7CCA0}"/>
              </a:ext>
            </a:extLst>
          </xdr:cNvPr>
          <xdr:cNvGrpSpPr/>
        </xdr:nvGrpSpPr>
        <xdr:grpSpPr>
          <a:xfrm>
            <a:off x="9248775" y="590550"/>
            <a:ext cx="2219325" cy="1714500"/>
            <a:chOff x="0" y="561975"/>
            <a:chExt cx="2219325" cy="1714500"/>
          </a:xfrm>
        </xdr:grpSpPr>
        <xdr:sp macro="" textlink="">
          <xdr:nvSpPr>
            <xdr:cNvPr id="28" name="Rectangle: Rounded Corners 27">
              <a:extLst>
                <a:ext uri="{FF2B5EF4-FFF2-40B4-BE49-F238E27FC236}">
                  <a16:creationId xmlns:a16="http://schemas.microsoft.com/office/drawing/2014/main" id="{303801B3-0664-8787-780D-40726B73328C}"/>
                </a:ext>
              </a:extLst>
            </xdr:cNvPr>
            <xdr:cNvSpPr/>
          </xdr:nvSpPr>
          <xdr:spPr>
            <a:xfrm>
              <a:off x="43764" y="561975"/>
              <a:ext cx="2156511"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PROFIT</a:t>
              </a:r>
              <a:r>
                <a:rPr lang="en-US" sz="1400" b="1" baseline="0"/>
                <a:t> MARGIN</a:t>
              </a:r>
              <a:endParaRPr lang="en-US" sz="1100" b="1"/>
            </a:p>
          </xdr:txBody>
        </xdr:sp>
        <xdr:sp macro="" textlink="">
          <xdr:nvSpPr>
            <xdr:cNvPr id="29" name="Rectangle: Rounded Corners 28">
              <a:extLst>
                <a:ext uri="{FF2B5EF4-FFF2-40B4-BE49-F238E27FC236}">
                  <a16:creationId xmlns:a16="http://schemas.microsoft.com/office/drawing/2014/main" id="{30034F02-48FC-DBDB-018F-B6AE91F5D75F}"/>
                </a:ext>
              </a:extLst>
            </xdr:cNvPr>
            <xdr:cNvSpPr/>
          </xdr:nvSpPr>
          <xdr:spPr>
            <a:xfrm>
              <a:off x="0" y="904875"/>
              <a:ext cx="2219325" cy="13716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0" name="Rectangle: Rounded Corners 29">
              <a:extLst>
                <a:ext uri="{FF2B5EF4-FFF2-40B4-BE49-F238E27FC236}">
                  <a16:creationId xmlns:a16="http://schemas.microsoft.com/office/drawing/2014/main" id="{B662C895-EE92-CD01-D1E7-D4F0EAACA890}"/>
                </a:ext>
              </a:extLst>
            </xdr:cNvPr>
            <xdr:cNvSpPr/>
          </xdr:nvSpPr>
          <xdr:spPr>
            <a:xfrm>
              <a:off x="133348" y="962025"/>
              <a:ext cx="1933577"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54DCC2B-5421-4EFB-B87E-81D9B1BC0C89}" type="TxLink">
                <a:rPr lang="en-US" sz="1600" b="1" i="0" u="none" strike="noStrike">
                  <a:solidFill>
                    <a:schemeClr val="bg1"/>
                  </a:solidFill>
                  <a:latin typeface="Calibri"/>
                  <a:cs typeface="Calibri"/>
                </a:rPr>
                <a:t>7.92%</a:t>
              </a:fld>
              <a:endParaRPr lang="en-US" sz="1600" b="1">
                <a:solidFill>
                  <a:schemeClr val="bg1"/>
                </a:solidFill>
              </a:endParaRPr>
            </a:p>
          </xdr:txBody>
        </xdr:sp>
        <xdr:sp macro="" textlink="">
          <xdr:nvSpPr>
            <xdr:cNvPr id="31" name="Rectangle: Rounded Corners 30">
              <a:extLst>
                <a:ext uri="{FF2B5EF4-FFF2-40B4-BE49-F238E27FC236}">
                  <a16:creationId xmlns:a16="http://schemas.microsoft.com/office/drawing/2014/main" id="{7C3D00B4-6375-BA00-3162-450EF45A0436}"/>
                </a:ext>
              </a:extLst>
            </xdr:cNvPr>
            <xdr:cNvSpPr/>
          </xdr:nvSpPr>
          <xdr:spPr>
            <a:xfrm>
              <a:off x="95250" y="1866901"/>
              <a:ext cx="2085975" cy="304800"/>
            </a:xfrm>
            <a:prstGeom prst="roundRect">
              <a:avLst/>
            </a:prstGeom>
            <a:gradFill>
              <a:gsLst>
                <a:gs pos="0">
                  <a:schemeClr val="tx1">
                    <a:lumMod val="95000"/>
                    <a:lumOff val="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cs typeface="Calibri"/>
                </a:rPr>
                <a:t>YOY  GROWTH</a:t>
              </a:r>
            </a:p>
          </xdr:txBody>
        </xdr:sp>
      </xdr:grpSp>
    </xdr:grpSp>
    <xdr:clientData/>
  </xdr:twoCellAnchor>
  <xdr:twoCellAnchor>
    <xdr:from>
      <xdr:col>0</xdr:col>
      <xdr:colOff>114301</xdr:colOff>
      <xdr:row>0</xdr:row>
      <xdr:rowOff>76200</xdr:rowOff>
    </xdr:from>
    <xdr:to>
      <xdr:col>18</xdr:col>
      <xdr:colOff>466725</xdr:colOff>
      <xdr:row>2</xdr:row>
      <xdr:rowOff>66675</xdr:rowOff>
    </xdr:to>
    <xdr:sp macro="" textlink="">
      <xdr:nvSpPr>
        <xdr:cNvPr id="2" name="Rectangle: Rounded Corners 1">
          <a:extLst>
            <a:ext uri="{FF2B5EF4-FFF2-40B4-BE49-F238E27FC236}">
              <a16:creationId xmlns:a16="http://schemas.microsoft.com/office/drawing/2014/main" id="{9860A989-EE9E-9BD8-6C69-261DE333EE7D}"/>
            </a:ext>
          </a:extLst>
        </xdr:cNvPr>
        <xdr:cNvSpPr/>
      </xdr:nvSpPr>
      <xdr:spPr>
        <a:xfrm>
          <a:off x="114301" y="76200"/>
          <a:ext cx="11325224" cy="37147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ECOMMERCE</a:t>
          </a:r>
          <a:r>
            <a:rPr lang="en-US" sz="2000" b="1" baseline="0"/>
            <a:t>  SALES ANALYSIS DASHBOARD</a:t>
          </a:r>
          <a:endParaRPr lang="en-US" sz="2000" b="1"/>
        </a:p>
      </xdr:txBody>
    </xdr:sp>
    <xdr:clientData/>
  </xdr:twoCellAnchor>
  <xdr:twoCellAnchor>
    <xdr:from>
      <xdr:col>0</xdr:col>
      <xdr:colOff>171450</xdr:colOff>
      <xdr:row>7</xdr:row>
      <xdr:rowOff>28576</xdr:rowOff>
    </xdr:from>
    <xdr:to>
      <xdr:col>3</xdr:col>
      <xdr:colOff>123825</xdr:colOff>
      <xdr:row>9</xdr:row>
      <xdr:rowOff>123826</xdr:rowOff>
    </xdr:to>
    <xdr:graphicFrame macro="">
      <xdr:nvGraphicFramePr>
        <xdr:cNvPr id="6" name="Chart 5">
          <a:extLst>
            <a:ext uri="{FF2B5EF4-FFF2-40B4-BE49-F238E27FC236}">
              <a16:creationId xmlns:a16="http://schemas.microsoft.com/office/drawing/2014/main" id="{936C75D4-5586-4DC5-8FD6-4516DBF09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114300</xdr:colOff>
      <xdr:row>7</xdr:row>
      <xdr:rowOff>47625</xdr:rowOff>
    </xdr:from>
    <xdr:to>
      <xdr:col>7</xdr:col>
      <xdr:colOff>85725</xdr:colOff>
      <xdr:row>9</xdr:row>
      <xdr:rowOff>142875</xdr:rowOff>
    </xdr:to>
    <xdr:graphicFrame macro="">
      <xdr:nvGraphicFramePr>
        <xdr:cNvPr id="32" name="Chart 31">
          <a:extLst>
            <a:ext uri="{FF2B5EF4-FFF2-40B4-BE49-F238E27FC236}">
              <a16:creationId xmlns:a16="http://schemas.microsoft.com/office/drawing/2014/main" id="{026F5D9B-2E9B-4683-A953-FAE13AE57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476250</xdr:colOff>
      <xdr:row>7</xdr:row>
      <xdr:rowOff>114301</xdr:rowOff>
    </xdr:from>
    <xdr:to>
      <xdr:col>14</xdr:col>
      <xdr:colOff>438150</xdr:colOff>
      <xdr:row>9</xdr:row>
      <xdr:rowOff>114301</xdr:rowOff>
    </xdr:to>
    <xdr:graphicFrame macro="">
      <xdr:nvGraphicFramePr>
        <xdr:cNvPr id="35" name="Chart 34">
          <a:extLst>
            <a:ext uri="{FF2B5EF4-FFF2-40B4-BE49-F238E27FC236}">
              <a16:creationId xmlns:a16="http://schemas.microsoft.com/office/drawing/2014/main" id="{34817D20-3BEC-44C4-A5A5-2D87D06B8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342900</xdr:colOff>
      <xdr:row>7</xdr:row>
      <xdr:rowOff>57150</xdr:rowOff>
    </xdr:from>
    <xdr:to>
      <xdr:col>18</xdr:col>
      <xdr:colOff>285750</xdr:colOff>
      <xdr:row>9</xdr:row>
      <xdr:rowOff>104775</xdr:rowOff>
    </xdr:to>
    <xdr:graphicFrame macro="">
      <xdr:nvGraphicFramePr>
        <xdr:cNvPr id="36" name="Chart 35">
          <a:extLst>
            <a:ext uri="{FF2B5EF4-FFF2-40B4-BE49-F238E27FC236}">
              <a16:creationId xmlns:a16="http://schemas.microsoft.com/office/drawing/2014/main" id="{B97CF40D-8947-4C9B-A28D-D48703E72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581025</xdr:colOff>
      <xdr:row>7</xdr:row>
      <xdr:rowOff>57150</xdr:rowOff>
    </xdr:from>
    <xdr:to>
      <xdr:col>10</xdr:col>
      <xdr:colOff>514350</xdr:colOff>
      <xdr:row>9</xdr:row>
      <xdr:rowOff>85725</xdr:rowOff>
    </xdr:to>
    <xdr:graphicFrame macro="">
      <xdr:nvGraphicFramePr>
        <xdr:cNvPr id="37" name="Chart 36">
          <a:extLst>
            <a:ext uri="{FF2B5EF4-FFF2-40B4-BE49-F238E27FC236}">
              <a16:creationId xmlns:a16="http://schemas.microsoft.com/office/drawing/2014/main" id="{82BEA3FD-9EE3-4592-9FC3-D94B2B2E2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114299</xdr:colOff>
      <xdr:row>9</xdr:row>
      <xdr:rowOff>161925</xdr:rowOff>
    </xdr:from>
    <xdr:to>
      <xdr:col>3</xdr:col>
      <xdr:colOff>315190</xdr:colOff>
      <xdr:row>11</xdr:row>
      <xdr:rowOff>28575</xdr:rowOff>
    </xdr:to>
    <xdr:pic>
      <xdr:nvPicPr>
        <xdr:cNvPr id="43" name="Picture 42">
          <a:extLst>
            <a:ext uri="{FF2B5EF4-FFF2-40B4-BE49-F238E27FC236}">
              <a16:creationId xmlns:a16="http://schemas.microsoft.com/office/drawing/2014/main" id="{572959CC-30F0-8C6D-B555-92B977203F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33499" y="1876425"/>
          <a:ext cx="810491"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5</xdr:col>
          <xdr:colOff>552450</xdr:colOff>
          <xdr:row>9</xdr:row>
          <xdr:rowOff>171450</xdr:rowOff>
        </xdr:from>
        <xdr:to>
          <xdr:col>7</xdr:col>
          <xdr:colOff>147066</xdr:colOff>
          <xdr:row>11</xdr:row>
          <xdr:rowOff>26028</xdr:rowOff>
        </xdr:to>
        <xdr:pic>
          <xdr:nvPicPr>
            <xdr:cNvPr id="50" name="Picture 49">
              <a:extLst>
                <a:ext uri="{FF2B5EF4-FFF2-40B4-BE49-F238E27FC236}">
                  <a16:creationId xmlns:a16="http://schemas.microsoft.com/office/drawing/2014/main" id="{C3B0DEED-7BCE-8868-B027-BC8BDA7915FC}"/>
                </a:ext>
              </a:extLst>
            </xdr:cNvPr>
            <xdr:cNvPicPr>
              <a:picLocks noChangeAspect="1" noChangeArrowheads="1"/>
              <a:extLst>
                <a:ext uri="{84589F7E-364E-4C9E-8A38-B11213B215E9}">
                  <a14:cameraTool cellRange="'KPI YOY'!$H$9" spid="_x0000_s11337"/>
                </a:ext>
              </a:extLst>
            </xdr:cNvPicPr>
          </xdr:nvPicPr>
          <xdr:blipFill>
            <a:blip xmlns:r="http://schemas.openxmlformats.org/officeDocument/2006/relationships" r:embed="rId7"/>
            <a:srcRect/>
            <a:stretch>
              <a:fillRect/>
            </a:stretch>
          </xdr:blipFill>
          <xdr:spPr bwMode="auto">
            <a:xfrm>
              <a:off x="3600450" y="1885950"/>
              <a:ext cx="813816" cy="23557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466725</xdr:colOff>
          <xdr:row>9</xdr:row>
          <xdr:rowOff>161925</xdr:rowOff>
        </xdr:from>
        <xdr:to>
          <xdr:col>11</xdr:col>
          <xdr:colOff>0</xdr:colOff>
          <xdr:row>11</xdr:row>
          <xdr:rowOff>0</xdr:rowOff>
        </xdr:to>
        <xdr:pic>
          <xdr:nvPicPr>
            <xdr:cNvPr id="52" name="Picture 51">
              <a:extLst>
                <a:ext uri="{FF2B5EF4-FFF2-40B4-BE49-F238E27FC236}">
                  <a16:creationId xmlns:a16="http://schemas.microsoft.com/office/drawing/2014/main" id="{5D334A7D-C1B1-DC22-0ADA-8E3956ACD876}"/>
                </a:ext>
              </a:extLst>
            </xdr:cNvPr>
            <xdr:cNvPicPr>
              <a:picLocks noChangeAspect="1" noChangeArrowheads="1"/>
              <a:extLst>
                <a:ext uri="{84589F7E-364E-4C9E-8A38-B11213B215E9}">
                  <a14:cameraTool cellRange="'KPI YOY'!$I$9" spid="_x0000_s11338"/>
                </a:ext>
              </a:extLst>
            </xdr:cNvPicPr>
          </xdr:nvPicPr>
          <xdr:blipFill>
            <a:blip xmlns:r="http://schemas.openxmlformats.org/officeDocument/2006/relationships" r:embed="rId8"/>
            <a:srcRect/>
            <a:stretch>
              <a:fillRect/>
            </a:stretch>
          </xdr:blipFill>
          <xdr:spPr bwMode="auto">
            <a:xfrm>
              <a:off x="5953125" y="1876425"/>
              <a:ext cx="752475" cy="219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331642</xdr:colOff>
          <xdr:row>9</xdr:row>
          <xdr:rowOff>171451</xdr:rowOff>
        </xdr:from>
        <xdr:to>
          <xdr:col>14</xdr:col>
          <xdr:colOff>535858</xdr:colOff>
          <xdr:row>11</xdr:row>
          <xdr:rowOff>55301</xdr:rowOff>
        </xdr:to>
        <xdr:pic>
          <xdr:nvPicPr>
            <xdr:cNvPr id="54" name="Picture 53">
              <a:extLst>
                <a:ext uri="{FF2B5EF4-FFF2-40B4-BE49-F238E27FC236}">
                  <a16:creationId xmlns:a16="http://schemas.microsoft.com/office/drawing/2014/main" id="{7190CA4B-4C29-9D94-1443-D003D42DF23A}"/>
                </a:ext>
              </a:extLst>
            </xdr:cNvPr>
            <xdr:cNvPicPr>
              <a:picLocks noChangeAspect="1" noChangeArrowheads="1"/>
              <a:extLst>
                <a:ext uri="{84589F7E-364E-4C9E-8A38-B11213B215E9}">
                  <a14:cameraTool cellRange="'KPI YOY'!$J$9" spid="_x0000_s11339"/>
                </a:ext>
              </a:extLst>
            </xdr:cNvPicPr>
          </xdr:nvPicPr>
          <xdr:blipFill>
            <a:blip xmlns:r="http://schemas.openxmlformats.org/officeDocument/2006/relationships" r:embed="rId9"/>
            <a:srcRect/>
            <a:stretch>
              <a:fillRect/>
            </a:stretch>
          </xdr:blipFill>
          <xdr:spPr bwMode="auto">
            <a:xfrm>
              <a:off x="8256442" y="1885951"/>
              <a:ext cx="813816" cy="2648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209549</xdr:colOff>
          <xdr:row>9</xdr:row>
          <xdr:rowOff>161925</xdr:rowOff>
        </xdr:from>
        <xdr:to>
          <xdr:col>18</xdr:col>
          <xdr:colOff>413765</xdr:colOff>
          <xdr:row>11</xdr:row>
          <xdr:rowOff>45660</xdr:rowOff>
        </xdr:to>
        <xdr:pic>
          <xdr:nvPicPr>
            <xdr:cNvPr id="58" name="Picture 57">
              <a:extLst>
                <a:ext uri="{FF2B5EF4-FFF2-40B4-BE49-F238E27FC236}">
                  <a16:creationId xmlns:a16="http://schemas.microsoft.com/office/drawing/2014/main" id="{D5B117D5-E9A8-1729-C0D9-E656EDAF4C3B}"/>
                </a:ext>
              </a:extLst>
            </xdr:cNvPr>
            <xdr:cNvPicPr>
              <a:picLocks noChangeAspect="1" noChangeArrowheads="1"/>
              <a:extLst>
                <a:ext uri="{84589F7E-364E-4C9E-8A38-B11213B215E9}">
                  <a14:cameraTool cellRange="'KPI YOY'!$K$9" spid="_x0000_s11340"/>
                </a:ext>
              </a:extLst>
            </xdr:cNvPicPr>
          </xdr:nvPicPr>
          <xdr:blipFill>
            <a:blip xmlns:r="http://schemas.openxmlformats.org/officeDocument/2006/relationships" r:embed="rId10"/>
            <a:srcRect/>
            <a:stretch>
              <a:fillRect/>
            </a:stretch>
          </xdr:blipFill>
          <xdr:spPr bwMode="auto">
            <a:xfrm>
              <a:off x="10572749" y="1876425"/>
              <a:ext cx="813816" cy="26473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95250</xdr:colOff>
      <xdr:row>12</xdr:row>
      <xdr:rowOff>9525</xdr:rowOff>
    </xdr:from>
    <xdr:to>
      <xdr:col>7</xdr:col>
      <xdr:colOff>333375</xdr:colOff>
      <xdr:row>24</xdr:row>
      <xdr:rowOff>57150</xdr:rowOff>
    </xdr:to>
    <xdr:sp macro="" textlink="">
      <xdr:nvSpPr>
        <xdr:cNvPr id="61" name="Rectangle: Rounded Corners 60">
          <a:extLst>
            <a:ext uri="{FF2B5EF4-FFF2-40B4-BE49-F238E27FC236}">
              <a16:creationId xmlns:a16="http://schemas.microsoft.com/office/drawing/2014/main" id="{97DC8F75-8CD8-BACD-8FEA-99F8B561899C}"/>
            </a:ext>
          </a:extLst>
        </xdr:cNvPr>
        <xdr:cNvSpPr/>
      </xdr:nvSpPr>
      <xdr:spPr>
        <a:xfrm>
          <a:off x="95250" y="2295525"/>
          <a:ext cx="4505325" cy="2333625"/>
        </a:xfrm>
        <a:prstGeom prst="roundRect">
          <a:avLst/>
        </a:prstGeom>
        <a:gradFill>
          <a:gsLst>
            <a:gs pos="0">
              <a:schemeClr val="tx1">
                <a:lumMod val="95000"/>
                <a:lumOff val="5000"/>
                <a:alpha val="80000"/>
              </a:schemeClr>
            </a:gs>
            <a:gs pos="100000">
              <a:schemeClr val="tx1">
                <a:lumMod val="50000"/>
                <a:lumOff val="50000"/>
                <a:alpha val="80000"/>
              </a:scheme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238125</xdr:colOff>
      <xdr:row>12</xdr:row>
      <xdr:rowOff>57150</xdr:rowOff>
    </xdr:from>
    <xdr:to>
      <xdr:col>18</xdr:col>
      <xdr:colOff>476250</xdr:colOff>
      <xdr:row>24</xdr:row>
      <xdr:rowOff>66675</xdr:rowOff>
    </xdr:to>
    <xdr:grpSp>
      <xdr:nvGrpSpPr>
        <xdr:cNvPr id="74" name="Group 73">
          <a:extLst>
            <a:ext uri="{FF2B5EF4-FFF2-40B4-BE49-F238E27FC236}">
              <a16:creationId xmlns:a16="http://schemas.microsoft.com/office/drawing/2014/main" id="{9C6DAB69-51B0-6509-CA89-FD19389C5732}"/>
            </a:ext>
          </a:extLst>
        </xdr:cNvPr>
        <xdr:cNvGrpSpPr/>
      </xdr:nvGrpSpPr>
      <xdr:grpSpPr>
        <a:xfrm>
          <a:off x="238125" y="2343150"/>
          <a:ext cx="11210925" cy="2295525"/>
          <a:chOff x="238125" y="2343150"/>
          <a:chExt cx="11210925" cy="2295525"/>
        </a:xfrm>
      </xdr:grpSpPr>
      <xdr:sp macro="" textlink="">
        <xdr:nvSpPr>
          <xdr:cNvPr id="62" name="Rectangle: Rounded Corners 61">
            <a:extLst>
              <a:ext uri="{FF2B5EF4-FFF2-40B4-BE49-F238E27FC236}">
                <a16:creationId xmlns:a16="http://schemas.microsoft.com/office/drawing/2014/main" id="{F90BEDC8-D7E2-B4E8-4B02-5656BE70E04F}"/>
              </a:ext>
            </a:extLst>
          </xdr:cNvPr>
          <xdr:cNvSpPr/>
        </xdr:nvSpPr>
        <xdr:spPr>
          <a:xfrm>
            <a:off x="4648201" y="2343150"/>
            <a:ext cx="4200524" cy="2295525"/>
          </a:xfrm>
          <a:prstGeom prst="roundRect">
            <a:avLst/>
          </a:prstGeom>
          <a:gradFill>
            <a:gsLst>
              <a:gs pos="0">
                <a:schemeClr val="tx1">
                  <a:lumMod val="95000"/>
                  <a:lumOff val="5000"/>
                  <a:alpha val="80000"/>
                </a:schemeClr>
              </a:gs>
              <a:gs pos="100000">
                <a:schemeClr val="tx1">
                  <a:lumMod val="50000"/>
                  <a:lumOff val="50000"/>
                  <a:alpha val="80000"/>
                </a:scheme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Rectangle: Rounded Corners 62">
            <a:extLst>
              <a:ext uri="{FF2B5EF4-FFF2-40B4-BE49-F238E27FC236}">
                <a16:creationId xmlns:a16="http://schemas.microsoft.com/office/drawing/2014/main" id="{685E4562-0258-EC93-0E68-0F89034C2373}"/>
              </a:ext>
            </a:extLst>
          </xdr:cNvPr>
          <xdr:cNvSpPr/>
        </xdr:nvSpPr>
        <xdr:spPr>
          <a:xfrm>
            <a:off x="8905875" y="2352675"/>
            <a:ext cx="2543175" cy="2219326"/>
          </a:xfrm>
          <a:prstGeom prst="roundRect">
            <a:avLst/>
          </a:prstGeom>
          <a:gradFill>
            <a:gsLst>
              <a:gs pos="0">
                <a:schemeClr val="tx1">
                  <a:lumMod val="95000"/>
                  <a:lumOff val="5000"/>
                  <a:alpha val="80000"/>
                </a:schemeClr>
              </a:gs>
              <a:gs pos="100000">
                <a:schemeClr val="tx1">
                  <a:lumMod val="50000"/>
                  <a:lumOff val="50000"/>
                  <a:alpha val="80000"/>
                </a:scheme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Rectangle: Rounded Corners 66">
            <a:extLst>
              <a:ext uri="{FF2B5EF4-FFF2-40B4-BE49-F238E27FC236}">
                <a16:creationId xmlns:a16="http://schemas.microsoft.com/office/drawing/2014/main" id="{A3B45E96-C886-192B-73ED-E85EBB154EAD}"/>
              </a:ext>
            </a:extLst>
          </xdr:cNvPr>
          <xdr:cNvSpPr/>
        </xdr:nvSpPr>
        <xdr:spPr>
          <a:xfrm>
            <a:off x="238125" y="2381250"/>
            <a:ext cx="3105150" cy="295275"/>
          </a:xfrm>
          <a:prstGeom prst="roundRect">
            <a:avLst/>
          </a:prstGeom>
          <a:gradFill>
            <a:gsLst>
              <a:gs pos="23000">
                <a:schemeClr val="tx1">
                  <a:lumMod val="95000"/>
                  <a:lumOff val="5000"/>
                  <a:alpha val="80000"/>
                </a:schemeClr>
              </a:gs>
              <a:gs pos="100000">
                <a:schemeClr val="tx1">
                  <a:lumMod val="50000"/>
                  <a:lumOff val="50000"/>
                  <a:alpha val="80000"/>
                </a:scheme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SALES AND PROFIT ANALYSIS</a:t>
            </a:r>
          </a:p>
        </xdr:txBody>
      </xdr:sp>
      <xdr:sp macro="" textlink="">
        <xdr:nvSpPr>
          <xdr:cNvPr id="68" name="Rectangle: Rounded Corners 67">
            <a:extLst>
              <a:ext uri="{FF2B5EF4-FFF2-40B4-BE49-F238E27FC236}">
                <a16:creationId xmlns:a16="http://schemas.microsoft.com/office/drawing/2014/main" id="{147437CC-5E74-D503-245E-D82E35F24A99}"/>
              </a:ext>
            </a:extLst>
          </xdr:cNvPr>
          <xdr:cNvSpPr/>
        </xdr:nvSpPr>
        <xdr:spPr>
          <a:xfrm>
            <a:off x="8953500" y="2400300"/>
            <a:ext cx="2371725" cy="295275"/>
          </a:xfrm>
          <a:prstGeom prst="roundRect">
            <a:avLst/>
          </a:prstGeom>
          <a:gradFill>
            <a:gsLst>
              <a:gs pos="23000">
                <a:schemeClr val="tx1">
                  <a:lumMod val="95000"/>
                  <a:lumOff val="5000"/>
                  <a:alpha val="80000"/>
                </a:schemeClr>
              </a:gs>
              <a:gs pos="100000">
                <a:schemeClr val="tx1">
                  <a:lumMod val="50000"/>
                  <a:lumOff val="50000"/>
                  <a:alpha val="80000"/>
                </a:scheme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CATEGORY WISE SALES SHARE %</a:t>
            </a:r>
          </a:p>
        </xdr:txBody>
      </xdr:sp>
      <xdr:sp macro="" textlink="">
        <xdr:nvSpPr>
          <xdr:cNvPr id="70" name="Rectangle: Rounded Corners 69">
            <a:extLst>
              <a:ext uri="{FF2B5EF4-FFF2-40B4-BE49-F238E27FC236}">
                <a16:creationId xmlns:a16="http://schemas.microsoft.com/office/drawing/2014/main" id="{773213E5-3A95-CBA3-B922-ADEEE984F72C}"/>
              </a:ext>
            </a:extLst>
          </xdr:cNvPr>
          <xdr:cNvSpPr/>
        </xdr:nvSpPr>
        <xdr:spPr>
          <a:xfrm>
            <a:off x="4819650" y="2438400"/>
            <a:ext cx="2686050" cy="295275"/>
          </a:xfrm>
          <a:prstGeom prst="roundRect">
            <a:avLst/>
          </a:prstGeom>
          <a:gradFill>
            <a:gsLst>
              <a:gs pos="23000">
                <a:schemeClr val="tx1">
                  <a:lumMod val="95000"/>
                  <a:lumOff val="5000"/>
                  <a:alpha val="80000"/>
                </a:schemeClr>
              </a:gs>
              <a:gs pos="100000">
                <a:schemeClr val="tx1">
                  <a:lumMod val="50000"/>
                  <a:lumOff val="50000"/>
                  <a:alpha val="80000"/>
                </a:scheme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CATEORY</a:t>
            </a:r>
            <a:r>
              <a:rPr lang="en-US" sz="1400" b="1" baseline="0">
                <a:solidFill>
                  <a:schemeClr val="bg1"/>
                </a:solidFill>
              </a:rPr>
              <a:t> WISE PROFIT</a:t>
            </a:r>
            <a:endParaRPr lang="en-US" sz="1400" b="1">
              <a:solidFill>
                <a:schemeClr val="bg1"/>
              </a:solidFill>
            </a:endParaRPr>
          </a:p>
        </xdr:txBody>
      </xdr:sp>
    </xdr:grpSp>
    <xdr:clientData/>
  </xdr:twoCellAnchor>
  <xdr:twoCellAnchor>
    <xdr:from>
      <xdr:col>0</xdr:col>
      <xdr:colOff>0</xdr:colOff>
      <xdr:row>24</xdr:row>
      <xdr:rowOff>171450</xdr:rowOff>
    </xdr:from>
    <xdr:to>
      <xdr:col>18</xdr:col>
      <xdr:colOff>466725</xdr:colOff>
      <xdr:row>37</xdr:row>
      <xdr:rowOff>66675</xdr:rowOff>
    </xdr:to>
    <xdr:grpSp>
      <xdr:nvGrpSpPr>
        <xdr:cNvPr id="79" name="Group 78">
          <a:extLst>
            <a:ext uri="{FF2B5EF4-FFF2-40B4-BE49-F238E27FC236}">
              <a16:creationId xmlns:a16="http://schemas.microsoft.com/office/drawing/2014/main" id="{B3C790B4-9F3D-AE98-1E9C-1CFAA846F7B1}"/>
            </a:ext>
          </a:extLst>
        </xdr:cNvPr>
        <xdr:cNvGrpSpPr/>
      </xdr:nvGrpSpPr>
      <xdr:grpSpPr>
        <a:xfrm>
          <a:off x="0" y="4743450"/>
          <a:ext cx="11439525" cy="2371725"/>
          <a:chOff x="66675" y="4648200"/>
          <a:chExt cx="11439525" cy="2371725"/>
        </a:xfrm>
      </xdr:grpSpPr>
      <xdr:sp macro="" textlink="">
        <xdr:nvSpPr>
          <xdr:cNvPr id="64" name="Rectangle: Rounded Corners 63">
            <a:extLst>
              <a:ext uri="{FF2B5EF4-FFF2-40B4-BE49-F238E27FC236}">
                <a16:creationId xmlns:a16="http://schemas.microsoft.com/office/drawing/2014/main" id="{C804DCFB-6452-492E-8505-34AEE5C555E7}"/>
              </a:ext>
            </a:extLst>
          </xdr:cNvPr>
          <xdr:cNvSpPr/>
        </xdr:nvSpPr>
        <xdr:spPr>
          <a:xfrm>
            <a:off x="66675" y="4648200"/>
            <a:ext cx="4610100" cy="2333625"/>
          </a:xfrm>
          <a:prstGeom prst="roundRect">
            <a:avLst/>
          </a:prstGeom>
          <a:gradFill>
            <a:gsLst>
              <a:gs pos="0">
                <a:schemeClr val="tx1">
                  <a:lumMod val="95000"/>
                  <a:lumOff val="5000"/>
                  <a:alpha val="80000"/>
                </a:schemeClr>
              </a:gs>
              <a:gs pos="100000">
                <a:schemeClr val="tx1">
                  <a:lumMod val="50000"/>
                  <a:lumOff val="50000"/>
                  <a:alpha val="80000"/>
                </a:scheme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 name="Rectangle: Rounded Corners 64">
            <a:extLst>
              <a:ext uri="{FF2B5EF4-FFF2-40B4-BE49-F238E27FC236}">
                <a16:creationId xmlns:a16="http://schemas.microsoft.com/office/drawing/2014/main" id="{EE511809-BED4-B43A-1377-1BF474A95A81}"/>
              </a:ext>
            </a:extLst>
          </xdr:cNvPr>
          <xdr:cNvSpPr/>
        </xdr:nvSpPr>
        <xdr:spPr>
          <a:xfrm>
            <a:off x="4724400" y="4667250"/>
            <a:ext cx="3181350" cy="2333625"/>
          </a:xfrm>
          <a:prstGeom prst="roundRect">
            <a:avLst/>
          </a:prstGeom>
          <a:gradFill>
            <a:gsLst>
              <a:gs pos="0">
                <a:schemeClr val="tx1">
                  <a:lumMod val="95000"/>
                  <a:lumOff val="5000"/>
                  <a:alpha val="80000"/>
                </a:schemeClr>
              </a:gs>
              <a:gs pos="100000">
                <a:schemeClr val="tx1">
                  <a:lumMod val="50000"/>
                  <a:lumOff val="50000"/>
                  <a:alpha val="80000"/>
                </a:scheme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 name="Rectangle: Rounded Corners 65">
            <a:extLst>
              <a:ext uri="{FF2B5EF4-FFF2-40B4-BE49-F238E27FC236}">
                <a16:creationId xmlns:a16="http://schemas.microsoft.com/office/drawing/2014/main" id="{180A8425-C66F-3D34-E0E9-11047D04C1A4}"/>
              </a:ext>
            </a:extLst>
          </xdr:cNvPr>
          <xdr:cNvSpPr/>
        </xdr:nvSpPr>
        <xdr:spPr>
          <a:xfrm>
            <a:off x="7953375" y="4648200"/>
            <a:ext cx="3552825" cy="2371725"/>
          </a:xfrm>
          <a:prstGeom prst="roundRect">
            <a:avLst/>
          </a:prstGeom>
          <a:gradFill>
            <a:gsLst>
              <a:gs pos="0">
                <a:schemeClr val="tx1">
                  <a:lumMod val="95000"/>
                  <a:lumOff val="5000"/>
                  <a:alpha val="80000"/>
                </a:schemeClr>
              </a:gs>
              <a:gs pos="100000">
                <a:schemeClr val="tx1">
                  <a:lumMod val="50000"/>
                  <a:lumOff val="50000"/>
                  <a:alpha val="80000"/>
                </a:scheme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1" name="Rectangle: Rounded Corners 70">
            <a:extLst>
              <a:ext uri="{FF2B5EF4-FFF2-40B4-BE49-F238E27FC236}">
                <a16:creationId xmlns:a16="http://schemas.microsoft.com/office/drawing/2014/main" id="{F0B00D62-2BC6-FD24-29CA-02AF7E129720}"/>
              </a:ext>
            </a:extLst>
          </xdr:cNvPr>
          <xdr:cNvSpPr/>
        </xdr:nvSpPr>
        <xdr:spPr>
          <a:xfrm>
            <a:off x="247650" y="4705350"/>
            <a:ext cx="2047875" cy="295275"/>
          </a:xfrm>
          <a:prstGeom prst="roundRect">
            <a:avLst/>
          </a:prstGeom>
          <a:gradFill>
            <a:gsLst>
              <a:gs pos="23000">
                <a:schemeClr val="tx1">
                  <a:lumMod val="95000"/>
                  <a:lumOff val="5000"/>
                  <a:alpha val="80000"/>
                </a:schemeClr>
              </a:gs>
              <a:gs pos="100000">
                <a:schemeClr val="tx1">
                  <a:lumMod val="50000"/>
                  <a:lumOff val="50000"/>
                  <a:alpha val="80000"/>
                </a:scheme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SALES WISE STATES</a:t>
            </a:r>
          </a:p>
        </xdr:txBody>
      </xdr:sp>
      <xdr:sp macro="" textlink="">
        <xdr:nvSpPr>
          <xdr:cNvPr id="72" name="Rectangle: Rounded Corners 71">
            <a:extLst>
              <a:ext uri="{FF2B5EF4-FFF2-40B4-BE49-F238E27FC236}">
                <a16:creationId xmlns:a16="http://schemas.microsoft.com/office/drawing/2014/main" id="{CE8E240D-DB54-BBCC-0735-521AA8907E0E}"/>
              </a:ext>
            </a:extLst>
          </xdr:cNvPr>
          <xdr:cNvSpPr/>
        </xdr:nvSpPr>
        <xdr:spPr>
          <a:xfrm>
            <a:off x="4895850" y="4810125"/>
            <a:ext cx="2686050" cy="295275"/>
          </a:xfrm>
          <a:prstGeom prst="roundRect">
            <a:avLst/>
          </a:prstGeom>
          <a:gradFill>
            <a:gsLst>
              <a:gs pos="23000">
                <a:schemeClr val="tx1">
                  <a:lumMod val="95000"/>
                  <a:lumOff val="5000"/>
                  <a:alpha val="80000"/>
                </a:schemeClr>
              </a:gs>
              <a:gs pos="100000">
                <a:schemeClr val="tx1">
                  <a:lumMod val="50000"/>
                  <a:lumOff val="50000"/>
                  <a:alpha val="80000"/>
                </a:scheme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TOP </a:t>
            </a:r>
            <a:r>
              <a:rPr lang="en-US" sz="1400" b="1" baseline="0"/>
              <a:t> 10  SUB CATEGORIES</a:t>
            </a:r>
            <a:endParaRPr lang="en-US" sz="1400" b="1"/>
          </a:p>
        </xdr:txBody>
      </xdr:sp>
      <xdr:sp macro="" textlink="">
        <xdr:nvSpPr>
          <xdr:cNvPr id="73" name="Rectangle: Rounded Corners 72">
            <a:extLst>
              <a:ext uri="{FF2B5EF4-FFF2-40B4-BE49-F238E27FC236}">
                <a16:creationId xmlns:a16="http://schemas.microsoft.com/office/drawing/2014/main" id="{2A9120B5-34F0-94AC-688A-FD2E0CF8BCA9}"/>
              </a:ext>
            </a:extLst>
          </xdr:cNvPr>
          <xdr:cNvSpPr/>
        </xdr:nvSpPr>
        <xdr:spPr>
          <a:xfrm>
            <a:off x="8048625" y="4743450"/>
            <a:ext cx="1876425" cy="295275"/>
          </a:xfrm>
          <a:prstGeom prst="roundRect">
            <a:avLst/>
          </a:prstGeom>
          <a:gradFill>
            <a:gsLst>
              <a:gs pos="23000">
                <a:schemeClr val="tx1">
                  <a:lumMod val="95000"/>
                  <a:lumOff val="5000"/>
                  <a:alpha val="80000"/>
                </a:schemeClr>
              </a:gs>
              <a:gs pos="100000">
                <a:schemeClr val="tx1">
                  <a:lumMod val="50000"/>
                  <a:lumOff val="50000"/>
                  <a:alpha val="80000"/>
                </a:scheme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FILTERS</a:t>
            </a:r>
            <a:endParaRPr lang="en-US" sz="1100" b="1">
              <a:solidFill>
                <a:schemeClr val="bg1"/>
              </a:solidFill>
            </a:endParaRPr>
          </a:p>
        </xdr:txBody>
      </xdr:sp>
    </xdr:grpSp>
    <xdr:clientData/>
  </xdr:twoCellAnchor>
  <xdr:twoCellAnchor>
    <xdr:from>
      <xdr:col>0</xdr:col>
      <xdr:colOff>123825</xdr:colOff>
      <xdr:row>14</xdr:row>
      <xdr:rowOff>57150</xdr:rowOff>
    </xdr:from>
    <xdr:to>
      <xdr:col>7</xdr:col>
      <xdr:colOff>104775</xdr:colOff>
      <xdr:row>23</xdr:row>
      <xdr:rowOff>180975</xdr:rowOff>
    </xdr:to>
    <xdr:graphicFrame macro="">
      <xdr:nvGraphicFramePr>
        <xdr:cNvPr id="82" name="Chart 81">
          <a:extLst>
            <a:ext uri="{FF2B5EF4-FFF2-40B4-BE49-F238E27FC236}">
              <a16:creationId xmlns:a16="http://schemas.microsoft.com/office/drawing/2014/main" id="{7A64517F-FFE1-4913-9D08-331FA9377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9525</xdr:colOff>
      <xdr:row>14</xdr:row>
      <xdr:rowOff>114300</xdr:rowOff>
    </xdr:from>
    <xdr:to>
      <xdr:col>14</xdr:col>
      <xdr:colOff>476250</xdr:colOff>
      <xdr:row>23</xdr:row>
      <xdr:rowOff>104776</xdr:rowOff>
    </xdr:to>
    <mc:AlternateContent xmlns:mc="http://schemas.openxmlformats.org/markup-compatibility/2006">
      <mc:Choice xmlns:cx1="http://schemas.microsoft.com/office/drawing/2015/9/8/chartex" Requires="cx1">
        <xdr:graphicFrame macro="">
          <xdr:nvGraphicFramePr>
            <xdr:cNvPr id="83" name="Chart 82">
              <a:extLst>
                <a:ext uri="{FF2B5EF4-FFF2-40B4-BE49-F238E27FC236}">
                  <a16:creationId xmlns:a16="http://schemas.microsoft.com/office/drawing/2014/main" id="{6C5573FD-4193-487F-A75E-1033783F3B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86325" y="2781300"/>
              <a:ext cx="4124325" cy="17049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361950</xdr:colOff>
      <xdr:row>14</xdr:row>
      <xdr:rowOff>28575</xdr:rowOff>
    </xdr:from>
    <xdr:to>
      <xdr:col>18</xdr:col>
      <xdr:colOff>314325</xdr:colOff>
      <xdr:row>23</xdr:row>
      <xdr:rowOff>76200</xdr:rowOff>
    </xdr:to>
    <xdr:graphicFrame macro="">
      <xdr:nvGraphicFramePr>
        <xdr:cNvPr id="84" name="Chart 83">
          <a:extLst>
            <a:ext uri="{FF2B5EF4-FFF2-40B4-BE49-F238E27FC236}">
              <a16:creationId xmlns:a16="http://schemas.microsoft.com/office/drawing/2014/main" id="{29BBC9CA-F4BE-4F48-A701-5EFA20035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26</xdr:row>
      <xdr:rowOff>152400</xdr:rowOff>
    </xdr:from>
    <xdr:to>
      <xdr:col>7</xdr:col>
      <xdr:colOff>123825</xdr:colOff>
      <xdr:row>36</xdr:row>
      <xdr:rowOff>38100</xdr:rowOff>
    </xdr:to>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39B36E12-29CE-4F95-BF87-B20973B324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0" y="5105400"/>
              <a:ext cx="4391025" cy="1790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561975</xdr:colOff>
      <xdr:row>27</xdr:row>
      <xdr:rowOff>190499</xdr:rowOff>
    </xdr:from>
    <xdr:to>
      <xdr:col>13</xdr:col>
      <xdr:colOff>209550</xdr:colOff>
      <xdr:row>35</xdr:row>
      <xdr:rowOff>152400</xdr:rowOff>
    </xdr:to>
    <xdr:graphicFrame macro="">
      <xdr:nvGraphicFramePr>
        <xdr:cNvPr id="86" name="Chart 85">
          <a:extLst>
            <a:ext uri="{FF2B5EF4-FFF2-40B4-BE49-F238E27FC236}">
              <a16:creationId xmlns:a16="http://schemas.microsoft.com/office/drawing/2014/main" id="{50FFED4D-0917-40F7-B717-6E89D1F50F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66675</xdr:colOff>
      <xdr:row>27</xdr:row>
      <xdr:rowOff>95250</xdr:rowOff>
    </xdr:from>
    <xdr:to>
      <xdr:col>14</xdr:col>
      <xdr:colOff>466725</xdr:colOff>
      <xdr:row>35</xdr:row>
      <xdr:rowOff>114300</xdr:rowOff>
    </xdr:to>
    <mc:AlternateContent xmlns:mc="http://schemas.openxmlformats.org/markup-compatibility/2006">
      <mc:Choice xmlns:a14="http://schemas.microsoft.com/office/drawing/2010/main" Requires="a14">
        <xdr:graphicFrame macro="">
          <xdr:nvGraphicFramePr>
            <xdr:cNvPr id="91" name="Year 1">
              <a:extLst>
                <a:ext uri="{FF2B5EF4-FFF2-40B4-BE49-F238E27FC236}">
                  <a16:creationId xmlns:a16="http://schemas.microsoft.com/office/drawing/2014/main" id="{F8916C28-5667-45DE-8697-9D86801D9C8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991475" y="5238750"/>
              <a:ext cx="1009650" cy="1543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390524</xdr:colOff>
      <xdr:row>27</xdr:row>
      <xdr:rowOff>104774</xdr:rowOff>
    </xdr:from>
    <xdr:to>
      <xdr:col>18</xdr:col>
      <xdr:colOff>361950</xdr:colOff>
      <xdr:row>35</xdr:row>
      <xdr:rowOff>133350</xdr:rowOff>
    </xdr:to>
    <mc:AlternateContent xmlns:mc="http://schemas.openxmlformats.org/markup-compatibility/2006">
      <mc:Choice xmlns:a14="http://schemas.microsoft.com/office/drawing/2010/main" Requires="a14">
        <xdr:graphicFrame macro="">
          <xdr:nvGraphicFramePr>
            <xdr:cNvPr id="92" name="Segment 1">
              <a:extLst>
                <a:ext uri="{FF2B5EF4-FFF2-40B4-BE49-F238E27FC236}">
                  <a16:creationId xmlns:a16="http://schemas.microsoft.com/office/drawing/2014/main" id="{A20F91CD-B425-4B8E-B830-AB19387F9A4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144124" y="5248274"/>
              <a:ext cx="1190626" cy="1552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485775</xdr:colOff>
      <xdr:row>27</xdr:row>
      <xdr:rowOff>76200</xdr:rowOff>
    </xdr:from>
    <xdr:to>
      <xdr:col>16</xdr:col>
      <xdr:colOff>361950</xdr:colOff>
      <xdr:row>35</xdr:row>
      <xdr:rowOff>133350</xdr:rowOff>
    </xdr:to>
    <mc:AlternateContent xmlns:mc="http://schemas.openxmlformats.org/markup-compatibility/2006">
      <mc:Choice xmlns:a14="http://schemas.microsoft.com/office/drawing/2010/main" Requires="a14">
        <xdr:graphicFrame macro="">
          <xdr:nvGraphicFramePr>
            <xdr:cNvPr id="93" name="Region 1">
              <a:extLst>
                <a:ext uri="{FF2B5EF4-FFF2-40B4-BE49-F238E27FC236}">
                  <a16:creationId xmlns:a16="http://schemas.microsoft.com/office/drawing/2014/main" id="{14E1794E-5D36-4DB1-80FC-ABD421B8F6A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020175" y="5219700"/>
              <a:ext cx="1095375" cy="1581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2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2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2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2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2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2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2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2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2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2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2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2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2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2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2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2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2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2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2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2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2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2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2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2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2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2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2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2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2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2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2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2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2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2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2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2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nthri, Mamta (Cognizant)" refreshedDate="45396.629807986108" createdVersion="8" refreshedVersion="8" minRefreshableVersion="3" recordCount="9994" xr:uid="{AE326F5E-9AB1-432C-AEAA-1DDBDD24EB2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8883304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x v="0"/>
    <n v="261.95999999999998"/>
    <n v="2"/>
    <n v="0"/>
    <n v="41.913600000000002"/>
  </r>
  <r>
    <n v="2"/>
    <x v="0"/>
    <x v="0"/>
    <x v="0"/>
    <d v="2013-11-12T00:00:00"/>
    <s v="Second Class"/>
    <s v="CG-12520"/>
    <s v="Claire Gute"/>
    <x v="0"/>
    <s v="United States"/>
    <s v="Henderson"/>
    <x v="0"/>
    <n v="42420"/>
    <x v="0"/>
    <s v="FUR-CH-10000454"/>
    <x v="0"/>
    <x v="1"/>
    <x v="1"/>
    <n v="731.93999999999994"/>
    <n v="3"/>
    <n v="0"/>
    <n v="219.58199999999997"/>
  </r>
  <r>
    <n v="3"/>
    <x v="1"/>
    <x v="0"/>
    <x v="1"/>
    <d v="2013-06-17T00:00:00"/>
    <s v="Second Class"/>
    <s v="DV-13045"/>
    <s v="Darrin Van Huff"/>
    <x v="1"/>
    <s v="United States"/>
    <s v="Los Angeles"/>
    <x v="1"/>
    <n v="90036"/>
    <x v="1"/>
    <s v="OFF-LA-10000240"/>
    <x v="1"/>
    <x v="2"/>
    <x v="2"/>
    <n v="14.62"/>
    <n v="2"/>
    <n v="0"/>
    <n v="6.8713999999999995"/>
  </r>
  <r>
    <n v="4"/>
    <x v="2"/>
    <x v="1"/>
    <x v="2"/>
    <d v="2012-10-18T00:00:00"/>
    <s v="Standard Class"/>
    <s v="SO-20335"/>
    <s v="Sean O'Donnell"/>
    <x v="0"/>
    <s v="United States"/>
    <s v="Fort Lauderdale"/>
    <x v="2"/>
    <n v="33311"/>
    <x v="0"/>
    <s v="FUR-TA-10000577"/>
    <x v="0"/>
    <x v="3"/>
    <x v="3"/>
    <n v="957.57749999999999"/>
    <n v="5"/>
    <n v="0.45"/>
    <n v="-383.03100000000006"/>
  </r>
  <r>
    <n v="5"/>
    <x v="2"/>
    <x v="1"/>
    <x v="2"/>
    <d v="2012-10-18T00:00:00"/>
    <s v="Standard Class"/>
    <s v="SO-20335"/>
    <s v="Sean O'Donnell"/>
    <x v="0"/>
    <s v="United States"/>
    <s v="Fort Lauderdale"/>
    <x v="2"/>
    <n v="33311"/>
    <x v="0"/>
    <s v="OFF-ST-10000760"/>
    <x v="1"/>
    <x v="4"/>
    <x v="4"/>
    <n v="22.368000000000002"/>
    <n v="2"/>
    <n v="0.2"/>
    <n v="2.5163999999999991"/>
  </r>
  <r>
    <n v="6"/>
    <x v="3"/>
    <x v="2"/>
    <x v="3"/>
    <d v="2011-06-14T00:00:00"/>
    <s v="Standard Class"/>
    <s v="BH-11710"/>
    <s v="Brosina Hoffman"/>
    <x v="0"/>
    <s v="United States"/>
    <s v="Los Angeles"/>
    <x v="1"/>
    <n v="90032"/>
    <x v="1"/>
    <s v="FUR-FU-10001487"/>
    <x v="0"/>
    <x v="5"/>
    <x v="5"/>
    <n v="48.86"/>
    <n v="7"/>
    <n v="0"/>
    <n v="14.169399999999996"/>
  </r>
  <r>
    <n v="7"/>
    <x v="3"/>
    <x v="2"/>
    <x v="3"/>
    <d v="2011-06-14T00:00:00"/>
    <s v="Standard Class"/>
    <s v="BH-11710"/>
    <s v="Brosina Hoffman"/>
    <x v="0"/>
    <s v="United States"/>
    <s v="Los Angeles"/>
    <x v="1"/>
    <n v="90032"/>
    <x v="1"/>
    <s v="OFF-AR-10002833"/>
    <x v="1"/>
    <x v="6"/>
    <x v="6"/>
    <n v="7.28"/>
    <n v="4"/>
    <n v="0"/>
    <n v="1.9656000000000002"/>
  </r>
  <r>
    <n v="8"/>
    <x v="3"/>
    <x v="2"/>
    <x v="3"/>
    <d v="2011-06-14T00:00:00"/>
    <s v="Standard Class"/>
    <s v="BH-11710"/>
    <s v="Brosina Hoffman"/>
    <x v="0"/>
    <s v="United States"/>
    <s v="Los Angeles"/>
    <x v="1"/>
    <n v="90032"/>
    <x v="1"/>
    <s v="TEC-PH-10002275"/>
    <x v="2"/>
    <x v="7"/>
    <x v="7"/>
    <n v="907.15200000000004"/>
    <n v="6"/>
    <n v="0.2"/>
    <n v="90.715200000000038"/>
  </r>
  <r>
    <n v="9"/>
    <x v="3"/>
    <x v="2"/>
    <x v="3"/>
    <d v="2011-06-14T00:00:00"/>
    <s v="Standard Class"/>
    <s v="BH-11710"/>
    <s v="Brosina Hoffman"/>
    <x v="0"/>
    <s v="United States"/>
    <s v="Los Angeles"/>
    <x v="1"/>
    <n v="90032"/>
    <x v="1"/>
    <s v="OFF-BI-10003910"/>
    <x v="1"/>
    <x v="8"/>
    <x v="8"/>
    <n v="18.504000000000001"/>
    <n v="3"/>
    <n v="0.2"/>
    <n v="5.7824999999999998"/>
  </r>
  <r>
    <n v="10"/>
    <x v="3"/>
    <x v="2"/>
    <x v="3"/>
    <d v="2011-06-14T00:00:00"/>
    <s v="Standard Class"/>
    <s v="BH-11710"/>
    <s v="Brosina Hoffman"/>
    <x v="0"/>
    <s v="United States"/>
    <s v="Los Angeles"/>
    <x v="1"/>
    <n v="90032"/>
    <x v="1"/>
    <s v="OFF-AP-10002892"/>
    <x v="1"/>
    <x v="9"/>
    <x v="9"/>
    <n v="114.9"/>
    <n v="5"/>
    <n v="0"/>
    <n v="34.469999999999992"/>
  </r>
  <r>
    <n v="11"/>
    <x v="3"/>
    <x v="2"/>
    <x v="3"/>
    <d v="2011-06-14T00:00:00"/>
    <s v="Standard Class"/>
    <s v="BH-11710"/>
    <s v="Brosina Hoffman"/>
    <x v="0"/>
    <s v="United States"/>
    <s v="Los Angeles"/>
    <x v="1"/>
    <n v="90032"/>
    <x v="1"/>
    <s v="FUR-TA-10001539"/>
    <x v="0"/>
    <x v="3"/>
    <x v="10"/>
    <n v="1706.1840000000002"/>
    <n v="9"/>
    <n v="0.2"/>
    <n v="85.309199999999805"/>
  </r>
  <r>
    <n v="12"/>
    <x v="3"/>
    <x v="2"/>
    <x v="3"/>
    <d v="2011-06-14T00:00:00"/>
    <s v="Standard Class"/>
    <s v="BH-11710"/>
    <s v="Brosina Hoffman"/>
    <x v="0"/>
    <s v="United States"/>
    <s v="Los Angeles"/>
    <x v="1"/>
    <n v="90032"/>
    <x v="1"/>
    <s v="TEC-PH-10002033"/>
    <x v="2"/>
    <x v="7"/>
    <x v="11"/>
    <n v="911.42399999999998"/>
    <n v="4"/>
    <n v="0.2"/>
    <n v="68.356800000000021"/>
  </r>
  <r>
    <n v="13"/>
    <x v="4"/>
    <x v="3"/>
    <x v="4"/>
    <d v="2014-04-21T00:00:00"/>
    <s v="Standard Class"/>
    <s v="AA-10480"/>
    <s v="Andrew Allen"/>
    <x v="0"/>
    <s v="United States"/>
    <s v="Concord"/>
    <x v="3"/>
    <n v="28027"/>
    <x v="0"/>
    <s v="OFF-PA-10002365"/>
    <x v="1"/>
    <x v="10"/>
    <x v="12"/>
    <n v="15.552000000000003"/>
    <n v="3"/>
    <n v="0.2"/>
    <n v="5.4432"/>
  </r>
  <r>
    <n v="14"/>
    <x v="5"/>
    <x v="0"/>
    <x v="5"/>
    <d v="2013-12-11T00:00:00"/>
    <s v="Standard Class"/>
    <s v="IM-15070"/>
    <s v="Irene Maddox"/>
    <x v="0"/>
    <s v="United States"/>
    <s v="Seattle"/>
    <x v="4"/>
    <n v="98103"/>
    <x v="1"/>
    <s v="OFF-BI-10003656"/>
    <x v="1"/>
    <x v="8"/>
    <x v="13"/>
    <n v="407.97600000000006"/>
    <n v="3"/>
    <n v="0.2"/>
    <n v="132.59219999999993"/>
  </r>
  <r>
    <n v="15"/>
    <x v="6"/>
    <x v="1"/>
    <x v="6"/>
    <d v="2012-11-26T00:00:00"/>
    <s v="Standard Class"/>
    <s v="HP-14815"/>
    <s v="Harold Pawlan"/>
    <x v="2"/>
    <s v="United States"/>
    <s v="Fort Worth"/>
    <x v="5"/>
    <n v="76106"/>
    <x v="2"/>
    <s v="OFF-AP-10002311"/>
    <x v="1"/>
    <x v="9"/>
    <x v="14"/>
    <n v="68.809999999999988"/>
    <n v="5"/>
    <n v="0.8"/>
    <n v="-123.858"/>
  </r>
  <r>
    <n v="16"/>
    <x v="6"/>
    <x v="1"/>
    <x v="6"/>
    <d v="2012-11-26T00:00:00"/>
    <s v="Standard Class"/>
    <s v="HP-14815"/>
    <s v="Harold Pawlan"/>
    <x v="2"/>
    <s v="United States"/>
    <s v="Fort Worth"/>
    <x v="5"/>
    <n v="76106"/>
    <x v="2"/>
    <s v="OFF-BI-10000756"/>
    <x v="1"/>
    <x v="8"/>
    <x v="15"/>
    <n v="2.5439999999999996"/>
    <n v="3"/>
    <n v="0.8"/>
    <n v="-3.8160000000000016"/>
  </r>
  <r>
    <n v="17"/>
    <x v="7"/>
    <x v="2"/>
    <x v="7"/>
    <d v="2011-11-18T00:00:00"/>
    <s v="Standard Class"/>
    <s v="PK-19075"/>
    <s v="Pete Kriz"/>
    <x v="0"/>
    <s v="United States"/>
    <s v="Madison"/>
    <x v="6"/>
    <n v="53711"/>
    <x v="2"/>
    <s v="OFF-ST-10004186"/>
    <x v="1"/>
    <x v="4"/>
    <x v="16"/>
    <n v="665.88"/>
    <n v="6"/>
    <n v="0"/>
    <n v="13.317599999999999"/>
  </r>
  <r>
    <n v="18"/>
    <x v="8"/>
    <x v="2"/>
    <x v="8"/>
    <d v="2011-05-15T00:00:00"/>
    <s v="Second Class"/>
    <s v="AG-10270"/>
    <s v="Alejandro Grove"/>
    <x v="0"/>
    <s v="United States"/>
    <s v="West Jordan"/>
    <x v="7"/>
    <n v="84084"/>
    <x v="1"/>
    <s v="OFF-ST-10000107"/>
    <x v="1"/>
    <x v="4"/>
    <x v="17"/>
    <n v="55.5"/>
    <n v="2"/>
    <n v="0"/>
    <n v="9.9899999999999949"/>
  </r>
  <r>
    <n v="19"/>
    <x v="9"/>
    <x v="2"/>
    <x v="9"/>
    <d v="2011-09-01T00:00:00"/>
    <s v="Second Class"/>
    <s v="ZD-21925"/>
    <s v="Zuschuss Donatelli"/>
    <x v="0"/>
    <s v="United States"/>
    <s v="San Francisco"/>
    <x v="1"/>
    <n v="94109"/>
    <x v="1"/>
    <s v="OFF-AR-10003056"/>
    <x v="1"/>
    <x v="6"/>
    <x v="18"/>
    <n v="8.56"/>
    <n v="2"/>
    <n v="0"/>
    <n v="2.4823999999999993"/>
  </r>
  <r>
    <n v="20"/>
    <x v="9"/>
    <x v="2"/>
    <x v="9"/>
    <d v="2011-09-01T00:00:00"/>
    <s v="Second Class"/>
    <s v="ZD-21925"/>
    <s v="Zuschuss Donatelli"/>
    <x v="0"/>
    <s v="United States"/>
    <s v="San Francisco"/>
    <x v="1"/>
    <n v="94109"/>
    <x v="1"/>
    <s v="TEC-PH-10001949"/>
    <x v="2"/>
    <x v="7"/>
    <x v="19"/>
    <n v="213.48000000000002"/>
    <n v="3"/>
    <n v="0.2"/>
    <n v="16.010999999999981"/>
  </r>
  <r>
    <n v="21"/>
    <x v="9"/>
    <x v="2"/>
    <x v="9"/>
    <d v="2011-09-01T00:00:00"/>
    <s v="Second Class"/>
    <s v="ZD-21925"/>
    <s v="Zuschuss Donatelli"/>
    <x v="0"/>
    <s v="United States"/>
    <s v="San Francisco"/>
    <x v="1"/>
    <n v="94109"/>
    <x v="1"/>
    <s v="OFF-BI-10002215"/>
    <x v="1"/>
    <x v="8"/>
    <x v="20"/>
    <n v="22.72"/>
    <n v="4"/>
    <n v="0.2"/>
    <n v="7.3839999999999986"/>
  </r>
  <r>
    <n v="22"/>
    <x v="10"/>
    <x v="0"/>
    <x v="10"/>
    <d v="2013-12-14T00:00:00"/>
    <s v="Standard Class"/>
    <s v="KB-16585"/>
    <s v="Ken Black"/>
    <x v="1"/>
    <s v="United States"/>
    <s v="Fremont"/>
    <x v="8"/>
    <n v="68025"/>
    <x v="2"/>
    <s v="OFF-AR-10000246"/>
    <x v="1"/>
    <x v="6"/>
    <x v="21"/>
    <n v="19.459999999999997"/>
    <n v="7"/>
    <n v="0"/>
    <n v="5.0595999999999997"/>
  </r>
  <r>
    <n v="23"/>
    <x v="10"/>
    <x v="0"/>
    <x v="10"/>
    <d v="2013-12-14T00:00:00"/>
    <s v="Standard Class"/>
    <s v="KB-16585"/>
    <s v="Ken Black"/>
    <x v="1"/>
    <s v="United States"/>
    <s v="Fremont"/>
    <x v="8"/>
    <n v="68025"/>
    <x v="2"/>
    <s v="OFF-AP-10001492"/>
    <x v="1"/>
    <x v="9"/>
    <x v="22"/>
    <n v="60.339999999999996"/>
    <n v="7"/>
    <n v="0"/>
    <n v="15.688400000000001"/>
  </r>
  <r>
    <n v="24"/>
    <x v="11"/>
    <x v="3"/>
    <x v="11"/>
    <d v="2014-07-19T00:00:00"/>
    <s v="Second Class"/>
    <s v="SF-20065"/>
    <s v="Sandra Flanagan"/>
    <x v="0"/>
    <s v="United States"/>
    <s v="Philadelphia"/>
    <x v="9"/>
    <n v="19140"/>
    <x v="3"/>
    <s v="FUR-CH-10002774"/>
    <x v="0"/>
    <x v="1"/>
    <x v="23"/>
    <n v="71.371999999999986"/>
    <n v="2"/>
    <n v="0.3"/>
    <n v="-1.0196000000000005"/>
  </r>
  <r>
    <n v="25"/>
    <x v="12"/>
    <x v="1"/>
    <x v="12"/>
    <d v="2012-09-30T00:00:00"/>
    <s v="Standard Class"/>
    <s v="EB-13870"/>
    <s v="Emily Burns"/>
    <x v="0"/>
    <s v="United States"/>
    <s v="Orem"/>
    <x v="7"/>
    <n v="84057"/>
    <x v="1"/>
    <s v="FUR-TA-10000577"/>
    <x v="0"/>
    <x v="3"/>
    <x v="3"/>
    <n v="1044.6299999999999"/>
    <n v="3"/>
    <n v="0"/>
    <n v="240.26490000000001"/>
  </r>
  <r>
    <n v="26"/>
    <x v="13"/>
    <x v="0"/>
    <x v="13"/>
    <d v="2013-01-20T00:00:00"/>
    <s v="Second Class"/>
    <s v="EH-13945"/>
    <s v="Eric Hoffmann"/>
    <x v="0"/>
    <s v="United States"/>
    <s v="Los Angeles"/>
    <x v="1"/>
    <n v="90049"/>
    <x v="1"/>
    <s v="OFF-BI-10001634"/>
    <x v="1"/>
    <x v="8"/>
    <x v="24"/>
    <n v="11.648000000000001"/>
    <n v="2"/>
    <n v="0.2"/>
    <n v="4.2224000000000004"/>
  </r>
  <r>
    <n v="27"/>
    <x v="13"/>
    <x v="0"/>
    <x v="13"/>
    <d v="2013-01-20T00:00:00"/>
    <s v="Second Class"/>
    <s v="EH-13945"/>
    <s v="Eric Hoffmann"/>
    <x v="0"/>
    <s v="United States"/>
    <s v="Los Angeles"/>
    <x v="1"/>
    <n v="90049"/>
    <x v="1"/>
    <s v="TEC-AC-10003027"/>
    <x v="2"/>
    <x v="11"/>
    <x v="25"/>
    <n v="90.570000000000007"/>
    <n v="3"/>
    <n v="0"/>
    <n v="11.774100000000004"/>
  </r>
  <r>
    <n v="28"/>
    <x v="14"/>
    <x v="1"/>
    <x v="14"/>
    <d v="2012-09-21T00:00:00"/>
    <s v="Standard Class"/>
    <s v="TB-21520"/>
    <s v="Tracy Blumstein"/>
    <x v="0"/>
    <s v="United States"/>
    <s v="Philadelphia"/>
    <x v="9"/>
    <n v="19140"/>
    <x v="3"/>
    <s v="FUR-BO-10004834"/>
    <x v="0"/>
    <x v="0"/>
    <x v="26"/>
    <n v="3083.4300000000003"/>
    <n v="7"/>
    <n v="0.5"/>
    <n v="-1665.0522000000001"/>
  </r>
  <r>
    <n v="29"/>
    <x v="14"/>
    <x v="1"/>
    <x v="14"/>
    <d v="2012-09-21T00:00:00"/>
    <s v="Standard Class"/>
    <s v="TB-21520"/>
    <s v="Tracy Blumstein"/>
    <x v="0"/>
    <s v="United States"/>
    <s v="Philadelphia"/>
    <x v="9"/>
    <n v="19140"/>
    <x v="3"/>
    <s v="OFF-BI-10000474"/>
    <x v="1"/>
    <x v="8"/>
    <x v="27"/>
    <n v="9.6180000000000021"/>
    <n v="2"/>
    <n v="0.7"/>
    <n v="-7.0532000000000004"/>
  </r>
  <r>
    <n v="30"/>
    <x v="14"/>
    <x v="1"/>
    <x v="14"/>
    <d v="2012-09-21T00:00:00"/>
    <s v="Standard Class"/>
    <s v="TB-21520"/>
    <s v="Tracy Blumstein"/>
    <x v="0"/>
    <s v="United States"/>
    <s v="Philadelphia"/>
    <x v="9"/>
    <n v="19140"/>
    <x v="3"/>
    <s v="FUR-FU-10004848"/>
    <x v="0"/>
    <x v="5"/>
    <x v="28"/>
    <n v="124.20000000000002"/>
    <n v="3"/>
    <n v="0.2"/>
    <n v="15.524999999999991"/>
  </r>
  <r>
    <n v="31"/>
    <x v="14"/>
    <x v="1"/>
    <x v="14"/>
    <d v="2012-09-21T00:00:00"/>
    <s v="Standard Class"/>
    <s v="TB-21520"/>
    <s v="Tracy Blumstein"/>
    <x v="0"/>
    <s v="United States"/>
    <s v="Philadelphia"/>
    <x v="9"/>
    <n v="19140"/>
    <x v="3"/>
    <s v="OFF-EN-10001509"/>
    <x v="1"/>
    <x v="12"/>
    <x v="29"/>
    <n v="3.2640000000000002"/>
    <n v="2"/>
    <n v="0.2"/>
    <n v="1.1015999999999997"/>
  </r>
  <r>
    <n v="32"/>
    <x v="14"/>
    <x v="1"/>
    <x v="14"/>
    <d v="2012-09-21T00:00:00"/>
    <s v="Standard Class"/>
    <s v="TB-21520"/>
    <s v="Tracy Blumstein"/>
    <x v="0"/>
    <s v="United States"/>
    <s v="Philadelphia"/>
    <x v="9"/>
    <n v="19140"/>
    <x v="3"/>
    <s v="OFF-AR-10004042"/>
    <x v="1"/>
    <x v="6"/>
    <x v="30"/>
    <n v="86.304000000000002"/>
    <n v="6"/>
    <n v="0.2"/>
    <n v="9.7091999999999885"/>
  </r>
  <r>
    <n v="33"/>
    <x v="14"/>
    <x v="1"/>
    <x v="14"/>
    <d v="2012-09-21T00:00:00"/>
    <s v="Standard Class"/>
    <s v="TB-21520"/>
    <s v="Tracy Blumstein"/>
    <x v="0"/>
    <s v="United States"/>
    <s v="Philadelphia"/>
    <x v="9"/>
    <n v="19140"/>
    <x v="3"/>
    <s v="OFF-BI-10001525"/>
    <x v="1"/>
    <x v="8"/>
    <x v="31"/>
    <n v="6.8580000000000014"/>
    <n v="6"/>
    <n v="0.7"/>
    <n v="-5.7149999999999999"/>
  </r>
  <r>
    <n v="34"/>
    <x v="14"/>
    <x v="1"/>
    <x v="14"/>
    <d v="2012-09-21T00:00:00"/>
    <s v="Standard Class"/>
    <s v="TB-21520"/>
    <s v="Tracy Blumstein"/>
    <x v="0"/>
    <s v="United States"/>
    <s v="Philadelphia"/>
    <x v="9"/>
    <n v="19140"/>
    <x v="3"/>
    <s v="OFF-AR-10001683"/>
    <x v="1"/>
    <x v="6"/>
    <x v="32"/>
    <n v="15.76"/>
    <n v="2"/>
    <n v="0.2"/>
    <n v="3.5460000000000007"/>
  </r>
  <r>
    <n v="35"/>
    <x v="15"/>
    <x v="3"/>
    <x v="15"/>
    <d v="2014-10-24T00:00:00"/>
    <s v="Second Class"/>
    <s v="MA-17560"/>
    <s v="Matt Abelman"/>
    <x v="2"/>
    <s v="United States"/>
    <s v="Houston"/>
    <x v="5"/>
    <n v="77095"/>
    <x v="2"/>
    <s v="OFF-PA-10000249"/>
    <x v="1"/>
    <x v="10"/>
    <x v="33"/>
    <n v="29.472000000000001"/>
    <n v="3"/>
    <n v="0.2"/>
    <n v="9.9467999999999979"/>
  </r>
  <r>
    <n v="36"/>
    <x v="16"/>
    <x v="0"/>
    <x v="16"/>
    <d v="2013-12-11T00:00:00"/>
    <s v="First Class"/>
    <s v="GH-14485"/>
    <s v="Gene Hale"/>
    <x v="1"/>
    <s v="United States"/>
    <s v="Richardson"/>
    <x v="5"/>
    <n v="75080"/>
    <x v="2"/>
    <s v="TEC-PH-10004977"/>
    <x v="2"/>
    <x v="7"/>
    <x v="34"/>
    <n v="1097.5440000000003"/>
    <n v="7"/>
    <n v="0.2"/>
    <n v="123.47369999999989"/>
  </r>
  <r>
    <n v="37"/>
    <x v="16"/>
    <x v="0"/>
    <x v="16"/>
    <d v="2013-12-11T00:00:00"/>
    <s v="First Class"/>
    <s v="GH-14485"/>
    <s v="Gene Hale"/>
    <x v="1"/>
    <s v="United States"/>
    <s v="Richardson"/>
    <x v="5"/>
    <n v="75080"/>
    <x v="2"/>
    <s v="FUR-FU-10003664"/>
    <x v="0"/>
    <x v="5"/>
    <x v="35"/>
    <n v="190.92"/>
    <n v="5"/>
    <n v="0.6"/>
    <n v="-147.96300000000002"/>
  </r>
  <r>
    <n v="38"/>
    <x v="17"/>
    <x v="1"/>
    <x v="17"/>
    <d v="2012-12-31T00:00:00"/>
    <s v="Standard Class"/>
    <s v="SN-20710"/>
    <s v="Steve Nguyen"/>
    <x v="2"/>
    <s v="United States"/>
    <s v="Houston"/>
    <x v="5"/>
    <n v="77041"/>
    <x v="2"/>
    <s v="OFF-EN-10002986"/>
    <x v="1"/>
    <x v="12"/>
    <x v="36"/>
    <n v="113.328"/>
    <n v="9"/>
    <n v="0.2"/>
    <n v="35.414999999999999"/>
  </r>
  <r>
    <n v="39"/>
    <x v="17"/>
    <x v="1"/>
    <x v="17"/>
    <d v="2012-12-31T00:00:00"/>
    <s v="Standard Class"/>
    <s v="SN-20710"/>
    <s v="Steve Nguyen"/>
    <x v="2"/>
    <s v="United States"/>
    <s v="Houston"/>
    <x v="5"/>
    <n v="77041"/>
    <x v="2"/>
    <s v="FUR-BO-10002545"/>
    <x v="0"/>
    <x v="0"/>
    <x v="37"/>
    <n v="532.39919999999995"/>
    <n v="3"/>
    <n v="0.32"/>
    <n v="-46.976400000000012"/>
  </r>
  <r>
    <n v="40"/>
    <x v="17"/>
    <x v="1"/>
    <x v="17"/>
    <d v="2012-12-31T00:00:00"/>
    <s v="Standard Class"/>
    <s v="SN-20710"/>
    <s v="Steve Nguyen"/>
    <x v="2"/>
    <s v="United States"/>
    <s v="Houston"/>
    <x v="5"/>
    <n v="77041"/>
    <x v="2"/>
    <s v="FUR-CH-10004218"/>
    <x v="0"/>
    <x v="1"/>
    <x v="38"/>
    <n v="212.05799999999999"/>
    <n v="3"/>
    <n v="0.3"/>
    <n v="-15.146999999999991"/>
  </r>
  <r>
    <n v="41"/>
    <x v="17"/>
    <x v="1"/>
    <x v="17"/>
    <d v="2012-12-31T00:00:00"/>
    <s v="Standard Class"/>
    <s v="SN-20710"/>
    <s v="Steve Nguyen"/>
    <x v="2"/>
    <s v="United States"/>
    <s v="Houston"/>
    <x v="5"/>
    <n v="77041"/>
    <x v="2"/>
    <s v="TEC-PH-10000486"/>
    <x v="2"/>
    <x v="7"/>
    <x v="39"/>
    <n v="371.16800000000001"/>
    <n v="4"/>
    <n v="0.2"/>
    <n v="41.756399999999957"/>
  </r>
  <r>
    <n v="42"/>
    <x v="18"/>
    <x v="3"/>
    <x v="18"/>
    <d v="2014-09-16T00:00:00"/>
    <s v="Standard Class"/>
    <s v="LC-16930"/>
    <s v="Linda Cazamias"/>
    <x v="1"/>
    <s v="United States"/>
    <s v="Naperville"/>
    <x v="10"/>
    <n v="60540"/>
    <x v="2"/>
    <s v="TEC-PH-10004093"/>
    <x v="2"/>
    <x v="7"/>
    <x v="40"/>
    <n v="147.16800000000001"/>
    <n v="4"/>
    <n v="0.2"/>
    <n v="16.556399999999996"/>
  </r>
  <r>
    <n v="43"/>
    <x v="19"/>
    <x v="0"/>
    <x v="19"/>
    <d v="2013-07-23T00:00:00"/>
    <s v="Standard Class"/>
    <s v="RA-19885"/>
    <s v="Ruben Ausman"/>
    <x v="1"/>
    <s v="United States"/>
    <s v="Los Angeles"/>
    <x v="1"/>
    <n v="90049"/>
    <x v="1"/>
    <s v="OFF-ST-10003479"/>
    <x v="1"/>
    <x v="4"/>
    <x v="41"/>
    <n v="77.88"/>
    <n v="2"/>
    <n v="0"/>
    <n v="3.8939999999999912"/>
  </r>
  <r>
    <n v="44"/>
    <x v="20"/>
    <x v="3"/>
    <x v="20"/>
    <d v="2014-09-24T00:00:00"/>
    <s v="Standard Class"/>
    <s v="ES-14080"/>
    <s v="Erin Smith"/>
    <x v="1"/>
    <s v="United States"/>
    <s v="Melbourne"/>
    <x v="2"/>
    <n v="32935"/>
    <x v="0"/>
    <s v="OFF-ST-10003282"/>
    <x v="1"/>
    <x v="4"/>
    <x v="42"/>
    <n v="95.616"/>
    <n v="2"/>
    <n v="0.2"/>
    <n v="9.5616000000000092"/>
  </r>
  <r>
    <n v="45"/>
    <x v="21"/>
    <x v="0"/>
    <x v="21"/>
    <d v="2013-03-14T00:00:00"/>
    <s v="First Class"/>
    <s v="ON-18715"/>
    <s v="Odella Nelson"/>
    <x v="1"/>
    <s v="United States"/>
    <s v="Eagan"/>
    <x v="11"/>
    <n v="55122"/>
    <x v="2"/>
    <s v="TEC-AC-10000171"/>
    <x v="2"/>
    <x v="11"/>
    <x v="43"/>
    <n v="45.98"/>
    <n v="2"/>
    <n v="0"/>
    <n v="19.7714"/>
  </r>
  <r>
    <n v="46"/>
    <x v="21"/>
    <x v="0"/>
    <x v="21"/>
    <d v="2013-03-14T00:00:00"/>
    <s v="First Class"/>
    <s v="ON-18715"/>
    <s v="Odella Nelson"/>
    <x v="1"/>
    <s v="United States"/>
    <s v="Eagan"/>
    <x v="11"/>
    <n v="55122"/>
    <x v="2"/>
    <s v="OFF-BI-10003291"/>
    <x v="1"/>
    <x v="8"/>
    <x v="44"/>
    <n v="17.46"/>
    <n v="2"/>
    <n v="0"/>
    <n v="8.2061999999999991"/>
  </r>
  <r>
    <n v="47"/>
    <x v="22"/>
    <x v="2"/>
    <x v="22"/>
    <d v="2011-10-25T00:00:00"/>
    <s v="Second Class"/>
    <s v="PO-18865"/>
    <s v="Patrick O'Donnell"/>
    <x v="0"/>
    <s v="United States"/>
    <s v="Westland"/>
    <x v="12"/>
    <n v="48185"/>
    <x v="2"/>
    <s v="OFF-ST-10001713"/>
    <x v="1"/>
    <x v="4"/>
    <x v="45"/>
    <n v="211.96"/>
    <n v="4"/>
    <n v="0"/>
    <n v="8.4783999999999935"/>
  </r>
  <r>
    <n v="48"/>
    <x v="23"/>
    <x v="0"/>
    <x v="23"/>
    <d v="2013-06-26T00:00:00"/>
    <s v="Standard Class"/>
    <s v="LH-16900"/>
    <s v="Lena Hernandez"/>
    <x v="0"/>
    <s v="United States"/>
    <s v="Dover"/>
    <x v="13"/>
    <n v="19901"/>
    <x v="3"/>
    <s v="TEC-AC-10002167"/>
    <x v="2"/>
    <x v="11"/>
    <x v="46"/>
    <n v="45"/>
    <n v="3"/>
    <n v="0"/>
    <n v="4.9500000000000011"/>
  </r>
  <r>
    <n v="49"/>
    <x v="23"/>
    <x v="0"/>
    <x v="23"/>
    <d v="2013-06-26T00:00:00"/>
    <s v="Standard Class"/>
    <s v="LH-16900"/>
    <s v="Lena Hernandez"/>
    <x v="0"/>
    <s v="United States"/>
    <s v="Dover"/>
    <x v="13"/>
    <n v="19901"/>
    <x v="3"/>
    <s v="TEC-PH-10003988"/>
    <x v="2"/>
    <x v="7"/>
    <x v="47"/>
    <n v="21.8"/>
    <n v="2"/>
    <n v="0"/>
    <n v="6.104000000000001"/>
  </r>
  <r>
    <n v="50"/>
    <x v="24"/>
    <x v="1"/>
    <x v="24"/>
    <d v="2012-04-22T00:00:00"/>
    <s v="Standard Class"/>
    <s v="DP-13000"/>
    <s v="Darren Powers"/>
    <x v="0"/>
    <s v="United States"/>
    <s v="New Albany"/>
    <x v="14"/>
    <n v="47150"/>
    <x v="2"/>
    <s v="OFF-BI-10004410"/>
    <x v="1"/>
    <x v="8"/>
    <x v="48"/>
    <n v="38.22"/>
    <n v="6"/>
    <n v="0"/>
    <n v="17.9634"/>
  </r>
  <r>
    <n v="51"/>
    <x v="24"/>
    <x v="1"/>
    <x v="24"/>
    <d v="2012-04-22T00:00:00"/>
    <s v="Standard Class"/>
    <s v="DP-13000"/>
    <s v="Darren Powers"/>
    <x v="0"/>
    <s v="United States"/>
    <s v="New Albany"/>
    <x v="14"/>
    <n v="47150"/>
    <x v="2"/>
    <s v="OFF-LA-10002762"/>
    <x v="1"/>
    <x v="2"/>
    <x v="49"/>
    <n v="75.179999999999993"/>
    <n v="6"/>
    <n v="0"/>
    <n v="35.334599999999995"/>
  </r>
  <r>
    <n v="52"/>
    <x v="24"/>
    <x v="1"/>
    <x v="24"/>
    <d v="2012-04-22T00:00:00"/>
    <s v="Standard Class"/>
    <s v="DP-13000"/>
    <s v="Darren Powers"/>
    <x v="0"/>
    <s v="United States"/>
    <s v="New Albany"/>
    <x v="14"/>
    <n v="47150"/>
    <x v="2"/>
    <s v="FUR-FU-10001706"/>
    <x v="0"/>
    <x v="5"/>
    <x v="50"/>
    <n v="6.16"/>
    <n v="2"/>
    <n v="0"/>
    <n v="2.9567999999999999"/>
  </r>
  <r>
    <n v="53"/>
    <x v="24"/>
    <x v="1"/>
    <x v="24"/>
    <d v="2012-04-22T00:00:00"/>
    <s v="Standard Class"/>
    <s v="DP-13000"/>
    <s v="Darren Powers"/>
    <x v="0"/>
    <s v="United States"/>
    <s v="New Albany"/>
    <x v="14"/>
    <n v="47150"/>
    <x v="2"/>
    <s v="FUR-CH-10003061"/>
    <x v="0"/>
    <x v="1"/>
    <x v="51"/>
    <n v="89.99"/>
    <n v="1"/>
    <n v="0"/>
    <n v="17.098099999999988"/>
  </r>
  <r>
    <n v="54"/>
    <x v="25"/>
    <x v="0"/>
    <x v="25"/>
    <d v="2013-12-18T00:00:00"/>
    <s v="Standard Class"/>
    <s v="JM-15265"/>
    <s v="Janet Molinari"/>
    <x v="1"/>
    <s v="United States"/>
    <s v="New York City"/>
    <x v="15"/>
    <n v="10024"/>
    <x v="3"/>
    <s v="OFF-FA-10000304"/>
    <x v="1"/>
    <x v="13"/>
    <x v="52"/>
    <n v="15.260000000000002"/>
    <n v="7"/>
    <n v="0"/>
    <n v="6.2566000000000006"/>
  </r>
  <r>
    <n v="55"/>
    <x v="25"/>
    <x v="0"/>
    <x v="25"/>
    <d v="2013-12-18T00:00:00"/>
    <s v="Standard Class"/>
    <s v="JM-15265"/>
    <s v="Janet Molinari"/>
    <x v="1"/>
    <s v="United States"/>
    <s v="New York City"/>
    <x v="15"/>
    <n v="10024"/>
    <x v="3"/>
    <s v="TEC-PH-10002447"/>
    <x v="2"/>
    <x v="7"/>
    <x v="53"/>
    <n v="1029.95"/>
    <n v="5"/>
    <n v="0"/>
    <n v="298.68549999999999"/>
  </r>
  <r>
    <n v="56"/>
    <x v="26"/>
    <x v="0"/>
    <x v="26"/>
    <d v="2013-06-19T00:00:00"/>
    <s v="First Class"/>
    <s v="TB-21055"/>
    <s v="Ted Butterfield"/>
    <x v="0"/>
    <s v="United States"/>
    <s v="Troy"/>
    <x v="15"/>
    <n v="12180"/>
    <x v="3"/>
    <s v="OFF-ST-10000604"/>
    <x v="1"/>
    <x v="4"/>
    <x v="54"/>
    <n v="208.56"/>
    <n v="6"/>
    <n v="0"/>
    <n v="52.139999999999986"/>
  </r>
  <r>
    <n v="57"/>
    <x v="26"/>
    <x v="0"/>
    <x v="26"/>
    <d v="2013-06-19T00:00:00"/>
    <s v="First Class"/>
    <s v="TB-21055"/>
    <s v="Ted Butterfield"/>
    <x v="0"/>
    <s v="United States"/>
    <s v="Troy"/>
    <x v="15"/>
    <n v="12180"/>
    <x v="3"/>
    <s v="OFF-PA-10001569"/>
    <x v="1"/>
    <x v="10"/>
    <x v="55"/>
    <n v="32.400000000000006"/>
    <n v="5"/>
    <n v="0"/>
    <n v="15.552000000000001"/>
  </r>
  <r>
    <n v="58"/>
    <x v="26"/>
    <x v="0"/>
    <x v="26"/>
    <d v="2013-06-19T00:00:00"/>
    <s v="First Class"/>
    <s v="TB-21055"/>
    <s v="Ted Butterfield"/>
    <x v="0"/>
    <s v="United States"/>
    <s v="Troy"/>
    <x v="15"/>
    <n v="12180"/>
    <x v="3"/>
    <s v="FUR-CH-10003968"/>
    <x v="0"/>
    <x v="1"/>
    <x v="56"/>
    <n v="319.41000000000003"/>
    <n v="5"/>
    <n v="0.1"/>
    <n v="7.0980000000000061"/>
  </r>
  <r>
    <n v="59"/>
    <x v="26"/>
    <x v="0"/>
    <x v="26"/>
    <d v="2013-06-19T00:00:00"/>
    <s v="First Class"/>
    <s v="TB-21055"/>
    <s v="Ted Butterfield"/>
    <x v="0"/>
    <s v="United States"/>
    <s v="Troy"/>
    <x v="15"/>
    <n v="12180"/>
    <x v="3"/>
    <s v="OFF-PA-10000587"/>
    <x v="1"/>
    <x v="10"/>
    <x v="57"/>
    <n v="14.56"/>
    <n v="2"/>
    <n v="0"/>
    <n v="6.9888000000000003"/>
  </r>
  <r>
    <n v="60"/>
    <x v="26"/>
    <x v="0"/>
    <x v="26"/>
    <d v="2013-06-19T00:00:00"/>
    <s v="First Class"/>
    <s v="TB-21055"/>
    <s v="Ted Butterfield"/>
    <x v="0"/>
    <s v="United States"/>
    <s v="Troy"/>
    <x v="15"/>
    <n v="12180"/>
    <x v="3"/>
    <s v="TEC-AC-10002167"/>
    <x v="2"/>
    <x v="11"/>
    <x v="46"/>
    <n v="30"/>
    <n v="2"/>
    <n v="0"/>
    <n v="3.3000000000000007"/>
  </r>
  <r>
    <n v="61"/>
    <x v="26"/>
    <x v="0"/>
    <x v="26"/>
    <d v="2013-06-19T00:00:00"/>
    <s v="First Class"/>
    <s v="TB-21055"/>
    <s v="Ted Butterfield"/>
    <x v="0"/>
    <s v="United States"/>
    <s v="Troy"/>
    <x v="15"/>
    <n v="12180"/>
    <x v="3"/>
    <s v="OFF-BI-10001460"/>
    <x v="1"/>
    <x v="8"/>
    <x v="58"/>
    <n v="48.480000000000004"/>
    <n v="4"/>
    <n v="0.2"/>
    <n v="16.361999999999998"/>
  </r>
  <r>
    <n v="62"/>
    <x v="26"/>
    <x v="0"/>
    <x v="26"/>
    <d v="2013-06-19T00:00:00"/>
    <s v="First Class"/>
    <s v="TB-21055"/>
    <s v="Ted Butterfield"/>
    <x v="0"/>
    <s v="United States"/>
    <s v="Troy"/>
    <x v="15"/>
    <n v="12180"/>
    <x v="3"/>
    <s v="OFF-AR-10001868"/>
    <x v="1"/>
    <x v="6"/>
    <x v="59"/>
    <n v="1.68"/>
    <n v="1"/>
    <n v="0"/>
    <n v="0.84"/>
  </r>
  <r>
    <n v="63"/>
    <x v="27"/>
    <x v="1"/>
    <x v="27"/>
    <d v="2012-11-30T00:00:00"/>
    <s v="Standard Class"/>
    <s v="KM-16720"/>
    <s v="Kunst Miller"/>
    <x v="0"/>
    <s v="United States"/>
    <s v="Los Angeles"/>
    <x v="1"/>
    <n v="90004"/>
    <x v="1"/>
    <s v="TEC-AC-10004633"/>
    <x v="2"/>
    <x v="11"/>
    <x v="60"/>
    <n v="13.98"/>
    <n v="2"/>
    <n v="0"/>
    <n v="6.1512000000000011"/>
  </r>
  <r>
    <n v="64"/>
    <x v="27"/>
    <x v="1"/>
    <x v="27"/>
    <d v="2012-11-30T00:00:00"/>
    <s v="Standard Class"/>
    <s v="KM-16720"/>
    <s v="Kunst Miller"/>
    <x v="0"/>
    <s v="United States"/>
    <s v="Los Angeles"/>
    <x v="1"/>
    <n v="90004"/>
    <x v="1"/>
    <s v="OFF-BI-10001078"/>
    <x v="1"/>
    <x v="8"/>
    <x v="61"/>
    <n v="25.824000000000002"/>
    <n v="6"/>
    <n v="0.2"/>
    <n v="9.3612000000000002"/>
  </r>
  <r>
    <n v="65"/>
    <x v="27"/>
    <x v="1"/>
    <x v="27"/>
    <d v="2012-11-30T00:00:00"/>
    <s v="Standard Class"/>
    <s v="KM-16720"/>
    <s v="Kunst Miller"/>
    <x v="0"/>
    <s v="United States"/>
    <s v="Los Angeles"/>
    <x v="1"/>
    <n v="90004"/>
    <x v="1"/>
    <s v="OFF-PA-10003892"/>
    <x v="1"/>
    <x v="10"/>
    <x v="62"/>
    <n v="146.72999999999999"/>
    <n v="3"/>
    <n v="0"/>
    <n v="68.963099999999997"/>
  </r>
  <r>
    <n v="66"/>
    <x v="27"/>
    <x v="1"/>
    <x v="27"/>
    <d v="2012-11-30T00:00:00"/>
    <s v="Standard Class"/>
    <s v="KM-16720"/>
    <s v="Kunst Miller"/>
    <x v="0"/>
    <s v="United States"/>
    <s v="Los Angeles"/>
    <x v="1"/>
    <n v="90004"/>
    <x v="1"/>
    <s v="FUR-FU-10000397"/>
    <x v="0"/>
    <x v="5"/>
    <x v="63"/>
    <n v="79.760000000000005"/>
    <n v="4"/>
    <n v="0"/>
    <n v="22.332800000000006"/>
  </r>
  <r>
    <n v="67"/>
    <x v="28"/>
    <x v="1"/>
    <x v="28"/>
    <d v="2012-05-05T00:00:00"/>
    <s v="Standard Class"/>
    <s v="PS-18970"/>
    <s v="Paul Stevenson"/>
    <x v="2"/>
    <s v="United States"/>
    <s v="Chicago"/>
    <x v="10"/>
    <n v="60610"/>
    <x v="2"/>
    <s v="FUR-CH-10001146"/>
    <x v="0"/>
    <x v="1"/>
    <x v="64"/>
    <n v="213.11499999999998"/>
    <n v="5"/>
    <n v="0.3"/>
    <n v="-15.222500000000011"/>
  </r>
  <r>
    <n v="68"/>
    <x v="29"/>
    <x v="2"/>
    <x v="29"/>
    <d v="2011-12-10T00:00:00"/>
    <s v="Standard Class"/>
    <s v="BS-11590"/>
    <s v="Brendan Sweed"/>
    <x v="1"/>
    <s v="United States"/>
    <s v="Gilbert"/>
    <x v="16"/>
    <n v="85234"/>
    <x v="1"/>
    <s v="OFF-AR-10002671"/>
    <x v="1"/>
    <x v="6"/>
    <x v="65"/>
    <n v="1113.0240000000001"/>
    <n v="8"/>
    <n v="0.2"/>
    <n v="111.30239999999998"/>
  </r>
  <r>
    <n v="69"/>
    <x v="29"/>
    <x v="2"/>
    <x v="29"/>
    <d v="2011-12-10T00:00:00"/>
    <s v="Standard Class"/>
    <s v="BS-11590"/>
    <s v="Brendan Sweed"/>
    <x v="1"/>
    <s v="United States"/>
    <s v="Gilbert"/>
    <x v="16"/>
    <n v="85234"/>
    <x v="1"/>
    <s v="TEC-PH-10002726"/>
    <x v="2"/>
    <x v="7"/>
    <x v="66"/>
    <n v="167.96800000000002"/>
    <n v="4"/>
    <n v="0.2"/>
    <n v="62.988"/>
  </r>
  <r>
    <n v="70"/>
    <x v="30"/>
    <x v="0"/>
    <x v="30"/>
    <d v="2013-06-07T00:00:00"/>
    <s v="First Class"/>
    <s v="KD-16270"/>
    <s v="Karen Daniels"/>
    <x v="0"/>
    <s v="United States"/>
    <s v="Springfield"/>
    <x v="17"/>
    <n v="22153"/>
    <x v="0"/>
    <s v="OFF-PA-10000482"/>
    <x v="1"/>
    <x v="10"/>
    <x v="67"/>
    <n v="75.88"/>
    <n v="2"/>
    <n v="0"/>
    <n v="35.663599999999995"/>
  </r>
  <r>
    <n v="71"/>
    <x v="31"/>
    <x v="0"/>
    <x v="31"/>
    <d v="2013-09-24T00:00:00"/>
    <s v="Standard Class"/>
    <s v="HM-14980"/>
    <s v="Henry MacAllister"/>
    <x v="0"/>
    <s v="United States"/>
    <s v="New York City"/>
    <x v="15"/>
    <n v="10009"/>
    <x v="3"/>
    <s v="OFF-BI-10004654"/>
    <x v="1"/>
    <x v="8"/>
    <x v="68"/>
    <n v="4.6159999999999997"/>
    <n v="1"/>
    <n v="0.2"/>
    <n v="1.7309999999999999"/>
  </r>
  <r>
    <n v="72"/>
    <x v="32"/>
    <x v="3"/>
    <x v="32"/>
    <d v="2014-09-18T00:00:00"/>
    <s v="Second Class"/>
    <s v="TB-21520"/>
    <s v="Tracy Blumstein"/>
    <x v="0"/>
    <s v="United States"/>
    <s v="Jackson"/>
    <x v="12"/>
    <n v="49201"/>
    <x v="2"/>
    <s v="OFF-PA-10004675"/>
    <x v="1"/>
    <x v="10"/>
    <x v="69"/>
    <n v="19.049999999999997"/>
    <n v="3"/>
    <n v="0"/>
    <n v="8.7629999999999999"/>
  </r>
  <r>
    <n v="73"/>
    <x v="33"/>
    <x v="1"/>
    <x v="33"/>
    <d v="2012-05-02T00:00:00"/>
    <s v="Standard Class"/>
    <s v="JE-15745"/>
    <s v="Joel Eaton"/>
    <x v="0"/>
    <s v="United States"/>
    <s v="Memphis"/>
    <x v="18"/>
    <n v="38109"/>
    <x v="0"/>
    <s v="FUR-CH-10000513"/>
    <x v="0"/>
    <x v="1"/>
    <x v="70"/>
    <n v="831.93600000000015"/>
    <n v="8"/>
    <n v="0.2"/>
    <n v="-114.39120000000003"/>
  </r>
  <r>
    <n v="74"/>
    <x v="33"/>
    <x v="1"/>
    <x v="33"/>
    <d v="2012-05-02T00:00:00"/>
    <s v="Standard Class"/>
    <s v="JE-15745"/>
    <s v="Joel Eaton"/>
    <x v="0"/>
    <s v="United States"/>
    <s v="Memphis"/>
    <x v="18"/>
    <n v="38109"/>
    <x v="0"/>
    <s v="FUR-FU-10003708"/>
    <x v="0"/>
    <x v="5"/>
    <x v="71"/>
    <n v="97.04"/>
    <n v="2"/>
    <n v="0.2"/>
    <n v="1.2129999999999974"/>
  </r>
  <r>
    <n v="75"/>
    <x v="33"/>
    <x v="1"/>
    <x v="33"/>
    <d v="2012-05-02T00:00:00"/>
    <s v="Standard Class"/>
    <s v="JE-15745"/>
    <s v="Joel Eaton"/>
    <x v="0"/>
    <s v="United States"/>
    <s v="Memphis"/>
    <x v="18"/>
    <n v="38109"/>
    <x v="0"/>
    <s v="OFF-ST-10004123"/>
    <x v="1"/>
    <x v="4"/>
    <x v="72"/>
    <n v="72.784000000000006"/>
    <n v="1"/>
    <n v="0.2"/>
    <n v="-18.196000000000002"/>
  </r>
  <r>
    <n v="76"/>
    <x v="34"/>
    <x v="3"/>
    <x v="34"/>
    <d v="2014-12-12T00:00:00"/>
    <s v="First Class"/>
    <s v="KB-16600"/>
    <s v="Ken Brennan"/>
    <x v="1"/>
    <s v="United States"/>
    <s v="Houston"/>
    <x v="5"/>
    <n v="77041"/>
    <x v="2"/>
    <s v="OFF-BI-10004182"/>
    <x v="1"/>
    <x v="8"/>
    <x v="73"/>
    <n v="1.2479999999999998"/>
    <n v="3"/>
    <n v="0.8"/>
    <n v="-1.9344000000000006"/>
  </r>
  <r>
    <n v="77"/>
    <x v="34"/>
    <x v="3"/>
    <x v="34"/>
    <d v="2014-12-12T00:00:00"/>
    <s v="First Class"/>
    <s v="KB-16600"/>
    <s v="Ken Brennan"/>
    <x v="1"/>
    <s v="United States"/>
    <s v="Houston"/>
    <x v="5"/>
    <n v="77041"/>
    <x v="2"/>
    <s v="FUR-FU-10000260"/>
    <x v="0"/>
    <x v="5"/>
    <x v="74"/>
    <n v="9.7080000000000002"/>
    <n v="3"/>
    <n v="0.6"/>
    <n v="-5.8248000000000015"/>
  </r>
  <r>
    <n v="78"/>
    <x v="34"/>
    <x v="3"/>
    <x v="34"/>
    <d v="2014-12-12T00:00:00"/>
    <s v="First Class"/>
    <s v="KB-16600"/>
    <s v="Ken Brennan"/>
    <x v="1"/>
    <s v="United States"/>
    <s v="Houston"/>
    <x v="5"/>
    <n v="77041"/>
    <x v="2"/>
    <s v="OFF-ST-10000615"/>
    <x v="1"/>
    <x v="4"/>
    <x v="75"/>
    <n v="27.240000000000002"/>
    <n v="3"/>
    <n v="0.2"/>
    <n v="2.724000000000002"/>
  </r>
  <r>
    <n v="79"/>
    <x v="35"/>
    <x v="2"/>
    <x v="35"/>
    <d v="2011-12-01T00:00:00"/>
    <s v="Second Class"/>
    <s v="JE-15745"/>
    <s v="Joel Eaton"/>
    <x v="0"/>
    <s v="United States"/>
    <s v="Houston"/>
    <x v="5"/>
    <n v="77070"/>
    <x v="2"/>
    <s v="FUR-FU-10003194"/>
    <x v="0"/>
    <x v="5"/>
    <x v="76"/>
    <n v="19.3"/>
    <n v="5"/>
    <n v="0.6"/>
    <n v="-14.475000000000001"/>
  </r>
  <r>
    <n v="80"/>
    <x v="36"/>
    <x v="0"/>
    <x v="1"/>
    <d v="2013-06-16T00:00:00"/>
    <s v="First Class"/>
    <s v="SC-20770"/>
    <s v="Stewart Carmichael"/>
    <x v="1"/>
    <s v="United States"/>
    <s v="Decatur"/>
    <x v="19"/>
    <n v="35601"/>
    <x v="0"/>
    <s v="OFF-AP-10002118"/>
    <x v="1"/>
    <x v="9"/>
    <x v="77"/>
    <n v="208.16"/>
    <n v="1"/>
    <n v="0"/>
    <n v="56.20320000000001"/>
  </r>
  <r>
    <n v="81"/>
    <x v="36"/>
    <x v="0"/>
    <x v="1"/>
    <d v="2013-06-16T00:00:00"/>
    <s v="First Class"/>
    <s v="SC-20770"/>
    <s v="Stewart Carmichael"/>
    <x v="1"/>
    <s v="United States"/>
    <s v="Decatur"/>
    <x v="19"/>
    <n v="35601"/>
    <x v="0"/>
    <s v="OFF-BI-10002309"/>
    <x v="1"/>
    <x v="8"/>
    <x v="78"/>
    <n v="16.740000000000002"/>
    <n v="3"/>
    <n v="0"/>
    <n v="8.0351999999999997"/>
  </r>
  <r>
    <n v="82"/>
    <x v="37"/>
    <x v="2"/>
    <x v="36"/>
    <d v="2011-10-16T00:00:00"/>
    <s v="Standard Class"/>
    <s v="DN-13690"/>
    <s v="Duane Noonan"/>
    <x v="0"/>
    <s v="United States"/>
    <s v="San Francisco"/>
    <x v="1"/>
    <n v="94122"/>
    <x v="1"/>
    <s v="OFF-AR-10002053"/>
    <x v="1"/>
    <x v="6"/>
    <x v="79"/>
    <n v="14.9"/>
    <n v="5"/>
    <n v="0"/>
    <n v="4.1720000000000006"/>
  </r>
  <r>
    <n v="83"/>
    <x v="37"/>
    <x v="2"/>
    <x v="36"/>
    <d v="2011-10-16T00:00:00"/>
    <s v="Standard Class"/>
    <s v="DN-13690"/>
    <s v="Duane Noonan"/>
    <x v="0"/>
    <s v="United States"/>
    <s v="San Francisco"/>
    <x v="1"/>
    <n v="94122"/>
    <x v="1"/>
    <s v="OFF-ST-10002370"/>
    <x v="1"/>
    <x v="4"/>
    <x v="80"/>
    <n v="21.39"/>
    <n v="1"/>
    <n v="0"/>
    <n v="6.2030999999999992"/>
  </r>
  <r>
    <n v="84"/>
    <x v="38"/>
    <x v="1"/>
    <x v="37"/>
    <d v="2012-09-08T00:00:00"/>
    <s v="Standard Class"/>
    <s v="JC-16105"/>
    <s v="Julie Creighton"/>
    <x v="1"/>
    <s v="United States"/>
    <s v="Durham"/>
    <x v="3"/>
    <n v="27707"/>
    <x v="0"/>
    <s v="OFF-EN-10000927"/>
    <x v="1"/>
    <x v="12"/>
    <x v="81"/>
    <n v="200.98400000000004"/>
    <n v="7"/>
    <n v="0.2"/>
    <n v="62.807499999999976"/>
  </r>
  <r>
    <n v="85"/>
    <x v="39"/>
    <x v="3"/>
    <x v="38"/>
    <d v="2014-11-17T00:00:00"/>
    <s v="First Class"/>
    <s v="CS-12400"/>
    <s v="Christopher Schild"/>
    <x v="2"/>
    <s v="United States"/>
    <s v="Chicago"/>
    <x v="10"/>
    <n v="60623"/>
    <x v="2"/>
    <s v="OFF-ST-10003656"/>
    <x v="1"/>
    <x v="4"/>
    <x v="82"/>
    <n v="230.376"/>
    <n v="3"/>
    <n v="0.2"/>
    <n v="-48.954900000000002"/>
  </r>
  <r>
    <n v="86"/>
    <x v="40"/>
    <x v="3"/>
    <x v="39"/>
    <d v="2014-05-31T00:00:00"/>
    <s v="Second Class"/>
    <s v="PO-18865"/>
    <s v="Patrick O'Donnell"/>
    <x v="0"/>
    <s v="United States"/>
    <s v="Columbia"/>
    <x v="20"/>
    <n v="29203"/>
    <x v="0"/>
    <s v="FUR-CH-10000863"/>
    <x v="0"/>
    <x v="1"/>
    <x v="83"/>
    <n v="301.95999999999998"/>
    <n v="2"/>
    <n v="0"/>
    <n v="33.215599999999995"/>
  </r>
  <r>
    <n v="87"/>
    <x v="41"/>
    <x v="3"/>
    <x v="40"/>
    <d v="2014-11-03T00:00:00"/>
    <s v="Standard Class"/>
    <s v="PG-18895"/>
    <s v="Paul Gonzalez"/>
    <x v="0"/>
    <s v="United States"/>
    <s v="Rochester"/>
    <x v="11"/>
    <n v="55901"/>
    <x v="2"/>
    <s v="TEC-AC-10001998"/>
    <x v="2"/>
    <x v="11"/>
    <x v="84"/>
    <n v="19.989999999999998"/>
    <n v="1"/>
    <n v="0"/>
    <n v="6.796599999999998"/>
  </r>
  <r>
    <n v="88"/>
    <x v="41"/>
    <x v="3"/>
    <x v="40"/>
    <d v="2014-11-03T00:00:00"/>
    <s v="Standard Class"/>
    <s v="PG-18895"/>
    <s v="Paul Gonzalez"/>
    <x v="0"/>
    <s v="United States"/>
    <s v="Rochester"/>
    <x v="11"/>
    <n v="55901"/>
    <x v="2"/>
    <s v="OFF-LA-10000134"/>
    <x v="1"/>
    <x v="2"/>
    <x v="85"/>
    <n v="6.16"/>
    <n v="2"/>
    <n v="0"/>
    <n v="2.9567999999999999"/>
  </r>
  <r>
    <n v="89"/>
    <x v="42"/>
    <x v="0"/>
    <x v="41"/>
    <d v="2013-04-11T00:00:00"/>
    <s v="Second Class"/>
    <s v="GM-14455"/>
    <s v="Gary Mitchum"/>
    <x v="2"/>
    <s v="United States"/>
    <s v="Houston"/>
    <x v="5"/>
    <n v="77095"/>
    <x v="2"/>
    <s v="OFF-ST-10003442"/>
    <x v="1"/>
    <x v="4"/>
    <x v="86"/>
    <n v="158.36800000000002"/>
    <n v="7"/>
    <n v="0.2"/>
    <n v="13.857199999999999"/>
  </r>
  <r>
    <n v="90"/>
    <x v="43"/>
    <x v="0"/>
    <x v="42"/>
    <d v="2013-09-23T00:00:00"/>
    <s v="Standard Class"/>
    <s v="JS-15685"/>
    <s v="Jim Sink"/>
    <x v="1"/>
    <s v="United States"/>
    <s v="Los Angeles"/>
    <x v="1"/>
    <n v="90036"/>
    <x v="1"/>
    <s v="OFF-AR-10004930"/>
    <x v="1"/>
    <x v="6"/>
    <x v="87"/>
    <n v="20.100000000000001"/>
    <n v="3"/>
    <n v="0"/>
    <n v="6.6329999999999982"/>
  </r>
  <r>
    <n v="91"/>
    <x v="43"/>
    <x v="0"/>
    <x v="42"/>
    <d v="2013-09-23T00:00:00"/>
    <s v="Standard Class"/>
    <s v="JS-15685"/>
    <s v="Jim Sink"/>
    <x v="1"/>
    <s v="United States"/>
    <s v="Los Angeles"/>
    <x v="1"/>
    <n v="90036"/>
    <x v="1"/>
    <s v="TEC-PH-10004093"/>
    <x v="2"/>
    <x v="7"/>
    <x v="40"/>
    <n v="73.584000000000003"/>
    <n v="2"/>
    <n v="0.2"/>
    <n v="8.2781999999999982"/>
  </r>
  <r>
    <n v="92"/>
    <x v="43"/>
    <x v="0"/>
    <x v="42"/>
    <d v="2013-09-23T00:00:00"/>
    <s v="Standard Class"/>
    <s v="JS-15685"/>
    <s v="Jim Sink"/>
    <x v="1"/>
    <s v="United States"/>
    <s v="Los Angeles"/>
    <x v="1"/>
    <n v="90036"/>
    <x v="1"/>
    <s v="OFF-PA-10000304"/>
    <x v="1"/>
    <x v="10"/>
    <x v="88"/>
    <n v="6.48"/>
    <n v="1"/>
    <n v="0"/>
    <n v="3.1104000000000003"/>
  </r>
  <r>
    <n v="93"/>
    <x v="44"/>
    <x v="1"/>
    <x v="43"/>
    <d v="2012-02-05T00:00:00"/>
    <s v="Second Class"/>
    <s v="KB-16315"/>
    <s v="Karl Braun"/>
    <x v="0"/>
    <s v="United States"/>
    <s v="Minneapolis"/>
    <x v="11"/>
    <n v="55407"/>
    <x v="2"/>
    <s v="OFF-PA-10003177"/>
    <x v="1"/>
    <x v="10"/>
    <x v="89"/>
    <n v="12.96"/>
    <n v="2"/>
    <n v="0"/>
    <n v="6.2208000000000006"/>
  </r>
  <r>
    <n v="94"/>
    <x v="44"/>
    <x v="1"/>
    <x v="43"/>
    <d v="2012-02-05T00:00:00"/>
    <s v="Second Class"/>
    <s v="KB-16315"/>
    <s v="Karl Braun"/>
    <x v="0"/>
    <s v="United States"/>
    <s v="Minneapolis"/>
    <x v="11"/>
    <n v="55407"/>
    <x v="2"/>
    <s v="FUR-FU-10003799"/>
    <x v="0"/>
    <x v="5"/>
    <x v="90"/>
    <n v="53.34"/>
    <n v="3"/>
    <n v="0"/>
    <n v="16.535399999999996"/>
  </r>
  <r>
    <n v="95"/>
    <x v="44"/>
    <x v="1"/>
    <x v="43"/>
    <d v="2012-02-05T00:00:00"/>
    <s v="Second Class"/>
    <s v="KB-16315"/>
    <s v="Karl Braun"/>
    <x v="0"/>
    <s v="United States"/>
    <s v="Minneapolis"/>
    <x v="11"/>
    <n v="55407"/>
    <x v="2"/>
    <s v="OFF-BI-10002852"/>
    <x v="1"/>
    <x v="8"/>
    <x v="91"/>
    <n v="32.96"/>
    <n v="2"/>
    <n v="0"/>
    <n v="16.150400000000001"/>
  </r>
  <r>
    <n v="96"/>
    <x v="45"/>
    <x v="3"/>
    <x v="44"/>
    <d v="2014-11-13T00:00:00"/>
    <s v="Standard Class"/>
    <s v="RB-19705"/>
    <s v="Roger Barcio"/>
    <x v="2"/>
    <s v="United States"/>
    <s v="Portland"/>
    <x v="21"/>
    <n v="97206"/>
    <x v="1"/>
    <s v="OFF-BI-10004738"/>
    <x v="1"/>
    <x v="8"/>
    <x v="92"/>
    <n v="5.6820000000000013"/>
    <n v="1"/>
    <n v="0.7"/>
    <n v="-3.7880000000000003"/>
  </r>
  <r>
    <n v="97"/>
    <x v="46"/>
    <x v="3"/>
    <x v="45"/>
    <d v="2014-11-12T00:00:00"/>
    <s v="Second Class"/>
    <s v="PN-18775"/>
    <s v="Parhena Norris"/>
    <x v="2"/>
    <s v="United States"/>
    <s v="New York City"/>
    <x v="15"/>
    <n v="10009"/>
    <x v="3"/>
    <s v="FUR-FU-10000629"/>
    <x v="0"/>
    <x v="5"/>
    <x v="93"/>
    <n v="96.53"/>
    <n v="7"/>
    <n v="0"/>
    <n v="40.5426"/>
  </r>
  <r>
    <n v="98"/>
    <x v="47"/>
    <x v="3"/>
    <x v="46"/>
    <d v="2014-06-21T00:00:00"/>
    <s v="First Class"/>
    <s v="KD-16345"/>
    <s v="Katherine Ducich"/>
    <x v="0"/>
    <s v="United States"/>
    <s v="San Francisco"/>
    <x v="1"/>
    <n v="94122"/>
    <x v="1"/>
    <s v="OFF-BI-10001721"/>
    <x v="1"/>
    <x v="8"/>
    <x v="94"/>
    <n v="51.311999999999998"/>
    <n v="3"/>
    <n v="0.2"/>
    <n v="17.959199999999999"/>
  </r>
  <r>
    <n v="99"/>
    <x v="48"/>
    <x v="0"/>
    <x v="47"/>
    <d v="2013-09-12T00:00:00"/>
    <s v="Standard Class"/>
    <s v="ER-13855"/>
    <s v="Elpida Rittenbach"/>
    <x v="1"/>
    <s v="United States"/>
    <s v="Saint Paul"/>
    <x v="11"/>
    <n v="55106"/>
    <x v="2"/>
    <s v="OFF-AP-10000358"/>
    <x v="1"/>
    <x v="9"/>
    <x v="95"/>
    <n v="77.88"/>
    <n v="6"/>
    <n v="0"/>
    <n v="22.585199999999993"/>
  </r>
  <r>
    <n v="100"/>
    <x v="49"/>
    <x v="0"/>
    <x v="48"/>
    <d v="2013-09-03T00:00:00"/>
    <s v="Standard Class"/>
    <s v="RB-19465"/>
    <s v="Rick Bensley"/>
    <x v="2"/>
    <s v="United States"/>
    <s v="Chicago"/>
    <x v="10"/>
    <n v="60610"/>
    <x v="2"/>
    <s v="OFF-PA-10003256"/>
    <x v="1"/>
    <x v="10"/>
    <x v="96"/>
    <n v="64.623999999999995"/>
    <n v="7"/>
    <n v="0.2"/>
    <n v="22.618399999999994"/>
  </r>
  <r>
    <n v="101"/>
    <x v="49"/>
    <x v="0"/>
    <x v="48"/>
    <d v="2013-09-03T00:00:00"/>
    <s v="Standard Class"/>
    <s v="RB-19465"/>
    <s v="Rick Bensley"/>
    <x v="2"/>
    <s v="United States"/>
    <s v="Chicago"/>
    <x v="10"/>
    <n v="60610"/>
    <x v="2"/>
    <s v="TEC-AC-10001767"/>
    <x v="2"/>
    <x v="11"/>
    <x v="97"/>
    <n v="95.976000000000013"/>
    <n v="3"/>
    <n v="0.2"/>
    <n v="-10.797300000000011"/>
  </r>
  <r>
    <n v="102"/>
    <x v="49"/>
    <x v="0"/>
    <x v="48"/>
    <d v="2013-09-03T00:00:00"/>
    <s v="Standard Class"/>
    <s v="RB-19465"/>
    <s v="Rick Bensley"/>
    <x v="2"/>
    <s v="United States"/>
    <s v="Chicago"/>
    <x v="10"/>
    <n v="60610"/>
    <x v="2"/>
    <s v="OFF-BI-10002609"/>
    <x v="1"/>
    <x v="8"/>
    <x v="98"/>
    <n v="1.7879999999999996"/>
    <n v="3"/>
    <n v="0.8"/>
    <n v="-3.0396000000000001"/>
  </r>
  <r>
    <n v="103"/>
    <x v="50"/>
    <x v="0"/>
    <x v="49"/>
    <d v="2013-12-05T00:00:00"/>
    <s v="Second Class"/>
    <s v="GZ-14470"/>
    <s v="Gary Zandusky"/>
    <x v="0"/>
    <s v="United States"/>
    <s v="Rochester"/>
    <x v="11"/>
    <n v="55901"/>
    <x v="2"/>
    <s v="OFF-PA-10004040"/>
    <x v="1"/>
    <x v="10"/>
    <x v="99"/>
    <n v="23.92"/>
    <n v="4"/>
    <n v="0"/>
    <n v="11.720800000000001"/>
  </r>
  <r>
    <n v="104"/>
    <x v="51"/>
    <x v="1"/>
    <x v="50"/>
    <d v="2012-11-17T00:00:00"/>
    <s v="Standard Class"/>
    <s v="LC-16870"/>
    <s v="Lena Cacioppo"/>
    <x v="0"/>
    <s v="United States"/>
    <s v="Aurora"/>
    <x v="22"/>
    <n v="80013"/>
    <x v="1"/>
    <s v="TEC-AC-10001552"/>
    <x v="2"/>
    <x v="11"/>
    <x v="100"/>
    <n v="238.89600000000002"/>
    <n v="6"/>
    <n v="0.2"/>
    <n v="-26.875800000000012"/>
  </r>
  <r>
    <n v="105"/>
    <x v="51"/>
    <x v="1"/>
    <x v="50"/>
    <d v="2012-11-17T00:00:00"/>
    <s v="Standard Class"/>
    <s v="LC-16870"/>
    <s v="Lena Cacioppo"/>
    <x v="0"/>
    <s v="United States"/>
    <s v="Aurora"/>
    <x v="22"/>
    <n v="80013"/>
    <x v="1"/>
    <s v="FUR-FU-10004006"/>
    <x v="0"/>
    <x v="5"/>
    <x v="101"/>
    <n v="102.35999999999999"/>
    <n v="3"/>
    <n v="0.2"/>
    <n v="-3.8385000000000105"/>
  </r>
  <r>
    <n v="106"/>
    <x v="51"/>
    <x v="1"/>
    <x v="50"/>
    <d v="2012-11-17T00:00:00"/>
    <s v="Standard Class"/>
    <s v="LC-16870"/>
    <s v="Lena Cacioppo"/>
    <x v="0"/>
    <s v="United States"/>
    <s v="Aurora"/>
    <x v="22"/>
    <n v="80013"/>
    <x v="1"/>
    <s v="OFF-BI-10002794"/>
    <x v="1"/>
    <x v="8"/>
    <x v="102"/>
    <n v="36.882000000000005"/>
    <n v="3"/>
    <n v="0.7"/>
    <n v="-25.817399999999999"/>
  </r>
  <r>
    <n v="107"/>
    <x v="52"/>
    <x v="3"/>
    <x v="51"/>
    <d v="2014-11-29T00:00:00"/>
    <s v="Standard Class"/>
    <s v="JM-15250"/>
    <s v="Janet Martin"/>
    <x v="0"/>
    <s v="United States"/>
    <s v="Charlotte"/>
    <x v="3"/>
    <n v="28205"/>
    <x v="0"/>
    <s v="TEC-AC-10003499"/>
    <x v="2"/>
    <x v="11"/>
    <x v="103"/>
    <n v="74.112000000000009"/>
    <n v="8"/>
    <n v="0.2"/>
    <n v="17.601600000000001"/>
  </r>
  <r>
    <n v="108"/>
    <x v="52"/>
    <x v="3"/>
    <x v="51"/>
    <d v="2014-11-29T00:00:00"/>
    <s v="Standard Class"/>
    <s v="JM-15250"/>
    <s v="Janet Martin"/>
    <x v="0"/>
    <s v="United States"/>
    <s v="Charlotte"/>
    <x v="3"/>
    <n v="28205"/>
    <x v="0"/>
    <s v="TEC-PH-10002844"/>
    <x v="2"/>
    <x v="7"/>
    <x v="104"/>
    <n v="27.992000000000004"/>
    <n v="1"/>
    <n v="0.2"/>
    <n v="2.0993999999999993"/>
  </r>
  <r>
    <n v="109"/>
    <x v="52"/>
    <x v="3"/>
    <x v="51"/>
    <d v="2014-11-29T00:00:00"/>
    <s v="Standard Class"/>
    <s v="JM-15250"/>
    <s v="Janet Martin"/>
    <x v="0"/>
    <s v="United States"/>
    <s v="Charlotte"/>
    <x v="3"/>
    <n v="28205"/>
    <x v="0"/>
    <s v="OFF-AR-10000390"/>
    <x v="1"/>
    <x v="6"/>
    <x v="105"/>
    <n v="3.3040000000000003"/>
    <n v="1"/>
    <n v="0.2"/>
    <n v="1.0737999999999999"/>
  </r>
  <r>
    <n v="110"/>
    <x v="53"/>
    <x v="1"/>
    <x v="52"/>
    <d v="2012-10-20T00:00:00"/>
    <s v="Standard Class"/>
    <s v="PA-19060"/>
    <s v="Pete Armstrong"/>
    <x v="2"/>
    <s v="United States"/>
    <s v="Orland Park"/>
    <x v="10"/>
    <n v="60462"/>
    <x v="2"/>
    <s v="TEC-AC-10000844"/>
    <x v="2"/>
    <x v="11"/>
    <x v="106"/>
    <n v="339.96000000000004"/>
    <n v="5"/>
    <n v="0.2"/>
    <n v="67.991999999999962"/>
  </r>
  <r>
    <n v="111"/>
    <x v="54"/>
    <x v="3"/>
    <x v="53"/>
    <d v="2014-12-31T00:00:00"/>
    <s v="Standard Class"/>
    <s v="CV-12805"/>
    <s v="Cynthia Voltz"/>
    <x v="1"/>
    <s v="United States"/>
    <s v="New York City"/>
    <x v="15"/>
    <n v="10035"/>
    <x v="3"/>
    <s v="FUR-FU-10001934"/>
    <x v="0"/>
    <x v="5"/>
    <x v="107"/>
    <n v="41.96"/>
    <n v="2"/>
    <n v="0"/>
    <n v="10.909600000000001"/>
  </r>
  <r>
    <n v="112"/>
    <x v="55"/>
    <x v="0"/>
    <x v="54"/>
    <d v="2013-11-11T00:00:00"/>
    <s v="Standard Class"/>
    <s v="CL-12565"/>
    <s v="Clay Ludtke"/>
    <x v="0"/>
    <s v="United States"/>
    <s v="Urbandale"/>
    <x v="23"/>
    <n v="50322"/>
    <x v="2"/>
    <s v="OFF-AR-10000380"/>
    <x v="1"/>
    <x v="6"/>
    <x v="108"/>
    <n v="75.959999999999994"/>
    <n v="2"/>
    <n v="0"/>
    <n v="22.78799999999999"/>
  </r>
  <r>
    <n v="113"/>
    <x v="55"/>
    <x v="0"/>
    <x v="54"/>
    <d v="2013-11-11T00:00:00"/>
    <s v="Standard Class"/>
    <s v="CL-12565"/>
    <s v="Clay Ludtke"/>
    <x v="0"/>
    <s v="United States"/>
    <s v="Urbandale"/>
    <x v="23"/>
    <n v="50322"/>
    <x v="2"/>
    <s v="OFF-BI-10003981"/>
    <x v="1"/>
    <x v="8"/>
    <x v="109"/>
    <n v="27.240000000000002"/>
    <n v="6"/>
    <n v="0"/>
    <n v="13.3476"/>
  </r>
  <r>
    <n v="114"/>
    <x v="56"/>
    <x v="2"/>
    <x v="55"/>
    <d v="2011-08-27T00:00:00"/>
    <s v="Second Class"/>
    <s v="RC-19960"/>
    <s v="Ryan Crowe"/>
    <x v="0"/>
    <s v="United States"/>
    <s v="Columbus"/>
    <x v="24"/>
    <n v="43229"/>
    <x v="3"/>
    <s v="OFF-FA-10000621"/>
    <x v="1"/>
    <x v="13"/>
    <x v="110"/>
    <n v="40.096000000000004"/>
    <n v="14"/>
    <n v="0.2"/>
    <n v="14.534799999999997"/>
  </r>
  <r>
    <n v="115"/>
    <x v="56"/>
    <x v="2"/>
    <x v="55"/>
    <d v="2011-08-27T00:00:00"/>
    <s v="Second Class"/>
    <s v="RC-19960"/>
    <s v="Ryan Crowe"/>
    <x v="0"/>
    <s v="United States"/>
    <s v="Columbus"/>
    <x v="24"/>
    <n v="43229"/>
    <x v="3"/>
    <s v="OFF-EN-10002600"/>
    <x v="1"/>
    <x v="12"/>
    <x v="111"/>
    <n v="4.7200000000000006"/>
    <n v="2"/>
    <n v="0.2"/>
    <n v="1.6519999999999997"/>
  </r>
  <r>
    <n v="116"/>
    <x v="56"/>
    <x v="2"/>
    <x v="55"/>
    <d v="2011-08-27T00:00:00"/>
    <s v="Second Class"/>
    <s v="RC-19960"/>
    <s v="Ryan Crowe"/>
    <x v="0"/>
    <s v="United States"/>
    <s v="Columbus"/>
    <x v="24"/>
    <n v="43229"/>
    <x v="3"/>
    <s v="OFF-PA-10004965"/>
    <x v="1"/>
    <x v="10"/>
    <x v="112"/>
    <n v="23.976000000000003"/>
    <n v="3"/>
    <n v="0.2"/>
    <n v="7.4924999999999988"/>
  </r>
  <r>
    <n v="117"/>
    <x v="56"/>
    <x v="2"/>
    <x v="55"/>
    <d v="2011-08-27T00:00:00"/>
    <s v="Second Class"/>
    <s v="RC-19960"/>
    <s v="Ryan Crowe"/>
    <x v="0"/>
    <s v="United States"/>
    <s v="Columbus"/>
    <x v="24"/>
    <n v="43229"/>
    <x v="3"/>
    <s v="OFF-EN-10002504"/>
    <x v="1"/>
    <x v="12"/>
    <x v="113"/>
    <n v="130.464"/>
    <n v="6"/>
    <n v="0.2"/>
    <n v="44.031599999999997"/>
  </r>
  <r>
    <n v="118"/>
    <x v="57"/>
    <x v="1"/>
    <x v="56"/>
    <d v="2012-03-06T00:00:00"/>
    <s v="Standard Class"/>
    <s v="DK-13090"/>
    <s v="Dave Kipp"/>
    <x v="0"/>
    <s v="United States"/>
    <s v="Seattle"/>
    <x v="4"/>
    <n v="98103"/>
    <x v="1"/>
    <s v="FUR-TA-10001768"/>
    <x v="0"/>
    <x v="3"/>
    <x v="114"/>
    <n v="787.53"/>
    <n v="3"/>
    <n v="0"/>
    <n v="165.38129999999995"/>
  </r>
  <r>
    <n v="119"/>
    <x v="58"/>
    <x v="1"/>
    <x v="57"/>
    <d v="2012-04-10T00:00:00"/>
    <s v="Standard Class"/>
    <s v="GG-14650"/>
    <s v="Greg Guthrie"/>
    <x v="1"/>
    <s v="United States"/>
    <s v="Bristol"/>
    <x v="18"/>
    <n v="37620"/>
    <x v="0"/>
    <s v="OFF-BI-10003650"/>
    <x v="1"/>
    <x v="8"/>
    <x v="115"/>
    <n v="157.79400000000004"/>
    <n v="1"/>
    <n v="0.7"/>
    <n v="-115.71559999999999"/>
  </r>
  <r>
    <n v="120"/>
    <x v="59"/>
    <x v="0"/>
    <x v="1"/>
    <d v="2013-06-16T00:00:00"/>
    <s v="First Class"/>
    <s v="SC-20725"/>
    <s v="Steven Cartwright"/>
    <x v="0"/>
    <s v="United States"/>
    <s v="Wilmington"/>
    <x v="13"/>
    <n v="19805"/>
    <x v="3"/>
    <s v="FUR-FU-10002157"/>
    <x v="0"/>
    <x v="5"/>
    <x v="116"/>
    <n v="47.04"/>
    <n v="3"/>
    <n v="0"/>
    <n v="18.345599999999997"/>
  </r>
  <r>
    <n v="121"/>
    <x v="59"/>
    <x v="0"/>
    <x v="1"/>
    <d v="2013-06-16T00:00:00"/>
    <s v="First Class"/>
    <s v="SC-20725"/>
    <s v="Steven Cartwright"/>
    <x v="0"/>
    <s v="United States"/>
    <s v="Wilmington"/>
    <x v="13"/>
    <n v="19805"/>
    <x v="3"/>
    <s v="OFF-BI-10003910"/>
    <x v="1"/>
    <x v="8"/>
    <x v="8"/>
    <n v="30.84"/>
    <n v="4"/>
    <n v="0"/>
    <n v="13.878"/>
  </r>
  <r>
    <n v="122"/>
    <x v="59"/>
    <x v="0"/>
    <x v="1"/>
    <d v="2013-06-16T00:00:00"/>
    <s v="First Class"/>
    <s v="SC-20725"/>
    <s v="Steven Cartwright"/>
    <x v="0"/>
    <s v="United States"/>
    <s v="Wilmington"/>
    <x v="13"/>
    <n v="19805"/>
    <x v="3"/>
    <s v="OFF-ST-10000777"/>
    <x v="1"/>
    <x v="4"/>
    <x v="117"/>
    <n v="226.56"/>
    <n v="6"/>
    <n v="0"/>
    <n v="63.436800000000005"/>
  </r>
  <r>
    <n v="123"/>
    <x v="59"/>
    <x v="0"/>
    <x v="1"/>
    <d v="2013-06-16T00:00:00"/>
    <s v="First Class"/>
    <s v="SC-20725"/>
    <s v="Steven Cartwright"/>
    <x v="0"/>
    <s v="United States"/>
    <s v="Wilmington"/>
    <x v="13"/>
    <n v="19805"/>
    <x v="3"/>
    <s v="OFF-EN-10002500"/>
    <x v="1"/>
    <x v="12"/>
    <x v="118"/>
    <n v="115.02"/>
    <n v="9"/>
    <n v="0"/>
    <n v="51.758999999999993"/>
  </r>
  <r>
    <n v="124"/>
    <x v="59"/>
    <x v="0"/>
    <x v="1"/>
    <d v="2013-06-16T00:00:00"/>
    <s v="First Class"/>
    <s v="SC-20725"/>
    <s v="Steven Cartwright"/>
    <x v="0"/>
    <s v="United States"/>
    <s v="Wilmington"/>
    <x v="13"/>
    <n v="19805"/>
    <x v="3"/>
    <s v="TEC-PH-10003875"/>
    <x v="2"/>
    <x v="7"/>
    <x v="119"/>
    <n v="68.040000000000006"/>
    <n v="7"/>
    <n v="0"/>
    <n v="19.731599999999997"/>
  </r>
  <r>
    <n v="125"/>
    <x v="60"/>
    <x v="2"/>
    <x v="58"/>
    <d v="2011-12-28T00:00:00"/>
    <s v="Second Class"/>
    <s v="AD-10180"/>
    <s v="Alan Dominguez"/>
    <x v="2"/>
    <s v="United States"/>
    <s v="Houston"/>
    <x v="5"/>
    <n v="77041"/>
    <x v="2"/>
    <s v="FUR-CH-10004063"/>
    <x v="0"/>
    <x v="1"/>
    <x v="120"/>
    <n v="600.55799999999999"/>
    <n v="3"/>
    <n v="0.3"/>
    <n v="-8.5794000000000779"/>
  </r>
  <r>
    <n v="126"/>
    <x v="61"/>
    <x v="2"/>
    <x v="59"/>
    <d v="2011-09-25T00:00:00"/>
    <s v="Standard Class"/>
    <s v="PF-19165"/>
    <s v="Philip Fox"/>
    <x v="0"/>
    <s v="United States"/>
    <s v="Bloomington"/>
    <x v="10"/>
    <n v="61701"/>
    <x v="2"/>
    <s v="FUR-TA-10004534"/>
    <x v="0"/>
    <x v="3"/>
    <x v="121"/>
    <n v="617.70000000000005"/>
    <n v="6"/>
    <n v="0.5"/>
    <n v="-407.68200000000013"/>
  </r>
  <r>
    <n v="127"/>
    <x v="62"/>
    <x v="3"/>
    <x v="60"/>
    <d v="2014-11-13T00:00:00"/>
    <s v="Standard Class"/>
    <s v="TS-21610"/>
    <s v="Troy Staebel"/>
    <x v="0"/>
    <s v="United States"/>
    <s v="Phoenix"/>
    <x v="16"/>
    <n v="85023"/>
    <x v="1"/>
    <s v="OFF-BI-10003274"/>
    <x v="1"/>
    <x v="8"/>
    <x v="122"/>
    <n v="2.3880000000000003"/>
    <n v="2"/>
    <n v="0.7"/>
    <n v="-1.8308"/>
  </r>
  <r>
    <n v="128"/>
    <x v="62"/>
    <x v="3"/>
    <x v="60"/>
    <d v="2014-11-13T00:00:00"/>
    <s v="Standard Class"/>
    <s v="TS-21610"/>
    <s v="Troy Staebel"/>
    <x v="0"/>
    <s v="United States"/>
    <s v="Phoenix"/>
    <x v="16"/>
    <n v="85023"/>
    <x v="1"/>
    <s v="OFF-ST-10002974"/>
    <x v="1"/>
    <x v="4"/>
    <x v="123"/>
    <n v="243.99200000000002"/>
    <n v="7"/>
    <n v="0.2"/>
    <n v="30.498999999999981"/>
  </r>
  <r>
    <n v="129"/>
    <x v="63"/>
    <x v="0"/>
    <x v="61"/>
    <d v="2013-11-11T00:00:00"/>
    <s v="Second Class"/>
    <s v="LS-16975"/>
    <s v="Lindsay Shagiari"/>
    <x v="2"/>
    <s v="United States"/>
    <s v="Los Angeles"/>
    <x v="1"/>
    <n v="90004"/>
    <x v="1"/>
    <s v="FUR-CH-10001146"/>
    <x v="0"/>
    <x v="1"/>
    <x v="124"/>
    <n v="81.424000000000007"/>
    <n v="2"/>
    <n v="0.2"/>
    <n v="-9.1601999999999961"/>
  </r>
  <r>
    <n v="130"/>
    <x v="63"/>
    <x v="0"/>
    <x v="61"/>
    <d v="2013-11-11T00:00:00"/>
    <s v="Second Class"/>
    <s v="LS-16975"/>
    <s v="Lindsay Shagiari"/>
    <x v="2"/>
    <s v="United States"/>
    <s v="Los Angeles"/>
    <x v="1"/>
    <n v="90004"/>
    <x v="1"/>
    <s v="FUR-FU-10003773"/>
    <x v="0"/>
    <x v="5"/>
    <x v="125"/>
    <n v="238.56"/>
    <n v="3"/>
    <n v="0"/>
    <n v="26.241599999999977"/>
  </r>
  <r>
    <n v="131"/>
    <x v="64"/>
    <x v="3"/>
    <x v="62"/>
    <d v="2014-02-06T00:00:00"/>
    <s v="First Class"/>
    <s v="DW-13585"/>
    <s v="Dorothy Wardle"/>
    <x v="1"/>
    <s v="United States"/>
    <s v="Columbus"/>
    <x v="24"/>
    <n v="43229"/>
    <x v="3"/>
    <s v="TEC-PH-10002293"/>
    <x v="2"/>
    <x v="7"/>
    <x v="126"/>
    <n v="59.969999999999992"/>
    <n v="5"/>
    <n v="0.4"/>
    <n v="-11.993999999999993"/>
  </r>
  <r>
    <n v="132"/>
    <x v="64"/>
    <x v="3"/>
    <x v="62"/>
    <d v="2014-02-06T00:00:00"/>
    <s v="First Class"/>
    <s v="DW-13585"/>
    <s v="Dorothy Wardle"/>
    <x v="1"/>
    <s v="United States"/>
    <s v="Columbus"/>
    <x v="24"/>
    <n v="43229"/>
    <x v="3"/>
    <s v="OFF-PA-10002377"/>
    <x v="1"/>
    <x v="10"/>
    <x v="127"/>
    <n v="78.304000000000002"/>
    <n v="2"/>
    <n v="0.2"/>
    <n v="29.363999999999997"/>
  </r>
  <r>
    <n v="133"/>
    <x v="64"/>
    <x v="3"/>
    <x v="62"/>
    <d v="2014-02-06T00:00:00"/>
    <s v="First Class"/>
    <s v="DW-13585"/>
    <s v="Dorothy Wardle"/>
    <x v="1"/>
    <s v="United States"/>
    <s v="Columbus"/>
    <x v="24"/>
    <n v="43229"/>
    <x v="3"/>
    <s v="OFF-FA-10002780"/>
    <x v="1"/>
    <x v="13"/>
    <x v="33"/>
    <n v="21.456"/>
    <n v="9"/>
    <n v="0.2"/>
    <n v="6.9731999999999976"/>
  </r>
  <r>
    <n v="134"/>
    <x v="65"/>
    <x v="0"/>
    <x v="63"/>
    <d v="2013-10-20T00:00:00"/>
    <s v="Standard Class"/>
    <s v="LC-16885"/>
    <s v="Lena Creighton"/>
    <x v="0"/>
    <s v="United States"/>
    <s v="Roseville"/>
    <x v="1"/>
    <n v="95661"/>
    <x v="1"/>
    <s v="OFF-PA-10001804"/>
    <x v="1"/>
    <x v="10"/>
    <x v="128"/>
    <n v="20.04"/>
    <n v="3"/>
    <n v="0"/>
    <n v="9.6191999999999993"/>
  </r>
  <r>
    <n v="135"/>
    <x v="65"/>
    <x v="0"/>
    <x v="63"/>
    <d v="2013-10-20T00:00:00"/>
    <s v="Standard Class"/>
    <s v="LC-16885"/>
    <s v="Lena Creighton"/>
    <x v="0"/>
    <s v="United States"/>
    <s v="Roseville"/>
    <x v="1"/>
    <n v="95661"/>
    <x v="1"/>
    <s v="OFF-PA-10001736"/>
    <x v="1"/>
    <x v="10"/>
    <x v="129"/>
    <n v="35.44"/>
    <n v="1"/>
    <n v="0"/>
    <n v="16.656799999999997"/>
  </r>
  <r>
    <n v="136"/>
    <x v="65"/>
    <x v="0"/>
    <x v="63"/>
    <d v="2013-10-20T00:00:00"/>
    <s v="Standard Class"/>
    <s v="LC-16885"/>
    <s v="Lena Creighton"/>
    <x v="0"/>
    <s v="United States"/>
    <s v="Roseville"/>
    <x v="1"/>
    <n v="95661"/>
    <x v="1"/>
    <s v="OFF-AR-10001149"/>
    <x v="1"/>
    <x v="6"/>
    <x v="130"/>
    <n v="11.52"/>
    <n v="4"/>
    <n v="0"/>
    <n v="3.4559999999999995"/>
  </r>
  <r>
    <n v="137"/>
    <x v="65"/>
    <x v="0"/>
    <x v="63"/>
    <d v="2013-10-20T00:00:00"/>
    <s v="Standard Class"/>
    <s v="LC-16885"/>
    <s v="Lena Creighton"/>
    <x v="0"/>
    <s v="United States"/>
    <s v="Roseville"/>
    <x v="1"/>
    <n v="95661"/>
    <x v="1"/>
    <s v="OFF-FA-10002988"/>
    <x v="1"/>
    <x v="13"/>
    <x v="131"/>
    <n v="4.0199999999999996"/>
    <n v="2"/>
    <n v="0"/>
    <n v="1.9697999999999998"/>
  </r>
  <r>
    <n v="138"/>
    <x v="65"/>
    <x v="0"/>
    <x v="63"/>
    <d v="2013-10-20T00:00:00"/>
    <s v="Standard Class"/>
    <s v="LC-16885"/>
    <s v="Lena Creighton"/>
    <x v="0"/>
    <s v="United States"/>
    <s v="Roseville"/>
    <x v="1"/>
    <n v="95661"/>
    <x v="1"/>
    <s v="OFF-BI-10004781"/>
    <x v="1"/>
    <x v="8"/>
    <x v="132"/>
    <n v="76.176000000000002"/>
    <n v="3"/>
    <n v="0.2"/>
    <n v="26.661599999999996"/>
  </r>
  <r>
    <n v="139"/>
    <x v="65"/>
    <x v="0"/>
    <x v="63"/>
    <d v="2013-10-20T00:00:00"/>
    <s v="Standard Class"/>
    <s v="LC-16885"/>
    <s v="Lena Creighton"/>
    <x v="0"/>
    <s v="United States"/>
    <s v="Roseville"/>
    <x v="1"/>
    <n v="95661"/>
    <x v="1"/>
    <s v="OFF-SU-10001218"/>
    <x v="1"/>
    <x v="14"/>
    <x v="133"/>
    <n v="65.88"/>
    <n v="6"/>
    <n v="0"/>
    <n v="18.446400000000004"/>
  </r>
  <r>
    <n v="140"/>
    <x v="65"/>
    <x v="0"/>
    <x v="63"/>
    <d v="2013-10-20T00:00:00"/>
    <s v="Standard Class"/>
    <s v="LC-16885"/>
    <s v="Lena Creighton"/>
    <x v="0"/>
    <s v="United States"/>
    <s v="Roseville"/>
    <x v="1"/>
    <n v="95661"/>
    <x v="1"/>
    <s v="FUR-FU-10001706"/>
    <x v="0"/>
    <x v="5"/>
    <x v="50"/>
    <n v="43.120000000000005"/>
    <n v="14"/>
    <n v="0"/>
    <n v="20.697599999999998"/>
  </r>
  <r>
    <n v="141"/>
    <x v="66"/>
    <x v="0"/>
    <x v="64"/>
    <d v="2013-09-08T00:00:00"/>
    <s v="Second Class"/>
    <s v="JD-15895"/>
    <s v="Jonathan Doherty"/>
    <x v="1"/>
    <s v="United States"/>
    <s v="Philadelphia"/>
    <x v="9"/>
    <n v="19140"/>
    <x v="3"/>
    <s v="FUR-FU-10004848"/>
    <x v="0"/>
    <x v="5"/>
    <x v="28"/>
    <n v="82.800000000000011"/>
    <n v="2"/>
    <n v="0.2"/>
    <n v="10.349999999999994"/>
  </r>
  <r>
    <n v="142"/>
    <x v="67"/>
    <x v="3"/>
    <x v="65"/>
    <d v="2014-09-24T00:00:00"/>
    <s v="Standard Class"/>
    <s v="SH-19975"/>
    <s v="Sally Hughsby"/>
    <x v="1"/>
    <s v="United States"/>
    <s v="San Francisco"/>
    <x v="1"/>
    <n v="94122"/>
    <x v="1"/>
    <s v="OFF-AR-10000940"/>
    <x v="1"/>
    <x v="6"/>
    <x v="134"/>
    <n v="8.82"/>
    <n v="3"/>
    <n v="0"/>
    <n v="2.3814000000000002"/>
  </r>
  <r>
    <n v="143"/>
    <x v="67"/>
    <x v="3"/>
    <x v="65"/>
    <d v="2014-09-24T00:00:00"/>
    <s v="Standard Class"/>
    <s v="SH-19975"/>
    <s v="Sally Hughsby"/>
    <x v="1"/>
    <s v="United States"/>
    <s v="San Francisco"/>
    <x v="1"/>
    <n v="94122"/>
    <x v="1"/>
    <s v="OFF-EN-10004030"/>
    <x v="1"/>
    <x v="12"/>
    <x v="135"/>
    <n v="10.86"/>
    <n v="3"/>
    <n v="0"/>
    <n v="5.1042000000000005"/>
  </r>
  <r>
    <n v="144"/>
    <x v="67"/>
    <x v="3"/>
    <x v="65"/>
    <d v="2014-09-24T00:00:00"/>
    <s v="Standard Class"/>
    <s v="SH-19975"/>
    <s v="Sally Hughsby"/>
    <x v="1"/>
    <s v="United States"/>
    <s v="San Francisco"/>
    <x v="1"/>
    <n v="94122"/>
    <x v="1"/>
    <s v="OFF-PA-10004327"/>
    <x v="1"/>
    <x v="10"/>
    <x v="136"/>
    <n v="143.69999999999999"/>
    <n v="3"/>
    <n v="0"/>
    <n v="68.975999999999999"/>
  </r>
  <r>
    <n v="145"/>
    <x v="68"/>
    <x v="3"/>
    <x v="66"/>
    <d v="2014-12-28T00:00:00"/>
    <s v="Standard Class"/>
    <s v="SG-20080"/>
    <s v="Sandra Glassco"/>
    <x v="0"/>
    <s v="United States"/>
    <s v="Independence"/>
    <x v="25"/>
    <n v="64055"/>
    <x v="2"/>
    <s v="OFF-AP-10001058"/>
    <x v="1"/>
    <x v="9"/>
    <x v="137"/>
    <n v="839.43000000000006"/>
    <n v="3"/>
    <n v="0"/>
    <n v="218.25179999999997"/>
  </r>
  <r>
    <n v="146"/>
    <x v="69"/>
    <x v="1"/>
    <x v="67"/>
    <d v="2012-09-12T00:00:00"/>
    <s v="Standard Class"/>
    <s v="HA-14920"/>
    <s v="Helen Andreada"/>
    <x v="0"/>
    <s v="United States"/>
    <s v="Pasadena"/>
    <x v="1"/>
    <n v="91104"/>
    <x v="1"/>
    <s v="OFF-ST-10003656"/>
    <x v="1"/>
    <x v="4"/>
    <x v="82"/>
    <n v="671.93"/>
    <n v="7"/>
    <n v="0"/>
    <n v="20.157899999999998"/>
  </r>
  <r>
    <n v="147"/>
    <x v="70"/>
    <x v="2"/>
    <x v="68"/>
    <d v="2011-10-28T00:00:00"/>
    <s v="Standard Class"/>
    <s v="MG-17680"/>
    <s v="Maureen Gastineau"/>
    <x v="2"/>
    <s v="United States"/>
    <s v="Newark"/>
    <x v="24"/>
    <n v="43055"/>
    <x v="3"/>
    <s v="FUR-FU-10000521"/>
    <x v="0"/>
    <x v="5"/>
    <x v="138"/>
    <n v="93.888000000000005"/>
    <n v="4"/>
    <n v="0.2"/>
    <n v="12.90959999999999"/>
  </r>
  <r>
    <n v="148"/>
    <x v="71"/>
    <x v="0"/>
    <x v="5"/>
    <d v="2013-12-10T00:00:00"/>
    <s v="Standard Class"/>
    <s v="JE-16165"/>
    <s v="Justin Ellison"/>
    <x v="1"/>
    <s v="United States"/>
    <s v="Franklin"/>
    <x v="6"/>
    <n v="53132"/>
    <x v="2"/>
    <s v="TEC-PH-10000215"/>
    <x v="2"/>
    <x v="7"/>
    <x v="139"/>
    <n v="384.45000000000005"/>
    <n v="11"/>
    <n v="0"/>
    <n v="103.80150000000003"/>
  </r>
  <r>
    <n v="149"/>
    <x v="71"/>
    <x v="0"/>
    <x v="5"/>
    <d v="2013-12-10T00:00:00"/>
    <s v="Standard Class"/>
    <s v="JE-16165"/>
    <s v="Justin Ellison"/>
    <x v="1"/>
    <s v="United States"/>
    <s v="Franklin"/>
    <x v="6"/>
    <n v="53132"/>
    <x v="2"/>
    <s v="TEC-PH-10001448"/>
    <x v="2"/>
    <x v="7"/>
    <x v="140"/>
    <n v="149.97"/>
    <n v="3"/>
    <n v="0"/>
    <n v="5.9987999999999815"/>
  </r>
  <r>
    <n v="150"/>
    <x v="71"/>
    <x v="0"/>
    <x v="5"/>
    <d v="2013-12-10T00:00:00"/>
    <s v="Standard Class"/>
    <s v="JE-16165"/>
    <s v="Justin Ellison"/>
    <x v="1"/>
    <s v="United States"/>
    <s v="Franklin"/>
    <x v="6"/>
    <n v="53132"/>
    <x v="2"/>
    <s v="FUR-CH-10000454"/>
    <x v="0"/>
    <x v="1"/>
    <x v="1"/>
    <n v="1951.84"/>
    <n v="8"/>
    <n v="0"/>
    <n v="585.55199999999991"/>
  </r>
  <r>
    <n v="151"/>
    <x v="71"/>
    <x v="0"/>
    <x v="5"/>
    <d v="2013-12-10T00:00:00"/>
    <s v="Standard Class"/>
    <s v="JE-16165"/>
    <s v="Justin Ellison"/>
    <x v="1"/>
    <s v="United States"/>
    <s v="Franklin"/>
    <x v="6"/>
    <n v="53132"/>
    <x v="2"/>
    <s v="OFF-BI-10002735"/>
    <x v="1"/>
    <x v="8"/>
    <x v="141"/>
    <n v="171.55"/>
    <n v="5"/>
    <n v="0"/>
    <n v="80.628500000000003"/>
  </r>
  <r>
    <n v="152"/>
    <x v="72"/>
    <x v="0"/>
    <x v="69"/>
    <d v="2013-03-17T00:00:00"/>
    <s v="First Class"/>
    <s v="TW-21025"/>
    <s v="Tamara Willingham"/>
    <x v="2"/>
    <s v="United States"/>
    <s v="Scottsdale"/>
    <x v="16"/>
    <n v="85254"/>
    <x v="1"/>
    <s v="OFF-AP-10000326"/>
    <x v="1"/>
    <x v="9"/>
    <x v="142"/>
    <n v="157.91999999999999"/>
    <n v="5"/>
    <n v="0.2"/>
    <n v="17.765999999999991"/>
  </r>
  <r>
    <n v="153"/>
    <x v="72"/>
    <x v="0"/>
    <x v="69"/>
    <d v="2013-03-17T00:00:00"/>
    <s v="First Class"/>
    <s v="TW-21025"/>
    <s v="Tamara Willingham"/>
    <x v="2"/>
    <s v="United States"/>
    <s v="Scottsdale"/>
    <x v="16"/>
    <n v="85254"/>
    <x v="1"/>
    <s v="TEC-PH-10001254"/>
    <x v="2"/>
    <x v="7"/>
    <x v="143"/>
    <n v="203.184"/>
    <n v="2"/>
    <n v="0.2"/>
    <n v="15.238799999999991"/>
  </r>
  <r>
    <n v="154"/>
    <x v="73"/>
    <x v="1"/>
    <x v="70"/>
    <d v="2012-06-02T00:00:00"/>
    <s v="First Class"/>
    <s v="SP-20650"/>
    <s v="Stephanie Phelps"/>
    <x v="1"/>
    <s v="United States"/>
    <s v="San Jose"/>
    <x v="1"/>
    <n v="95123"/>
    <x v="1"/>
    <s v="OFF-PA-10001950"/>
    <x v="1"/>
    <x v="10"/>
    <x v="144"/>
    <n v="58.379999999999995"/>
    <n v="7"/>
    <n v="0"/>
    <n v="26.270999999999994"/>
  </r>
  <r>
    <n v="155"/>
    <x v="73"/>
    <x v="1"/>
    <x v="70"/>
    <d v="2012-06-02T00:00:00"/>
    <s v="First Class"/>
    <s v="SP-20650"/>
    <s v="Stephanie Phelps"/>
    <x v="1"/>
    <s v="United States"/>
    <s v="San Jose"/>
    <x v="1"/>
    <n v="95123"/>
    <x v="1"/>
    <s v="OFF-PA-10002254"/>
    <x v="1"/>
    <x v="10"/>
    <x v="145"/>
    <n v="105.52"/>
    <n v="4"/>
    <n v="0"/>
    <n v="48.539199999999994"/>
  </r>
  <r>
    <n v="156"/>
    <x v="73"/>
    <x v="1"/>
    <x v="70"/>
    <d v="2012-06-02T00:00:00"/>
    <s v="First Class"/>
    <s v="SP-20650"/>
    <s v="Stephanie Phelps"/>
    <x v="1"/>
    <s v="United States"/>
    <s v="San Jose"/>
    <x v="1"/>
    <n v="95123"/>
    <x v="1"/>
    <s v="OFF-ST-10001590"/>
    <x v="1"/>
    <x v="4"/>
    <x v="146"/>
    <n v="80.88"/>
    <n v="6"/>
    <n v="0"/>
    <n v="21.028799999999997"/>
  </r>
  <r>
    <n v="157"/>
    <x v="74"/>
    <x v="1"/>
    <x v="71"/>
    <d v="2012-06-03T00:00:00"/>
    <s v="Standard Class"/>
    <s v="NK-18490"/>
    <s v="Neil Knudson"/>
    <x v="2"/>
    <s v="United States"/>
    <s v="Seattle"/>
    <x v="4"/>
    <n v="98105"/>
    <x v="1"/>
    <s v="OFF-AR-10001547"/>
    <x v="1"/>
    <x v="6"/>
    <x v="147"/>
    <n v="6.63"/>
    <n v="3"/>
    <n v="0"/>
    <n v="1.7901"/>
  </r>
  <r>
    <n v="158"/>
    <x v="75"/>
    <x v="2"/>
    <x v="72"/>
    <d v="2011-03-06T00:00:00"/>
    <s v="Second Class"/>
    <s v="DB-13060"/>
    <s v="Dave Brooks"/>
    <x v="0"/>
    <s v="United States"/>
    <s v="Seattle"/>
    <x v="4"/>
    <n v="98115"/>
    <x v="1"/>
    <s v="FUR-CH-10004063"/>
    <x v="0"/>
    <x v="1"/>
    <x v="120"/>
    <n v="457.56800000000004"/>
    <n v="2"/>
    <n v="0.2"/>
    <n v="51.476399999999941"/>
  </r>
  <r>
    <n v="159"/>
    <x v="76"/>
    <x v="0"/>
    <x v="73"/>
    <d v="2013-11-25T00:00:00"/>
    <s v="Standard Class"/>
    <s v="NP-18670"/>
    <s v="Nora Paige"/>
    <x v="0"/>
    <s v="United States"/>
    <s v="Edmond"/>
    <x v="26"/>
    <n v="73034"/>
    <x v="2"/>
    <s v="OFF-LA-10002475"/>
    <x v="1"/>
    <x v="2"/>
    <x v="148"/>
    <n v="14.62"/>
    <n v="2"/>
    <n v="0"/>
    <n v="6.8713999999999995"/>
  </r>
  <r>
    <n v="160"/>
    <x v="76"/>
    <x v="0"/>
    <x v="73"/>
    <d v="2013-11-25T00:00:00"/>
    <s v="Standard Class"/>
    <s v="NP-18670"/>
    <s v="Nora Paige"/>
    <x v="0"/>
    <s v="United States"/>
    <s v="Edmond"/>
    <x v="26"/>
    <n v="73034"/>
    <x v="2"/>
    <s v="TEC-PH-10004536"/>
    <x v="2"/>
    <x v="7"/>
    <x v="149"/>
    <n v="944.93000000000006"/>
    <n v="7"/>
    <n v="0"/>
    <n v="236.23250000000002"/>
  </r>
  <r>
    <n v="161"/>
    <x v="77"/>
    <x v="0"/>
    <x v="74"/>
    <d v="2013-05-13T00:00:00"/>
    <s v="First Class"/>
    <s v="TT-21070"/>
    <s v="Ted Trevino"/>
    <x v="0"/>
    <s v="United States"/>
    <s v="Los Angeles"/>
    <x v="1"/>
    <n v="90045"/>
    <x v="1"/>
    <s v="OFF-PA-10002751"/>
    <x v="1"/>
    <x v="10"/>
    <x v="150"/>
    <n v="5.98"/>
    <n v="1"/>
    <n v="0"/>
    <n v="2.6909999999999998"/>
  </r>
  <r>
    <n v="162"/>
    <x v="78"/>
    <x v="1"/>
    <x v="75"/>
    <d v="2012-12-31T00:00:00"/>
    <s v="Second Class"/>
    <s v="EM-13960"/>
    <s v="Eric Murdock"/>
    <x v="0"/>
    <s v="United States"/>
    <s v="Philadelphia"/>
    <x v="9"/>
    <n v="19134"/>
    <x v="3"/>
    <s v="TEC-AC-10003657"/>
    <x v="2"/>
    <x v="11"/>
    <x v="151"/>
    <n v="54.384000000000007"/>
    <n v="2"/>
    <n v="0.2"/>
    <n v="1.359599999999995"/>
  </r>
  <r>
    <n v="163"/>
    <x v="79"/>
    <x v="0"/>
    <x v="76"/>
    <d v="2013-11-21T00:00:00"/>
    <s v="Standard Class"/>
    <s v="RD-19900"/>
    <s v="Ruben Dartt"/>
    <x v="0"/>
    <s v="United States"/>
    <s v="Carlsbad"/>
    <x v="27"/>
    <n v="88220"/>
    <x v="1"/>
    <s v="OFF-EN-10001990"/>
    <x v="1"/>
    <x v="12"/>
    <x v="33"/>
    <n v="28.4"/>
    <n v="5"/>
    <n v="0"/>
    <n v="13.347999999999997"/>
  </r>
  <r>
    <n v="164"/>
    <x v="80"/>
    <x v="0"/>
    <x v="77"/>
    <d v="2013-11-12T00:00:00"/>
    <s v="Standard Class"/>
    <s v="MJ-17740"/>
    <s v="Max Jones"/>
    <x v="0"/>
    <s v="United States"/>
    <s v="Seattle"/>
    <x v="4"/>
    <n v="98115"/>
    <x v="1"/>
    <s v="OFF-BI-10004002"/>
    <x v="1"/>
    <x v="8"/>
    <x v="152"/>
    <n v="27.680000000000003"/>
    <n v="2"/>
    <n v="0.2"/>
    <n v="9.6879999999999988"/>
  </r>
  <r>
    <n v="165"/>
    <x v="81"/>
    <x v="2"/>
    <x v="78"/>
    <d v="2011-09-12T00:00:00"/>
    <s v="Standard Class"/>
    <s v="BM-11140"/>
    <s v="Becky Martin"/>
    <x v="0"/>
    <s v="United States"/>
    <s v="San Antonio"/>
    <x v="5"/>
    <n v="78207"/>
    <x v="2"/>
    <s v="OFF-AR-10004441"/>
    <x v="1"/>
    <x v="6"/>
    <x v="153"/>
    <n v="9.9359999999999999"/>
    <n v="3"/>
    <n v="0.2"/>
    <n v="2.7324000000000002"/>
  </r>
  <r>
    <n v="166"/>
    <x v="81"/>
    <x v="2"/>
    <x v="78"/>
    <d v="2011-09-12T00:00:00"/>
    <s v="Standard Class"/>
    <s v="BM-11140"/>
    <s v="Becky Martin"/>
    <x v="0"/>
    <s v="United States"/>
    <s v="San Antonio"/>
    <x v="5"/>
    <n v="78207"/>
    <x v="2"/>
    <s v="TEC-MA-10000822"/>
    <x v="2"/>
    <x v="15"/>
    <x v="154"/>
    <n v="8159.9519999999993"/>
    <n v="8"/>
    <n v="0.4"/>
    <n v="-1359.992000000002"/>
  </r>
  <r>
    <n v="167"/>
    <x v="81"/>
    <x v="2"/>
    <x v="78"/>
    <d v="2011-09-12T00:00:00"/>
    <s v="Standard Class"/>
    <s v="BM-11140"/>
    <s v="Becky Martin"/>
    <x v="0"/>
    <s v="United States"/>
    <s v="San Antonio"/>
    <x v="5"/>
    <n v="78207"/>
    <x v="2"/>
    <s v="OFF-ST-10000991"/>
    <x v="1"/>
    <x v="4"/>
    <x v="155"/>
    <n v="275.928"/>
    <n v="3"/>
    <n v="0.2"/>
    <n v="-58.634699999999995"/>
  </r>
  <r>
    <n v="168"/>
    <x v="81"/>
    <x v="2"/>
    <x v="78"/>
    <d v="2011-09-12T00:00:00"/>
    <s v="Standard Class"/>
    <s v="BM-11140"/>
    <s v="Becky Martin"/>
    <x v="0"/>
    <s v="United States"/>
    <s v="San Antonio"/>
    <x v="5"/>
    <n v="78207"/>
    <x v="2"/>
    <s v="FUR-CH-10004287"/>
    <x v="0"/>
    <x v="1"/>
    <x v="156"/>
    <n v="1740.0599999999997"/>
    <n v="9"/>
    <n v="0.3"/>
    <n v="-24.858000000000175"/>
  </r>
  <r>
    <n v="169"/>
    <x v="81"/>
    <x v="2"/>
    <x v="78"/>
    <d v="2011-09-12T00:00:00"/>
    <s v="Standard Class"/>
    <s v="BM-11140"/>
    <s v="Becky Martin"/>
    <x v="0"/>
    <s v="United States"/>
    <s v="San Antonio"/>
    <x v="5"/>
    <n v="78207"/>
    <x v="2"/>
    <s v="OFF-AR-10002656"/>
    <x v="1"/>
    <x v="6"/>
    <x v="157"/>
    <n v="32.064"/>
    <n v="6"/>
    <n v="0.2"/>
    <n v="6.8135999999999974"/>
  </r>
  <r>
    <n v="170"/>
    <x v="81"/>
    <x v="2"/>
    <x v="78"/>
    <d v="2011-09-12T00:00:00"/>
    <s v="Standard Class"/>
    <s v="BM-11140"/>
    <s v="Becky Martin"/>
    <x v="0"/>
    <s v="United States"/>
    <s v="San Antonio"/>
    <x v="5"/>
    <n v="78207"/>
    <x v="2"/>
    <s v="OFF-AP-10002518"/>
    <x v="1"/>
    <x v="9"/>
    <x v="158"/>
    <n v="177.97999999999996"/>
    <n v="5"/>
    <n v="0.8"/>
    <n v="-453.84900000000005"/>
  </r>
  <r>
    <n v="171"/>
    <x v="81"/>
    <x v="2"/>
    <x v="78"/>
    <d v="2011-09-12T00:00:00"/>
    <s v="Standard Class"/>
    <s v="BM-11140"/>
    <s v="Becky Martin"/>
    <x v="0"/>
    <s v="United States"/>
    <s v="San Antonio"/>
    <x v="5"/>
    <n v="78207"/>
    <x v="2"/>
    <s v="TEC-PH-10003931"/>
    <x v="2"/>
    <x v="7"/>
    <x v="159"/>
    <n v="143.976"/>
    <n v="3"/>
    <n v="0.2"/>
    <n v="8.998500000000007"/>
  </r>
  <r>
    <n v="172"/>
    <x v="82"/>
    <x v="2"/>
    <x v="79"/>
    <d v="2011-08-09T00:00:00"/>
    <s v="Standard Class"/>
    <s v="CS-12130"/>
    <s v="Chad Sievert"/>
    <x v="0"/>
    <s v="United States"/>
    <s v="Los Angeles"/>
    <x v="1"/>
    <n v="90004"/>
    <x v="1"/>
    <s v="OFF-PA-10000659"/>
    <x v="1"/>
    <x v="10"/>
    <x v="160"/>
    <n v="20.94"/>
    <n v="3"/>
    <n v="0"/>
    <n v="9.841800000000001"/>
  </r>
  <r>
    <n v="173"/>
    <x v="82"/>
    <x v="2"/>
    <x v="79"/>
    <d v="2011-08-09T00:00:00"/>
    <s v="Standard Class"/>
    <s v="CS-12130"/>
    <s v="Chad Sievert"/>
    <x v="0"/>
    <s v="United States"/>
    <s v="Los Angeles"/>
    <x v="1"/>
    <n v="90004"/>
    <x v="1"/>
    <s v="OFF-PA-10001144"/>
    <x v="1"/>
    <x v="10"/>
    <x v="161"/>
    <n v="110.96"/>
    <n v="2"/>
    <n v="0"/>
    <n v="53.260799999999996"/>
  </r>
  <r>
    <n v="174"/>
    <x v="82"/>
    <x v="2"/>
    <x v="79"/>
    <d v="2011-08-09T00:00:00"/>
    <s v="Standard Class"/>
    <s v="CS-12130"/>
    <s v="Chad Sievert"/>
    <x v="0"/>
    <s v="United States"/>
    <s v="Los Angeles"/>
    <x v="1"/>
    <n v="90004"/>
    <x v="1"/>
    <s v="FUR-CH-10003817"/>
    <x v="0"/>
    <x v="1"/>
    <x v="162"/>
    <n v="340.14400000000006"/>
    <n v="7"/>
    <n v="0.2"/>
    <n v="21.259"/>
  </r>
  <r>
    <n v="175"/>
    <x v="83"/>
    <x v="2"/>
    <x v="80"/>
    <d v="2011-09-19T00:00:00"/>
    <s v="Standard Class"/>
    <s v="JB-15400"/>
    <s v="Jennifer Braxton"/>
    <x v="1"/>
    <s v="United States"/>
    <s v="Chicago"/>
    <x v="10"/>
    <n v="60623"/>
    <x v="2"/>
    <s v="OFF-AP-10000891"/>
    <x v="1"/>
    <x v="9"/>
    <x v="163"/>
    <n v="52.447999999999993"/>
    <n v="2"/>
    <n v="0.8"/>
    <n v="-131.12000000000003"/>
  </r>
  <r>
    <n v="176"/>
    <x v="83"/>
    <x v="2"/>
    <x v="80"/>
    <d v="2011-09-19T00:00:00"/>
    <s v="Standard Class"/>
    <s v="JB-15400"/>
    <s v="Jennifer Braxton"/>
    <x v="1"/>
    <s v="United States"/>
    <s v="Chicago"/>
    <x v="10"/>
    <n v="60623"/>
    <x v="2"/>
    <s v="OFF-LA-10003148"/>
    <x v="1"/>
    <x v="2"/>
    <x v="164"/>
    <n v="20.16"/>
    <n v="4"/>
    <n v="0.2"/>
    <n v="6.5519999999999987"/>
  </r>
  <r>
    <n v="177"/>
    <x v="84"/>
    <x v="3"/>
    <x v="81"/>
    <d v="2014-04-26T00:00:00"/>
    <s v="Second Class"/>
    <s v="SJ-20500"/>
    <s v="Shirley Jackson"/>
    <x v="0"/>
    <s v="United States"/>
    <s v="Houston"/>
    <x v="5"/>
    <n v="77036"/>
    <x v="2"/>
    <s v="OFF-AP-10002684"/>
    <x v="1"/>
    <x v="9"/>
    <x v="165"/>
    <n v="97.263999999999982"/>
    <n v="4"/>
    <n v="0.8"/>
    <n v="-243.16000000000008"/>
  </r>
  <r>
    <n v="178"/>
    <x v="85"/>
    <x v="1"/>
    <x v="82"/>
    <d v="2012-11-23T00:00:00"/>
    <s v="Second Class"/>
    <s v="JE-15745"/>
    <s v="Joel Eaton"/>
    <x v="0"/>
    <s v="United States"/>
    <s v="Newark"/>
    <x v="24"/>
    <n v="43055"/>
    <x v="3"/>
    <s v="FUR-CH-10004698"/>
    <x v="0"/>
    <x v="1"/>
    <x v="166"/>
    <n v="396.80200000000002"/>
    <n v="7"/>
    <n v="0.3"/>
    <n v="-11.337199999999939"/>
  </r>
  <r>
    <n v="179"/>
    <x v="85"/>
    <x v="1"/>
    <x v="82"/>
    <d v="2012-11-23T00:00:00"/>
    <s v="Second Class"/>
    <s v="JE-15745"/>
    <s v="Joel Eaton"/>
    <x v="0"/>
    <s v="United States"/>
    <s v="Newark"/>
    <x v="24"/>
    <n v="43055"/>
    <x v="3"/>
    <s v="OFF-SU-10002189"/>
    <x v="1"/>
    <x v="14"/>
    <x v="167"/>
    <n v="15.88"/>
    <n v="5"/>
    <n v="0.2"/>
    <n v="-3.771500000000001"/>
  </r>
  <r>
    <n v="180"/>
    <x v="86"/>
    <x v="1"/>
    <x v="83"/>
    <d v="2012-12-19T00:00:00"/>
    <s v="Standard Class"/>
    <s v="JK-15640"/>
    <s v="Jim Kriz"/>
    <x v="2"/>
    <s v="United States"/>
    <s v="New York City"/>
    <x v="15"/>
    <n v="10009"/>
    <x v="3"/>
    <s v="OFF-AR-10001940"/>
    <x v="1"/>
    <x v="6"/>
    <x v="168"/>
    <n v="3.28"/>
    <n v="1"/>
    <n v="0"/>
    <n v="1.4104000000000001"/>
  </r>
  <r>
    <n v="181"/>
    <x v="87"/>
    <x v="2"/>
    <x v="29"/>
    <d v="2011-12-09T00:00:00"/>
    <s v="Second Class"/>
    <s v="DK-13150"/>
    <s v="David Kendrick"/>
    <x v="1"/>
    <s v="United States"/>
    <s v="Decatur"/>
    <x v="10"/>
    <n v="62521"/>
    <x v="2"/>
    <s v="OFF-ST-10003455"/>
    <x v="1"/>
    <x v="4"/>
    <x v="169"/>
    <n v="24.816000000000003"/>
    <n v="2"/>
    <n v="0.2"/>
    <n v="1.8612000000000002"/>
  </r>
  <r>
    <n v="182"/>
    <x v="87"/>
    <x v="2"/>
    <x v="29"/>
    <d v="2011-12-09T00:00:00"/>
    <s v="Second Class"/>
    <s v="DK-13150"/>
    <s v="David Kendrick"/>
    <x v="1"/>
    <s v="United States"/>
    <s v="Decatur"/>
    <x v="10"/>
    <n v="62521"/>
    <x v="2"/>
    <s v="TEC-AC-10004659"/>
    <x v="2"/>
    <x v="11"/>
    <x v="170"/>
    <n v="408.74399999999997"/>
    <n v="7"/>
    <n v="0.2"/>
    <n v="76.639499999999984"/>
  </r>
  <r>
    <n v="183"/>
    <x v="88"/>
    <x v="2"/>
    <x v="84"/>
    <d v="2011-11-24T00:00:00"/>
    <s v="Second Class"/>
    <s v="RM-19675"/>
    <s v="Robert Marley"/>
    <x v="2"/>
    <s v="United States"/>
    <s v="Monroe"/>
    <x v="28"/>
    <n v="71203"/>
    <x v="0"/>
    <s v="TEC-PH-10003273"/>
    <x v="2"/>
    <x v="7"/>
    <x v="171"/>
    <n v="503.96"/>
    <n v="4"/>
    <n v="0"/>
    <n v="131.02960000000002"/>
  </r>
  <r>
    <n v="184"/>
    <x v="88"/>
    <x v="2"/>
    <x v="84"/>
    <d v="2011-11-24T00:00:00"/>
    <s v="Second Class"/>
    <s v="RM-19675"/>
    <s v="Robert Marley"/>
    <x v="2"/>
    <s v="United States"/>
    <s v="Monroe"/>
    <x v="28"/>
    <n v="71203"/>
    <x v="0"/>
    <s v="TEC-PH-10004896"/>
    <x v="2"/>
    <x v="7"/>
    <x v="172"/>
    <n v="149.94999999999999"/>
    <n v="5"/>
    <n v="0"/>
    <n v="41.986000000000004"/>
  </r>
  <r>
    <n v="185"/>
    <x v="88"/>
    <x v="2"/>
    <x v="84"/>
    <d v="2011-11-24T00:00:00"/>
    <s v="Second Class"/>
    <s v="RM-19675"/>
    <s v="Robert Marley"/>
    <x v="2"/>
    <s v="United States"/>
    <s v="Monroe"/>
    <x v="28"/>
    <n v="71203"/>
    <x v="0"/>
    <s v="TEC-AC-10002345"/>
    <x v="2"/>
    <x v="11"/>
    <x v="173"/>
    <n v="29"/>
    <n v="2"/>
    <n v="0"/>
    <n v="7.25"/>
  </r>
  <r>
    <n v="186"/>
    <x v="89"/>
    <x v="0"/>
    <x v="85"/>
    <d v="2013-12-03T00:00:00"/>
    <s v="Standard Class"/>
    <s v="SK-19990"/>
    <s v="Sally Knutson"/>
    <x v="0"/>
    <s v="United States"/>
    <s v="Fairfield"/>
    <x v="29"/>
    <n v="6824"/>
    <x v="3"/>
    <s v="OFF-BI-10001890"/>
    <x v="1"/>
    <x v="8"/>
    <x v="174"/>
    <n v="7.16"/>
    <n v="2"/>
    <n v="0"/>
    <n v="3.4367999999999999"/>
  </r>
  <r>
    <n v="187"/>
    <x v="90"/>
    <x v="2"/>
    <x v="86"/>
    <d v="2011-08-30T00:00:00"/>
    <s v="Standard Class"/>
    <s v="FM-14290"/>
    <s v="Frank Merwin"/>
    <x v="2"/>
    <s v="United States"/>
    <s v="Los Angeles"/>
    <x v="1"/>
    <n v="90032"/>
    <x v="1"/>
    <s v="TEC-AC-10002323"/>
    <x v="2"/>
    <x v="11"/>
    <x v="175"/>
    <n v="176.8"/>
    <n v="8"/>
    <n v="0"/>
    <n v="22.984000000000009"/>
  </r>
  <r>
    <n v="188"/>
    <x v="91"/>
    <x v="0"/>
    <x v="87"/>
    <d v="2013-07-23T00:00:00"/>
    <s v="Standard Class"/>
    <s v="AM-10360"/>
    <s v="Alice McCarthy"/>
    <x v="1"/>
    <s v="United States"/>
    <s v="Grand Prairie"/>
    <x v="5"/>
    <n v="75051"/>
    <x v="2"/>
    <s v="OFF-ST-10001328"/>
    <x v="1"/>
    <x v="4"/>
    <x v="176"/>
    <n v="37.224000000000004"/>
    <n v="3"/>
    <n v="0.2"/>
    <n v="3.7224000000000004"/>
  </r>
  <r>
    <n v="189"/>
    <x v="91"/>
    <x v="0"/>
    <x v="87"/>
    <d v="2013-07-23T00:00:00"/>
    <s v="Standard Class"/>
    <s v="AM-10360"/>
    <s v="Alice McCarthy"/>
    <x v="1"/>
    <s v="United States"/>
    <s v="Grand Prairie"/>
    <x v="5"/>
    <n v="75051"/>
    <x v="2"/>
    <s v="OFF-PA-10001950"/>
    <x v="1"/>
    <x v="10"/>
    <x v="144"/>
    <n v="20.016000000000002"/>
    <n v="3"/>
    <n v="0.2"/>
    <n v="6.2549999999999963"/>
  </r>
  <r>
    <n v="190"/>
    <x v="92"/>
    <x v="1"/>
    <x v="88"/>
    <d v="2012-10-14T00:00:00"/>
    <s v="First Class"/>
    <s v="MP-17470"/>
    <s v="Mark Packer"/>
    <x v="2"/>
    <s v="United States"/>
    <s v="New York City"/>
    <x v="15"/>
    <n v="10035"/>
    <x v="3"/>
    <s v="FUR-BO-10002613"/>
    <x v="0"/>
    <x v="0"/>
    <x v="177"/>
    <n v="899.13600000000008"/>
    <n v="4"/>
    <n v="0.2"/>
    <n v="112.39199999999991"/>
  </r>
  <r>
    <n v="191"/>
    <x v="92"/>
    <x v="1"/>
    <x v="88"/>
    <d v="2012-10-14T00:00:00"/>
    <s v="First Class"/>
    <s v="MP-17470"/>
    <s v="Mark Packer"/>
    <x v="2"/>
    <s v="United States"/>
    <s v="New York City"/>
    <x v="15"/>
    <n v="10035"/>
    <x v="3"/>
    <s v="TEC-PH-10001552"/>
    <x v="2"/>
    <x v="7"/>
    <x v="178"/>
    <n v="71.760000000000005"/>
    <n v="6"/>
    <n v="0"/>
    <n v="20.092800000000004"/>
  </r>
  <r>
    <n v="192"/>
    <x v="92"/>
    <x v="1"/>
    <x v="88"/>
    <d v="2012-10-14T00:00:00"/>
    <s v="First Class"/>
    <s v="MP-17470"/>
    <s v="Mark Packer"/>
    <x v="2"/>
    <s v="United States"/>
    <s v="New York City"/>
    <x v="15"/>
    <n v="10035"/>
    <x v="3"/>
    <s v="OFF-PA-10000061"/>
    <x v="1"/>
    <x v="10"/>
    <x v="179"/>
    <n v="51.84"/>
    <n v="8"/>
    <n v="0"/>
    <n v="24.883200000000002"/>
  </r>
  <r>
    <n v="193"/>
    <x v="92"/>
    <x v="1"/>
    <x v="88"/>
    <d v="2012-10-14T00:00:00"/>
    <s v="First Class"/>
    <s v="MP-17470"/>
    <s v="Mark Packer"/>
    <x v="2"/>
    <s v="United States"/>
    <s v="New York City"/>
    <x v="15"/>
    <n v="10035"/>
    <x v="3"/>
    <s v="FUR-BO-10002545"/>
    <x v="0"/>
    <x v="0"/>
    <x v="37"/>
    <n v="626.35200000000009"/>
    <n v="3"/>
    <n v="0.2"/>
    <n v="46.976400000000012"/>
  </r>
  <r>
    <n v="194"/>
    <x v="92"/>
    <x v="1"/>
    <x v="88"/>
    <d v="2012-10-14T00:00:00"/>
    <s v="First Class"/>
    <s v="MP-17470"/>
    <s v="Mark Packer"/>
    <x v="2"/>
    <s v="United States"/>
    <s v="New York City"/>
    <x v="15"/>
    <n v="10035"/>
    <x v="3"/>
    <s v="OFF-AR-10003514"/>
    <x v="1"/>
    <x v="6"/>
    <x v="180"/>
    <n v="19.899999999999999"/>
    <n v="5"/>
    <n v="0"/>
    <n v="6.5669999999999984"/>
  </r>
  <r>
    <n v="195"/>
    <x v="93"/>
    <x v="1"/>
    <x v="89"/>
    <d v="2012-11-06T00:00:00"/>
    <s v="Standard Class"/>
    <s v="MZ-17515"/>
    <s v="Mary Zewe"/>
    <x v="1"/>
    <s v="United States"/>
    <s v="Redlands"/>
    <x v="1"/>
    <n v="92374"/>
    <x v="1"/>
    <s v="OFF-EN-10001509"/>
    <x v="1"/>
    <x v="12"/>
    <x v="29"/>
    <n v="14.280000000000001"/>
    <n v="7"/>
    <n v="0"/>
    <n v="6.7115999999999989"/>
  </r>
  <r>
    <n v="196"/>
    <x v="94"/>
    <x v="2"/>
    <x v="90"/>
    <d v="2011-03-25T00:00:00"/>
    <s v="Standard Class"/>
    <s v="CB-12025"/>
    <s v="Cassandra Brandow"/>
    <x v="0"/>
    <s v="United States"/>
    <s v="Hamilton"/>
    <x v="24"/>
    <n v="45011"/>
    <x v="3"/>
    <s v="OFF-AR-10004685"/>
    <x v="1"/>
    <x v="6"/>
    <x v="181"/>
    <n v="7.4080000000000004"/>
    <n v="2"/>
    <n v="0.2"/>
    <n v="1.2037999999999995"/>
  </r>
  <r>
    <n v="197"/>
    <x v="94"/>
    <x v="2"/>
    <x v="90"/>
    <d v="2011-03-25T00:00:00"/>
    <s v="Standard Class"/>
    <s v="CB-12025"/>
    <s v="Cassandra Brandow"/>
    <x v="0"/>
    <s v="United States"/>
    <s v="Hamilton"/>
    <x v="24"/>
    <n v="45011"/>
    <x v="3"/>
    <s v="OFF-AR-10004027"/>
    <x v="1"/>
    <x v="6"/>
    <x v="182"/>
    <n v="6.048"/>
    <n v="3"/>
    <n v="0.2"/>
    <n v="1.5876000000000006"/>
  </r>
  <r>
    <n v="198"/>
    <x v="95"/>
    <x v="3"/>
    <x v="44"/>
    <d v="2014-11-14T00:00:00"/>
    <s v="Standard Class"/>
    <s v="VM-21685"/>
    <s v="Valerie Mitchum"/>
    <x v="2"/>
    <s v="United States"/>
    <s v="Westfield"/>
    <x v="30"/>
    <n v="7090"/>
    <x v="3"/>
    <s v="OFF-ST-10001414"/>
    <x v="1"/>
    <x v="4"/>
    <x v="183"/>
    <n v="46.26"/>
    <n v="3"/>
    <n v="0"/>
    <n v="12.0276"/>
  </r>
  <r>
    <n v="199"/>
    <x v="96"/>
    <x v="3"/>
    <x v="91"/>
    <d v="2014-07-14T00:00:00"/>
    <s v="Standard Class"/>
    <s v="FH-14365"/>
    <s v="Fred Hopkins"/>
    <x v="1"/>
    <s v="United States"/>
    <s v="Philadelphia"/>
    <x v="9"/>
    <n v="19120"/>
    <x v="3"/>
    <s v="OFF-BI-10000343"/>
    <x v="1"/>
    <x v="8"/>
    <x v="184"/>
    <n v="2.9460000000000006"/>
    <n v="2"/>
    <n v="0.7"/>
    <n v="-2.2585999999999995"/>
  </r>
  <r>
    <n v="200"/>
    <x v="96"/>
    <x v="3"/>
    <x v="91"/>
    <d v="2014-07-14T00:00:00"/>
    <s v="Standard Class"/>
    <s v="FH-14365"/>
    <s v="Fred Hopkins"/>
    <x v="1"/>
    <s v="United States"/>
    <s v="Philadelphia"/>
    <x v="9"/>
    <n v="19120"/>
    <x v="3"/>
    <s v="OFF-PA-10002749"/>
    <x v="1"/>
    <x v="10"/>
    <x v="185"/>
    <n v="16.056000000000001"/>
    <n v="3"/>
    <n v="0.2"/>
    <n v="5.8203000000000005"/>
  </r>
  <r>
    <n v="201"/>
    <x v="97"/>
    <x v="3"/>
    <x v="92"/>
    <d v="2014-06-30T00:00:00"/>
    <s v="Standard Class"/>
    <s v="MB-17305"/>
    <s v="Maria Bertelson"/>
    <x v="0"/>
    <s v="United States"/>
    <s v="Akron"/>
    <x v="24"/>
    <n v="44312"/>
    <x v="3"/>
    <s v="OFF-PA-10002666"/>
    <x v="1"/>
    <x v="10"/>
    <x v="186"/>
    <n v="21.744000000000003"/>
    <n v="3"/>
    <n v="0.2"/>
    <n v="6.794999999999999"/>
  </r>
  <r>
    <n v="202"/>
    <x v="98"/>
    <x v="2"/>
    <x v="93"/>
    <d v="2011-08-05T00:00:00"/>
    <s v="First Class"/>
    <s v="BS-11755"/>
    <s v="Bruce Stewart"/>
    <x v="0"/>
    <s v="United States"/>
    <s v="Denver"/>
    <x v="22"/>
    <n v="80219"/>
    <x v="1"/>
    <s v="FUR-TA-10004289"/>
    <x v="0"/>
    <x v="3"/>
    <x v="187"/>
    <n v="218.75"/>
    <n v="2"/>
    <n v="0.5"/>
    <n v="-161.875"/>
  </r>
  <r>
    <n v="203"/>
    <x v="98"/>
    <x v="2"/>
    <x v="93"/>
    <d v="2011-08-05T00:00:00"/>
    <s v="First Class"/>
    <s v="BS-11755"/>
    <s v="Bruce Stewart"/>
    <x v="0"/>
    <s v="United States"/>
    <s v="Denver"/>
    <x v="22"/>
    <n v="80219"/>
    <x v="1"/>
    <s v="OFF-AP-10003622"/>
    <x v="1"/>
    <x v="9"/>
    <x v="188"/>
    <n v="2.6"/>
    <n v="1"/>
    <n v="0.2"/>
    <n v="0.29249999999999987"/>
  </r>
  <r>
    <n v="204"/>
    <x v="99"/>
    <x v="3"/>
    <x v="94"/>
    <d v="2014-12-22T00:00:00"/>
    <s v="Second Class"/>
    <s v="LC-17140"/>
    <s v="Logan Currie"/>
    <x v="0"/>
    <s v="United States"/>
    <s v="Dallas"/>
    <x v="5"/>
    <n v="75220"/>
    <x v="2"/>
    <s v="OFF-AP-10003217"/>
    <x v="1"/>
    <x v="9"/>
    <x v="189"/>
    <n v="66.283999999999992"/>
    <n v="2"/>
    <n v="0.8"/>
    <n v="-178.96680000000001"/>
  </r>
  <r>
    <n v="205"/>
    <x v="100"/>
    <x v="3"/>
    <x v="95"/>
    <d v="2014-06-08T00:00:00"/>
    <s v="Standard Class"/>
    <s v="HK-14890"/>
    <s v="Heather Kirkland"/>
    <x v="1"/>
    <s v="United States"/>
    <s v="Franklin"/>
    <x v="18"/>
    <n v="37064"/>
    <x v="0"/>
    <s v="FUR-FU-10002960"/>
    <x v="0"/>
    <x v="5"/>
    <x v="190"/>
    <n v="35.168000000000006"/>
    <n v="7"/>
    <n v="0.2"/>
    <n v="9.6712000000000025"/>
  </r>
  <r>
    <n v="206"/>
    <x v="101"/>
    <x v="3"/>
    <x v="34"/>
    <d v="2014-12-15T00:00:00"/>
    <s v="Standard Class"/>
    <s v="LE-16810"/>
    <s v="Laurel Elliston"/>
    <x v="0"/>
    <s v="United States"/>
    <s v="Whittier"/>
    <x v="1"/>
    <n v="90604"/>
    <x v="1"/>
    <s v="TEC-PH-10001918"/>
    <x v="2"/>
    <x v="7"/>
    <x v="191"/>
    <n v="444.76800000000003"/>
    <n v="4"/>
    <n v="0.2"/>
    <n v="44.476800000000026"/>
  </r>
  <r>
    <n v="207"/>
    <x v="102"/>
    <x v="3"/>
    <x v="96"/>
    <d v="2014-12-08T00:00:00"/>
    <s v="Standard Class"/>
    <s v="JH-15985"/>
    <s v="Joseph Holt"/>
    <x v="0"/>
    <s v="United States"/>
    <s v="Saginaw"/>
    <x v="12"/>
    <n v="48601"/>
    <x v="2"/>
    <s v="OFF-ST-10000642"/>
    <x v="1"/>
    <x v="4"/>
    <x v="192"/>
    <n v="83.92"/>
    <n v="4"/>
    <n v="0"/>
    <n v="5.8743999999999943"/>
  </r>
  <r>
    <n v="208"/>
    <x v="102"/>
    <x v="3"/>
    <x v="96"/>
    <d v="2014-12-08T00:00:00"/>
    <s v="Standard Class"/>
    <s v="JH-15985"/>
    <s v="Joseph Holt"/>
    <x v="0"/>
    <s v="United States"/>
    <s v="Saginaw"/>
    <x v="12"/>
    <n v="48601"/>
    <x v="2"/>
    <s v="TEC-PH-10001700"/>
    <x v="2"/>
    <x v="7"/>
    <x v="193"/>
    <n v="131.97999999999999"/>
    <n v="2"/>
    <n v="0"/>
    <n v="35.634600000000006"/>
  </r>
  <r>
    <n v="209"/>
    <x v="102"/>
    <x v="3"/>
    <x v="96"/>
    <d v="2014-12-08T00:00:00"/>
    <s v="Standard Class"/>
    <s v="JH-15985"/>
    <s v="Joseph Holt"/>
    <x v="0"/>
    <s v="United States"/>
    <s v="Saginaw"/>
    <x v="12"/>
    <n v="48601"/>
    <x v="2"/>
    <s v="OFF-BI-10003274"/>
    <x v="1"/>
    <x v="8"/>
    <x v="122"/>
    <n v="15.92"/>
    <n v="4"/>
    <n v="0"/>
    <n v="7.4824000000000002"/>
  </r>
  <r>
    <n v="210"/>
    <x v="102"/>
    <x v="3"/>
    <x v="96"/>
    <d v="2014-12-08T00:00:00"/>
    <s v="Standard Class"/>
    <s v="JH-15985"/>
    <s v="Joseph Holt"/>
    <x v="0"/>
    <s v="United States"/>
    <s v="Saginaw"/>
    <x v="12"/>
    <n v="48601"/>
    <x v="2"/>
    <s v="OFF-FA-10000134"/>
    <x v="1"/>
    <x v="13"/>
    <x v="194"/>
    <n v="52.29"/>
    <n v="9"/>
    <n v="0"/>
    <n v="16.209899999999998"/>
  </r>
  <r>
    <n v="211"/>
    <x v="102"/>
    <x v="3"/>
    <x v="96"/>
    <d v="2014-12-08T00:00:00"/>
    <s v="Standard Class"/>
    <s v="JH-15985"/>
    <s v="Joseph Holt"/>
    <x v="0"/>
    <s v="United States"/>
    <s v="Saginaw"/>
    <x v="12"/>
    <n v="48601"/>
    <x v="2"/>
    <s v="OFF-ST-10001522"/>
    <x v="1"/>
    <x v="4"/>
    <x v="195"/>
    <n v="91.99"/>
    <n v="1"/>
    <n v="0"/>
    <n v="3.6795999999999935"/>
  </r>
  <r>
    <n v="212"/>
    <x v="103"/>
    <x v="1"/>
    <x v="97"/>
    <d v="2012-02-13T00:00:00"/>
    <s v="Second Class"/>
    <s v="MS-17980"/>
    <s v="Michael Stewart"/>
    <x v="1"/>
    <s v="United States"/>
    <s v="Dallas"/>
    <x v="5"/>
    <n v="75220"/>
    <x v="2"/>
    <s v="TEC-AC-10001266"/>
    <x v="2"/>
    <x v="11"/>
    <x v="196"/>
    <n v="20.8"/>
    <n v="2"/>
    <n v="0.2"/>
    <n v="6.4999999999999991"/>
  </r>
  <r>
    <n v="213"/>
    <x v="104"/>
    <x v="1"/>
    <x v="98"/>
    <d v="2012-01-09T00:00:00"/>
    <s v="Standard Class"/>
    <s v="VW-21775"/>
    <s v="Victoria Wilson"/>
    <x v="1"/>
    <s v="United States"/>
    <s v="Medina"/>
    <x v="24"/>
    <n v="44256"/>
    <x v="3"/>
    <s v="OFF-LA-10004544"/>
    <x v="1"/>
    <x v="2"/>
    <x v="197"/>
    <n v="23.680000000000003"/>
    <n v="2"/>
    <n v="0.2"/>
    <n v="8.879999999999999"/>
  </r>
  <r>
    <n v="214"/>
    <x v="104"/>
    <x v="1"/>
    <x v="98"/>
    <d v="2012-01-09T00:00:00"/>
    <s v="Standard Class"/>
    <s v="VW-21775"/>
    <s v="Victoria Wilson"/>
    <x v="1"/>
    <s v="United States"/>
    <s v="Medina"/>
    <x v="24"/>
    <n v="44256"/>
    <x v="3"/>
    <s v="FUR-BO-10004695"/>
    <x v="0"/>
    <x v="0"/>
    <x v="198"/>
    <n v="452.45"/>
    <n v="5"/>
    <n v="0.5"/>
    <n v="-244.32300000000006"/>
  </r>
  <r>
    <n v="215"/>
    <x v="104"/>
    <x v="1"/>
    <x v="98"/>
    <d v="2012-01-09T00:00:00"/>
    <s v="Standard Class"/>
    <s v="VW-21775"/>
    <s v="Victoria Wilson"/>
    <x v="1"/>
    <s v="United States"/>
    <s v="Medina"/>
    <x v="24"/>
    <n v="44256"/>
    <x v="3"/>
    <s v="TEC-PH-10002844"/>
    <x v="2"/>
    <x v="7"/>
    <x v="104"/>
    <n v="62.981999999999999"/>
    <n v="3"/>
    <n v="0.4"/>
    <n v="-14.695800000000006"/>
  </r>
  <r>
    <n v="216"/>
    <x v="104"/>
    <x v="1"/>
    <x v="98"/>
    <d v="2012-01-09T00:00:00"/>
    <s v="Standard Class"/>
    <s v="VW-21775"/>
    <s v="Victoria Wilson"/>
    <x v="1"/>
    <s v="United States"/>
    <s v="Medina"/>
    <x v="24"/>
    <n v="44256"/>
    <x v="3"/>
    <s v="TEC-MA-10000864"/>
    <x v="2"/>
    <x v="15"/>
    <x v="199"/>
    <n v="1188.0000000000002"/>
    <n v="9"/>
    <n v="0.7"/>
    <n v="-950.40000000000009"/>
  </r>
  <r>
    <n v="217"/>
    <x v="104"/>
    <x v="1"/>
    <x v="98"/>
    <d v="2012-01-09T00:00:00"/>
    <s v="Standard Class"/>
    <s v="VW-21775"/>
    <s v="Victoria Wilson"/>
    <x v="1"/>
    <s v="United States"/>
    <s v="Medina"/>
    <x v="24"/>
    <n v="44256"/>
    <x v="3"/>
    <s v="TEC-AC-10000109"/>
    <x v="2"/>
    <x v="11"/>
    <x v="200"/>
    <n v="89.584000000000003"/>
    <n v="2"/>
    <n v="0.2"/>
    <n v="4.4792000000000058"/>
  </r>
  <r>
    <n v="218"/>
    <x v="105"/>
    <x v="0"/>
    <x v="99"/>
    <d v="2013-11-02T00:00:00"/>
    <s v="Standard Class"/>
    <s v="JH-15910"/>
    <s v="Jonathan Howell"/>
    <x v="0"/>
    <s v="United States"/>
    <s v="Los Angeles"/>
    <x v="1"/>
    <n v="90032"/>
    <x v="1"/>
    <s v="OFF-ST-10001328"/>
    <x v="1"/>
    <x v="4"/>
    <x v="176"/>
    <n v="93.06"/>
    <n v="6"/>
    <n v="0"/>
    <n v="26.056800000000003"/>
  </r>
  <r>
    <n v="219"/>
    <x v="105"/>
    <x v="0"/>
    <x v="99"/>
    <d v="2013-11-02T00:00:00"/>
    <s v="Standard Class"/>
    <s v="JH-15910"/>
    <s v="Jonathan Howell"/>
    <x v="0"/>
    <s v="United States"/>
    <s v="Los Angeles"/>
    <x v="1"/>
    <n v="90032"/>
    <x v="1"/>
    <s v="TEC-PH-10002563"/>
    <x v="2"/>
    <x v="7"/>
    <x v="201"/>
    <n v="302.37599999999998"/>
    <n v="3"/>
    <n v="0.2"/>
    <n v="22.678200000000018"/>
  </r>
  <r>
    <n v="220"/>
    <x v="106"/>
    <x v="1"/>
    <x v="100"/>
    <d v="2012-12-27T00:00:00"/>
    <s v="First Class"/>
    <s v="JB-15925"/>
    <s v="Joni Blumstein"/>
    <x v="0"/>
    <s v="United States"/>
    <s v="Dublin"/>
    <x v="24"/>
    <n v="43017"/>
    <x v="3"/>
    <s v="OFF-FA-10000585"/>
    <x v="1"/>
    <x v="13"/>
    <x v="202"/>
    <n v="5.5840000000000005"/>
    <n v="2"/>
    <n v="0.2"/>
    <n v="1.8147999999999997"/>
  </r>
  <r>
    <n v="221"/>
    <x v="106"/>
    <x v="1"/>
    <x v="100"/>
    <d v="2012-12-27T00:00:00"/>
    <s v="First Class"/>
    <s v="JB-15925"/>
    <s v="Joni Blumstein"/>
    <x v="0"/>
    <s v="United States"/>
    <s v="Dublin"/>
    <x v="24"/>
    <n v="43017"/>
    <x v="3"/>
    <s v="OFF-PA-10004000"/>
    <x v="1"/>
    <x v="10"/>
    <x v="203"/>
    <n v="22.704000000000004"/>
    <n v="6"/>
    <n v="0.2"/>
    <n v="8.2302"/>
  </r>
  <r>
    <n v="222"/>
    <x v="106"/>
    <x v="1"/>
    <x v="100"/>
    <d v="2012-12-27T00:00:00"/>
    <s v="First Class"/>
    <s v="JB-15925"/>
    <s v="Joni Blumstein"/>
    <x v="0"/>
    <s v="United States"/>
    <s v="Dublin"/>
    <x v="24"/>
    <n v="43017"/>
    <x v="3"/>
    <s v="OFF-BI-10002852"/>
    <x v="1"/>
    <x v="8"/>
    <x v="91"/>
    <n v="19.776000000000003"/>
    <n v="4"/>
    <n v="0.7"/>
    <n v="-13.843199999999996"/>
  </r>
  <r>
    <n v="223"/>
    <x v="106"/>
    <x v="1"/>
    <x v="100"/>
    <d v="2012-12-27T00:00:00"/>
    <s v="First Class"/>
    <s v="JB-15925"/>
    <s v="Joni Blumstein"/>
    <x v="0"/>
    <s v="United States"/>
    <s v="Dublin"/>
    <x v="24"/>
    <n v="43017"/>
    <x v="3"/>
    <s v="FUR-FU-10000087"/>
    <x v="0"/>
    <x v="5"/>
    <x v="204"/>
    <n v="72.703999999999994"/>
    <n v="4"/>
    <n v="0.2"/>
    <n v="19.084800000000005"/>
  </r>
  <r>
    <n v="224"/>
    <x v="106"/>
    <x v="1"/>
    <x v="100"/>
    <d v="2012-12-27T00:00:00"/>
    <s v="First Class"/>
    <s v="JB-15925"/>
    <s v="Joni Blumstein"/>
    <x v="0"/>
    <s v="United States"/>
    <s v="Dublin"/>
    <x v="24"/>
    <n v="43017"/>
    <x v="3"/>
    <s v="TEC-MA-10001148"/>
    <x v="2"/>
    <x v="15"/>
    <x v="205"/>
    <n v="479.98800000000006"/>
    <n v="4"/>
    <n v="0.7"/>
    <n v="-383.99040000000002"/>
  </r>
  <r>
    <n v="225"/>
    <x v="106"/>
    <x v="1"/>
    <x v="100"/>
    <d v="2012-12-27T00:00:00"/>
    <s v="First Class"/>
    <s v="JB-15925"/>
    <s v="Joni Blumstein"/>
    <x v="0"/>
    <s v="United States"/>
    <s v="Dublin"/>
    <x v="24"/>
    <n v="43017"/>
    <x v="3"/>
    <s v="OFF-AR-10001958"/>
    <x v="1"/>
    <x v="6"/>
    <x v="206"/>
    <n v="27.168000000000003"/>
    <n v="2"/>
    <n v="0.2"/>
    <n v="2.7168000000000001"/>
  </r>
  <r>
    <n v="226"/>
    <x v="107"/>
    <x v="1"/>
    <x v="101"/>
    <d v="2012-08-16T00:00:00"/>
    <s v="Standard Class"/>
    <s v="DS-13180"/>
    <s v="David Smith"/>
    <x v="1"/>
    <s v="United States"/>
    <s v="Detroit"/>
    <x v="12"/>
    <n v="48227"/>
    <x v="2"/>
    <s v="OFF-AR-10001026"/>
    <x v="1"/>
    <x v="6"/>
    <x v="207"/>
    <n v="2.2000000000000002"/>
    <n v="1"/>
    <n v="0"/>
    <n v="0.96800000000000019"/>
  </r>
  <r>
    <n v="227"/>
    <x v="107"/>
    <x v="1"/>
    <x v="101"/>
    <d v="2012-08-16T00:00:00"/>
    <s v="Standard Class"/>
    <s v="DS-13180"/>
    <s v="David Smith"/>
    <x v="1"/>
    <s v="United States"/>
    <s v="Detroit"/>
    <x v="12"/>
    <n v="48227"/>
    <x v="2"/>
    <s v="FUR-TA-10003748"/>
    <x v="0"/>
    <x v="3"/>
    <x v="208"/>
    <n v="622.44999999999993"/>
    <n v="5"/>
    <n v="0"/>
    <n v="136.93899999999999"/>
  </r>
  <r>
    <n v="228"/>
    <x v="107"/>
    <x v="1"/>
    <x v="101"/>
    <d v="2012-08-16T00:00:00"/>
    <s v="Standard Class"/>
    <s v="DS-13180"/>
    <s v="David Smith"/>
    <x v="1"/>
    <s v="United States"/>
    <s v="Detroit"/>
    <x v="12"/>
    <n v="48227"/>
    <x v="2"/>
    <s v="OFF-ST-10002485"/>
    <x v="1"/>
    <x v="4"/>
    <x v="209"/>
    <n v="21.98"/>
    <n v="1"/>
    <n v="0"/>
    <n v="0.21979999999999933"/>
  </r>
  <r>
    <n v="229"/>
    <x v="108"/>
    <x v="1"/>
    <x v="102"/>
    <d v="2012-03-04T00:00:00"/>
    <s v="Standard Class"/>
    <s v="VD-21670"/>
    <s v="Valerie Dominguez"/>
    <x v="0"/>
    <s v="United States"/>
    <s v="Columbia"/>
    <x v="18"/>
    <n v="38401"/>
    <x v="0"/>
    <s v="FUR-CH-10004860"/>
    <x v="0"/>
    <x v="1"/>
    <x v="210"/>
    <n v="161.56800000000001"/>
    <n v="2"/>
    <n v="0.2"/>
    <n v="-28.274400000000021"/>
  </r>
  <r>
    <n v="230"/>
    <x v="108"/>
    <x v="1"/>
    <x v="102"/>
    <d v="2012-03-04T00:00:00"/>
    <s v="Standard Class"/>
    <s v="VD-21670"/>
    <s v="Valerie Dominguez"/>
    <x v="0"/>
    <s v="United States"/>
    <s v="Columbia"/>
    <x v="18"/>
    <n v="38401"/>
    <x v="0"/>
    <s v="FUR-CH-10004477"/>
    <x v="0"/>
    <x v="1"/>
    <x v="211"/>
    <n v="389.69600000000003"/>
    <n v="8"/>
    <n v="0.2"/>
    <n v="43.840799999999973"/>
  </r>
  <r>
    <n v="231"/>
    <x v="109"/>
    <x v="2"/>
    <x v="103"/>
    <d v="2011-09-17T00:00:00"/>
    <s v="Standard Class"/>
    <s v="EA-14035"/>
    <s v="Erin Ashbrook"/>
    <x v="1"/>
    <s v="United States"/>
    <s v="Charlotte"/>
    <x v="3"/>
    <n v="28205"/>
    <x v="0"/>
    <s v="OFF-BI-10001679"/>
    <x v="1"/>
    <x v="8"/>
    <x v="212"/>
    <n v="18.648000000000003"/>
    <n v="7"/>
    <n v="0.7"/>
    <n v="-12.431999999999999"/>
  </r>
  <r>
    <n v="232"/>
    <x v="110"/>
    <x v="3"/>
    <x v="104"/>
    <d v="2014-04-13T00:00:00"/>
    <s v="Standard Class"/>
    <s v="CS-12400"/>
    <s v="Christopher Schild"/>
    <x v="2"/>
    <s v="United States"/>
    <s v="Tampa"/>
    <x v="2"/>
    <n v="33614"/>
    <x v="0"/>
    <s v="FUR-TA-10001705"/>
    <x v="0"/>
    <x v="3"/>
    <x v="213"/>
    <n v="233.86"/>
    <n v="2"/>
    <n v="0.45"/>
    <n v="-102.04800000000003"/>
  </r>
  <r>
    <n v="233"/>
    <x v="110"/>
    <x v="3"/>
    <x v="104"/>
    <d v="2014-04-13T00:00:00"/>
    <s v="Standard Class"/>
    <s v="CS-12400"/>
    <s v="Christopher Schild"/>
    <x v="2"/>
    <s v="United States"/>
    <s v="Tampa"/>
    <x v="2"/>
    <n v="33614"/>
    <x v="0"/>
    <s v="FUR-TA-10003473"/>
    <x v="0"/>
    <x v="3"/>
    <x v="214"/>
    <n v="620.61450000000013"/>
    <n v="3"/>
    <n v="0.45"/>
    <n v="-248.24579999999992"/>
  </r>
  <r>
    <n v="234"/>
    <x v="110"/>
    <x v="3"/>
    <x v="104"/>
    <d v="2014-04-13T00:00:00"/>
    <s v="Standard Class"/>
    <s v="CS-12400"/>
    <s v="Christopher Schild"/>
    <x v="2"/>
    <s v="United States"/>
    <s v="Tampa"/>
    <x v="2"/>
    <n v="33614"/>
    <x v="0"/>
    <s v="OFF-BI-10001679"/>
    <x v="1"/>
    <x v="8"/>
    <x v="212"/>
    <n v="5.3280000000000012"/>
    <n v="2"/>
    <n v="0.7"/>
    <n v="-3.5519999999999996"/>
  </r>
  <r>
    <n v="235"/>
    <x v="110"/>
    <x v="3"/>
    <x v="104"/>
    <d v="2014-04-13T00:00:00"/>
    <s v="Standard Class"/>
    <s v="CS-12400"/>
    <s v="Christopher Schild"/>
    <x v="2"/>
    <s v="United States"/>
    <s v="Tampa"/>
    <x v="2"/>
    <n v="33614"/>
    <x v="0"/>
    <s v="FUR-FU-10004017"/>
    <x v="0"/>
    <x v="5"/>
    <x v="215"/>
    <n v="258.072"/>
    <n v="3"/>
    <n v="0.2"/>
    <n v="0"/>
  </r>
  <r>
    <n v="236"/>
    <x v="110"/>
    <x v="3"/>
    <x v="104"/>
    <d v="2014-04-13T00:00:00"/>
    <s v="Standard Class"/>
    <s v="CS-12400"/>
    <s v="Christopher Schild"/>
    <x v="2"/>
    <s v="United States"/>
    <s v="Tampa"/>
    <x v="2"/>
    <n v="33614"/>
    <x v="0"/>
    <s v="TEC-AC-10003832"/>
    <x v="2"/>
    <x v="11"/>
    <x v="216"/>
    <n v="617.97600000000011"/>
    <n v="3"/>
    <n v="0.2"/>
    <n v="-7.724700000000098"/>
  </r>
  <r>
    <n v="237"/>
    <x v="111"/>
    <x v="3"/>
    <x v="105"/>
    <d v="2014-11-17T00:00:00"/>
    <s v="Standard Class"/>
    <s v="DB-13120"/>
    <s v="David Bremer"/>
    <x v="1"/>
    <s v="United States"/>
    <s v="Santa Clara"/>
    <x v="1"/>
    <n v="95051"/>
    <x v="1"/>
    <s v="OFF-PA-10002479"/>
    <x v="1"/>
    <x v="10"/>
    <x v="217"/>
    <n v="10.56"/>
    <n v="2"/>
    <n v="0"/>
    <n v="4.7519999999999998"/>
  </r>
  <r>
    <n v="238"/>
    <x v="112"/>
    <x v="0"/>
    <x v="30"/>
    <d v="2013-06-10T00:00:00"/>
    <s v="Second Class"/>
    <s v="KL-16645"/>
    <s v="Ken Lonsdale"/>
    <x v="0"/>
    <s v="United States"/>
    <s v="Chicago"/>
    <x v="10"/>
    <n v="60610"/>
    <x v="2"/>
    <s v="OFF-PA-10003349"/>
    <x v="1"/>
    <x v="10"/>
    <x v="218"/>
    <n v="25.920000000000005"/>
    <n v="5"/>
    <n v="0.2"/>
    <n v="9.3960000000000008"/>
  </r>
  <r>
    <n v="239"/>
    <x v="112"/>
    <x v="0"/>
    <x v="30"/>
    <d v="2013-06-10T00:00:00"/>
    <s v="Second Class"/>
    <s v="KL-16645"/>
    <s v="Ken Lonsdale"/>
    <x v="0"/>
    <s v="United States"/>
    <s v="Chicago"/>
    <x v="10"/>
    <n v="60610"/>
    <x v="2"/>
    <s v="FUR-FU-10000576"/>
    <x v="0"/>
    <x v="5"/>
    <x v="219"/>
    <n v="419.68000000000006"/>
    <n v="5"/>
    <n v="0.6"/>
    <n v="-356.72799999999995"/>
  </r>
  <r>
    <n v="240"/>
    <x v="112"/>
    <x v="0"/>
    <x v="30"/>
    <d v="2013-06-10T00:00:00"/>
    <s v="Second Class"/>
    <s v="KL-16645"/>
    <s v="Ken Lonsdale"/>
    <x v="0"/>
    <s v="United States"/>
    <s v="Chicago"/>
    <x v="10"/>
    <n v="60610"/>
    <x v="2"/>
    <s v="FUR-FU-10004351"/>
    <x v="0"/>
    <x v="5"/>
    <x v="33"/>
    <n v="11.688000000000001"/>
    <n v="3"/>
    <n v="0.6"/>
    <n v="-4.6751999999999985"/>
  </r>
  <r>
    <n v="241"/>
    <x v="112"/>
    <x v="0"/>
    <x v="30"/>
    <d v="2013-06-10T00:00:00"/>
    <s v="Second Class"/>
    <s v="KL-16645"/>
    <s v="Ken Lonsdale"/>
    <x v="0"/>
    <s v="United States"/>
    <s v="Chicago"/>
    <x v="10"/>
    <n v="60610"/>
    <x v="2"/>
    <s v="TEC-PH-10000011"/>
    <x v="2"/>
    <x v="7"/>
    <x v="220"/>
    <n v="31.983999999999998"/>
    <n v="2"/>
    <n v="0.2"/>
    <n v="11.194399999999998"/>
  </r>
  <r>
    <n v="242"/>
    <x v="112"/>
    <x v="0"/>
    <x v="30"/>
    <d v="2013-06-10T00:00:00"/>
    <s v="Second Class"/>
    <s v="KL-16645"/>
    <s v="Ken Lonsdale"/>
    <x v="0"/>
    <s v="United States"/>
    <s v="Chicago"/>
    <x v="10"/>
    <n v="60610"/>
    <x v="2"/>
    <s v="FUR-TA-10002607"/>
    <x v="0"/>
    <x v="3"/>
    <x v="221"/>
    <n v="177.22499999999999"/>
    <n v="5"/>
    <n v="0.5"/>
    <n v="-120.51299999999998"/>
  </r>
  <r>
    <n v="243"/>
    <x v="112"/>
    <x v="0"/>
    <x v="30"/>
    <d v="2013-06-10T00:00:00"/>
    <s v="Second Class"/>
    <s v="KL-16645"/>
    <s v="Ken Lonsdale"/>
    <x v="0"/>
    <s v="United States"/>
    <s v="Chicago"/>
    <x v="10"/>
    <n v="60610"/>
    <x v="2"/>
    <s v="FUR-FU-10002505"/>
    <x v="0"/>
    <x v="5"/>
    <x v="222"/>
    <n v="4.0440000000000005"/>
    <n v="3"/>
    <n v="0.6"/>
    <n v="-2.8307999999999995"/>
  </r>
  <r>
    <n v="244"/>
    <x v="112"/>
    <x v="0"/>
    <x v="30"/>
    <d v="2013-06-10T00:00:00"/>
    <s v="Second Class"/>
    <s v="KL-16645"/>
    <s v="Ken Lonsdale"/>
    <x v="0"/>
    <s v="United States"/>
    <s v="Chicago"/>
    <x v="10"/>
    <n v="60610"/>
    <x v="2"/>
    <s v="OFF-AR-10004685"/>
    <x v="1"/>
    <x v="6"/>
    <x v="181"/>
    <n v="7.4080000000000004"/>
    <n v="2"/>
    <n v="0.2"/>
    <n v="1.2037999999999995"/>
  </r>
  <r>
    <n v="245"/>
    <x v="113"/>
    <x v="2"/>
    <x v="106"/>
    <d v="2011-06-06T00:00:00"/>
    <s v="Second Class"/>
    <s v="DW-13480"/>
    <s v="Dianna Wilson"/>
    <x v="2"/>
    <s v="United States"/>
    <s v="Lakeville"/>
    <x v="11"/>
    <n v="55044"/>
    <x v="2"/>
    <s v="FUR-CH-10004063"/>
    <x v="0"/>
    <x v="1"/>
    <x v="120"/>
    <n v="2001.8600000000001"/>
    <n v="7"/>
    <n v="0"/>
    <n v="580.53939999999989"/>
  </r>
  <r>
    <n v="246"/>
    <x v="113"/>
    <x v="2"/>
    <x v="106"/>
    <d v="2011-06-06T00:00:00"/>
    <s v="Second Class"/>
    <s v="DW-13480"/>
    <s v="Dianna Wilson"/>
    <x v="2"/>
    <s v="United States"/>
    <s v="Lakeville"/>
    <x v="11"/>
    <n v="55044"/>
    <x v="2"/>
    <s v="OFF-ST-10002276"/>
    <x v="1"/>
    <x v="4"/>
    <x v="223"/>
    <n v="166.72"/>
    <n v="2"/>
    <n v="0"/>
    <n v="41.680000000000007"/>
  </r>
  <r>
    <n v="247"/>
    <x v="113"/>
    <x v="2"/>
    <x v="106"/>
    <d v="2011-06-06T00:00:00"/>
    <s v="Second Class"/>
    <s v="DW-13480"/>
    <s v="Dianna Wilson"/>
    <x v="2"/>
    <s v="United States"/>
    <s v="Lakeville"/>
    <x v="11"/>
    <n v="55044"/>
    <x v="2"/>
    <s v="OFF-PA-10004082"/>
    <x v="1"/>
    <x v="10"/>
    <x v="224"/>
    <n v="47.88"/>
    <n v="6"/>
    <n v="0"/>
    <n v="23.94"/>
  </r>
  <r>
    <n v="248"/>
    <x v="113"/>
    <x v="2"/>
    <x v="106"/>
    <d v="2011-06-06T00:00:00"/>
    <s v="Second Class"/>
    <s v="DW-13480"/>
    <s v="Dianna Wilson"/>
    <x v="2"/>
    <s v="United States"/>
    <s v="Lakeville"/>
    <x v="11"/>
    <n v="55044"/>
    <x v="2"/>
    <s v="OFF-AP-10002945"/>
    <x v="1"/>
    <x v="9"/>
    <x v="225"/>
    <n v="1503.25"/>
    <n v="5"/>
    <n v="0"/>
    <n v="496.07249999999993"/>
  </r>
  <r>
    <n v="249"/>
    <x v="113"/>
    <x v="2"/>
    <x v="106"/>
    <d v="2011-06-06T00:00:00"/>
    <s v="Second Class"/>
    <s v="DW-13480"/>
    <s v="Dianna Wilson"/>
    <x v="2"/>
    <s v="United States"/>
    <s v="Lakeville"/>
    <x v="11"/>
    <n v="55044"/>
    <x v="2"/>
    <s v="OFF-PA-10000061"/>
    <x v="1"/>
    <x v="10"/>
    <x v="179"/>
    <n v="25.92"/>
    <n v="4"/>
    <n v="0"/>
    <n v="12.441600000000001"/>
  </r>
  <r>
    <n v="250"/>
    <x v="114"/>
    <x v="0"/>
    <x v="107"/>
    <d v="2013-12-16T00:00:00"/>
    <s v="Second Class"/>
    <s v="LH-17155"/>
    <s v="Logan Haushalter"/>
    <x v="0"/>
    <s v="United States"/>
    <s v="San Francisco"/>
    <x v="1"/>
    <n v="94109"/>
    <x v="1"/>
    <s v="FUR-CH-10002965"/>
    <x v="0"/>
    <x v="1"/>
    <x v="226"/>
    <n v="321.56799999999998"/>
    <n v="2"/>
    <n v="0.2"/>
    <n v="28.137200000000007"/>
  </r>
  <r>
    <n v="251"/>
    <x v="115"/>
    <x v="0"/>
    <x v="108"/>
    <d v="2013-09-18T00:00:00"/>
    <s v="Standard Class"/>
    <s v="KC-16540"/>
    <s v="Kelly Collister"/>
    <x v="0"/>
    <s v="United States"/>
    <s v="San Diego"/>
    <x v="1"/>
    <n v="92037"/>
    <x v="1"/>
    <s v="OFF-PA-10004569"/>
    <x v="1"/>
    <x v="10"/>
    <x v="227"/>
    <n v="7.61"/>
    <n v="1"/>
    <n v="0"/>
    <n v="3.5766999999999998"/>
  </r>
  <r>
    <n v="252"/>
    <x v="115"/>
    <x v="0"/>
    <x v="108"/>
    <d v="2013-09-18T00:00:00"/>
    <s v="Standard Class"/>
    <s v="KC-16540"/>
    <s v="Kelly Collister"/>
    <x v="0"/>
    <s v="United States"/>
    <s v="San Diego"/>
    <x v="1"/>
    <n v="92037"/>
    <x v="1"/>
    <s v="TEC-AC-10003832"/>
    <x v="2"/>
    <x v="11"/>
    <x v="216"/>
    <n v="3347.37"/>
    <n v="13"/>
    <n v="0"/>
    <n v="636.0002999999997"/>
  </r>
  <r>
    <n v="253"/>
    <x v="116"/>
    <x v="0"/>
    <x v="107"/>
    <d v="2013-12-14T00:00:00"/>
    <s v="First Class"/>
    <s v="DL-13315"/>
    <s v="Delfina Latchford"/>
    <x v="0"/>
    <s v="United States"/>
    <s v="New York City"/>
    <x v="15"/>
    <n v="10024"/>
    <x v="3"/>
    <s v="OFF-ST-10001228"/>
    <x v="1"/>
    <x v="4"/>
    <x v="228"/>
    <n v="80.58"/>
    <n v="6"/>
    <n v="0"/>
    <n v="22.562400000000004"/>
  </r>
  <r>
    <n v="254"/>
    <x v="116"/>
    <x v="0"/>
    <x v="107"/>
    <d v="2013-12-14T00:00:00"/>
    <s v="First Class"/>
    <s v="DL-13315"/>
    <s v="Delfina Latchford"/>
    <x v="0"/>
    <s v="United States"/>
    <s v="New York City"/>
    <x v="15"/>
    <n v="10024"/>
    <x v="3"/>
    <s v="OFF-EN-10003296"/>
    <x v="1"/>
    <x v="12"/>
    <x v="229"/>
    <n v="361.92"/>
    <n v="4"/>
    <n v="0"/>
    <n v="162.864"/>
  </r>
  <r>
    <n v="255"/>
    <x v="117"/>
    <x v="1"/>
    <x v="109"/>
    <d v="2012-12-04T00:00:00"/>
    <s v="Standard Class"/>
    <s v="DR-12880"/>
    <s v="Dan Reichenbach"/>
    <x v="1"/>
    <s v="United States"/>
    <s v="Chicago"/>
    <x v="10"/>
    <n v="60623"/>
    <x v="2"/>
    <s v="FUR-FU-10002505"/>
    <x v="0"/>
    <x v="5"/>
    <x v="222"/>
    <n v="12.132000000000001"/>
    <n v="9"/>
    <n v="0.6"/>
    <n v="-8.4923999999999982"/>
  </r>
  <r>
    <n v="256"/>
    <x v="117"/>
    <x v="1"/>
    <x v="109"/>
    <d v="2012-12-04T00:00:00"/>
    <s v="Standard Class"/>
    <s v="DR-12880"/>
    <s v="Dan Reichenbach"/>
    <x v="1"/>
    <s v="United States"/>
    <s v="Chicago"/>
    <x v="10"/>
    <n v="60623"/>
    <x v="2"/>
    <s v="OFF-ST-10004804"/>
    <x v="1"/>
    <x v="4"/>
    <x v="230"/>
    <n v="82.367999999999995"/>
    <n v="2"/>
    <n v="0.2"/>
    <n v="-19.562399999999997"/>
  </r>
  <r>
    <n v="257"/>
    <x v="117"/>
    <x v="1"/>
    <x v="109"/>
    <d v="2012-12-04T00:00:00"/>
    <s v="Standard Class"/>
    <s v="DR-12880"/>
    <s v="Dan Reichenbach"/>
    <x v="1"/>
    <s v="United States"/>
    <s v="Chicago"/>
    <x v="10"/>
    <n v="60623"/>
    <x v="2"/>
    <s v="OFF-ST-10001590"/>
    <x v="1"/>
    <x v="4"/>
    <x v="146"/>
    <n v="53.92"/>
    <n v="5"/>
    <n v="0.2"/>
    <n v="4.0439999999999969"/>
  </r>
  <r>
    <n v="258"/>
    <x v="117"/>
    <x v="1"/>
    <x v="109"/>
    <d v="2012-12-04T00:00:00"/>
    <s v="Standard Class"/>
    <s v="DR-12880"/>
    <s v="Dan Reichenbach"/>
    <x v="1"/>
    <s v="United States"/>
    <s v="Chicago"/>
    <x v="10"/>
    <n v="60623"/>
    <x v="2"/>
    <s v="TEC-PH-10001580"/>
    <x v="2"/>
    <x v="7"/>
    <x v="231"/>
    <n v="647.904"/>
    <n v="6"/>
    <n v="0.2"/>
    <n v="56.691599999999966"/>
  </r>
  <r>
    <n v="259"/>
    <x v="118"/>
    <x v="3"/>
    <x v="96"/>
    <d v="2014-12-04T00:00:00"/>
    <s v="Second Class"/>
    <s v="CC-12670"/>
    <s v="Craig Carreira"/>
    <x v="0"/>
    <s v="United States"/>
    <s v="New York City"/>
    <x v="15"/>
    <n v="10009"/>
    <x v="3"/>
    <s v="TEC-AC-10000290"/>
    <x v="2"/>
    <x v="11"/>
    <x v="232"/>
    <n v="20.37"/>
    <n v="3"/>
    <n v="0"/>
    <n v="6.9258000000000006"/>
  </r>
  <r>
    <n v="260"/>
    <x v="118"/>
    <x v="3"/>
    <x v="96"/>
    <d v="2014-12-04T00:00:00"/>
    <s v="Second Class"/>
    <s v="CC-12670"/>
    <s v="Craig Carreira"/>
    <x v="0"/>
    <s v="United States"/>
    <s v="New York City"/>
    <x v="15"/>
    <n v="10009"/>
    <x v="3"/>
    <s v="OFF-ST-10002790"/>
    <x v="1"/>
    <x v="4"/>
    <x v="233"/>
    <n v="221.54999999999998"/>
    <n v="3"/>
    <n v="0"/>
    <n v="6.6465000000000174"/>
  </r>
  <r>
    <n v="261"/>
    <x v="118"/>
    <x v="3"/>
    <x v="96"/>
    <d v="2014-12-04T00:00:00"/>
    <s v="Second Class"/>
    <s v="CC-12670"/>
    <s v="Craig Carreira"/>
    <x v="0"/>
    <s v="United States"/>
    <s v="New York City"/>
    <x v="15"/>
    <n v="10009"/>
    <x v="3"/>
    <s v="OFF-BI-10003460"/>
    <x v="1"/>
    <x v="8"/>
    <x v="234"/>
    <n v="17.52"/>
    <n v="5"/>
    <n v="0.2"/>
    <n v="6.1319999999999988"/>
  </r>
  <r>
    <n v="262"/>
    <x v="119"/>
    <x v="3"/>
    <x v="110"/>
    <d v="2014-06-13T00:00:00"/>
    <s v="Standard Class"/>
    <s v="Dl-13600"/>
    <s v="Dorris liebe"/>
    <x v="1"/>
    <s v="United States"/>
    <s v="Pasadena"/>
    <x v="5"/>
    <n v="77506"/>
    <x v="2"/>
    <s v="OFF-AP-10002203"/>
    <x v="1"/>
    <x v="9"/>
    <x v="235"/>
    <n v="1.6239999999999994"/>
    <n v="2"/>
    <n v="0.8"/>
    <n v="-4.4660000000000002"/>
  </r>
  <r>
    <n v="263"/>
    <x v="120"/>
    <x v="2"/>
    <x v="111"/>
    <d v="2011-09-21T00:00:00"/>
    <s v="Second Class"/>
    <s v="SB-20290"/>
    <s v="Sean Braxton"/>
    <x v="1"/>
    <s v="United States"/>
    <s v="Houston"/>
    <x v="5"/>
    <n v="77036"/>
    <x v="2"/>
    <s v="TEC-MA-10000822"/>
    <x v="2"/>
    <x v="15"/>
    <x v="154"/>
    <n v="3059.982"/>
    <n v="3"/>
    <n v="0.4"/>
    <n v="-509.99700000000075"/>
  </r>
  <r>
    <n v="264"/>
    <x v="120"/>
    <x v="2"/>
    <x v="111"/>
    <d v="2011-09-21T00:00:00"/>
    <s v="Second Class"/>
    <s v="SB-20290"/>
    <s v="Sean Braxton"/>
    <x v="1"/>
    <s v="United States"/>
    <s v="Houston"/>
    <x v="5"/>
    <n v="77036"/>
    <x v="2"/>
    <s v="TEC-MA-10003353"/>
    <x v="2"/>
    <x v="15"/>
    <x v="236"/>
    <n v="2519.9579999999996"/>
    <n v="7"/>
    <n v="0.4"/>
    <n v="-251.99579999999992"/>
  </r>
  <r>
    <n v="265"/>
    <x v="121"/>
    <x v="0"/>
    <x v="112"/>
    <d v="2013-06-14T00:00:00"/>
    <s v="Standard Class"/>
    <s v="RC-19825"/>
    <s v="Roy Collins"/>
    <x v="0"/>
    <s v="United States"/>
    <s v="Chicago"/>
    <x v="10"/>
    <n v="60610"/>
    <x v="2"/>
    <s v="TEC-PH-10001433"/>
    <x v="2"/>
    <x v="7"/>
    <x v="237"/>
    <n v="328.22399999999999"/>
    <n v="4"/>
    <n v="0.2"/>
    <n v="28.7196"/>
  </r>
  <r>
    <n v="266"/>
    <x v="122"/>
    <x v="1"/>
    <x v="113"/>
    <d v="2012-11-15T00:00:00"/>
    <s v="Standard Class"/>
    <s v="AH-10210"/>
    <s v="Alan Hwang"/>
    <x v="0"/>
    <s v="United States"/>
    <s v="Brentwood"/>
    <x v="1"/>
    <n v="94513"/>
    <x v="1"/>
    <s v="TEC-AC-10004469"/>
    <x v="2"/>
    <x v="11"/>
    <x v="238"/>
    <n v="79.900000000000006"/>
    <n v="2"/>
    <n v="0"/>
    <n v="35.156000000000006"/>
  </r>
  <r>
    <n v="267"/>
    <x v="123"/>
    <x v="3"/>
    <x v="114"/>
    <d v="2014-06-21T00:00:00"/>
    <s v="Standard Class"/>
    <s v="CB-12535"/>
    <s v="Claudia Bergmann"/>
    <x v="1"/>
    <s v="United States"/>
    <s v="Chapel Hill"/>
    <x v="3"/>
    <n v="27514"/>
    <x v="0"/>
    <s v="OFF-AR-10003602"/>
    <x v="1"/>
    <x v="6"/>
    <x v="239"/>
    <n v="14.015999999999998"/>
    <n v="3"/>
    <n v="0.2"/>
    <n v="4.7303999999999995"/>
  </r>
  <r>
    <n v="268"/>
    <x v="124"/>
    <x v="0"/>
    <x v="115"/>
    <d v="2013-01-28T00:00:00"/>
    <s v="Standard Class"/>
    <s v="PG-18895"/>
    <s v="Paul Gonzalez"/>
    <x v="0"/>
    <s v="United States"/>
    <s v="Morristown"/>
    <x v="30"/>
    <n v="7960"/>
    <x v="3"/>
    <s v="OFF-FA-10003472"/>
    <x v="1"/>
    <x v="13"/>
    <x v="240"/>
    <n v="7.5600000000000005"/>
    <n v="6"/>
    <n v="0"/>
    <n v="0.3024"/>
  </r>
  <r>
    <n v="269"/>
    <x v="125"/>
    <x v="3"/>
    <x v="34"/>
    <d v="2014-12-14T00:00:00"/>
    <s v="Standard Class"/>
    <s v="CA-12310"/>
    <s v="Christine Abelman"/>
    <x v="1"/>
    <s v="United States"/>
    <s v="Cincinnati"/>
    <x v="24"/>
    <n v="45231"/>
    <x v="3"/>
    <s v="OFF-ST-10004180"/>
    <x v="1"/>
    <x v="4"/>
    <x v="241"/>
    <n v="37.207999999999998"/>
    <n v="1"/>
    <n v="0.2"/>
    <n v="-7.4416000000000011"/>
  </r>
  <r>
    <n v="270"/>
    <x v="125"/>
    <x v="3"/>
    <x v="34"/>
    <d v="2014-12-14T00:00:00"/>
    <s v="Standard Class"/>
    <s v="CA-12310"/>
    <s v="Christine Abelman"/>
    <x v="1"/>
    <s v="United States"/>
    <s v="Cincinnati"/>
    <x v="24"/>
    <n v="45231"/>
    <x v="3"/>
    <s v="OFF-EN-10004386"/>
    <x v="1"/>
    <x v="12"/>
    <x v="242"/>
    <n v="57.576000000000001"/>
    <n v="3"/>
    <n v="0.2"/>
    <n v="21.591000000000001"/>
  </r>
  <r>
    <n v="271"/>
    <x v="126"/>
    <x v="3"/>
    <x v="116"/>
    <d v="2015-01-03T00:00:00"/>
    <s v="Second Class"/>
    <s v="KH-16690"/>
    <s v="Kristen Hastings"/>
    <x v="1"/>
    <s v="United States"/>
    <s v="San Francisco"/>
    <x v="1"/>
    <n v="94110"/>
    <x v="1"/>
    <s v="OFF-ST-10003208"/>
    <x v="1"/>
    <x v="4"/>
    <x v="243"/>
    <n v="725.84"/>
    <n v="4"/>
    <n v="0"/>
    <n v="210.4935999999999"/>
  </r>
  <r>
    <n v="272"/>
    <x v="127"/>
    <x v="1"/>
    <x v="117"/>
    <d v="2012-07-31T00:00:00"/>
    <s v="First Class"/>
    <s v="HA-14920"/>
    <s v="Helen Andreada"/>
    <x v="0"/>
    <s v="United States"/>
    <s v="San Francisco"/>
    <x v="1"/>
    <n v="94109"/>
    <x v="1"/>
    <s v="TEC-AC-10003628"/>
    <x v="2"/>
    <x v="11"/>
    <x v="244"/>
    <n v="209.92999999999998"/>
    <n v="7"/>
    <n v="0"/>
    <n v="92.369200000000021"/>
  </r>
  <r>
    <n v="273"/>
    <x v="127"/>
    <x v="1"/>
    <x v="117"/>
    <d v="2012-07-31T00:00:00"/>
    <s v="First Class"/>
    <s v="HA-14920"/>
    <s v="Helen Andreada"/>
    <x v="0"/>
    <s v="United States"/>
    <s v="San Francisco"/>
    <x v="1"/>
    <n v="94109"/>
    <x v="1"/>
    <s v="FUR-FU-10003274"/>
    <x v="0"/>
    <x v="5"/>
    <x v="245"/>
    <n v="5.28"/>
    <n v="3"/>
    <n v="0"/>
    <n v="2.3232000000000004"/>
  </r>
  <r>
    <n v="274"/>
    <x v="127"/>
    <x v="1"/>
    <x v="117"/>
    <d v="2012-07-31T00:00:00"/>
    <s v="First Class"/>
    <s v="HA-14920"/>
    <s v="Helen Andreada"/>
    <x v="0"/>
    <s v="United States"/>
    <s v="San Francisco"/>
    <x v="1"/>
    <n v="94109"/>
    <x v="1"/>
    <s v="OFF-BI-10002557"/>
    <x v="1"/>
    <x v="8"/>
    <x v="246"/>
    <n v="10.92"/>
    <n v="3"/>
    <n v="0.2"/>
    <n v="4.0949999999999989"/>
  </r>
  <r>
    <n v="275"/>
    <x v="128"/>
    <x v="3"/>
    <x v="118"/>
    <d v="2014-09-18T00:00:00"/>
    <s v="First Class"/>
    <s v="BB-10990"/>
    <s v="Barry Blumstein"/>
    <x v="1"/>
    <s v="United States"/>
    <s v="Inglewood"/>
    <x v="1"/>
    <n v="90301"/>
    <x v="1"/>
    <s v="OFF-PA-10002615"/>
    <x v="1"/>
    <x v="10"/>
    <x v="247"/>
    <n v="8.82"/>
    <n v="2"/>
    <n v="0"/>
    <n v="4.0571999999999999"/>
  </r>
  <r>
    <n v="276"/>
    <x v="128"/>
    <x v="3"/>
    <x v="118"/>
    <d v="2014-09-18T00:00:00"/>
    <s v="First Class"/>
    <s v="BB-10990"/>
    <s v="Barry Blumstein"/>
    <x v="1"/>
    <s v="United States"/>
    <s v="Inglewood"/>
    <x v="1"/>
    <n v="90301"/>
    <x v="1"/>
    <s v="OFF-AR-10001427"/>
    <x v="1"/>
    <x v="6"/>
    <x v="248"/>
    <n v="5.98"/>
    <n v="1"/>
    <n v="0"/>
    <n v="1.5548000000000002"/>
  </r>
  <r>
    <n v="277"/>
    <x v="129"/>
    <x v="3"/>
    <x v="119"/>
    <d v="2014-10-18T00:00:00"/>
    <s v="Standard Class"/>
    <s v="AG-10495"/>
    <s v="Andrew Gjertsen"/>
    <x v="1"/>
    <s v="United States"/>
    <s v="Philadelphia"/>
    <x v="9"/>
    <n v="19140"/>
    <x v="3"/>
    <s v="OFF-PA-10000673"/>
    <x v="1"/>
    <x v="10"/>
    <x v="249"/>
    <n v="11.648000000000001"/>
    <n v="2"/>
    <n v="0.2"/>
    <n v="4.0768000000000004"/>
  </r>
  <r>
    <n v="278"/>
    <x v="129"/>
    <x v="3"/>
    <x v="119"/>
    <d v="2014-10-18T00:00:00"/>
    <s v="Standard Class"/>
    <s v="AG-10495"/>
    <s v="Andrew Gjertsen"/>
    <x v="1"/>
    <s v="United States"/>
    <s v="Philadelphia"/>
    <x v="9"/>
    <n v="19140"/>
    <x v="3"/>
    <s v="OFF-PA-10004470"/>
    <x v="1"/>
    <x v="10"/>
    <x v="250"/>
    <n v="18.175999999999998"/>
    <n v="4"/>
    <n v="0.2"/>
    <n v="5.9071999999999987"/>
  </r>
  <r>
    <n v="279"/>
    <x v="129"/>
    <x v="3"/>
    <x v="119"/>
    <d v="2014-10-18T00:00:00"/>
    <s v="Standard Class"/>
    <s v="AG-10495"/>
    <s v="Andrew Gjertsen"/>
    <x v="1"/>
    <s v="United States"/>
    <s v="Philadelphia"/>
    <x v="9"/>
    <n v="19140"/>
    <x v="3"/>
    <s v="OFF-ST-10000876"/>
    <x v="1"/>
    <x v="4"/>
    <x v="251"/>
    <n v="59.712000000000003"/>
    <n v="6"/>
    <n v="0.2"/>
    <n v="5.9711999999999996"/>
  </r>
  <r>
    <n v="280"/>
    <x v="129"/>
    <x v="3"/>
    <x v="119"/>
    <d v="2014-10-18T00:00:00"/>
    <s v="Standard Class"/>
    <s v="AG-10495"/>
    <s v="Andrew Gjertsen"/>
    <x v="1"/>
    <s v="United States"/>
    <s v="Philadelphia"/>
    <x v="9"/>
    <n v="19140"/>
    <x v="3"/>
    <s v="OFF-LA-10002043"/>
    <x v="1"/>
    <x v="2"/>
    <x v="252"/>
    <n v="24.839999999999996"/>
    <n v="3"/>
    <n v="0.2"/>
    <n v="8.6940000000000008"/>
  </r>
  <r>
    <n v="281"/>
    <x v="130"/>
    <x v="1"/>
    <x v="120"/>
    <d v="2012-09-28T00:00:00"/>
    <s v="Second Class"/>
    <s v="SC-20725"/>
    <s v="Steven Cartwright"/>
    <x v="0"/>
    <s v="United States"/>
    <s v="Houston"/>
    <x v="5"/>
    <n v="77070"/>
    <x v="2"/>
    <s v="OFF-BI-10004967"/>
    <x v="1"/>
    <x v="8"/>
    <x v="253"/>
    <n v="2.0799999999999996"/>
    <n v="5"/>
    <n v="0.8"/>
    <n v="-3.4320000000000004"/>
  </r>
  <r>
    <n v="282"/>
    <x v="130"/>
    <x v="1"/>
    <x v="120"/>
    <d v="2012-09-28T00:00:00"/>
    <s v="Second Class"/>
    <s v="SC-20725"/>
    <s v="Steven Cartwright"/>
    <x v="0"/>
    <s v="United States"/>
    <s v="Houston"/>
    <x v="5"/>
    <n v="77070"/>
    <x v="2"/>
    <s v="TEC-PH-10001760"/>
    <x v="2"/>
    <x v="7"/>
    <x v="254"/>
    <n v="1114.4000000000001"/>
    <n v="7"/>
    <n v="0.2"/>
    <n v="376.11"/>
  </r>
  <r>
    <n v="283"/>
    <x v="131"/>
    <x v="1"/>
    <x v="121"/>
    <d v="2012-11-06T00:00:00"/>
    <s v="Standard Class"/>
    <s v="JO-15280"/>
    <s v="Jas O'Carroll"/>
    <x v="0"/>
    <s v="United States"/>
    <s v="Los Angeles"/>
    <x v="1"/>
    <n v="90004"/>
    <x v="1"/>
    <s v="FUR-TA-10002903"/>
    <x v="0"/>
    <x v="3"/>
    <x v="255"/>
    <n v="1038.8399999999999"/>
    <n v="5"/>
    <n v="0.2"/>
    <n v="51.942000000000007"/>
  </r>
  <r>
    <n v="284"/>
    <x v="132"/>
    <x v="1"/>
    <x v="120"/>
    <d v="2012-10-02T00:00:00"/>
    <s v="Standard Class"/>
    <s v="TB-21520"/>
    <s v="Tracy Blumstein"/>
    <x v="0"/>
    <s v="United States"/>
    <s v="Portland"/>
    <x v="21"/>
    <n v="97206"/>
    <x v="1"/>
    <s v="OFF-PA-10000474"/>
    <x v="1"/>
    <x v="10"/>
    <x v="33"/>
    <n v="141.76"/>
    <n v="5"/>
    <n v="0.2"/>
    <n v="47.843999999999994"/>
  </r>
  <r>
    <n v="285"/>
    <x v="132"/>
    <x v="1"/>
    <x v="120"/>
    <d v="2012-10-02T00:00:00"/>
    <s v="Standard Class"/>
    <s v="TB-21520"/>
    <s v="Tracy Blumstein"/>
    <x v="0"/>
    <s v="United States"/>
    <s v="Portland"/>
    <x v="21"/>
    <n v="97206"/>
    <x v="1"/>
    <s v="TEC-AC-10001956"/>
    <x v="2"/>
    <x v="11"/>
    <x v="256"/>
    <n v="239.80000000000004"/>
    <n v="5"/>
    <n v="0.2"/>
    <n v="47.959999999999987"/>
  </r>
  <r>
    <n v="286"/>
    <x v="132"/>
    <x v="1"/>
    <x v="120"/>
    <d v="2012-10-02T00:00:00"/>
    <s v="Standard Class"/>
    <s v="TB-21520"/>
    <s v="Tracy Blumstein"/>
    <x v="0"/>
    <s v="United States"/>
    <s v="Portland"/>
    <x v="21"/>
    <n v="97206"/>
    <x v="1"/>
    <s v="OFF-PA-10004100"/>
    <x v="1"/>
    <x v="10"/>
    <x v="257"/>
    <n v="31.104000000000006"/>
    <n v="6"/>
    <n v="0.2"/>
    <n v="10.8864"/>
  </r>
  <r>
    <n v="287"/>
    <x v="133"/>
    <x v="0"/>
    <x v="122"/>
    <d v="2013-12-21T00:00:00"/>
    <s v="Second Class"/>
    <s v="AH-10195"/>
    <s v="Alan Haines"/>
    <x v="1"/>
    <s v="United States"/>
    <s v="Tamarac"/>
    <x v="2"/>
    <n v="33319"/>
    <x v="0"/>
    <s v="OFF-BI-10000778"/>
    <x v="1"/>
    <x v="8"/>
    <x v="258"/>
    <n v="254.05800000000002"/>
    <n v="7"/>
    <n v="0.7"/>
    <n v="-169.3719999999999"/>
  </r>
  <r>
    <n v="288"/>
    <x v="133"/>
    <x v="0"/>
    <x v="122"/>
    <d v="2013-12-21T00:00:00"/>
    <s v="Second Class"/>
    <s v="AH-10195"/>
    <s v="Alan Haines"/>
    <x v="1"/>
    <s v="United States"/>
    <s v="Tamarac"/>
    <x v="2"/>
    <n v="33319"/>
    <x v="0"/>
    <s v="OFF-AP-10002684"/>
    <x v="1"/>
    <x v="9"/>
    <x v="165"/>
    <n v="194.52800000000002"/>
    <n v="2"/>
    <n v="0.2"/>
    <n v="24.315999999999974"/>
  </r>
  <r>
    <n v="289"/>
    <x v="133"/>
    <x v="0"/>
    <x v="122"/>
    <d v="2013-12-21T00:00:00"/>
    <s v="Second Class"/>
    <s v="AH-10195"/>
    <s v="Alan Haines"/>
    <x v="1"/>
    <s v="United States"/>
    <s v="Tamarac"/>
    <x v="2"/>
    <n v="33319"/>
    <x v="0"/>
    <s v="OFF-SU-10000646"/>
    <x v="1"/>
    <x v="14"/>
    <x v="259"/>
    <n v="961.48000000000013"/>
    <n v="5"/>
    <n v="0.2"/>
    <n v="-204.31449999999995"/>
  </r>
  <r>
    <n v="290"/>
    <x v="134"/>
    <x v="0"/>
    <x v="73"/>
    <d v="2013-11-25T00:00:00"/>
    <s v="Second Class"/>
    <s v="NZ-18565"/>
    <s v="Nick Zandusky"/>
    <x v="2"/>
    <s v="United States"/>
    <s v="Columbus"/>
    <x v="24"/>
    <n v="43229"/>
    <x v="3"/>
    <s v="OFF-FA-10002983"/>
    <x v="1"/>
    <x v="13"/>
    <x v="260"/>
    <n v="19.096"/>
    <n v="7"/>
    <n v="0.2"/>
    <n v="6.6835999999999993"/>
  </r>
  <r>
    <n v="291"/>
    <x v="134"/>
    <x v="0"/>
    <x v="73"/>
    <d v="2013-11-25T00:00:00"/>
    <s v="Second Class"/>
    <s v="NZ-18565"/>
    <s v="Nick Zandusky"/>
    <x v="2"/>
    <s v="United States"/>
    <s v="Columbus"/>
    <x v="24"/>
    <n v="43229"/>
    <x v="3"/>
    <s v="OFF-LA-10004689"/>
    <x v="1"/>
    <x v="2"/>
    <x v="261"/>
    <n v="18.496000000000002"/>
    <n v="8"/>
    <n v="0.2"/>
    <n v="6.2423999999999999"/>
  </r>
  <r>
    <n v="292"/>
    <x v="134"/>
    <x v="0"/>
    <x v="73"/>
    <d v="2013-11-25T00:00:00"/>
    <s v="Second Class"/>
    <s v="NZ-18565"/>
    <s v="Nick Zandusky"/>
    <x v="2"/>
    <s v="United States"/>
    <s v="Columbus"/>
    <x v="24"/>
    <n v="43229"/>
    <x v="3"/>
    <s v="TEC-AC-10002001"/>
    <x v="2"/>
    <x v="11"/>
    <x v="262"/>
    <n v="255.98400000000004"/>
    <n v="2"/>
    <n v="0.2"/>
    <n v="54.396600000000007"/>
  </r>
  <r>
    <n v="293"/>
    <x v="134"/>
    <x v="0"/>
    <x v="73"/>
    <d v="2013-11-25T00:00:00"/>
    <s v="Second Class"/>
    <s v="NZ-18565"/>
    <s v="Nick Zandusky"/>
    <x v="2"/>
    <s v="United States"/>
    <s v="Columbus"/>
    <x v="24"/>
    <n v="43229"/>
    <x v="3"/>
    <s v="FUR-BO-10004709"/>
    <x v="0"/>
    <x v="0"/>
    <x v="263"/>
    <n v="86.97"/>
    <n v="3"/>
    <n v="0.5"/>
    <n v="-48.703199999999995"/>
  </r>
  <r>
    <n v="294"/>
    <x v="135"/>
    <x v="2"/>
    <x v="58"/>
    <d v="2011-12-28T00:00:00"/>
    <s v="First Class"/>
    <s v="KL-16555"/>
    <s v="Kelly Lampkin"/>
    <x v="1"/>
    <s v="United States"/>
    <s v="Colorado Springs"/>
    <x v="22"/>
    <n v="80906"/>
    <x v="1"/>
    <s v="FUR-FU-10004091"/>
    <x v="0"/>
    <x v="5"/>
    <x v="264"/>
    <n v="300.416"/>
    <n v="8"/>
    <n v="0.2"/>
    <n v="78.859200000000001"/>
  </r>
  <r>
    <n v="295"/>
    <x v="135"/>
    <x v="2"/>
    <x v="58"/>
    <d v="2011-12-28T00:00:00"/>
    <s v="First Class"/>
    <s v="KL-16555"/>
    <s v="Kelly Lampkin"/>
    <x v="1"/>
    <s v="United States"/>
    <s v="Colorado Springs"/>
    <x v="22"/>
    <n v="80906"/>
    <x v="1"/>
    <s v="FUR-CH-10001891"/>
    <x v="0"/>
    <x v="1"/>
    <x v="265"/>
    <n v="230.35200000000003"/>
    <n v="3"/>
    <n v="0.2"/>
    <n v="20.155800000000013"/>
  </r>
  <r>
    <n v="296"/>
    <x v="135"/>
    <x v="2"/>
    <x v="58"/>
    <d v="2011-12-28T00:00:00"/>
    <s v="First Class"/>
    <s v="KL-16555"/>
    <s v="Kelly Lampkin"/>
    <x v="1"/>
    <s v="United States"/>
    <s v="Colorado Springs"/>
    <x v="22"/>
    <n v="80906"/>
    <x v="1"/>
    <s v="FUR-FU-10002918"/>
    <x v="0"/>
    <x v="5"/>
    <x v="266"/>
    <n v="218.35200000000003"/>
    <n v="3"/>
    <n v="0.2"/>
    <n v="-24.564599999999999"/>
  </r>
  <r>
    <n v="297"/>
    <x v="135"/>
    <x v="2"/>
    <x v="58"/>
    <d v="2011-12-28T00:00:00"/>
    <s v="First Class"/>
    <s v="KL-16555"/>
    <s v="Kelly Lampkin"/>
    <x v="1"/>
    <s v="United States"/>
    <s v="Colorado Springs"/>
    <x v="22"/>
    <n v="80906"/>
    <x v="1"/>
    <s v="OFF-BI-10004593"/>
    <x v="1"/>
    <x v="8"/>
    <x v="267"/>
    <n v="78.600000000000009"/>
    <n v="5"/>
    <n v="0.7"/>
    <n v="-62.88000000000001"/>
  </r>
  <r>
    <n v="298"/>
    <x v="135"/>
    <x v="2"/>
    <x v="58"/>
    <d v="2011-12-28T00:00:00"/>
    <s v="First Class"/>
    <s v="KL-16555"/>
    <s v="Kelly Lampkin"/>
    <x v="1"/>
    <s v="United States"/>
    <s v="Colorado Springs"/>
    <x v="22"/>
    <n v="80906"/>
    <x v="1"/>
    <s v="OFF-FA-10004854"/>
    <x v="1"/>
    <x v="13"/>
    <x v="268"/>
    <n v="27.552000000000003"/>
    <n v="3"/>
    <n v="0.2"/>
    <n v="9.2987999999999964"/>
  </r>
  <r>
    <n v="299"/>
    <x v="136"/>
    <x v="0"/>
    <x v="99"/>
    <d v="2013-11-04T00:00:00"/>
    <s v="Standard Class"/>
    <s v="JD-15895"/>
    <s v="Jonathan Doherty"/>
    <x v="1"/>
    <s v="United States"/>
    <s v="Belleville"/>
    <x v="30"/>
    <n v="7109"/>
    <x v="3"/>
    <s v="OFF-PA-10002105"/>
    <x v="1"/>
    <x v="10"/>
    <x v="269"/>
    <n v="32.400000000000006"/>
    <n v="5"/>
    <n v="0"/>
    <n v="15.552000000000001"/>
  </r>
  <r>
    <n v="300"/>
    <x v="136"/>
    <x v="0"/>
    <x v="99"/>
    <d v="2013-11-04T00:00:00"/>
    <s v="Standard Class"/>
    <s v="JD-15895"/>
    <s v="Jonathan Doherty"/>
    <x v="1"/>
    <s v="United States"/>
    <s v="Belleville"/>
    <x v="30"/>
    <n v="7109"/>
    <x v="3"/>
    <s v="OFF-ST-10002756"/>
    <x v="1"/>
    <x v="4"/>
    <x v="270"/>
    <n v="1082.48"/>
    <n v="8"/>
    <n v="0"/>
    <n v="10.824800000000096"/>
  </r>
  <r>
    <n v="301"/>
    <x v="136"/>
    <x v="0"/>
    <x v="99"/>
    <d v="2013-11-04T00:00:00"/>
    <s v="Standard Class"/>
    <s v="JD-15895"/>
    <s v="Jonathan Doherty"/>
    <x v="1"/>
    <s v="United States"/>
    <s v="Belleville"/>
    <x v="30"/>
    <n v="7109"/>
    <x v="3"/>
    <s v="OFF-PA-10004243"/>
    <x v="1"/>
    <x v="10"/>
    <x v="271"/>
    <n v="56.91"/>
    <n v="3"/>
    <n v="0"/>
    <n v="27.316799999999997"/>
  </r>
  <r>
    <n v="302"/>
    <x v="136"/>
    <x v="0"/>
    <x v="99"/>
    <d v="2013-11-04T00:00:00"/>
    <s v="Standard Class"/>
    <s v="JD-15895"/>
    <s v="Jonathan Doherty"/>
    <x v="1"/>
    <s v="United States"/>
    <s v="Belleville"/>
    <x v="30"/>
    <n v="7109"/>
    <x v="3"/>
    <s v="FUR-FU-10001861"/>
    <x v="0"/>
    <x v="5"/>
    <x v="272"/>
    <n v="77.599999999999994"/>
    <n v="4"/>
    <n v="0"/>
    <n v="38.023999999999994"/>
  </r>
  <r>
    <n v="303"/>
    <x v="136"/>
    <x v="0"/>
    <x v="99"/>
    <d v="2013-11-04T00:00:00"/>
    <s v="Standard Class"/>
    <s v="JD-15895"/>
    <s v="Jonathan Doherty"/>
    <x v="1"/>
    <s v="United States"/>
    <s v="Belleville"/>
    <x v="30"/>
    <n v="7109"/>
    <x v="3"/>
    <s v="OFF-BI-10002706"/>
    <x v="1"/>
    <x v="8"/>
    <x v="273"/>
    <n v="14.28"/>
    <n v="1"/>
    <n v="0"/>
    <n v="6.5687999999999995"/>
  </r>
  <r>
    <n v="304"/>
    <x v="137"/>
    <x v="3"/>
    <x v="123"/>
    <d v="2014-11-24T00:00:00"/>
    <s v="Standard Class"/>
    <s v="JH-15910"/>
    <s v="Jonathan Howell"/>
    <x v="0"/>
    <s v="United States"/>
    <s v="Chicago"/>
    <x v="10"/>
    <n v="60623"/>
    <x v="2"/>
    <s v="FUR-TA-10002533"/>
    <x v="0"/>
    <x v="3"/>
    <x v="274"/>
    <n v="219.07500000000002"/>
    <n v="3"/>
    <n v="0.5"/>
    <n v="-131.44500000000005"/>
  </r>
  <r>
    <n v="305"/>
    <x v="138"/>
    <x v="1"/>
    <x v="124"/>
    <d v="2012-05-09T00:00:00"/>
    <s v="Second Class"/>
    <s v="AS-10225"/>
    <s v="Alan Schoenberger"/>
    <x v="1"/>
    <s v="United States"/>
    <s v="New York City"/>
    <x v="15"/>
    <n v="10024"/>
    <x v="3"/>
    <s v="FUR-FU-10002671"/>
    <x v="0"/>
    <x v="5"/>
    <x v="275"/>
    <n v="26.8"/>
    <n v="2"/>
    <n v="0"/>
    <n v="12.863999999999999"/>
  </r>
  <r>
    <n v="306"/>
    <x v="139"/>
    <x v="2"/>
    <x v="125"/>
    <d v="2012-01-04T00:00:00"/>
    <s v="Standard Class"/>
    <s v="KB-16600"/>
    <s v="Ken Brennan"/>
    <x v="1"/>
    <s v="United States"/>
    <s v="Taylor"/>
    <x v="12"/>
    <n v="48180"/>
    <x v="2"/>
    <s v="OFF-AR-10003651"/>
    <x v="1"/>
    <x v="6"/>
    <x v="276"/>
    <n v="9.84"/>
    <n v="3"/>
    <n v="0"/>
    <n v="2.8535999999999988"/>
  </r>
  <r>
    <n v="307"/>
    <x v="140"/>
    <x v="2"/>
    <x v="106"/>
    <d v="2011-06-06T00:00:00"/>
    <s v="Standard Class"/>
    <s v="CR-12625"/>
    <s v="Corey Roper"/>
    <x v="2"/>
    <s v="United States"/>
    <s v="Lakewood"/>
    <x v="30"/>
    <n v="8701"/>
    <x v="3"/>
    <s v="OFF-BI-10001072"/>
    <x v="1"/>
    <x v="8"/>
    <x v="277"/>
    <n v="45.480000000000004"/>
    <n v="3"/>
    <n v="0"/>
    <n v="20.9208"/>
  </r>
  <r>
    <n v="308"/>
    <x v="140"/>
    <x v="2"/>
    <x v="106"/>
    <d v="2011-06-06T00:00:00"/>
    <s v="Standard Class"/>
    <s v="CR-12625"/>
    <s v="Corey Roper"/>
    <x v="2"/>
    <s v="United States"/>
    <s v="Lakewood"/>
    <x v="30"/>
    <n v="8701"/>
    <x v="3"/>
    <s v="OFF-AR-10002135"/>
    <x v="1"/>
    <x v="6"/>
    <x v="278"/>
    <n v="289.20000000000005"/>
    <n v="6"/>
    <n v="0"/>
    <n v="83.867999999999967"/>
  </r>
  <r>
    <n v="309"/>
    <x v="141"/>
    <x v="3"/>
    <x v="4"/>
    <d v="2014-04-18T00:00:00"/>
    <s v="First Class"/>
    <s v="SH-20395"/>
    <s v="Shahid Hopkins"/>
    <x v="0"/>
    <s v="United States"/>
    <s v="Arlington"/>
    <x v="17"/>
    <n v="22204"/>
    <x v="0"/>
    <s v="OFF-AR-10002804"/>
    <x v="1"/>
    <x v="6"/>
    <x v="279"/>
    <n v="4.8899999999999997"/>
    <n v="1"/>
    <n v="0"/>
    <n v="2.0049000000000001"/>
  </r>
  <r>
    <n v="310"/>
    <x v="142"/>
    <x v="0"/>
    <x v="126"/>
    <d v="2013-09-15T00:00:00"/>
    <s v="Second Class"/>
    <s v="BP-11185"/>
    <s v="Ben Peterman"/>
    <x v="1"/>
    <s v="United States"/>
    <s v="Arvada"/>
    <x v="22"/>
    <n v="80004"/>
    <x v="1"/>
    <s v="FUR-FU-10001918"/>
    <x v="0"/>
    <x v="5"/>
    <x v="280"/>
    <n v="15.136000000000003"/>
    <n v="4"/>
    <n v="0.2"/>
    <n v="3.5948000000000011"/>
  </r>
  <r>
    <n v="311"/>
    <x v="142"/>
    <x v="0"/>
    <x v="126"/>
    <d v="2013-09-15T00:00:00"/>
    <s v="Second Class"/>
    <s v="BP-11185"/>
    <s v="Ben Peterman"/>
    <x v="1"/>
    <s v="United States"/>
    <s v="Arvada"/>
    <x v="22"/>
    <n v="80004"/>
    <x v="1"/>
    <s v="FUR-CH-10004086"/>
    <x v="0"/>
    <x v="1"/>
    <x v="281"/>
    <n v="466.76800000000003"/>
    <n v="2"/>
    <n v="0.2"/>
    <n v="52.511399999999981"/>
  </r>
  <r>
    <n v="312"/>
    <x v="142"/>
    <x v="0"/>
    <x v="126"/>
    <d v="2013-09-15T00:00:00"/>
    <s v="Second Class"/>
    <s v="BP-11185"/>
    <s v="Ben Peterman"/>
    <x v="1"/>
    <s v="United States"/>
    <s v="Arvada"/>
    <x v="22"/>
    <n v="80004"/>
    <x v="1"/>
    <s v="FUR-FU-10001756"/>
    <x v="0"/>
    <x v="5"/>
    <x v="282"/>
    <n v="15.231999999999999"/>
    <n v="1"/>
    <n v="0.2"/>
    <n v="1.7135999999999978"/>
  </r>
  <r>
    <n v="313"/>
    <x v="142"/>
    <x v="0"/>
    <x v="126"/>
    <d v="2013-09-15T00:00:00"/>
    <s v="Second Class"/>
    <s v="BP-11185"/>
    <s v="Ben Peterman"/>
    <x v="1"/>
    <s v="United States"/>
    <s v="Arvada"/>
    <x v="22"/>
    <n v="80004"/>
    <x v="1"/>
    <s v="OFF-LA-10000634"/>
    <x v="1"/>
    <x v="2"/>
    <x v="283"/>
    <n v="6.2640000000000002"/>
    <n v="3"/>
    <n v="0.2"/>
    <n v="2.0358000000000001"/>
  </r>
  <r>
    <n v="314"/>
    <x v="143"/>
    <x v="2"/>
    <x v="127"/>
    <d v="2011-10-03T00:00:00"/>
    <s v="Standard Class"/>
    <s v="TS-21205"/>
    <s v="Thomas Seio"/>
    <x v="1"/>
    <s v="United States"/>
    <s v="Hackensack"/>
    <x v="30"/>
    <n v="7601"/>
    <x v="3"/>
    <s v="FUR-FU-10001588"/>
    <x v="0"/>
    <x v="5"/>
    <x v="284"/>
    <n v="87.539999999999992"/>
    <n v="3"/>
    <n v="0"/>
    <n v="37.642200000000003"/>
  </r>
  <r>
    <n v="315"/>
    <x v="144"/>
    <x v="2"/>
    <x v="128"/>
    <d v="2011-08-16T00:00:00"/>
    <s v="Standard Class"/>
    <s v="AG-10525"/>
    <s v="Andy Gerbode"/>
    <x v="1"/>
    <s v="United States"/>
    <s v="Saint Petersburg"/>
    <x v="2"/>
    <n v="33710"/>
    <x v="0"/>
    <s v="TEC-PH-10002398"/>
    <x v="2"/>
    <x v="7"/>
    <x v="285"/>
    <n v="178.38400000000001"/>
    <n v="2"/>
    <n v="0.2"/>
    <n v="22.297999999999973"/>
  </r>
  <r>
    <n v="316"/>
    <x v="144"/>
    <x v="2"/>
    <x v="128"/>
    <d v="2011-08-16T00:00:00"/>
    <s v="Standard Class"/>
    <s v="AG-10525"/>
    <s v="Andy Gerbode"/>
    <x v="1"/>
    <s v="United States"/>
    <s v="Saint Petersburg"/>
    <x v="2"/>
    <n v="33710"/>
    <x v="0"/>
    <s v="OFF-PA-10001937"/>
    <x v="1"/>
    <x v="10"/>
    <x v="286"/>
    <n v="15.552000000000003"/>
    <n v="3"/>
    <n v="0.2"/>
    <n v="5.4432"/>
  </r>
  <r>
    <n v="317"/>
    <x v="145"/>
    <x v="2"/>
    <x v="129"/>
    <d v="2011-12-30T00:00:00"/>
    <s v="First Class"/>
    <s v="SP-20860"/>
    <s v="Sung Pak"/>
    <x v="1"/>
    <s v="United States"/>
    <s v="Philadelphia"/>
    <x v="9"/>
    <n v="19143"/>
    <x v="3"/>
    <s v="OFF-AR-10003373"/>
    <x v="1"/>
    <x v="6"/>
    <x v="287"/>
    <n v="99.13600000000001"/>
    <n v="4"/>
    <n v="0.2"/>
    <n v="8.674399999999995"/>
  </r>
  <r>
    <n v="318"/>
    <x v="146"/>
    <x v="2"/>
    <x v="130"/>
    <d v="2011-11-09T00:00:00"/>
    <s v="Standard Class"/>
    <s v="NM-18445"/>
    <s v="Nathan Mautz"/>
    <x v="2"/>
    <s v="United States"/>
    <s v="New York City"/>
    <x v="15"/>
    <n v="10024"/>
    <x v="3"/>
    <s v="FUR-CH-10002602"/>
    <x v="0"/>
    <x v="1"/>
    <x v="288"/>
    <n v="135.88200000000001"/>
    <n v="1"/>
    <n v="0.1"/>
    <n v="24.156800000000004"/>
  </r>
  <r>
    <n v="319"/>
    <x v="146"/>
    <x v="2"/>
    <x v="130"/>
    <d v="2011-11-09T00:00:00"/>
    <s v="Standard Class"/>
    <s v="NM-18445"/>
    <s v="Nathan Mautz"/>
    <x v="2"/>
    <s v="United States"/>
    <s v="New York City"/>
    <x v="15"/>
    <n v="10024"/>
    <x v="3"/>
    <s v="TEC-MA-10002927"/>
    <x v="2"/>
    <x v="15"/>
    <x v="289"/>
    <n v="3991.98"/>
    <n v="2"/>
    <n v="0"/>
    <n v="1995.99"/>
  </r>
  <r>
    <n v="320"/>
    <x v="146"/>
    <x v="2"/>
    <x v="130"/>
    <d v="2011-11-09T00:00:00"/>
    <s v="Standard Class"/>
    <s v="NM-18445"/>
    <s v="Nathan Mautz"/>
    <x v="2"/>
    <s v="United States"/>
    <s v="New York City"/>
    <x v="15"/>
    <n v="10024"/>
    <x v="3"/>
    <s v="TEC-PH-10004093"/>
    <x v="2"/>
    <x v="7"/>
    <x v="40"/>
    <n v="275.94"/>
    <n v="6"/>
    <n v="0"/>
    <n v="80.022599999999997"/>
  </r>
  <r>
    <n v="321"/>
    <x v="146"/>
    <x v="2"/>
    <x v="130"/>
    <d v="2011-11-09T00:00:00"/>
    <s v="Standard Class"/>
    <s v="NM-18445"/>
    <s v="Nathan Mautz"/>
    <x v="2"/>
    <s v="United States"/>
    <s v="New York City"/>
    <x v="15"/>
    <n v="10024"/>
    <x v="3"/>
    <s v="TEC-AC-10000892"/>
    <x v="2"/>
    <x v="11"/>
    <x v="290"/>
    <n v="360"/>
    <n v="4"/>
    <n v="0"/>
    <n v="129.6"/>
  </r>
  <r>
    <n v="322"/>
    <x v="146"/>
    <x v="2"/>
    <x v="130"/>
    <d v="2011-11-09T00:00:00"/>
    <s v="Standard Class"/>
    <s v="NM-18445"/>
    <s v="Nathan Mautz"/>
    <x v="2"/>
    <s v="United States"/>
    <s v="New York City"/>
    <x v="15"/>
    <n v="10024"/>
    <x v="3"/>
    <s v="OFF-ST-10002974"/>
    <x v="1"/>
    <x v="4"/>
    <x v="123"/>
    <n v="43.57"/>
    <n v="1"/>
    <n v="0"/>
    <n v="13.070999999999998"/>
  </r>
  <r>
    <n v="323"/>
    <x v="147"/>
    <x v="2"/>
    <x v="111"/>
    <d v="2011-09-24T00:00:00"/>
    <s v="Standard Class"/>
    <s v="FA-14230"/>
    <s v="Frank Atkinson"/>
    <x v="1"/>
    <s v="United States"/>
    <s v="Long Beach"/>
    <x v="1"/>
    <n v="90805"/>
    <x v="1"/>
    <s v="OFF-FA-10000624"/>
    <x v="1"/>
    <x v="13"/>
    <x v="291"/>
    <n v="7.16"/>
    <n v="2"/>
    <n v="0"/>
    <n v="3.58"/>
  </r>
  <r>
    <n v="324"/>
    <x v="148"/>
    <x v="0"/>
    <x v="131"/>
    <d v="2013-04-28T00:00:00"/>
    <s v="Standard Class"/>
    <s v="GK-14620"/>
    <s v="Grace Kelly"/>
    <x v="1"/>
    <s v="United States"/>
    <s v="Hesperia"/>
    <x v="1"/>
    <n v="92345"/>
    <x v="1"/>
    <s v="OFF-BI-10004593"/>
    <x v="1"/>
    <x v="8"/>
    <x v="267"/>
    <n v="251.52"/>
    <n v="6"/>
    <n v="0.2"/>
    <n v="81.744"/>
  </r>
  <r>
    <n v="325"/>
    <x v="148"/>
    <x v="0"/>
    <x v="131"/>
    <d v="2013-04-28T00:00:00"/>
    <s v="Standard Class"/>
    <s v="GK-14620"/>
    <s v="Grace Kelly"/>
    <x v="1"/>
    <s v="United States"/>
    <s v="Hesperia"/>
    <x v="1"/>
    <n v="92345"/>
    <x v="1"/>
    <s v="TEC-AC-10001908"/>
    <x v="2"/>
    <x v="11"/>
    <x v="292"/>
    <n v="99.99"/>
    <n v="1"/>
    <n v="0"/>
    <n v="34.996499999999997"/>
  </r>
  <r>
    <n v="326"/>
    <x v="149"/>
    <x v="3"/>
    <x v="132"/>
    <d v="2014-11-06T00:00:00"/>
    <s v="Second Class"/>
    <s v="DJ-13510"/>
    <s v="Don Jones"/>
    <x v="1"/>
    <s v="United States"/>
    <s v="Murfreesboro"/>
    <x v="18"/>
    <n v="37130"/>
    <x v="0"/>
    <s v="FUR-FU-10001967"/>
    <x v="0"/>
    <x v="5"/>
    <x v="293"/>
    <n v="15.991999999999999"/>
    <n v="1"/>
    <n v="0.2"/>
    <n v="0.99949999999999894"/>
  </r>
  <r>
    <n v="327"/>
    <x v="150"/>
    <x v="0"/>
    <x v="133"/>
    <d v="2013-09-02T00:00:00"/>
    <s v="First Class"/>
    <s v="PO-18850"/>
    <s v="Patrick O'Brill"/>
    <x v="0"/>
    <s v="United States"/>
    <s v="Philadelphia"/>
    <x v="9"/>
    <n v="19143"/>
    <x v="3"/>
    <s v="TEC-PH-10003645"/>
    <x v="2"/>
    <x v="7"/>
    <x v="294"/>
    <n v="290.89800000000002"/>
    <n v="3"/>
    <n v="0.4"/>
    <n v="-67.876199999999997"/>
  </r>
  <r>
    <n v="328"/>
    <x v="150"/>
    <x v="0"/>
    <x v="133"/>
    <d v="2013-09-02T00:00:00"/>
    <s v="First Class"/>
    <s v="PO-18850"/>
    <s v="Patrick O'Brill"/>
    <x v="0"/>
    <s v="United States"/>
    <s v="Philadelphia"/>
    <x v="9"/>
    <n v="19143"/>
    <x v="3"/>
    <s v="OFF-ST-10000675"/>
    <x v="1"/>
    <x v="4"/>
    <x v="295"/>
    <n v="54.224000000000004"/>
    <n v="2"/>
    <n v="0.2"/>
    <n v="3.3889999999999993"/>
  </r>
  <r>
    <n v="329"/>
    <x v="150"/>
    <x v="0"/>
    <x v="133"/>
    <d v="2013-09-02T00:00:00"/>
    <s v="First Class"/>
    <s v="PO-18850"/>
    <s v="Patrick O'Brill"/>
    <x v="0"/>
    <s v="United States"/>
    <s v="Philadelphia"/>
    <x v="9"/>
    <n v="19143"/>
    <x v="3"/>
    <s v="FUR-CH-10003312"/>
    <x v="0"/>
    <x v="1"/>
    <x v="296"/>
    <n v="786.74400000000003"/>
    <n v="4"/>
    <n v="0.3"/>
    <n v="-258.50160000000011"/>
  </r>
  <r>
    <n v="330"/>
    <x v="150"/>
    <x v="0"/>
    <x v="133"/>
    <d v="2013-09-02T00:00:00"/>
    <s v="First Class"/>
    <s v="PO-18850"/>
    <s v="Patrick O'Brill"/>
    <x v="0"/>
    <s v="United States"/>
    <s v="Philadelphia"/>
    <x v="9"/>
    <n v="19143"/>
    <x v="3"/>
    <s v="OFF-LA-10001074"/>
    <x v="1"/>
    <x v="2"/>
    <x v="297"/>
    <n v="100.24000000000001"/>
    <n v="10"/>
    <n v="0.2"/>
    <n v="33.830999999999989"/>
  </r>
  <r>
    <n v="331"/>
    <x v="150"/>
    <x v="0"/>
    <x v="133"/>
    <d v="2013-09-02T00:00:00"/>
    <s v="First Class"/>
    <s v="PO-18850"/>
    <s v="Patrick O'Brill"/>
    <x v="0"/>
    <s v="United States"/>
    <s v="Philadelphia"/>
    <x v="9"/>
    <n v="19143"/>
    <x v="3"/>
    <s v="OFF-BI-10001524"/>
    <x v="1"/>
    <x v="8"/>
    <x v="298"/>
    <n v="37.76400000000001"/>
    <n v="6"/>
    <n v="0.7"/>
    <n v="-27.693600000000004"/>
  </r>
  <r>
    <n v="332"/>
    <x v="151"/>
    <x v="0"/>
    <x v="134"/>
    <d v="2013-04-30T00:00:00"/>
    <s v="Second Class"/>
    <s v="JL-15850"/>
    <s v="John Lucas"/>
    <x v="0"/>
    <s v="United States"/>
    <s v="Philadelphia"/>
    <x v="9"/>
    <n v="19134"/>
    <x v="3"/>
    <s v="TEC-PH-10004614"/>
    <x v="2"/>
    <x v="7"/>
    <x v="299"/>
    <n v="82.8"/>
    <n v="2"/>
    <n v="0.4"/>
    <n v="-20.700000000000003"/>
  </r>
  <r>
    <n v="333"/>
    <x v="151"/>
    <x v="0"/>
    <x v="134"/>
    <d v="2013-04-30T00:00:00"/>
    <s v="Second Class"/>
    <s v="JL-15850"/>
    <s v="John Lucas"/>
    <x v="0"/>
    <s v="United States"/>
    <s v="Philadelphia"/>
    <x v="9"/>
    <n v="19134"/>
    <x v="3"/>
    <s v="OFF-BI-10001153"/>
    <x v="1"/>
    <x v="8"/>
    <x v="300"/>
    <n v="20.724000000000004"/>
    <n v="2"/>
    <n v="0.7"/>
    <n v="-13.815999999999995"/>
  </r>
  <r>
    <n v="334"/>
    <x v="151"/>
    <x v="0"/>
    <x v="134"/>
    <d v="2013-04-30T00:00:00"/>
    <s v="Second Class"/>
    <s v="JL-15850"/>
    <s v="John Lucas"/>
    <x v="0"/>
    <s v="United States"/>
    <s v="Philadelphia"/>
    <x v="9"/>
    <n v="19134"/>
    <x v="3"/>
    <s v="OFF-BI-10001982"/>
    <x v="1"/>
    <x v="8"/>
    <x v="301"/>
    <n v="4.8960000000000008"/>
    <n v="3"/>
    <n v="0.7"/>
    <n v="-3.4271999999999991"/>
  </r>
  <r>
    <n v="335"/>
    <x v="152"/>
    <x v="1"/>
    <x v="135"/>
    <d v="2012-09-04T00:00:00"/>
    <s v="Second Class"/>
    <s v="DB-13615"/>
    <s v="Doug Bickford"/>
    <x v="0"/>
    <s v="United States"/>
    <s v="Los Angeles"/>
    <x v="1"/>
    <n v="90045"/>
    <x v="1"/>
    <s v="OFF-BI-10001922"/>
    <x v="1"/>
    <x v="8"/>
    <x v="302"/>
    <n v="4.7520000000000007"/>
    <n v="1"/>
    <n v="0.2"/>
    <n v="1.6037999999999997"/>
  </r>
  <r>
    <n v="336"/>
    <x v="152"/>
    <x v="1"/>
    <x v="135"/>
    <d v="2012-09-04T00:00:00"/>
    <s v="Second Class"/>
    <s v="DB-13615"/>
    <s v="Doug Bickford"/>
    <x v="0"/>
    <s v="United States"/>
    <s v="Los Angeles"/>
    <x v="1"/>
    <n v="90045"/>
    <x v="1"/>
    <s v="TEC-CO-10001449"/>
    <x v="2"/>
    <x v="16"/>
    <x v="303"/>
    <n v="959.98400000000004"/>
    <n v="2"/>
    <n v="0.2"/>
    <n v="335.99440000000004"/>
  </r>
  <r>
    <n v="337"/>
    <x v="152"/>
    <x v="1"/>
    <x v="135"/>
    <d v="2012-09-04T00:00:00"/>
    <s v="Second Class"/>
    <s v="DB-13615"/>
    <s v="Doug Bickford"/>
    <x v="0"/>
    <s v="United States"/>
    <s v="Los Angeles"/>
    <x v="1"/>
    <n v="90045"/>
    <x v="1"/>
    <s v="OFF-BI-10004140"/>
    <x v="1"/>
    <x v="8"/>
    <x v="304"/>
    <n v="14.368000000000002"/>
    <n v="4"/>
    <n v="0.2"/>
    <n v="4.4899999999999984"/>
  </r>
  <r>
    <n v="338"/>
    <x v="153"/>
    <x v="2"/>
    <x v="136"/>
    <d v="2011-07-17T00:00:00"/>
    <s v="Standard Class"/>
    <s v="AC-10420"/>
    <s v="Alyssa Crouse"/>
    <x v="1"/>
    <s v="United States"/>
    <s v="San Francisco"/>
    <x v="1"/>
    <n v="94122"/>
    <x v="1"/>
    <s v="OFF-BI-10003314"/>
    <x v="1"/>
    <x v="8"/>
    <x v="305"/>
    <n v="7.7120000000000006"/>
    <n v="2"/>
    <n v="0.2"/>
    <n v="2.7956000000000003"/>
  </r>
  <r>
    <n v="339"/>
    <x v="153"/>
    <x v="2"/>
    <x v="136"/>
    <d v="2011-07-17T00:00:00"/>
    <s v="Standard Class"/>
    <s v="AC-10420"/>
    <s v="Alyssa Crouse"/>
    <x v="1"/>
    <s v="United States"/>
    <s v="San Francisco"/>
    <x v="1"/>
    <n v="94122"/>
    <x v="1"/>
    <s v="FUR-TA-10004575"/>
    <x v="0"/>
    <x v="3"/>
    <x v="306"/>
    <n v="698.35200000000009"/>
    <n v="3"/>
    <n v="0.2"/>
    <n v="-17.458800000000053"/>
  </r>
  <r>
    <n v="340"/>
    <x v="154"/>
    <x v="1"/>
    <x v="137"/>
    <d v="2012-06-26T00:00:00"/>
    <s v="Second Class"/>
    <s v="KL-16645"/>
    <s v="Ken Lonsdale"/>
    <x v="0"/>
    <s v="United States"/>
    <s v="Layton"/>
    <x v="7"/>
    <n v="84041"/>
    <x v="1"/>
    <s v="OFF-FA-10000490"/>
    <x v="1"/>
    <x v="13"/>
    <x v="307"/>
    <n v="4.96"/>
    <n v="4"/>
    <n v="0"/>
    <n v="2.3311999999999999"/>
  </r>
  <r>
    <n v="341"/>
    <x v="155"/>
    <x v="2"/>
    <x v="138"/>
    <d v="2011-04-17T00:00:00"/>
    <s v="Second Class"/>
    <s v="JD-15895"/>
    <s v="Jonathan Doherty"/>
    <x v="1"/>
    <s v="United States"/>
    <s v="Philadelphia"/>
    <x v="9"/>
    <n v="19140"/>
    <x v="3"/>
    <s v="OFF-AR-10000122"/>
    <x v="1"/>
    <x v="6"/>
    <x v="308"/>
    <n v="17.856000000000002"/>
    <n v="4"/>
    <n v="0.2"/>
    <n v="1.1159999999999979"/>
  </r>
  <r>
    <n v="342"/>
    <x v="155"/>
    <x v="2"/>
    <x v="138"/>
    <d v="2011-04-17T00:00:00"/>
    <s v="Second Class"/>
    <s v="JD-15895"/>
    <s v="Jonathan Doherty"/>
    <x v="1"/>
    <s v="United States"/>
    <s v="Philadelphia"/>
    <x v="9"/>
    <n v="19140"/>
    <x v="3"/>
    <s v="OFF-BI-10003656"/>
    <x v="1"/>
    <x v="8"/>
    <x v="13"/>
    <n v="509.97000000000008"/>
    <n v="10"/>
    <n v="0.7"/>
    <n v="-407.97599999999989"/>
  </r>
  <r>
    <n v="343"/>
    <x v="155"/>
    <x v="2"/>
    <x v="138"/>
    <d v="2011-04-17T00:00:00"/>
    <s v="Second Class"/>
    <s v="JD-15895"/>
    <s v="Jonathan Doherty"/>
    <x v="1"/>
    <s v="United States"/>
    <s v="Philadelphia"/>
    <x v="9"/>
    <n v="19140"/>
    <x v="3"/>
    <s v="OFF-FA-10002780"/>
    <x v="1"/>
    <x v="13"/>
    <x v="33"/>
    <n v="30.991999999999997"/>
    <n v="13"/>
    <n v="0.2"/>
    <n v="10.072399999999996"/>
  </r>
  <r>
    <n v="344"/>
    <x v="155"/>
    <x v="2"/>
    <x v="138"/>
    <d v="2011-04-17T00:00:00"/>
    <s v="Second Class"/>
    <s v="JD-15895"/>
    <s v="Jonathan Doherty"/>
    <x v="1"/>
    <s v="United States"/>
    <s v="Philadelphia"/>
    <x v="9"/>
    <n v="19140"/>
    <x v="3"/>
    <s v="TEC-PH-10000702"/>
    <x v="2"/>
    <x v="7"/>
    <x v="309"/>
    <n v="71.927999999999997"/>
    <n v="12"/>
    <n v="0.4"/>
    <n v="8.3915999999999897"/>
  </r>
  <r>
    <n v="345"/>
    <x v="156"/>
    <x v="1"/>
    <x v="139"/>
    <d v="2012-12-24T00:00:00"/>
    <s v="Standard Class"/>
    <s v="CS-12130"/>
    <s v="Chad Sievert"/>
    <x v="0"/>
    <s v="United States"/>
    <s v="Austin"/>
    <x v="5"/>
    <n v="78745"/>
    <x v="2"/>
    <s v="OFF-ST-10000107"/>
    <x v="1"/>
    <x v="4"/>
    <x v="17"/>
    <n v="88.800000000000011"/>
    <n v="4"/>
    <n v="0.2"/>
    <n v="-2.2200000000000131"/>
  </r>
  <r>
    <n v="346"/>
    <x v="157"/>
    <x v="3"/>
    <x v="140"/>
    <d v="2014-06-20T00:00:00"/>
    <s v="Standard Class"/>
    <s v="CC-12550"/>
    <s v="Clay Cheatham"/>
    <x v="0"/>
    <s v="United States"/>
    <s v="San Francisco"/>
    <x v="1"/>
    <n v="94122"/>
    <x v="1"/>
    <s v="TEC-PH-10002293"/>
    <x v="2"/>
    <x v="7"/>
    <x v="126"/>
    <n v="47.975999999999999"/>
    <n v="3"/>
    <n v="0.2"/>
    <n v="4.7976000000000028"/>
  </r>
  <r>
    <n v="347"/>
    <x v="158"/>
    <x v="3"/>
    <x v="141"/>
    <d v="2014-07-13T00:00:00"/>
    <s v="Standard Class"/>
    <s v="TD-20995"/>
    <s v="Tamara Dahlen"/>
    <x v="0"/>
    <s v="United States"/>
    <s v="Lowell"/>
    <x v="31"/>
    <n v="1852"/>
    <x v="3"/>
    <s v="OFF-AR-10004027"/>
    <x v="1"/>
    <x v="6"/>
    <x v="182"/>
    <n v="7.5600000000000005"/>
    <n v="3"/>
    <n v="0"/>
    <n v="3.0996000000000006"/>
  </r>
  <r>
    <n v="348"/>
    <x v="158"/>
    <x v="3"/>
    <x v="141"/>
    <d v="2014-07-13T00:00:00"/>
    <s v="Standard Class"/>
    <s v="TD-20995"/>
    <s v="Tamara Dahlen"/>
    <x v="0"/>
    <s v="United States"/>
    <s v="Lowell"/>
    <x v="31"/>
    <n v="1852"/>
    <x v="3"/>
    <s v="OFF-PA-10000249"/>
    <x v="1"/>
    <x v="10"/>
    <x v="33"/>
    <n v="24.56"/>
    <n v="2"/>
    <n v="0"/>
    <n v="11.543199999999999"/>
  </r>
  <r>
    <n v="349"/>
    <x v="158"/>
    <x v="3"/>
    <x v="141"/>
    <d v="2014-07-13T00:00:00"/>
    <s v="Standard Class"/>
    <s v="TD-20995"/>
    <s v="Tamara Dahlen"/>
    <x v="0"/>
    <s v="United States"/>
    <s v="Lowell"/>
    <x v="31"/>
    <n v="1852"/>
    <x v="3"/>
    <s v="OFF-AR-10001374"/>
    <x v="1"/>
    <x v="6"/>
    <x v="310"/>
    <n v="12.96"/>
    <n v="2"/>
    <n v="0"/>
    <n v="4.1471999999999998"/>
  </r>
  <r>
    <n v="350"/>
    <x v="159"/>
    <x v="0"/>
    <x v="142"/>
    <d v="2013-09-04T00:00:00"/>
    <s v="First Class"/>
    <s v="AB-10060"/>
    <s v="Adam Bellavance"/>
    <x v="2"/>
    <s v="United States"/>
    <s v="New York City"/>
    <x v="15"/>
    <n v="10009"/>
    <x v="3"/>
    <s v="TEC-AC-10000290"/>
    <x v="2"/>
    <x v="11"/>
    <x v="232"/>
    <n v="6.79"/>
    <n v="1"/>
    <n v="0"/>
    <n v="2.3086000000000002"/>
  </r>
  <r>
    <n v="351"/>
    <x v="159"/>
    <x v="0"/>
    <x v="142"/>
    <d v="2013-09-04T00:00:00"/>
    <s v="First Class"/>
    <s v="AB-10060"/>
    <s v="Adam Bellavance"/>
    <x v="2"/>
    <s v="United States"/>
    <s v="New York City"/>
    <x v="15"/>
    <n v="10009"/>
    <x v="3"/>
    <s v="OFF-PA-10001970"/>
    <x v="1"/>
    <x v="10"/>
    <x v="311"/>
    <n v="24.56"/>
    <n v="2"/>
    <n v="0"/>
    <n v="11.543199999999999"/>
  </r>
  <r>
    <n v="352"/>
    <x v="159"/>
    <x v="0"/>
    <x v="142"/>
    <d v="2013-09-04T00:00:00"/>
    <s v="First Class"/>
    <s v="AB-10060"/>
    <s v="Adam Bellavance"/>
    <x v="2"/>
    <s v="United States"/>
    <s v="New York City"/>
    <x v="15"/>
    <n v="10009"/>
    <x v="3"/>
    <s v="OFF-BI-10002160"/>
    <x v="1"/>
    <x v="8"/>
    <x v="312"/>
    <n v="3.048"/>
    <n v="1"/>
    <n v="0.2"/>
    <n v="1.0668"/>
  </r>
  <r>
    <n v="353"/>
    <x v="159"/>
    <x v="0"/>
    <x v="142"/>
    <d v="2013-09-04T00:00:00"/>
    <s v="First Class"/>
    <s v="AB-10060"/>
    <s v="Adam Bellavance"/>
    <x v="2"/>
    <s v="United States"/>
    <s v="New York City"/>
    <x v="15"/>
    <n v="10009"/>
    <x v="3"/>
    <s v="OFF-PA-10001970"/>
    <x v="1"/>
    <x v="10"/>
    <x v="311"/>
    <n v="49.12"/>
    <n v="4"/>
    <n v="0"/>
    <n v="23.086399999999998"/>
  </r>
  <r>
    <n v="354"/>
    <x v="159"/>
    <x v="0"/>
    <x v="142"/>
    <d v="2013-09-04T00:00:00"/>
    <s v="First Class"/>
    <s v="AB-10060"/>
    <s v="Adam Bellavance"/>
    <x v="2"/>
    <s v="United States"/>
    <s v="New York City"/>
    <x v="15"/>
    <n v="10009"/>
    <x v="3"/>
    <s v="OFF-BI-10004995"/>
    <x v="1"/>
    <x v="8"/>
    <x v="313"/>
    <n v="4355.1680000000006"/>
    <n v="4"/>
    <n v="0.2"/>
    <n v="1415.4295999999997"/>
  </r>
  <r>
    <n v="355"/>
    <x v="160"/>
    <x v="0"/>
    <x v="143"/>
    <d v="2013-04-14T00:00:00"/>
    <s v="Standard Class"/>
    <s v="JL-15505"/>
    <s v="Jeremy Lonsdale"/>
    <x v="0"/>
    <s v="United States"/>
    <s v="New York City"/>
    <x v="15"/>
    <n v="10035"/>
    <x v="3"/>
    <s v="FUR-BO-10002268"/>
    <x v="0"/>
    <x v="0"/>
    <x v="314"/>
    <n v="388.70400000000006"/>
    <n v="6"/>
    <n v="0.2"/>
    <n v="-4.8588000000000022"/>
  </r>
  <r>
    <n v="356"/>
    <x v="160"/>
    <x v="0"/>
    <x v="143"/>
    <d v="2013-04-14T00:00:00"/>
    <s v="Standard Class"/>
    <s v="JL-15505"/>
    <s v="Jeremy Lonsdale"/>
    <x v="0"/>
    <s v="United States"/>
    <s v="New York City"/>
    <x v="15"/>
    <n v="10035"/>
    <x v="3"/>
    <s v="OFF-EN-10001137"/>
    <x v="1"/>
    <x v="12"/>
    <x v="315"/>
    <n v="8.26"/>
    <n v="2"/>
    <n v="0"/>
    <n v="3.7995999999999999"/>
  </r>
  <r>
    <n v="357"/>
    <x v="160"/>
    <x v="0"/>
    <x v="143"/>
    <d v="2013-04-14T00:00:00"/>
    <s v="Standard Class"/>
    <s v="JL-15505"/>
    <s v="Jeremy Lonsdale"/>
    <x v="0"/>
    <s v="United States"/>
    <s v="New York City"/>
    <x v="15"/>
    <n v="10035"/>
    <x v="3"/>
    <s v="OFF-AR-10002399"/>
    <x v="1"/>
    <x v="6"/>
    <x v="316"/>
    <n v="17.04"/>
    <n v="4"/>
    <n v="0"/>
    <n v="6.9863999999999997"/>
  </r>
  <r>
    <n v="358"/>
    <x v="160"/>
    <x v="0"/>
    <x v="143"/>
    <d v="2013-04-14T00:00:00"/>
    <s v="Standard Class"/>
    <s v="JL-15505"/>
    <s v="Jeremy Lonsdale"/>
    <x v="0"/>
    <s v="United States"/>
    <s v="New York City"/>
    <x v="15"/>
    <n v="10035"/>
    <x v="3"/>
    <s v="OFF-PA-10002713"/>
    <x v="1"/>
    <x v="10"/>
    <x v="317"/>
    <n v="34.4"/>
    <n v="5"/>
    <n v="0"/>
    <n v="15.823999999999998"/>
  </r>
  <r>
    <n v="359"/>
    <x v="161"/>
    <x v="0"/>
    <x v="131"/>
    <d v="2013-04-29T00:00:00"/>
    <s v="Standard Class"/>
    <s v="HK-14890"/>
    <s v="Heather Kirkland"/>
    <x v="1"/>
    <s v="United States"/>
    <s v="Charlotte"/>
    <x v="3"/>
    <n v="28205"/>
    <x v="0"/>
    <s v="OFF-PA-10002666"/>
    <x v="1"/>
    <x v="10"/>
    <x v="186"/>
    <n v="36.240000000000009"/>
    <n v="5"/>
    <n v="0.2"/>
    <n v="11.324999999999996"/>
  </r>
  <r>
    <n v="360"/>
    <x v="162"/>
    <x v="3"/>
    <x v="144"/>
    <d v="2014-03-12T00:00:00"/>
    <s v="First Class"/>
    <s v="VB-21745"/>
    <s v="Victoria Brennan"/>
    <x v="1"/>
    <s v="United States"/>
    <s v="Columbus"/>
    <x v="32"/>
    <n v="31907"/>
    <x v="0"/>
    <s v="OFF-AP-10001124"/>
    <x v="1"/>
    <x v="9"/>
    <x v="318"/>
    <n v="647.84"/>
    <n v="8"/>
    <n v="0"/>
    <n v="168.4384"/>
  </r>
  <r>
    <n v="361"/>
    <x v="162"/>
    <x v="3"/>
    <x v="144"/>
    <d v="2014-03-12T00:00:00"/>
    <s v="First Class"/>
    <s v="VB-21745"/>
    <s v="Victoria Brennan"/>
    <x v="1"/>
    <s v="United States"/>
    <s v="Columbus"/>
    <x v="32"/>
    <n v="31907"/>
    <x v="0"/>
    <s v="OFF-LA-10001158"/>
    <x v="1"/>
    <x v="2"/>
    <x v="319"/>
    <n v="20.7"/>
    <n v="2"/>
    <n v="0"/>
    <n v="9.9359999999999999"/>
  </r>
  <r>
    <n v="362"/>
    <x v="163"/>
    <x v="3"/>
    <x v="145"/>
    <d v="2014-10-02T00:00:00"/>
    <s v="Standard Class"/>
    <s v="KW-16435"/>
    <s v="Katrina Willman"/>
    <x v="0"/>
    <s v="United States"/>
    <s v="New York City"/>
    <x v="15"/>
    <n v="10009"/>
    <x v="3"/>
    <s v="OFF-LA-10001158"/>
    <x v="1"/>
    <x v="2"/>
    <x v="319"/>
    <n v="20.7"/>
    <n v="2"/>
    <n v="0"/>
    <n v="9.9359999999999999"/>
  </r>
  <r>
    <n v="363"/>
    <x v="163"/>
    <x v="3"/>
    <x v="145"/>
    <d v="2014-10-02T00:00:00"/>
    <s v="Standard Class"/>
    <s v="KW-16435"/>
    <s v="Katrina Willman"/>
    <x v="0"/>
    <s v="United States"/>
    <s v="New York City"/>
    <x v="15"/>
    <n v="10009"/>
    <x v="3"/>
    <s v="FUR-CH-10000785"/>
    <x v="0"/>
    <x v="1"/>
    <x v="320"/>
    <n v="488.64600000000002"/>
    <n v="3"/>
    <n v="0.1"/>
    <n v="86.870400000000004"/>
  </r>
  <r>
    <n v="364"/>
    <x v="163"/>
    <x v="3"/>
    <x v="145"/>
    <d v="2014-10-02T00:00:00"/>
    <s v="Standard Class"/>
    <s v="KW-16435"/>
    <s v="Katrina Willman"/>
    <x v="0"/>
    <s v="United States"/>
    <s v="New York City"/>
    <x v="15"/>
    <n v="10009"/>
    <x v="3"/>
    <s v="OFF-AR-10003732"/>
    <x v="1"/>
    <x v="6"/>
    <x v="321"/>
    <n v="5.56"/>
    <n v="2"/>
    <n v="0"/>
    <n v="1.4455999999999998"/>
  </r>
  <r>
    <n v="365"/>
    <x v="163"/>
    <x v="3"/>
    <x v="145"/>
    <d v="2014-10-02T00:00:00"/>
    <s v="Standard Class"/>
    <s v="KW-16435"/>
    <s v="Katrina Willman"/>
    <x v="0"/>
    <s v="United States"/>
    <s v="New York City"/>
    <x v="15"/>
    <n v="10009"/>
    <x v="3"/>
    <s v="FUR-FU-10000023"/>
    <x v="0"/>
    <x v="5"/>
    <x v="322"/>
    <n v="47.12"/>
    <n v="8"/>
    <n v="0"/>
    <n v="20.732800000000001"/>
  </r>
  <r>
    <n v="366"/>
    <x v="164"/>
    <x v="2"/>
    <x v="146"/>
    <d v="2011-09-29T00:00:00"/>
    <s v="Standard Class"/>
    <s v="JD-16060"/>
    <s v="Julia Dunbar"/>
    <x v="0"/>
    <s v="United States"/>
    <s v="San Francisco"/>
    <x v="1"/>
    <n v="94109"/>
    <x v="1"/>
    <s v="OFF-ST-10001713"/>
    <x v="1"/>
    <x v="4"/>
    <x v="45"/>
    <n v="211.96"/>
    <n v="4"/>
    <n v="0"/>
    <n v="8.4783999999999935"/>
  </r>
  <r>
    <n v="367"/>
    <x v="165"/>
    <x v="0"/>
    <x v="147"/>
    <d v="2013-10-22T00:00:00"/>
    <s v="Same Day"/>
    <s v="MK-17905"/>
    <s v="Michael Kennedy"/>
    <x v="1"/>
    <s v="United States"/>
    <s v="Manchester"/>
    <x v="29"/>
    <n v="6040"/>
    <x v="3"/>
    <s v="OFF-BI-10002412"/>
    <x v="1"/>
    <x v="8"/>
    <x v="323"/>
    <n v="23.2"/>
    <n v="4"/>
    <n v="0"/>
    <n v="10.44"/>
  </r>
  <r>
    <n v="368"/>
    <x v="165"/>
    <x v="0"/>
    <x v="147"/>
    <d v="2013-10-22T00:00:00"/>
    <s v="Same Day"/>
    <s v="MK-17905"/>
    <s v="Michael Kennedy"/>
    <x v="1"/>
    <s v="United States"/>
    <s v="Manchester"/>
    <x v="29"/>
    <n v="6040"/>
    <x v="3"/>
    <s v="OFF-SU-10001225"/>
    <x v="1"/>
    <x v="14"/>
    <x v="33"/>
    <n v="7.36"/>
    <n v="2"/>
    <n v="0"/>
    <n v="0.14719999999999978"/>
  </r>
  <r>
    <n v="369"/>
    <x v="165"/>
    <x v="0"/>
    <x v="147"/>
    <d v="2013-10-22T00:00:00"/>
    <s v="Same Day"/>
    <s v="MK-17905"/>
    <s v="Michael Kennedy"/>
    <x v="1"/>
    <s v="United States"/>
    <s v="Manchester"/>
    <x v="29"/>
    <n v="6040"/>
    <x v="3"/>
    <s v="OFF-ST-10002406"/>
    <x v="1"/>
    <x v="4"/>
    <x v="324"/>
    <n v="104.79"/>
    <n v="7"/>
    <n v="0"/>
    <n v="29.341200000000008"/>
  </r>
  <r>
    <n v="370"/>
    <x v="165"/>
    <x v="0"/>
    <x v="147"/>
    <d v="2013-10-22T00:00:00"/>
    <s v="Same Day"/>
    <s v="MK-17905"/>
    <s v="Michael Kennedy"/>
    <x v="1"/>
    <s v="United States"/>
    <s v="Manchester"/>
    <x v="29"/>
    <n v="6040"/>
    <x v="3"/>
    <s v="FUR-BO-10002545"/>
    <x v="0"/>
    <x v="0"/>
    <x v="37"/>
    <n v="1043.92"/>
    <n v="4"/>
    <n v="0"/>
    <n v="271.41920000000005"/>
  </r>
  <r>
    <n v="371"/>
    <x v="166"/>
    <x v="3"/>
    <x v="148"/>
    <d v="2014-06-05T00:00:00"/>
    <s v="Standard Class"/>
    <s v="GT-14755"/>
    <s v="Guy Thornton"/>
    <x v="0"/>
    <s v="United States"/>
    <s v="Harlingen"/>
    <x v="5"/>
    <n v="78550"/>
    <x v="2"/>
    <s v="OFF-PA-10002036"/>
    <x v="1"/>
    <x v="10"/>
    <x v="325"/>
    <n v="25.920000000000005"/>
    <n v="5"/>
    <n v="0.2"/>
    <n v="9.3960000000000008"/>
  </r>
  <r>
    <n v="372"/>
    <x v="166"/>
    <x v="3"/>
    <x v="148"/>
    <d v="2014-06-05T00:00:00"/>
    <s v="Standard Class"/>
    <s v="GT-14755"/>
    <s v="Guy Thornton"/>
    <x v="0"/>
    <s v="United States"/>
    <s v="Harlingen"/>
    <x v="5"/>
    <n v="78550"/>
    <x v="2"/>
    <s v="OFF-ST-10002205"/>
    <x v="1"/>
    <x v="4"/>
    <x v="326"/>
    <n v="53.424000000000007"/>
    <n v="3"/>
    <n v="0.2"/>
    <n v="4.6746000000000016"/>
  </r>
  <r>
    <n v="373"/>
    <x v="167"/>
    <x v="2"/>
    <x v="149"/>
    <d v="2011-07-27T00:00:00"/>
    <s v="Standard Class"/>
    <s v="AG-10900"/>
    <s v="Arthur Gainer"/>
    <x v="0"/>
    <s v="United States"/>
    <s v="Tucson"/>
    <x v="16"/>
    <n v="85705"/>
    <x v="1"/>
    <s v="OFF-BI-10001982"/>
    <x v="1"/>
    <x v="8"/>
    <x v="301"/>
    <n v="8.1600000000000019"/>
    <n v="5"/>
    <n v="0.7"/>
    <n v="-5.7119999999999997"/>
  </r>
  <r>
    <n v="374"/>
    <x v="167"/>
    <x v="2"/>
    <x v="149"/>
    <d v="2011-07-27T00:00:00"/>
    <s v="Standard Class"/>
    <s v="AG-10900"/>
    <s v="Arthur Gainer"/>
    <x v="0"/>
    <s v="United States"/>
    <s v="Tucson"/>
    <x v="16"/>
    <n v="85705"/>
    <x v="1"/>
    <s v="TEC-AC-10003911"/>
    <x v="2"/>
    <x v="11"/>
    <x v="327"/>
    <n v="1023.9360000000001"/>
    <n v="8"/>
    <n v="0.2"/>
    <n v="179.1887999999999"/>
  </r>
  <r>
    <n v="375"/>
    <x v="167"/>
    <x v="2"/>
    <x v="149"/>
    <d v="2011-07-27T00:00:00"/>
    <s v="Standard Class"/>
    <s v="AG-10900"/>
    <s v="Arthur Gainer"/>
    <x v="0"/>
    <s v="United States"/>
    <s v="Tucson"/>
    <x v="16"/>
    <n v="85705"/>
    <x v="1"/>
    <s v="OFF-AR-10000658"/>
    <x v="1"/>
    <x v="6"/>
    <x v="328"/>
    <n v="9.24"/>
    <n v="1"/>
    <n v="0.2"/>
    <n v="0.92399999999999993"/>
  </r>
  <r>
    <n v="376"/>
    <x v="167"/>
    <x v="2"/>
    <x v="149"/>
    <d v="2011-07-27T00:00:00"/>
    <s v="Standard Class"/>
    <s v="AG-10900"/>
    <s v="Arthur Gainer"/>
    <x v="0"/>
    <s v="United States"/>
    <s v="Tucson"/>
    <x v="16"/>
    <n v="85705"/>
    <x v="1"/>
    <s v="TEC-AC-10002076"/>
    <x v="2"/>
    <x v="11"/>
    <x v="329"/>
    <n v="479.04"/>
    <n v="10"/>
    <n v="0.2"/>
    <n v="-29.940000000000012"/>
  </r>
  <r>
    <n v="377"/>
    <x v="168"/>
    <x v="0"/>
    <x v="150"/>
    <d v="2013-10-02T00:00:00"/>
    <s v="First Class"/>
    <s v="MM-18280"/>
    <s v="Muhammed MacIntyre"/>
    <x v="1"/>
    <s v="United States"/>
    <s v="Quincy"/>
    <x v="10"/>
    <n v="62301"/>
    <x v="2"/>
    <s v="OFF-PA-10003039"/>
    <x v="1"/>
    <x v="10"/>
    <x v="330"/>
    <n v="99.13600000000001"/>
    <n v="4"/>
    <n v="0.2"/>
    <n v="30.979999999999993"/>
  </r>
  <r>
    <n v="378"/>
    <x v="169"/>
    <x v="3"/>
    <x v="151"/>
    <d v="2014-09-02T00:00:00"/>
    <s v="Standard Class"/>
    <s v="AR-10405"/>
    <s v="Allen Rosenblatt"/>
    <x v="1"/>
    <s v="United States"/>
    <s v="Franklin"/>
    <x v="31"/>
    <n v="2038"/>
    <x v="3"/>
    <s v="FUR-TA-10004915"/>
    <x v="0"/>
    <x v="3"/>
    <x v="331"/>
    <n v="1488.4239999999998"/>
    <n v="7"/>
    <n v="0.3"/>
    <n v="-297.68479999999983"/>
  </r>
  <r>
    <n v="379"/>
    <x v="170"/>
    <x v="1"/>
    <x v="152"/>
    <d v="2012-05-05T00:00:00"/>
    <s v="Standard Class"/>
    <s v="RA-19915"/>
    <s v="Russell Applegate"/>
    <x v="0"/>
    <s v="United States"/>
    <s v="Houston"/>
    <x v="5"/>
    <n v="77095"/>
    <x v="2"/>
    <s v="OFF-AP-10000696"/>
    <x v="1"/>
    <x v="9"/>
    <x v="332"/>
    <n v="8.6519999999999975"/>
    <n v="3"/>
    <n v="0.8"/>
    <n v="-20.332200000000007"/>
  </r>
  <r>
    <n v="380"/>
    <x v="170"/>
    <x v="1"/>
    <x v="152"/>
    <d v="2012-05-05T00:00:00"/>
    <s v="Standard Class"/>
    <s v="RA-19915"/>
    <s v="Russell Applegate"/>
    <x v="0"/>
    <s v="United States"/>
    <s v="Houston"/>
    <x v="5"/>
    <n v="77095"/>
    <x v="2"/>
    <s v="OFF-ST-10003327"/>
    <x v="1"/>
    <x v="4"/>
    <x v="333"/>
    <n v="23.832000000000001"/>
    <n v="3"/>
    <n v="0.2"/>
    <n v="2.6810999999999954"/>
  </r>
  <r>
    <n v="381"/>
    <x v="170"/>
    <x v="1"/>
    <x v="152"/>
    <d v="2012-05-05T00:00:00"/>
    <s v="Standard Class"/>
    <s v="RA-19915"/>
    <s v="Russell Applegate"/>
    <x v="0"/>
    <s v="United States"/>
    <s v="Houston"/>
    <x v="5"/>
    <n v="77095"/>
    <x v="2"/>
    <s v="OFF-BI-10000309"/>
    <x v="1"/>
    <x v="8"/>
    <x v="334"/>
    <n v="12.175999999999998"/>
    <n v="4"/>
    <n v="0.8"/>
    <n v="-18.872800000000009"/>
  </r>
  <r>
    <n v="382"/>
    <x v="171"/>
    <x v="0"/>
    <x v="99"/>
    <d v="2013-10-30T00:00:00"/>
    <s v="First Class"/>
    <s v="AS-10285"/>
    <s v="Alejandro Savely"/>
    <x v="1"/>
    <s v="United States"/>
    <s v="San Francisco"/>
    <x v="1"/>
    <n v="94109"/>
    <x v="1"/>
    <s v="OFF-PA-10004734"/>
    <x v="1"/>
    <x v="10"/>
    <x v="335"/>
    <n v="50.96"/>
    <n v="7"/>
    <n v="0"/>
    <n v="25.48"/>
  </r>
  <r>
    <n v="383"/>
    <x v="171"/>
    <x v="0"/>
    <x v="99"/>
    <d v="2013-10-30T00:00:00"/>
    <s v="First Class"/>
    <s v="AS-10285"/>
    <s v="Alejandro Savely"/>
    <x v="1"/>
    <s v="United States"/>
    <s v="San Francisco"/>
    <x v="1"/>
    <n v="94109"/>
    <x v="1"/>
    <s v="OFF-BI-10002225"/>
    <x v="1"/>
    <x v="8"/>
    <x v="336"/>
    <n v="49.536000000000001"/>
    <n v="3"/>
    <n v="0.2"/>
    <n v="17.337599999999998"/>
  </r>
  <r>
    <n v="384"/>
    <x v="172"/>
    <x v="1"/>
    <x v="153"/>
    <d v="2012-06-29T00:00:00"/>
    <s v="Second Class"/>
    <s v="LA-16780"/>
    <s v="Laura Armstrong"/>
    <x v="1"/>
    <s v="United States"/>
    <s v="Taylor"/>
    <x v="12"/>
    <n v="48180"/>
    <x v="2"/>
    <s v="TEC-AC-10004708"/>
    <x v="2"/>
    <x v="11"/>
    <x v="337"/>
    <n v="41.9"/>
    <n v="2"/>
    <n v="0"/>
    <n v="8.7989999999999995"/>
  </r>
  <r>
    <n v="385"/>
    <x v="173"/>
    <x v="1"/>
    <x v="154"/>
    <d v="2012-12-02T00:00:00"/>
    <s v="Standard Class"/>
    <s v="DO-13435"/>
    <s v="Denny Ordway"/>
    <x v="0"/>
    <s v="United States"/>
    <s v="Pembroke Pines"/>
    <x v="2"/>
    <n v="33024"/>
    <x v="0"/>
    <s v="FUR-TA-10000617"/>
    <x v="0"/>
    <x v="3"/>
    <x v="338"/>
    <n v="375.45750000000004"/>
    <n v="3"/>
    <n v="0.45"/>
    <n v="-157.00949999999997"/>
  </r>
  <r>
    <n v="386"/>
    <x v="173"/>
    <x v="1"/>
    <x v="154"/>
    <d v="2012-12-02T00:00:00"/>
    <s v="Standard Class"/>
    <s v="DO-13435"/>
    <s v="Denny Ordway"/>
    <x v="0"/>
    <s v="United States"/>
    <s v="Pembroke Pines"/>
    <x v="2"/>
    <n v="33024"/>
    <x v="0"/>
    <s v="TEC-AC-10002335"/>
    <x v="2"/>
    <x v="11"/>
    <x v="339"/>
    <n v="83.976000000000013"/>
    <n v="3"/>
    <n v="0.2"/>
    <n v="-1.049700000000005"/>
  </r>
  <r>
    <n v="387"/>
    <x v="174"/>
    <x v="1"/>
    <x v="155"/>
    <d v="2012-12-07T00:00:00"/>
    <s v="Standard Class"/>
    <s v="DK-13225"/>
    <s v="Dean Katz"/>
    <x v="1"/>
    <s v="United States"/>
    <s v="Philadelphia"/>
    <x v="9"/>
    <n v="19140"/>
    <x v="3"/>
    <s v="TEC-MA-10001681"/>
    <x v="2"/>
    <x v="15"/>
    <x v="340"/>
    <n v="482.34000000000003"/>
    <n v="4"/>
    <n v="0.7"/>
    <n v="-337.63799999999981"/>
  </r>
  <r>
    <n v="388"/>
    <x v="174"/>
    <x v="1"/>
    <x v="155"/>
    <d v="2012-12-07T00:00:00"/>
    <s v="Standard Class"/>
    <s v="DK-13225"/>
    <s v="Dean Katz"/>
    <x v="1"/>
    <s v="United States"/>
    <s v="Philadelphia"/>
    <x v="9"/>
    <n v="19140"/>
    <x v="3"/>
    <s v="FUR-FU-10001935"/>
    <x v="0"/>
    <x v="5"/>
    <x v="341"/>
    <n v="2.9600000000000004"/>
    <n v="1"/>
    <n v="0.2"/>
    <n v="0.77700000000000025"/>
  </r>
  <r>
    <n v="389"/>
    <x v="175"/>
    <x v="2"/>
    <x v="156"/>
    <d v="2011-11-26T00:00:00"/>
    <s v="First Class"/>
    <s v="NG-18430"/>
    <s v="Nathan Gelder"/>
    <x v="0"/>
    <s v="United States"/>
    <s v="Cincinnati"/>
    <x v="24"/>
    <n v="45231"/>
    <x v="3"/>
    <s v="OFF-AR-10004757"/>
    <x v="1"/>
    <x v="6"/>
    <x v="342"/>
    <n v="2.6240000000000001"/>
    <n v="1"/>
    <n v="0.2"/>
    <n v="0.42639999999999978"/>
  </r>
  <r>
    <n v="390"/>
    <x v="176"/>
    <x v="3"/>
    <x v="157"/>
    <d v="2014-12-16T00:00:00"/>
    <s v="Standard Class"/>
    <s v="MV-18190"/>
    <s v="Mike Vittorini"/>
    <x v="0"/>
    <s v="United States"/>
    <s v="New York City"/>
    <x v="15"/>
    <n v="10009"/>
    <x v="3"/>
    <s v="OFF-BI-10000050"/>
    <x v="1"/>
    <x v="8"/>
    <x v="343"/>
    <n v="23.36"/>
    <n v="4"/>
    <n v="0.2"/>
    <n v="7.8839999999999986"/>
  </r>
  <r>
    <n v="391"/>
    <x v="176"/>
    <x v="3"/>
    <x v="157"/>
    <d v="2014-12-16T00:00:00"/>
    <s v="Standard Class"/>
    <s v="MV-18190"/>
    <s v="Mike Vittorini"/>
    <x v="0"/>
    <s v="United States"/>
    <s v="New York City"/>
    <x v="15"/>
    <n v="10009"/>
    <x v="3"/>
    <s v="TEC-AC-10001998"/>
    <x v="2"/>
    <x v="11"/>
    <x v="84"/>
    <n v="39.979999999999997"/>
    <n v="2"/>
    <n v="0"/>
    <n v="13.593199999999996"/>
  </r>
  <r>
    <n v="392"/>
    <x v="177"/>
    <x v="2"/>
    <x v="158"/>
    <d v="2011-09-23T00:00:00"/>
    <s v="Second Class"/>
    <s v="JG-15115"/>
    <s v="Jack Garza"/>
    <x v="0"/>
    <s v="United States"/>
    <s v="Des Moines"/>
    <x v="4"/>
    <n v="98198"/>
    <x v="1"/>
    <s v="TEC-PH-10003012"/>
    <x v="2"/>
    <x v="7"/>
    <x v="344"/>
    <n v="246.38400000000001"/>
    <n v="2"/>
    <n v="0.2"/>
    <n v="27.718199999999968"/>
  </r>
  <r>
    <n v="393"/>
    <x v="177"/>
    <x v="2"/>
    <x v="158"/>
    <d v="2011-09-23T00:00:00"/>
    <s v="Second Class"/>
    <s v="JG-15115"/>
    <s v="Jack Garza"/>
    <x v="0"/>
    <s v="United States"/>
    <s v="Des Moines"/>
    <x v="4"/>
    <n v="98198"/>
    <x v="1"/>
    <s v="TEC-CO-10002313"/>
    <x v="2"/>
    <x v="16"/>
    <x v="345"/>
    <n v="1799.97"/>
    <n v="3"/>
    <n v="0"/>
    <n v="701.98829999999998"/>
  </r>
  <r>
    <n v="394"/>
    <x v="178"/>
    <x v="2"/>
    <x v="159"/>
    <d v="2011-06-10T00:00:00"/>
    <s v="Second Class"/>
    <s v="BP-11095"/>
    <s v="Bart Pistole"/>
    <x v="1"/>
    <s v="United States"/>
    <s v="Peoria"/>
    <x v="10"/>
    <n v="61604"/>
    <x v="2"/>
    <s v="OFF-BI-10003982"/>
    <x v="1"/>
    <x v="8"/>
    <x v="346"/>
    <n v="12.461999999999996"/>
    <n v="3"/>
    <n v="0.8"/>
    <n v="-20.5623"/>
  </r>
  <r>
    <n v="395"/>
    <x v="179"/>
    <x v="3"/>
    <x v="160"/>
    <d v="2014-07-06T00:00:00"/>
    <s v="Standard Class"/>
    <s v="VP-21730"/>
    <s v="Victor Preis"/>
    <x v="2"/>
    <s v="United States"/>
    <s v="Las Vegas"/>
    <x v="33"/>
    <n v="89115"/>
    <x v="1"/>
    <s v="OFF-BI-10004492"/>
    <x v="1"/>
    <x v="8"/>
    <x v="347"/>
    <n v="75.792000000000002"/>
    <n v="3"/>
    <n v="0.2"/>
    <n v="25.579799999999992"/>
  </r>
  <r>
    <n v="396"/>
    <x v="180"/>
    <x v="3"/>
    <x v="161"/>
    <d v="2014-10-20T00:00:00"/>
    <s v="Second Class"/>
    <s v="SS-20140"/>
    <s v="Saphhira Shifley"/>
    <x v="1"/>
    <s v="United States"/>
    <s v="Warwick"/>
    <x v="34"/>
    <n v="2886"/>
    <x v="3"/>
    <s v="OFF-ST-10000798"/>
    <x v="1"/>
    <x v="4"/>
    <x v="348"/>
    <n v="49.96"/>
    <n v="2"/>
    <n v="0"/>
    <n v="9.4923999999999964"/>
  </r>
  <r>
    <n v="397"/>
    <x v="180"/>
    <x v="3"/>
    <x v="161"/>
    <d v="2014-10-20T00:00:00"/>
    <s v="Second Class"/>
    <s v="SS-20140"/>
    <s v="Saphhira Shifley"/>
    <x v="1"/>
    <s v="United States"/>
    <s v="Warwick"/>
    <x v="34"/>
    <n v="2886"/>
    <x v="3"/>
    <s v="OFF-PA-10002552"/>
    <x v="1"/>
    <x v="10"/>
    <x v="349"/>
    <n v="12.96"/>
    <n v="2"/>
    <n v="0"/>
    <n v="6.2208000000000006"/>
  </r>
  <r>
    <n v="398"/>
    <x v="181"/>
    <x v="1"/>
    <x v="89"/>
    <d v="2012-11-04T00:00:00"/>
    <s v="Standard Class"/>
    <s v="HP-14815"/>
    <s v="Harold Pawlan"/>
    <x v="2"/>
    <s v="United States"/>
    <s v="Jackson"/>
    <x v="12"/>
    <n v="49201"/>
    <x v="2"/>
    <s v="OFF-SU-10002573"/>
    <x v="1"/>
    <x v="14"/>
    <x v="350"/>
    <n v="70.12"/>
    <n v="4"/>
    <n v="0"/>
    <n v="21.035999999999994"/>
  </r>
  <r>
    <n v="399"/>
    <x v="182"/>
    <x v="0"/>
    <x v="162"/>
    <d v="2013-09-11T00:00:00"/>
    <s v="Second Class"/>
    <s v="AG-10675"/>
    <s v="Anna Gayman"/>
    <x v="0"/>
    <s v="United States"/>
    <s v="Houston"/>
    <x v="5"/>
    <n v="77036"/>
    <x v="2"/>
    <s v="OFF-ST-10001580"/>
    <x v="1"/>
    <x v="4"/>
    <x v="351"/>
    <n v="35.952000000000005"/>
    <n v="3"/>
    <n v="0.2"/>
    <n v="3.5951999999999984"/>
  </r>
  <r>
    <n v="400"/>
    <x v="182"/>
    <x v="0"/>
    <x v="162"/>
    <d v="2013-09-11T00:00:00"/>
    <s v="Second Class"/>
    <s v="AG-10675"/>
    <s v="Anna Gayman"/>
    <x v="0"/>
    <s v="United States"/>
    <s v="Houston"/>
    <x v="5"/>
    <n v="77036"/>
    <x v="2"/>
    <s v="FUR-BO-10004834"/>
    <x v="0"/>
    <x v="0"/>
    <x v="26"/>
    <n v="2396.2655999999997"/>
    <n v="4"/>
    <n v="0.32"/>
    <n v="-317.15280000000007"/>
  </r>
  <r>
    <n v="401"/>
    <x v="182"/>
    <x v="0"/>
    <x v="162"/>
    <d v="2013-09-11T00:00:00"/>
    <s v="Second Class"/>
    <s v="AG-10675"/>
    <s v="Anna Gayman"/>
    <x v="0"/>
    <s v="United States"/>
    <s v="Houston"/>
    <x v="5"/>
    <n v="77036"/>
    <x v="2"/>
    <s v="OFF-ST-10000934"/>
    <x v="1"/>
    <x v="4"/>
    <x v="352"/>
    <n v="131.136"/>
    <n v="4"/>
    <n v="0.2"/>
    <n v="-32.783999999999999"/>
  </r>
  <r>
    <n v="402"/>
    <x v="182"/>
    <x v="0"/>
    <x v="162"/>
    <d v="2013-09-11T00:00:00"/>
    <s v="Second Class"/>
    <s v="AG-10675"/>
    <s v="Anna Gayman"/>
    <x v="0"/>
    <s v="United States"/>
    <s v="Houston"/>
    <x v="5"/>
    <n v="77036"/>
    <x v="2"/>
    <s v="TEC-AC-10000158"/>
    <x v="2"/>
    <x v="11"/>
    <x v="353"/>
    <n v="57.584000000000003"/>
    <n v="2"/>
    <n v="0.2"/>
    <n v="0.71979999999999933"/>
  </r>
  <r>
    <n v="403"/>
    <x v="183"/>
    <x v="2"/>
    <x v="163"/>
    <d v="2011-12-26T00:00:00"/>
    <s v="First Class"/>
    <s v="LF-17185"/>
    <s v="Luke Foster"/>
    <x v="0"/>
    <s v="United States"/>
    <s v="Miami"/>
    <x v="2"/>
    <n v="33180"/>
    <x v="0"/>
    <s v="OFF-PA-10001947"/>
    <x v="1"/>
    <x v="10"/>
    <x v="354"/>
    <n v="9.5680000000000014"/>
    <n v="2"/>
    <n v="0.2"/>
    <n v="3.4683999999999999"/>
  </r>
  <r>
    <n v="404"/>
    <x v="184"/>
    <x v="2"/>
    <x v="164"/>
    <d v="2011-04-20T00:00:00"/>
    <s v="Standard Class"/>
    <s v="SP-20650"/>
    <s v="Stephanie Phelps"/>
    <x v="1"/>
    <s v="United States"/>
    <s v="Wilmington"/>
    <x v="3"/>
    <n v="28403"/>
    <x v="0"/>
    <s v="OFF-AR-10003478"/>
    <x v="1"/>
    <x v="6"/>
    <x v="355"/>
    <n v="39.072000000000003"/>
    <n v="6"/>
    <n v="0.2"/>
    <n v="9.7680000000000007"/>
  </r>
  <r>
    <n v="405"/>
    <x v="185"/>
    <x v="3"/>
    <x v="165"/>
    <d v="2014-12-30T00:00:00"/>
    <s v="Standard Class"/>
    <s v="RF-19840"/>
    <s v="Roy Französisch"/>
    <x v="0"/>
    <s v="United States"/>
    <s v="New York City"/>
    <x v="15"/>
    <n v="10024"/>
    <x v="3"/>
    <s v="OFF-AP-10004249"/>
    <x v="1"/>
    <x v="9"/>
    <x v="33"/>
    <n v="35.910000000000004"/>
    <n v="3"/>
    <n v="0"/>
    <n v="9.6956999999999987"/>
  </r>
  <r>
    <n v="406"/>
    <x v="186"/>
    <x v="3"/>
    <x v="166"/>
    <d v="2014-12-13T00:00:00"/>
    <s v="Standard Class"/>
    <s v="KH-16510"/>
    <s v="Keith Herrera"/>
    <x v="0"/>
    <s v="United States"/>
    <s v="San Francisco"/>
    <x v="1"/>
    <n v="94110"/>
    <x v="1"/>
    <s v="TEC-AC-10000158"/>
    <x v="2"/>
    <x v="11"/>
    <x v="353"/>
    <n v="179.95000000000002"/>
    <n v="5"/>
    <n v="0"/>
    <n v="37.789500000000004"/>
  </r>
  <r>
    <n v="407"/>
    <x v="186"/>
    <x v="3"/>
    <x v="166"/>
    <d v="2014-12-13T00:00:00"/>
    <s v="Standard Class"/>
    <s v="KH-16510"/>
    <s v="Keith Herrera"/>
    <x v="0"/>
    <s v="United States"/>
    <s v="San Francisco"/>
    <x v="1"/>
    <n v="94110"/>
    <x v="1"/>
    <s v="TEC-CO-10004115"/>
    <x v="2"/>
    <x v="16"/>
    <x v="356"/>
    <n v="1199.9760000000001"/>
    <n v="3"/>
    <n v="0.2"/>
    <n v="434.99130000000002"/>
  </r>
  <r>
    <n v="408"/>
    <x v="186"/>
    <x v="3"/>
    <x v="166"/>
    <d v="2014-12-13T00:00:00"/>
    <s v="Standard Class"/>
    <s v="KH-16510"/>
    <s v="Keith Herrera"/>
    <x v="0"/>
    <s v="United States"/>
    <s v="San Francisco"/>
    <x v="1"/>
    <n v="94110"/>
    <x v="1"/>
    <s v="OFF-PA-10003724"/>
    <x v="1"/>
    <x v="10"/>
    <x v="357"/>
    <n v="27.15"/>
    <n v="5"/>
    <n v="0"/>
    <n v="13.3035"/>
  </r>
  <r>
    <n v="409"/>
    <x v="186"/>
    <x v="3"/>
    <x v="166"/>
    <d v="2014-12-13T00:00:00"/>
    <s v="Standard Class"/>
    <s v="KH-16510"/>
    <s v="Keith Herrera"/>
    <x v="0"/>
    <s v="United States"/>
    <s v="San Francisco"/>
    <x v="1"/>
    <n v="94110"/>
    <x v="1"/>
    <s v="FUR-TA-10002041"/>
    <x v="0"/>
    <x v="3"/>
    <x v="358"/>
    <n v="1004.0239999999999"/>
    <n v="7"/>
    <n v="0.2"/>
    <n v="-112.95269999999994"/>
  </r>
  <r>
    <n v="410"/>
    <x v="186"/>
    <x v="3"/>
    <x v="166"/>
    <d v="2014-12-13T00:00:00"/>
    <s v="Standard Class"/>
    <s v="KH-16510"/>
    <s v="Keith Herrera"/>
    <x v="0"/>
    <s v="United States"/>
    <s v="San Francisco"/>
    <x v="1"/>
    <n v="94110"/>
    <x v="1"/>
    <s v="OFF-PA-10002893"/>
    <x v="1"/>
    <x v="10"/>
    <x v="359"/>
    <n v="9.68"/>
    <n v="1"/>
    <n v="0"/>
    <n v="4.6463999999999999"/>
  </r>
  <r>
    <n v="411"/>
    <x v="186"/>
    <x v="3"/>
    <x v="166"/>
    <d v="2014-12-13T00:00:00"/>
    <s v="Standard Class"/>
    <s v="KH-16510"/>
    <s v="Keith Herrera"/>
    <x v="0"/>
    <s v="United States"/>
    <s v="San Francisco"/>
    <x v="1"/>
    <n v="94110"/>
    <x v="1"/>
    <s v="OFF-LA-10003766"/>
    <x v="1"/>
    <x v="2"/>
    <x v="360"/>
    <n v="28.349999999999998"/>
    <n v="9"/>
    <n v="0"/>
    <n v="13.608000000000001"/>
  </r>
  <r>
    <n v="412"/>
    <x v="186"/>
    <x v="3"/>
    <x v="166"/>
    <d v="2014-12-13T00:00:00"/>
    <s v="Standard Class"/>
    <s v="KH-16510"/>
    <s v="Keith Herrera"/>
    <x v="0"/>
    <s v="United States"/>
    <s v="San Francisco"/>
    <x v="1"/>
    <n v="94110"/>
    <x v="1"/>
    <s v="OFF-PA-10001970"/>
    <x v="1"/>
    <x v="10"/>
    <x v="361"/>
    <n v="55.98"/>
    <n v="1"/>
    <n v="0"/>
    <n v="27.430199999999999"/>
  </r>
  <r>
    <n v="413"/>
    <x v="186"/>
    <x v="3"/>
    <x v="166"/>
    <d v="2014-12-13T00:00:00"/>
    <s v="Standard Class"/>
    <s v="KH-16510"/>
    <s v="Keith Herrera"/>
    <x v="0"/>
    <s v="United States"/>
    <s v="San Francisco"/>
    <x v="1"/>
    <n v="94110"/>
    <x v="1"/>
    <s v="FUR-BO-10001972"/>
    <x v="0"/>
    <x v="0"/>
    <x v="362"/>
    <n v="1336.829"/>
    <n v="13"/>
    <n v="0.15"/>
    <n v="31.454799999999949"/>
  </r>
  <r>
    <n v="414"/>
    <x v="186"/>
    <x v="3"/>
    <x v="166"/>
    <d v="2014-12-13T00:00:00"/>
    <s v="Standard Class"/>
    <s v="KH-16510"/>
    <s v="Keith Herrera"/>
    <x v="0"/>
    <s v="United States"/>
    <s v="San Francisco"/>
    <x v="1"/>
    <n v="94110"/>
    <x v="1"/>
    <s v="FUR-CH-10003956"/>
    <x v="0"/>
    <x v="1"/>
    <x v="363"/>
    <n v="113.56800000000001"/>
    <n v="2"/>
    <n v="0.2"/>
    <n v="-18.454800000000013"/>
  </r>
  <r>
    <n v="415"/>
    <x v="187"/>
    <x v="3"/>
    <x v="132"/>
    <d v="2014-11-08T00:00:00"/>
    <s v="Standard Class"/>
    <s v="KC-16675"/>
    <s v="Kimberly Carter"/>
    <x v="1"/>
    <s v="United States"/>
    <s v="Seattle"/>
    <x v="4"/>
    <n v="98105"/>
    <x v="1"/>
    <s v="OFF-PA-10000157"/>
    <x v="1"/>
    <x v="10"/>
    <x v="364"/>
    <n v="139.86000000000001"/>
    <n v="7"/>
    <n v="0"/>
    <n v="65.734199999999987"/>
  </r>
  <r>
    <n v="416"/>
    <x v="187"/>
    <x v="3"/>
    <x v="132"/>
    <d v="2014-11-08T00:00:00"/>
    <s v="Standard Class"/>
    <s v="KC-16675"/>
    <s v="Kimberly Carter"/>
    <x v="1"/>
    <s v="United States"/>
    <s v="Seattle"/>
    <x v="4"/>
    <n v="98105"/>
    <x v="1"/>
    <s v="FUR-CH-10001891"/>
    <x v="0"/>
    <x v="1"/>
    <x v="265"/>
    <n v="307.13600000000002"/>
    <n v="4"/>
    <n v="0.2"/>
    <n v="26.874400000000023"/>
  </r>
  <r>
    <n v="417"/>
    <x v="188"/>
    <x v="3"/>
    <x v="92"/>
    <d v="2014-06-29T00:00:00"/>
    <s v="Standard Class"/>
    <s v="CJ-12010"/>
    <s v="Caroline Jumper"/>
    <x v="0"/>
    <s v="United States"/>
    <s v="Huntington Beach"/>
    <x v="1"/>
    <n v="92646"/>
    <x v="1"/>
    <s v="OFF-AR-10004344"/>
    <x v="1"/>
    <x v="6"/>
    <x v="365"/>
    <n v="95.92"/>
    <n v="8"/>
    <n v="0"/>
    <n v="25.898399999999995"/>
  </r>
  <r>
    <n v="418"/>
    <x v="189"/>
    <x v="0"/>
    <x v="167"/>
    <d v="2013-04-19T00:00:00"/>
    <s v="Standard Class"/>
    <s v="PB-19150"/>
    <s v="Philip Brown"/>
    <x v="0"/>
    <s v="United States"/>
    <s v="Los Angeles"/>
    <x v="1"/>
    <n v="90004"/>
    <x v="1"/>
    <s v="FUR-CH-10004886"/>
    <x v="0"/>
    <x v="1"/>
    <x v="366"/>
    <n v="383.8"/>
    <n v="5"/>
    <n v="0.2"/>
    <n v="38.379999999999981"/>
  </r>
  <r>
    <n v="419"/>
    <x v="190"/>
    <x v="3"/>
    <x v="44"/>
    <d v="2014-11-11T00:00:00"/>
    <s v="Standard Class"/>
    <s v="VB-21745"/>
    <s v="Victoria Brennan"/>
    <x v="1"/>
    <s v="United States"/>
    <s v="Richmond"/>
    <x v="0"/>
    <n v="40475"/>
    <x v="0"/>
    <s v="OFF-PA-10003845"/>
    <x v="1"/>
    <x v="10"/>
    <x v="367"/>
    <n v="5.78"/>
    <n v="1"/>
    <n v="0"/>
    <n v="2.8322000000000003"/>
  </r>
  <r>
    <n v="420"/>
    <x v="191"/>
    <x v="3"/>
    <x v="168"/>
    <d v="2014-03-10T00:00:00"/>
    <s v="Standard Class"/>
    <s v="SP-20860"/>
    <s v="Sung Pak"/>
    <x v="1"/>
    <s v="United States"/>
    <s v="Los Angeles"/>
    <x v="1"/>
    <n v="90045"/>
    <x v="1"/>
    <s v="OFF-AR-10001573"/>
    <x v="1"/>
    <x v="6"/>
    <x v="368"/>
    <n v="9.32"/>
    <n v="4"/>
    <n v="0"/>
    <n v="2.702799999999999"/>
  </r>
  <r>
    <n v="421"/>
    <x v="191"/>
    <x v="3"/>
    <x v="168"/>
    <d v="2014-03-10T00:00:00"/>
    <s v="Standard Class"/>
    <s v="SP-20860"/>
    <s v="Sung Pak"/>
    <x v="1"/>
    <s v="United States"/>
    <s v="Los Angeles"/>
    <x v="1"/>
    <n v="90045"/>
    <x v="1"/>
    <s v="OFF-EN-10000483"/>
    <x v="1"/>
    <x v="12"/>
    <x v="369"/>
    <n v="15.25"/>
    <n v="1"/>
    <n v="0"/>
    <n v="7.0149999999999988"/>
  </r>
  <r>
    <n v="422"/>
    <x v="192"/>
    <x v="2"/>
    <x v="169"/>
    <d v="2011-06-25T00:00:00"/>
    <s v="First Class"/>
    <s v="JE-15745"/>
    <s v="Joel Eaton"/>
    <x v="0"/>
    <s v="United States"/>
    <s v="Louisville"/>
    <x v="22"/>
    <n v="80027"/>
    <x v="1"/>
    <s v="TEC-AC-10004114"/>
    <x v="2"/>
    <x v="11"/>
    <x v="370"/>
    <n v="196.75200000000001"/>
    <n v="6"/>
    <n v="0.2"/>
    <n v="56.566200000000009"/>
  </r>
  <r>
    <n v="423"/>
    <x v="193"/>
    <x v="3"/>
    <x v="15"/>
    <d v="2014-10-24T00:00:00"/>
    <s v="Standard Class"/>
    <s v="MP-17965"/>
    <s v="Michael Paige"/>
    <x v="1"/>
    <s v="United States"/>
    <s v="Lawrence"/>
    <x v="31"/>
    <n v="1841"/>
    <x v="3"/>
    <s v="FUR-FU-10004712"/>
    <x v="0"/>
    <x v="5"/>
    <x v="371"/>
    <n v="56.56"/>
    <n v="4"/>
    <n v="0"/>
    <n v="14.705600000000004"/>
  </r>
  <r>
    <n v="424"/>
    <x v="193"/>
    <x v="3"/>
    <x v="15"/>
    <d v="2014-10-24T00:00:00"/>
    <s v="Standard Class"/>
    <s v="MP-17965"/>
    <s v="Michael Paige"/>
    <x v="1"/>
    <s v="United States"/>
    <s v="Lawrence"/>
    <x v="31"/>
    <n v="1841"/>
    <x v="3"/>
    <s v="OFF-ST-10000918"/>
    <x v="1"/>
    <x v="4"/>
    <x v="372"/>
    <n v="32.700000000000003"/>
    <n v="3"/>
    <n v="0"/>
    <n v="8.5019999999999989"/>
  </r>
  <r>
    <n v="425"/>
    <x v="194"/>
    <x v="3"/>
    <x v="170"/>
    <d v="2014-08-24T00:00:00"/>
    <s v="Second Class"/>
    <s v="NF-18385"/>
    <s v="Natalie Fritzler"/>
    <x v="0"/>
    <s v="United States"/>
    <s v="Jackson"/>
    <x v="35"/>
    <n v="39212"/>
    <x v="0"/>
    <s v="FUR-CH-10000015"/>
    <x v="0"/>
    <x v="1"/>
    <x v="373"/>
    <n v="866.4"/>
    <n v="4"/>
    <n v="0"/>
    <n v="225.26400000000001"/>
  </r>
  <r>
    <n v="426"/>
    <x v="195"/>
    <x v="3"/>
    <x v="51"/>
    <d v="2014-11-27T00:00:00"/>
    <s v="Second Class"/>
    <s v="JM-15265"/>
    <s v="Janet Molinari"/>
    <x v="1"/>
    <s v="United States"/>
    <s v="Canton"/>
    <x v="12"/>
    <n v="48187"/>
    <x v="2"/>
    <s v="FUR-FU-10003347"/>
    <x v="0"/>
    <x v="5"/>
    <x v="374"/>
    <n v="28.4"/>
    <n v="2"/>
    <n v="0"/>
    <n v="11.076000000000001"/>
  </r>
  <r>
    <n v="427"/>
    <x v="195"/>
    <x v="3"/>
    <x v="51"/>
    <d v="2014-11-27T00:00:00"/>
    <s v="Second Class"/>
    <s v="JM-15265"/>
    <s v="Janet Molinari"/>
    <x v="1"/>
    <s v="United States"/>
    <s v="Canton"/>
    <x v="12"/>
    <n v="48187"/>
    <x v="2"/>
    <s v="OFF-BI-10001543"/>
    <x v="1"/>
    <x v="8"/>
    <x v="375"/>
    <n v="287.92"/>
    <n v="8"/>
    <n v="0"/>
    <n v="138.20160000000001"/>
  </r>
  <r>
    <n v="428"/>
    <x v="196"/>
    <x v="2"/>
    <x v="171"/>
    <d v="2011-09-13T00:00:00"/>
    <s v="First Class"/>
    <s v="SD-20485"/>
    <s v="Shirley Daniels"/>
    <x v="2"/>
    <s v="United States"/>
    <s v="New Rochelle"/>
    <x v="15"/>
    <n v="10801"/>
    <x v="3"/>
    <s v="TEC-MA-10000029"/>
    <x v="2"/>
    <x v="15"/>
    <x v="376"/>
    <n v="69.989999999999995"/>
    <n v="1"/>
    <n v="0"/>
    <n v="30.095700000000001"/>
  </r>
  <r>
    <n v="429"/>
    <x v="197"/>
    <x v="3"/>
    <x v="172"/>
    <d v="2014-10-09T00:00:00"/>
    <s v="Standard Class"/>
    <s v="KH-16630"/>
    <s v="Ken Heidel"/>
    <x v="1"/>
    <s v="United States"/>
    <s v="San Antonio"/>
    <x v="5"/>
    <n v="78207"/>
    <x v="2"/>
    <s v="OFF-AR-10000369"/>
    <x v="1"/>
    <x v="6"/>
    <x v="377"/>
    <n v="6.6719999999999988"/>
    <n v="6"/>
    <n v="0.2"/>
    <n v="0.50039999999999996"/>
  </r>
  <r>
    <n v="430"/>
    <x v="198"/>
    <x v="0"/>
    <x v="173"/>
    <d v="2013-04-22T00:00:00"/>
    <s v="Standard Class"/>
    <s v="RB-19795"/>
    <s v="Ross Baird"/>
    <x v="2"/>
    <s v="United States"/>
    <s v="Gastonia"/>
    <x v="3"/>
    <n v="28052"/>
    <x v="0"/>
    <s v="OFF-BI-10004584"/>
    <x v="1"/>
    <x v="8"/>
    <x v="378"/>
    <n v="189.58800000000005"/>
    <n v="2"/>
    <n v="0.7"/>
    <n v="-145.35079999999999"/>
  </r>
  <r>
    <n v="431"/>
    <x v="198"/>
    <x v="0"/>
    <x v="173"/>
    <d v="2013-04-22T00:00:00"/>
    <s v="Standard Class"/>
    <s v="RB-19795"/>
    <s v="Ross Baird"/>
    <x v="2"/>
    <s v="United States"/>
    <s v="Gastonia"/>
    <x v="3"/>
    <n v="28052"/>
    <x v="0"/>
    <s v="TEC-AC-10004659"/>
    <x v="2"/>
    <x v="11"/>
    <x v="170"/>
    <n v="408.74399999999997"/>
    <n v="7"/>
    <n v="0.2"/>
    <n v="76.639499999999984"/>
  </r>
  <r>
    <n v="432"/>
    <x v="198"/>
    <x v="0"/>
    <x v="173"/>
    <d v="2013-04-22T00:00:00"/>
    <s v="Standard Class"/>
    <s v="RB-19795"/>
    <s v="Ross Baird"/>
    <x v="2"/>
    <s v="United States"/>
    <s v="Gastonia"/>
    <x v="3"/>
    <n v="28052"/>
    <x v="0"/>
    <s v="TEC-AC-10004659"/>
    <x v="2"/>
    <x v="11"/>
    <x v="170"/>
    <n v="291.95999999999998"/>
    <n v="5"/>
    <n v="0.2"/>
    <n v="54.742499999999978"/>
  </r>
  <r>
    <n v="433"/>
    <x v="198"/>
    <x v="0"/>
    <x v="173"/>
    <d v="2013-04-22T00:00:00"/>
    <s v="Standard Class"/>
    <s v="RB-19795"/>
    <s v="Ross Baird"/>
    <x v="2"/>
    <s v="United States"/>
    <s v="Gastonia"/>
    <x v="3"/>
    <n v="28052"/>
    <x v="0"/>
    <s v="OFF-ST-10000617"/>
    <x v="1"/>
    <x v="4"/>
    <x v="379"/>
    <n v="4.7679999999999998"/>
    <n v="2"/>
    <n v="0.2"/>
    <n v="-0.7748000000000006"/>
  </r>
  <r>
    <n v="434"/>
    <x v="199"/>
    <x v="0"/>
    <x v="112"/>
    <d v="2013-06-08T00:00:00"/>
    <s v="First Class"/>
    <s v="DB-13060"/>
    <s v="Dave Brooks"/>
    <x v="0"/>
    <s v="United States"/>
    <s v="Lowell"/>
    <x v="31"/>
    <n v="1852"/>
    <x v="3"/>
    <s v="OFF-ST-10003306"/>
    <x v="1"/>
    <x v="4"/>
    <x v="380"/>
    <n v="714.30000000000007"/>
    <n v="5"/>
    <n v="0"/>
    <n v="207.14699999999993"/>
  </r>
  <r>
    <n v="435"/>
    <x v="200"/>
    <x v="2"/>
    <x v="174"/>
    <d v="2011-12-25T00:00:00"/>
    <s v="Standard Class"/>
    <s v="MK-18160"/>
    <s v="Mike Kennedy"/>
    <x v="0"/>
    <s v="United States"/>
    <s v="Jacksonville"/>
    <x v="2"/>
    <n v="32216"/>
    <x v="0"/>
    <s v="OFF-BI-10000773"/>
    <x v="1"/>
    <x v="8"/>
    <x v="381"/>
    <n v="4.8120000000000003"/>
    <n v="2"/>
    <n v="0.7"/>
    <n v="-3.6891999999999996"/>
  </r>
  <r>
    <n v="436"/>
    <x v="200"/>
    <x v="2"/>
    <x v="174"/>
    <d v="2011-12-25T00:00:00"/>
    <s v="Standard Class"/>
    <s v="MK-18160"/>
    <s v="Mike Kennedy"/>
    <x v="0"/>
    <s v="United States"/>
    <s v="Jacksonville"/>
    <x v="2"/>
    <n v="32216"/>
    <x v="0"/>
    <s v="TEC-AC-10002600"/>
    <x v="2"/>
    <x v="11"/>
    <x v="382"/>
    <n v="247.8"/>
    <n v="5"/>
    <n v="0.2"/>
    <n v="-18.584999999999994"/>
  </r>
  <r>
    <n v="437"/>
    <x v="201"/>
    <x v="0"/>
    <x v="1"/>
    <d v="2013-06-15T00:00:00"/>
    <s v="Second Class"/>
    <s v="PO-19180"/>
    <s v="Philisse Overcash"/>
    <x v="2"/>
    <s v="United States"/>
    <s v="Chicago"/>
    <x v="10"/>
    <n v="60623"/>
    <x v="2"/>
    <s v="TEC-MA-10002937"/>
    <x v="2"/>
    <x v="15"/>
    <x v="383"/>
    <n v="1007.979"/>
    <n v="3"/>
    <n v="0.3"/>
    <n v="43.199100000000044"/>
  </r>
  <r>
    <n v="438"/>
    <x v="201"/>
    <x v="0"/>
    <x v="1"/>
    <d v="2013-06-15T00:00:00"/>
    <s v="Second Class"/>
    <s v="PO-19180"/>
    <s v="Philisse Overcash"/>
    <x v="2"/>
    <s v="United States"/>
    <s v="Chicago"/>
    <x v="10"/>
    <n v="60623"/>
    <x v="2"/>
    <s v="OFF-PA-10001970"/>
    <x v="1"/>
    <x v="10"/>
    <x v="361"/>
    <n v="313.488"/>
    <n v="7"/>
    <n v="0.2"/>
    <n v="113.63939999999998"/>
  </r>
  <r>
    <n v="439"/>
    <x v="202"/>
    <x v="3"/>
    <x v="175"/>
    <d v="2014-09-20T00:00:00"/>
    <s v="Standard Class"/>
    <s v="BB-11545"/>
    <s v="Brenda Bowman"/>
    <x v="1"/>
    <s v="United States"/>
    <s v="Houston"/>
    <x v="5"/>
    <n v="77070"/>
    <x v="2"/>
    <s v="OFF-PA-10002230"/>
    <x v="1"/>
    <x v="10"/>
    <x v="384"/>
    <n v="31.872000000000003"/>
    <n v="8"/>
    <n v="0.2"/>
    <n v="11.553600000000003"/>
  </r>
  <r>
    <n v="440"/>
    <x v="203"/>
    <x v="3"/>
    <x v="176"/>
    <d v="2014-01-24T00:00:00"/>
    <s v="Second Class"/>
    <s v="CV-12805"/>
    <s v="Cynthia Voltz"/>
    <x v="1"/>
    <s v="United States"/>
    <s v="New York City"/>
    <x v="15"/>
    <n v="10024"/>
    <x v="3"/>
    <s v="FUR-CH-10003396"/>
    <x v="0"/>
    <x v="1"/>
    <x v="385"/>
    <n v="207.84600000000003"/>
    <n v="3"/>
    <n v="0.1"/>
    <n v="2.3093999999999895"/>
  </r>
  <r>
    <n v="441"/>
    <x v="204"/>
    <x v="0"/>
    <x v="64"/>
    <d v="2013-09-08T00:00:00"/>
    <s v="Second Class"/>
    <s v="PK-19075"/>
    <s v="Pete Kriz"/>
    <x v="0"/>
    <s v="United States"/>
    <s v="Detroit"/>
    <x v="12"/>
    <n v="48227"/>
    <x v="2"/>
    <s v="FUR-FU-10000246"/>
    <x v="0"/>
    <x v="5"/>
    <x v="386"/>
    <n v="12.22"/>
    <n v="1"/>
    <n v="0"/>
    <n v="3.6659999999999986"/>
  </r>
  <r>
    <n v="442"/>
    <x v="204"/>
    <x v="0"/>
    <x v="64"/>
    <d v="2013-09-08T00:00:00"/>
    <s v="Second Class"/>
    <s v="PK-19075"/>
    <s v="Pete Kriz"/>
    <x v="0"/>
    <s v="United States"/>
    <s v="Detroit"/>
    <x v="12"/>
    <n v="48227"/>
    <x v="2"/>
    <s v="OFF-ST-10000060"/>
    <x v="1"/>
    <x v="4"/>
    <x v="387"/>
    <n v="194.94"/>
    <n v="3"/>
    <n v="0"/>
    <n v="23.392800000000008"/>
  </r>
  <r>
    <n v="443"/>
    <x v="204"/>
    <x v="0"/>
    <x v="64"/>
    <d v="2013-09-08T00:00:00"/>
    <s v="Second Class"/>
    <s v="PK-19075"/>
    <s v="Pete Kriz"/>
    <x v="0"/>
    <s v="United States"/>
    <s v="Detroit"/>
    <x v="12"/>
    <n v="48227"/>
    <x v="2"/>
    <s v="OFF-ST-10003058"/>
    <x v="1"/>
    <x v="4"/>
    <x v="388"/>
    <n v="70.949999999999989"/>
    <n v="3"/>
    <n v="0"/>
    <n v="20.575499999999998"/>
  </r>
  <r>
    <n v="444"/>
    <x v="204"/>
    <x v="0"/>
    <x v="64"/>
    <d v="2013-09-08T00:00:00"/>
    <s v="Second Class"/>
    <s v="PK-19075"/>
    <s v="Pete Kriz"/>
    <x v="0"/>
    <s v="United States"/>
    <s v="Detroit"/>
    <x v="12"/>
    <n v="48227"/>
    <x v="2"/>
    <s v="OFF-PA-10002222"/>
    <x v="1"/>
    <x v="10"/>
    <x v="389"/>
    <n v="91.36"/>
    <n v="4"/>
    <n v="0"/>
    <n v="42.025599999999997"/>
  </r>
  <r>
    <n v="445"/>
    <x v="204"/>
    <x v="0"/>
    <x v="64"/>
    <d v="2013-09-08T00:00:00"/>
    <s v="Second Class"/>
    <s v="PK-19075"/>
    <s v="Pete Kriz"/>
    <x v="0"/>
    <s v="United States"/>
    <s v="Detroit"/>
    <x v="12"/>
    <n v="48227"/>
    <x v="2"/>
    <s v="FUR-CH-10002372"/>
    <x v="0"/>
    <x v="1"/>
    <x v="390"/>
    <n v="242.94"/>
    <n v="3"/>
    <n v="0"/>
    <n v="29.152800000000013"/>
  </r>
  <r>
    <n v="446"/>
    <x v="204"/>
    <x v="0"/>
    <x v="64"/>
    <d v="2013-09-08T00:00:00"/>
    <s v="Second Class"/>
    <s v="PK-19075"/>
    <s v="Pete Kriz"/>
    <x v="0"/>
    <s v="United States"/>
    <s v="Detroit"/>
    <x v="12"/>
    <n v="48227"/>
    <x v="2"/>
    <s v="OFF-LA-10001317"/>
    <x v="1"/>
    <x v="2"/>
    <x v="391"/>
    <n v="22.05"/>
    <n v="7"/>
    <n v="0"/>
    <n v="10.584"/>
  </r>
  <r>
    <n v="447"/>
    <x v="205"/>
    <x v="3"/>
    <x v="177"/>
    <d v="2014-03-26T00:00:00"/>
    <s v="Second Class"/>
    <s v="TB-21595"/>
    <s v="Troy Blackwell"/>
    <x v="0"/>
    <s v="United States"/>
    <s v="Columbus"/>
    <x v="14"/>
    <n v="47201"/>
    <x v="2"/>
    <s v="FUR-FU-10000206"/>
    <x v="0"/>
    <x v="5"/>
    <x v="392"/>
    <n v="2.91"/>
    <n v="1"/>
    <n v="0"/>
    <n v="1.3676999999999999"/>
  </r>
  <r>
    <n v="448"/>
    <x v="206"/>
    <x v="0"/>
    <x v="178"/>
    <d v="2013-04-04T00:00:00"/>
    <s v="Second Class"/>
    <s v="RB-19360"/>
    <s v="Raymond Buch"/>
    <x v="0"/>
    <s v="United States"/>
    <s v="Auburn"/>
    <x v="15"/>
    <n v="13021"/>
    <x v="3"/>
    <s v="OFF-AR-10000588"/>
    <x v="1"/>
    <x v="6"/>
    <x v="393"/>
    <n v="59.519999999999996"/>
    <n v="3"/>
    <n v="0"/>
    <n v="15.475200000000001"/>
  </r>
  <r>
    <n v="449"/>
    <x v="206"/>
    <x v="0"/>
    <x v="178"/>
    <d v="2013-04-04T00:00:00"/>
    <s v="Second Class"/>
    <s v="RB-19360"/>
    <s v="Raymond Buch"/>
    <x v="0"/>
    <s v="United States"/>
    <s v="Auburn"/>
    <x v="15"/>
    <n v="13021"/>
    <x v="3"/>
    <s v="OFF-ST-10001469"/>
    <x v="1"/>
    <x v="4"/>
    <x v="394"/>
    <n v="161.94"/>
    <n v="3"/>
    <n v="0"/>
    <n v="9.716399999999993"/>
  </r>
  <r>
    <n v="450"/>
    <x v="206"/>
    <x v="0"/>
    <x v="178"/>
    <d v="2013-04-04T00:00:00"/>
    <s v="Second Class"/>
    <s v="RB-19360"/>
    <s v="Raymond Buch"/>
    <x v="0"/>
    <s v="United States"/>
    <s v="Auburn"/>
    <x v="15"/>
    <n v="13021"/>
    <x v="3"/>
    <s v="OFF-AR-10001953"/>
    <x v="1"/>
    <x v="6"/>
    <x v="395"/>
    <n v="263.88"/>
    <n v="6"/>
    <n v="0"/>
    <n v="71.247600000000006"/>
  </r>
  <r>
    <n v="451"/>
    <x v="206"/>
    <x v="0"/>
    <x v="178"/>
    <d v="2013-04-04T00:00:00"/>
    <s v="Second Class"/>
    <s v="RB-19360"/>
    <s v="Raymond Buch"/>
    <x v="0"/>
    <s v="United States"/>
    <s v="Auburn"/>
    <x v="15"/>
    <n v="13021"/>
    <x v="3"/>
    <s v="OFF-AR-10003156"/>
    <x v="1"/>
    <x v="6"/>
    <x v="396"/>
    <n v="30.48"/>
    <n v="3"/>
    <n v="0"/>
    <n v="7.9248000000000012"/>
  </r>
  <r>
    <n v="452"/>
    <x v="206"/>
    <x v="0"/>
    <x v="178"/>
    <d v="2013-04-04T00:00:00"/>
    <s v="Second Class"/>
    <s v="RB-19360"/>
    <s v="Raymond Buch"/>
    <x v="0"/>
    <s v="United States"/>
    <s v="Auburn"/>
    <x v="15"/>
    <n v="13021"/>
    <x v="3"/>
    <s v="OFF-AR-10004974"/>
    <x v="1"/>
    <x v="6"/>
    <x v="397"/>
    <n v="9.84"/>
    <n v="3"/>
    <n v="0"/>
    <n v="2.8535999999999988"/>
  </r>
  <r>
    <n v="453"/>
    <x v="206"/>
    <x v="0"/>
    <x v="178"/>
    <d v="2013-04-04T00:00:00"/>
    <s v="Second Class"/>
    <s v="RB-19360"/>
    <s v="Raymond Buch"/>
    <x v="0"/>
    <s v="United States"/>
    <s v="Auburn"/>
    <x v="15"/>
    <n v="13021"/>
    <x v="3"/>
    <s v="TEC-PH-10002365"/>
    <x v="2"/>
    <x v="7"/>
    <x v="398"/>
    <n v="35.119999999999997"/>
    <n v="4"/>
    <n v="0"/>
    <n v="9.1311999999999998"/>
  </r>
  <r>
    <n v="454"/>
    <x v="207"/>
    <x v="3"/>
    <x v="179"/>
    <d v="2014-10-25T00:00:00"/>
    <s v="Standard Class"/>
    <s v="EB-13705"/>
    <s v="Ed Braxton"/>
    <x v="1"/>
    <s v="United States"/>
    <s v="Akron"/>
    <x v="24"/>
    <n v="44312"/>
    <x v="3"/>
    <s v="FUR-TA-10001539"/>
    <x v="0"/>
    <x v="3"/>
    <x v="10"/>
    <n v="284.36399999999998"/>
    <n v="2"/>
    <n v="0.4"/>
    <n v="-75.830400000000054"/>
  </r>
  <r>
    <n v="455"/>
    <x v="207"/>
    <x v="3"/>
    <x v="179"/>
    <d v="2014-10-25T00:00:00"/>
    <s v="Standard Class"/>
    <s v="EB-13705"/>
    <s v="Ed Braxton"/>
    <x v="1"/>
    <s v="United States"/>
    <s v="Akron"/>
    <x v="24"/>
    <n v="44312"/>
    <x v="3"/>
    <s v="OFF-ST-10000142"/>
    <x v="1"/>
    <x v="4"/>
    <x v="399"/>
    <n v="665.40800000000002"/>
    <n v="2"/>
    <n v="0.2"/>
    <n v="66.540799999999962"/>
  </r>
  <r>
    <n v="456"/>
    <x v="208"/>
    <x v="0"/>
    <x v="180"/>
    <d v="2013-12-18T00:00:00"/>
    <s v="Standard Class"/>
    <s v="KH-16630"/>
    <s v="Ken Heidel"/>
    <x v="1"/>
    <s v="United States"/>
    <s v="Norman"/>
    <x v="26"/>
    <n v="73071"/>
    <x v="2"/>
    <s v="TEC-AC-10001772"/>
    <x v="2"/>
    <x v="11"/>
    <x v="400"/>
    <n v="63.88"/>
    <n v="4"/>
    <n v="0"/>
    <n v="24.913200000000003"/>
  </r>
  <r>
    <n v="457"/>
    <x v="209"/>
    <x v="2"/>
    <x v="181"/>
    <d v="2011-02-19T00:00:00"/>
    <s v="Standard Class"/>
    <s v="SC-20095"/>
    <s v="Sanjit Chand"/>
    <x v="0"/>
    <s v="United States"/>
    <s v="Concord"/>
    <x v="1"/>
    <n v="94521"/>
    <x v="1"/>
    <s v="FUR-CH-10000225"/>
    <x v="0"/>
    <x v="1"/>
    <x v="401"/>
    <n v="129.56800000000001"/>
    <n v="2"/>
    <n v="0.2"/>
    <n v="-24.294000000000018"/>
  </r>
  <r>
    <n v="458"/>
    <x v="210"/>
    <x v="0"/>
    <x v="182"/>
    <d v="2013-10-02T00:00:00"/>
    <s v="Standard Class"/>
    <s v="NF-18385"/>
    <s v="Natalie Fritzler"/>
    <x v="0"/>
    <s v="United States"/>
    <s v="Decatur"/>
    <x v="10"/>
    <n v="62521"/>
    <x v="2"/>
    <s v="FUR-CH-10002331"/>
    <x v="0"/>
    <x v="1"/>
    <x v="402"/>
    <n v="747.55799999999999"/>
    <n v="3"/>
    <n v="0.3"/>
    <n v="-96.11460000000011"/>
  </r>
  <r>
    <n v="459"/>
    <x v="210"/>
    <x v="0"/>
    <x v="182"/>
    <d v="2013-10-02T00:00:00"/>
    <s v="Standard Class"/>
    <s v="NF-18385"/>
    <s v="Natalie Fritzler"/>
    <x v="0"/>
    <s v="United States"/>
    <s v="Decatur"/>
    <x v="10"/>
    <n v="62521"/>
    <x v="2"/>
    <s v="OFF-EN-10001415"/>
    <x v="1"/>
    <x v="12"/>
    <x v="33"/>
    <n v="8.9280000000000008"/>
    <n v="2"/>
    <n v="0.2"/>
    <n v="3.3479999999999999"/>
  </r>
  <r>
    <n v="460"/>
    <x v="211"/>
    <x v="1"/>
    <x v="83"/>
    <d v="2012-12-22T00:00:00"/>
    <s v="Standard Class"/>
    <s v="JH-15985"/>
    <s v="Joseph Holt"/>
    <x v="0"/>
    <s v="United States"/>
    <s v="Seattle"/>
    <x v="4"/>
    <n v="98115"/>
    <x v="1"/>
    <s v="OFF-AP-10002472"/>
    <x v="1"/>
    <x v="9"/>
    <x v="403"/>
    <n v="103.92"/>
    <n v="4"/>
    <n v="0"/>
    <n v="36.372"/>
  </r>
  <r>
    <n v="461"/>
    <x v="211"/>
    <x v="1"/>
    <x v="83"/>
    <d v="2012-12-22T00:00:00"/>
    <s v="Standard Class"/>
    <s v="JH-15985"/>
    <s v="Joseph Holt"/>
    <x v="0"/>
    <s v="United States"/>
    <s v="Seattle"/>
    <x v="4"/>
    <n v="98115"/>
    <x v="1"/>
    <s v="TEC-AC-10004571"/>
    <x v="2"/>
    <x v="11"/>
    <x v="404"/>
    <n v="899.91"/>
    <n v="9"/>
    <n v="0"/>
    <n v="377.96220000000005"/>
  </r>
  <r>
    <n v="462"/>
    <x v="211"/>
    <x v="1"/>
    <x v="83"/>
    <d v="2012-12-22T00:00:00"/>
    <s v="Standard Class"/>
    <s v="JH-15985"/>
    <s v="Joseph Holt"/>
    <x v="0"/>
    <s v="United States"/>
    <s v="Seattle"/>
    <x v="4"/>
    <n v="98115"/>
    <x v="1"/>
    <s v="OFF-BI-10001098"/>
    <x v="1"/>
    <x v="8"/>
    <x v="405"/>
    <n v="51.311999999999998"/>
    <n v="3"/>
    <n v="0.2"/>
    <n v="18.600599999999996"/>
  </r>
  <r>
    <n v="463"/>
    <x v="212"/>
    <x v="0"/>
    <x v="183"/>
    <d v="2013-04-30T00:00:00"/>
    <s v="Standard Class"/>
    <s v="TN-21040"/>
    <s v="Tanja Norvell"/>
    <x v="2"/>
    <s v="United States"/>
    <s v="Phoenix"/>
    <x v="16"/>
    <n v="85023"/>
    <x v="1"/>
    <s v="FUR-FU-10000023"/>
    <x v="0"/>
    <x v="5"/>
    <x v="322"/>
    <n v="23.56"/>
    <n v="5"/>
    <n v="0.2"/>
    <n v="7.0680000000000005"/>
  </r>
  <r>
    <n v="464"/>
    <x v="212"/>
    <x v="0"/>
    <x v="183"/>
    <d v="2013-04-30T00:00:00"/>
    <s v="Standard Class"/>
    <s v="TN-21040"/>
    <s v="Tanja Norvell"/>
    <x v="2"/>
    <s v="United States"/>
    <s v="Phoenix"/>
    <x v="16"/>
    <n v="85023"/>
    <x v="1"/>
    <s v="FUR-TA-10001889"/>
    <x v="0"/>
    <x v="3"/>
    <x v="406"/>
    <n v="1272.6299999999999"/>
    <n v="6"/>
    <n v="0.5"/>
    <n v="-814.4831999999999"/>
  </r>
  <r>
    <n v="465"/>
    <x v="212"/>
    <x v="0"/>
    <x v="183"/>
    <d v="2013-04-30T00:00:00"/>
    <s v="Standard Class"/>
    <s v="TN-21040"/>
    <s v="Tanja Norvell"/>
    <x v="2"/>
    <s v="United States"/>
    <s v="Phoenix"/>
    <x v="16"/>
    <n v="85023"/>
    <x v="1"/>
    <s v="OFF-BI-10000315"/>
    <x v="1"/>
    <x v="8"/>
    <x v="407"/>
    <n v="28.484999999999999"/>
    <n v="5"/>
    <n v="0.7"/>
    <n v="-20.888999999999989"/>
  </r>
  <r>
    <n v="466"/>
    <x v="212"/>
    <x v="0"/>
    <x v="183"/>
    <d v="2013-04-30T00:00:00"/>
    <s v="Standard Class"/>
    <s v="TN-21040"/>
    <s v="Tanja Norvell"/>
    <x v="2"/>
    <s v="United States"/>
    <s v="Phoenix"/>
    <x v="16"/>
    <n v="85023"/>
    <x v="1"/>
    <s v="OFF-SU-10003505"/>
    <x v="1"/>
    <x v="14"/>
    <x v="408"/>
    <n v="185.376"/>
    <n v="2"/>
    <n v="0.2"/>
    <n v="-34.758000000000017"/>
  </r>
  <r>
    <n v="467"/>
    <x v="212"/>
    <x v="0"/>
    <x v="183"/>
    <d v="2013-04-30T00:00:00"/>
    <s v="Standard Class"/>
    <s v="TN-21040"/>
    <s v="Tanja Norvell"/>
    <x v="2"/>
    <s v="United States"/>
    <s v="Phoenix"/>
    <x v="16"/>
    <n v="85023"/>
    <x v="1"/>
    <s v="OFF-AP-10002578"/>
    <x v="1"/>
    <x v="9"/>
    <x v="409"/>
    <n v="78.272000000000006"/>
    <n v="2"/>
    <n v="0.2"/>
    <n v="5.8704000000000001"/>
  </r>
  <r>
    <n v="468"/>
    <x v="213"/>
    <x v="1"/>
    <x v="184"/>
    <d v="2012-01-24T00:00:00"/>
    <s v="Standard Class"/>
    <s v="JS-15940"/>
    <s v="Joni Sundaresam"/>
    <x v="2"/>
    <s v="United States"/>
    <s v="Park Ridge"/>
    <x v="10"/>
    <n v="60068"/>
    <x v="2"/>
    <s v="FUR-FU-10002918"/>
    <x v="0"/>
    <x v="5"/>
    <x v="266"/>
    <n v="254.74400000000003"/>
    <n v="7"/>
    <n v="0.6"/>
    <n v="-312.06139999999994"/>
  </r>
  <r>
    <n v="469"/>
    <x v="214"/>
    <x v="3"/>
    <x v="185"/>
    <d v="2014-04-05T00:00:00"/>
    <s v="Standard Class"/>
    <s v="DS-13180"/>
    <s v="David Smith"/>
    <x v="1"/>
    <s v="United States"/>
    <s v="Amarillo"/>
    <x v="5"/>
    <n v="79109"/>
    <x v="2"/>
    <s v="FUR-BO-10002824"/>
    <x v="0"/>
    <x v="0"/>
    <x v="410"/>
    <n v="205.33279999999996"/>
    <n v="2"/>
    <n v="0.32"/>
    <n v="-36.235200000000006"/>
  </r>
  <r>
    <n v="470"/>
    <x v="215"/>
    <x v="0"/>
    <x v="186"/>
    <d v="2013-12-21T00:00:00"/>
    <s v="Second Class"/>
    <s v="CC-12670"/>
    <s v="Craig Carreira"/>
    <x v="0"/>
    <s v="United States"/>
    <s v="Chicago"/>
    <x v="10"/>
    <n v="60610"/>
    <x v="2"/>
    <s v="OFF-BI-10002194"/>
    <x v="1"/>
    <x v="8"/>
    <x v="411"/>
    <n v="4.7879999999999985"/>
    <n v="3"/>
    <n v="0.8"/>
    <n v="-7.9001999999999999"/>
  </r>
  <r>
    <n v="471"/>
    <x v="216"/>
    <x v="1"/>
    <x v="139"/>
    <d v="2012-12-24T00:00:00"/>
    <s v="Standard Class"/>
    <s v="MH-17785"/>
    <s v="Maya Herman"/>
    <x v="1"/>
    <s v="United States"/>
    <s v="Lindenhurst"/>
    <x v="15"/>
    <n v="11757"/>
    <x v="3"/>
    <s v="OFF-PA-10004071"/>
    <x v="1"/>
    <x v="10"/>
    <x v="412"/>
    <n v="55.48"/>
    <n v="1"/>
    <n v="0"/>
    <n v="26.630399999999998"/>
  </r>
  <r>
    <n v="472"/>
    <x v="217"/>
    <x v="2"/>
    <x v="187"/>
    <d v="2011-11-11T00:00:00"/>
    <s v="Second Class"/>
    <s v="JP-15520"/>
    <s v="Jeremy Pistek"/>
    <x v="0"/>
    <s v="United States"/>
    <s v="San Francisco"/>
    <x v="1"/>
    <n v="94110"/>
    <x v="1"/>
    <s v="OFF-ST-10002743"/>
    <x v="1"/>
    <x v="4"/>
    <x v="413"/>
    <n v="340.92"/>
    <n v="3"/>
    <n v="0"/>
    <n v="3.4091999999999842"/>
  </r>
  <r>
    <n v="473"/>
    <x v="217"/>
    <x v="2"/>
    <x v="187"/>
    <d v="2011-11-11T00:00:00"/>
    <s v="Second Class"/>
    <s v="JP-15520"/>
    <s v="Jeremy Pistek"/>
    <x v="0"/>
    <s v="United States"/>
    <s v="San Francisco"/>
    <x v="1"/>
    <n v="94110"/>
    <x v="1"/>
    <s v="FUR-BO-10001601"/>
    <x v="0"/>
    <x v="0"/>
    <x v="414"/>
    <n v="222.66599999999997"/>
    <n v="2"/>
    <n v="0.15"/>
    <n v="10.478399999999979"/>
  </r>
  <r>
    <n v="474"/>
    <x v="217"/>
    <x v="2"/>
    <x v="187"/>
    <d v="2011-11-11T00:00:00"/>
    <s v="Second Class"/>
    <s v="JP-15520"/>
    <s v="Jeremy Pistek"/>
    <x v="0"/>
    <s v="United States"/>
    <s v="San Francisco"/>
    <x v="1"/>
    <n v="94110"/>
    <x v="1"/>
    <s v="TEC-PH-10002680"/>
    <x v="2"/>
    <x v="7"/>
    <x v="415"/>
    <n v="703.96800000000007"/>
    <n v="4"/>
    <n v="0.2"/>
    <n v="87.995999999999924"/>
  </r>
  <r>
    <n v="475"/>
    <x v="217"/>
    <x v="2"/>
    <x v="187"/>
    <d v="2011-11-11T00:00:00"/>
    <s v="Second Class"/>
    <s v="JP-15520"/>
    <s v="Jeremy Pistek"/>
    <x v="0"/>
    <s v="United States"/>
    <s v="San Francisco"/>
    <x v="1"/>
    <n v="94110"/>
    <x v="1"/>
    <s v="OFF-ST-10001321"/>
    <x v="1"/>
    <x v="4"/>
    <x v="416"/>
    <n v="92.52"/>
    <n v="6"/>
    <n v="0"/>
    <n v="24.980400000000007"/>
  </r>
  <r>
    <n v="476"/>
    <x v="217"/>
    <x v="2"/>
    <x v="187"/>
    <d v="2011-11-11T00:00:00"/>
    <s v="Second Class"/>
    <s v="JP-15520"/>
    <s v="Jeremy Pistek"/>
    <x v="0"/>
    <s v="United States"/>
    <s v="San Francisco"/>
    <x v="1"/>
    <n v="94110"/>
    <x v="1"/>
    <s v="OFF-PA-10001509"/>
    <x v="1"/>
    <x v="10"/>
    <x v="417"/>
    <n v="62.649999999999991"/>
    <n v="7"/>
    <n v="0"/>
    <n v="28.818999999999996"/>
  </r>
  <r>
    <n v="477"/>
    <x v="217"/>
    <x v="2"/>
    <x v="187"/>
    <d v="2011-11-11T00:00:00"/>
    <s v="Second Class"/>
    <s v="JP-15520"/>
    <s v="Jeremy Pistek"/>
    <x v="0"/>
    <s v="United States"/>
    <s v="San Francisco"/>
    <x v="1"/>
    <n v="94110"/>
    <x v="1"/>
    <s v="OFF-PA-10003465"/>
    <x v="1"/>
    <x v="10"/>
    <x v="418"/>
    <n v="94.85"/>
    <n v="5"/>
    <n v="0"/>
    <n v="45.527999999999992"/>
  </r>
  <r>
    <n v="478"/>
    <x v="218"/>
    <x v="0"/>
    <x v="188"/>
    <d v="2013-07-20T00:00:00"/>
    <s v="Standard Class"/>
    <s v="KH-16690"/>
    <s v="Kristen Hastings"/>
    <x v="1"/>
    <s v="United States"/>
    <s v="Los Angeles"/>
    <x v="1"/>
    <n v="90008"/>
    <x v="1"/>
    <s v="TEC-PH-10000149"/>
    <x v="2"/>
    <x v="7"/>
    <x v="419"/>
    <n v="95.76"/>
    <n v="6"/>
    <n v="0.2"/>
    <n v="7.1819999999999951"/>
  </r>
  <r>
    <n v="479"/>
    <x v="219"/>
    <x v="0"/>
    <x v="189"/>
    <d v="2013-11-03T00:00:00"/>
    <s v="Standard Class"/>
    <s v="JE-15475"/>
    <s v="Jeremy Ellison"/>
    <x v="0"/>
    <s v="United States"/>
    <s v="Troy"/>
    <x v="15"/>
    <n v="12180"/>
    <x v="3"/>
    <s v="FUR-FU-10002671"/>
    <x v="0"/>
    <x v="5"/>
    <x v="275"/>
    <n v="40.200000000000003"/>
    <n v="3"/>
    <n v="0"/>
    <n v="19.295999999999999"/>
  </r>
  <r>
    <n v="480"/>
    <x v="220"/>
    <x v="0"/>
    <x v="190"/>
    <d v="2013-07-03T00:00:00"/>
    <s v="Standard Class"/>
    <s v="JG-15805"/>
    <s v="John Grady"/>
    <x v="1"/>
    <s v="United States"/>
    <s v="New York City"/>
    <x v="15"/>
    <n v="10024"/>
    <x v="3"/>
    <s v="OFF-AR-10003045"/>
    <x v="1"/>
    <x v="6"/>
    <x v="420"/>
    <n v="14.7"/>
    <n v="5"/>
    <n v="0"/>
    <n v="6.6150000000000002"/>
  </r>
  <r>
    <n v="481"/>
    <x v="220"/>
    <x v="0"/>
    <x v="190"/>
    <d v="2013-07-03T00:00:00"/>
    <s v="Standard Class"/>
    <s v="JG-15805"/>
    <s v="John Grady"/>
    <x v="1"/>
    <s v="United States"/>
    <s v="New York City"/>
    <x v="15"/>
    <n v="10024"/>
    <x v="3"/>
    <s v="OFF-ST-10000689"/>
    <x v="1"/>
    <x v="4"/>
    <x v="421"/>
    <n v="704.25"/>
    <n v="5"/>
    <n v="0"/>
    <n v="84.51"/>
  </r>
  <r>
    <n v="482"/>
    <x v="221"/>
    <x v="2"/>
    <x v="191"/>
    <d v="2011-10-10T00:00:00"/>
    <s v="Standard Class"/>
    <s v="XP-21865"/>
    <s v="Xylona Preis"/>
    <x v="0"/>
    <s v="United States"/>
    <s v="San Diego"/>
    <x v="1"/>
    <n v="92024"/>
    <x v="1"/>
    <s v="TEC-AC-10001445"/>
    <x v="2"/>
    <x v="11"/>
    <x v="422"/>
    <n v="9.09"/>
    <n v="3"/>
    <n v="0"/>
    <n v="1.9088999999999996"/>
  </r>
  <r>
    <n v="483"/>
    <x v="222"/>
    <x v="2"/>
    <x v="192"/>
    <d v="2011-07-27T00:00:00"/>
    <s v="Standard Class"/>
    <s v="EM-14065"/>
    <s v="Erin Mull"/>
    <x v="0"/>
    <s v="United States"/>
    <s v="New York City"/>
    <x v="15"/>
    <n v="10024"/>
    <x v="3"/>
    <s v="OFF-AR-10002053"/>
    <x v="1"/>
    <x v="6"/>
    <x v="79"/>
    <n v="5.96"/>
    <n v="2"/>
    <n v="0"/>
    <n v="1.6688000000000001"/>
  </r>
  <r>
    <n v="484"/>
    <x v="222"/>
    <x v="2"/>
    <x v="192"/>
    <d v="2011-07-27T00:00:00"/>
    <s v="Standard Class"/>
    <s v="EM-14065"/>
    <s v="Erin Mull"/>
    <x v="0"/>
    <s v="United States"/>
    <s v="New York City"/>
    <x v="15"/>
    <n v="10024"/>
    <x v="3"/>
    <s v="TEC-AC-10002567"/>
    <x v="2"/>
    <x v="11"/>
    <x v="423"/>
    <n v="159.97999999999999"/>
    <n v="2"/>
    <n v="0"/>
    <n v="57.592799999999997"/>
  </r>
  <r>
    <n v="485"/>
    <x v="223"/>
    <x v="3"/>
    <x v="193"/>
    <d v="2014-06-14T00:00:00"/>
    <s v="First Class"/>
    <s v="MT-18070"/>
    <s v="Michelle Tran"/>
    <x v="2"/>
    <s v="United States"/>
    <s v="Los Angeles"/>
    <x v="1"/>
    <n v="90045"/>
    <x v="1"/>
    <s v="OFF-LA-10003923"/>
    <x v="1"/>
    <x v="2"/>
    <x v="424"/>
    <n v="29.6"/>
    <n v="2"/>
    <n v="0"/>
    <n v="14.8"/>
  </r>
  <r>
    <n v="486"/>
    <x v="223"/>
    <x v="3"/>
    <x v="193"/>
    <d v="2014-06-14T00:00:00"/>
    <s v="First Class"/>
    <s v="MT-18070"/>
    <s v="Michelle Tran"/>
    <x v="2"/>
    <s v="United States"/>
    <s v="Los Angeles"/>
    <x v="1"/>
    <n v="90045"/>
    <x v="1"/>
    <s v="FUR-BO-10001337"/>
    <x v="0"/>
    <x v="0"/>
    <x v="425"/>
    <n v="514.16499999999996"/>
    <n v="5"/>
    <n v="0.15"/>
    <n v="-30.24499999999999"/>
  </r>
  <r>
    <n v="487"/>
    <x v="223"/>
    <x v="3"/>
    <x v="193"/>
    <d v="2014-06-14T00:00:00"/>
    <s v="First Class"/>
    <s v="MT-18070"/>
    <s v="Michelle Tran"/>
    <x v="2"/>
    <s v="United States"/>
    <s v="Los Angeles"/>
    <x v="1"/>
    <n v="90045"/>
    <x v="1"/>
    <s v="TEC-PH-10001924"/>
    <x v="2"/>
    <x v="7"/>
    <x v="426"/>
    <n v="279.95999999999998"/>
    <n v="5"/>
    <n v="0.2"/>
    <n v="17.497500000000016"/>
  </r>
  <r>
    <n v="488"/>
    <x v="224"/>
    <x v="2"/>
    <x v="194"/>
    <d v="2011-10-31T00:00:00"/>
    <s v="First Class"/>
    <s v="SA-20830"/>
    <s v="Sue Ann Reed"/>
    <x v="0"/>
    <s v="United States"/>
    <s v="Chicago"/>
    <x v="10"/>
    <n v="60610"/>
    <x v="2"/>
    <s v="TEC-PH-10001363"/>
    <x v="2"/>
    <x v="7"/>
    <x v="427"/>
    <n v="2735.9520000000002"/>
    <n v="6"/>
    <n v="0.2"/>
    <n v="341.99399999999969"/>
  </r>
  <r>
    <n v="489"/>
    <x v="225"/>
    <x v="2"/>
    <x v="3"/>
    <d v="2011-06-13T00:00:00"/>
    <s v="Second Class"/>
    <s v="CW-11905"/>
    <s v="Carl Weiss"/>
    <x v="2"/>
    <s v="United States"/>
    <s v="Huntsville"/>
    <x v="5"/>
    <n v="77340"/>
    <x v="2"/>
    <s v="TEC-PH-10000376"/>
    <x v="2"/>
    <x v="7"/>
    <x v="428"/>
    <n v="7.9920000000000009"/>
    <n v="1"/>
    <n v="0.2"/>
    <n v="0.59940000000000015"/>
  </r>
  <r>
    <n v="490"/>
    <x v="225"/>
    <x v="2"/>
    <x v="3"/>
    <d v="2011-06-13T00:00:00"/>
    <s v="Second Class"/>
    <s v="CW-11905"/>
    <s v="Carl Weiss"/>
    <x v="2"/>
    <s v="United States"/>
    <s v="Huntsville"/>
    <x v="5"/>
    <n v="77340"/>
    <x v="2"/>
    <s v="TEC-AC-10000303"/>
    <x v="2"/>
    <x v="11"/>
    <x v="429"/>
    <n v="63.984000000000009"/>
    <n v="2"/>
    <n v="0.2"/>
    <n v="10.397399999999998"/>
  </r>
  <r>
    <n v="491"/>
    <x v="225"/>
    <x v="2"/>
    <x v="3"/>
    <d v="2011-06-13T00:00:00"/>
    <s v="Second Class"/>
    <s v="CW-11905"/>
    <s v="Carl Weiss"/>
    <x v="2"/>
    <s v="United States"/>
    <s v="Huntsville"/>
    <x v="5"/>
    <n v="77340"/>
    <x v="2"/>
    <s v="OFF-AR-10001953"/>
    <x v="1"/>
    <x v="6"/>
    <x v="395"/>
    <n v="70.367999999999995"/>
    <n v="2"/>
    <n v="0.2"/>
    <n v="6.1572000000000031"/>
  </r>
  <r>
    <n v="492"/>
    <x v="226"/>
    <x v="2"/>
    <x v="80"/>
    <d v="2011-09-19T00:00:00"/>
    <s v="Standard Class"/>
    <s v="AJ-10960"/>
    <s v="Astrea Jones"/>
    <x v="0"/>
    <s v="United States"/>
    <s v="Rochester"/>
    <x v="15"/>
    <n v="14609"/>
    <x v="3"/>
    <s v="OFF-ST-10001809"/>
    <x v="1"/>
    <x v="4"/>
    <x v="430"/>
    <n v="449.15"/>
    <n v="5"/>
    <n v="0"/>
    <n v="8.9829999999999899"/>
  </r>
  <r>
    <n v="493"/>
    <x v="226"/>
    <x v="2"/>
    <x v="80"/>
    <d v="2011-09-19T00:00:00"/>
    <s v="Standard Class"/>
    <s v="AJ-10960"/>
    <s v="Astrea Jones"/>
    <x v="0"/>
    <s v="United States"/>
    <s v="Rochester"/>
    <x v="15"/>
    <n v="14609"/>
    <x v="3"/>
    <s v="OFF-EN-10003845"/>
    <x v="1"/>
    <x v="12"/>
    <x v="431"/>
    <n v="11.07"/>
    <n v="3"/>
    <n v="0"/>
    <n v="5.0921999999999992"/>
  </r>
  <r>
    <n v="494"/>
    <x v="227"/>
    <x v="0"/>
    <x v="195"/>
    <d v="2013-05-15T00:00:00"/>
    <s v="Standard Class"/>
    <s v="SS-20590"/>
    <s v="Sonia Sunley"/>
    <x v="0"/>
    <s v="United States"/>
    <s v="Seattle"/>
    <x v="4"/>
    <n v="98115"/>
    <x v="1"/>
    <s v="TEC-AC-10000991"/>
    <x v="2"/>
    <x v="11"/>
    <x v="432"/>
    <n v="93.98"/>
    <n v="2"/>
    <n v="0"/>
    <n v="13.157200000000003"/>
  </r>
  <r>
    <n v="495"/>
    <x v="228"/>
    <x v="0"/>
    <x v="196"/>
    <d v="2013-03-22T00:00:00"/>
    <s v="Second Class"/>
    <s v="RO-19780"/>
    <s v="Rose O'Brian"/>
    <x v="0"/>
    <s v="United States"/>
    <s v="Memphis"/>
    <x v="18"/>
    <n v="38109"/>
    <x v="0"/>
    <s v="FUR-TA-10001857"/>
    <x v="0"/>
    <x v="3"/>
    <x v="433"/>
    <n v="189.88200000000001"/>
    <n v="3"/>
    <n v="0.4"/>
    <n v="-94.941000000000017"/>
  </r>
  <r>
    <n v="496"/>
    <x v="229"/>
    <x v="1"/>
    <x v="17"/>
    <d v="2012-12-31T00:00:00"/>
    <s v="Standard Class"/>
    <s v="MD-17350"/>
    <s v="Maribeth Dona"/>
    <x v="0"/>
    <s v="United States"/>
    <s v="Fayetteville"/>
    <x v="36"/>
    <n v="72701"/>
    <x v="0"/>
    <s v="OFF-EN-10001434"/>
    <x v="1"/>
    <x v="12"/>
    <x v="434"/>
    <n v="105.42"/>
    <n v="2"/>
    <n v="0"/>
    <n v="51.655799999999999"/>
  </r>
  <r>
    <n v="497"/>
    <x v="230"/>
    <x v="0"/>
    <x v="197"/>
    <d v="2013-08-01T00:00:00"/>
    <s v="Standard Class"/>
    <s v="SC-20095"/>
    <s v="Sanjit Chand"/>
    <x v="0"/>
    <s v="United States"/>
    <s v="Costa Mesa"/>
    <x v="1"/>
    <n v="92627"/>
    <x v="1"/>
    <s v="OFF-BI-10002498"/>
    <x v="1"/>
    <x v="8"/>
    <x v="435"/>
    <n v="119.61600000000001"/>
    <n v="8"/>
    <n v="0.2"/>
    <n v="40.370399999999997"/>
  </r>
  <r>
    <n v="498"/>
    <x v="230"/>
    <x v="0"/>
    <x v="197"/>
    <d v="2013-08-01T00:00:00"/>
    <s v="Standard Class"/>
    <s v="SC-20095"/>
    <s v="Sanjit Chand"/>
    <x v="0"/>
    <s v="United States"/>
    <s v="Costa Mesa"/>
    <x v="1"/>
    <n v="92627"/>
    <x v="1"/>
    <s v="FUR-FU-10004864"/>
    <x v="0"/>
    <x v="5"/>
    <x v="436"/>
    <n v="255.76"/>
    <n v="4"/>
    <n v="0"/>
    <n v="81.843199999999996"/>
  </r>
  <r>
    <n v="499"/>
    <x v="230"/>
    <x v="0"/>
    <x v="197"/>
    <d v="2013-08-01T00:00:00"/>
    <s v="Standard Class"/>
    <s v="SC-20095"/>
    <s v="Sanjit Chand"/>
    <x v="0"/>
    <s v="United States"/>
    <s v="Costa Mesa"/>
    <x v="1"/>
    <n v="92627"/>
    <x v="1"/>
    <s v="FUR-CH-10002602"/>
    <x v="0"/>
    <x v="1"/>
    <x v="288"/>
    <n v="241.56799999999998"/>
    <n v="2"/>
    <n v="0.2"/>
    <n v="18.11760000000001"/>
  </r>
  <r>
    <n v="500"/>
    <x v="230"/>
    <x v="0"/>
    <x v="197"/>
    <d v="2013-08-01T00:00:00"/>
    <s v="Standard Class"/>
    <s v="SC-20095"/>
    <s v="Sanjit Chand"/>
    <x v="0"/>
    <s v="United States"/>
    <s v="Costa Mesa"/>
    <x v="1"/>
    <n v="92627"/>
    <x v="1"/>
    <s v="FUR-FU-10000073"/>
    <x v="0"/>
    <x v="5"/>
    <x v="437"/>
    <n v="69.3"/>
    <n v="9"/>
    <n v="0"/>
    <n v="22.868999999999996"/>
  </r>
  <r>
    <n v="501"/>
    <x v="231"/>
    <x v="0"/>
    <x v="198"/>
    <d v="2013-06-05T00:00:00"/>
    <s v="Standard Class"/>
    <s v="MY-17380"/>
    <s v="Maribeth Yedwab"/>
    <x v="1"/>
    <s v="United States"/>
    <s v="Parker"/>
    <x v="22"/>
    <n v="80134"/>
    <x v="1"/>
    <s v="OFF-BI-10001670"/>
    <x v="1"/>
    <x v="8"/>
    <x v="438"/>
    <n v="22.620000000000005"/>
    <n v="2"/>
    <n v="0.7"/>
    <n v="-15.079999999999998"/>
  </r>
  <r>
    <n v="502"/>
    <x v="231"/>
    <x v="0"/>
    <x v="198"/>
    <d v="2013-06-05T00:00:00"/>
    <s v="Standard Class"/>
    <s v="MY-17380"/>
    <s v="Maribeth Yedwab"/>
    <x v="1"/>
    <s v="United States"/>
    <s v="Parker"/>
    <x v="22"/>
    <n v="80134"/>
    <x v="1"/>
    <s v="OFF-BI-10001658"/>
    <x v="1"/>
    <x v="8"/>
    <x v="439"/>
    <n v="14.952000000000004"/>
    <n v="2"/>
    <n v="0.7"/>
    <n v="-11.961599999999997"/>
  </r>
  <r>
    <n v="503"/>
    <x v="231"/>
    <x v="0"/>
    <x v="198"/>
    <d v="2013-06-05T00:00:00"/>
    <s v="Standard Class"/>
    <s v="MY-17380"/>
    <s v="Maribeth Yedwab"/>
    <x v="1"/>
    <s v="United States"/>
    <s v="Parker"/>
    <x v="22"/>
    <n v="80134"/>
    <x v="1"/>
    <s v="FUR-CH-10001215"/>
    <x v="0"/>
    <x v="1"/>
    <x v="440"/>
    <n v="801.5680000000001"/>
    <n v="2"/>
    <n v="0.2"/>
    <n v="50.097999999999985"/>
  </r>
  <r>
    <n v="504"/>
    <x v="231"/>
    <x v="0"/>
    <x v="198"/>
    <d v="2013-06-05T00:00:00"/>
    <s v="Standard Class"/>
    <s v="MY-17380"/>
    <s v="Maribeth Yedwab"/>
    <x v="1"/>
    <s v="United States"/>
    <s v="Parker"/>
    <x v="22"/>
    <n v="80134"/>
    <x v="1"/>
    <s v="OFF-BI-10000831"/>
    <x v="1"/>
    <x v="8"/>
    <x v="441"/>
    <n v="2.3760000000000003"/>
    <n v="3"/>
    <n v="0.7"/>
    <n v="-1.9007999999999998"/>
  </r>
  <r>
    <n v="505"/>
    <x v="231"/>
    <x v="0"/>
    <x v="198"/>
    <d v="2013-06-05T00:00:00"/>
    <s v="Standard Class"/>
    <s v="MY-17380"/>
    <s v="Maribeth Yedwab"/>
    <x v="1"/>
    <s v="United States"/>
    <s v="Parker"/>
    <x v="22"/>
    <n v="80134"/>
    <x v="1"/>
    <s v="OFF-PA-10000357"/>
    <x v="1"/>
    <x v="10"/>
    <x v="442"/>
    <n v="32.792000000000002"/>
    <n v="1"/>
    <n v="0.2"/>
    <n v="11.8871"/>
  </r>
  <r>
    <n v="506"/>
    <x v="232"/>
    <x v="3"/>
    <x v="105"/>
    <d v="2014-11-16T00:00:00"/>
    <s v="Second Class"/>
    <s v="EB-13705"/>
    <s v="Ed Braxton"/>
    <x v="1"/>
    <s v="United States"/>
    <s v="New York City"/>
    <x v="15"/>
    <n v="10024"/>
    <x v="3"/>
    <s v="OFF-BI-10003274"/>
    <x v="1"/>
    <x v="8"/>
    <x v="122"/>
    <n v="15.920000000000002"/>
    <n v="5"/>
    <n v="0.2"/>
    <n v="5.3729999999999993"/>
  </r>
  <r>
    <n v="507"/>
    <x v="233"/>
    <x v="1"/>
    <x v="199"/>
    <d v="2012-03-22T00:00:00"/>
    <s v="Standard Class"/>
    <s v="CM-12385"/>
    <s v="Christopher Martinez"/>
    <x v="0"/>
    <s v="United States"/>
    <s v="Atlanta"/>
    <x v="32"/>
    <n v="30318"/>
    <x v="0"/>
    <s v="OFF-AR-10001662"/>
    <x v="1"/>
    <x v="6"/>
    <x v="443"/>
    <n v="2.74"/>
    <n v="1"/>
    <n v="0"/>
    <n v="0.73980000000000024"/>
  </r>
  <r>
    <n v="508"/>
    <x v="233"/>
    <x v="1"/>
    <x v="199"/>
    <d v="2012-03-22T00:00:00"/>
    <s v="Standard Class"/>
    <s v="CM-12385"/>
    <s v="Christopher Martinez"/>
    <x v="0"/>
    <s v="United States"/>
    <s v="Atlanta"/>
    <x v="32"/>
    <n v="30318"/>
    <x v="0"/>
    <s v="OFF-AR-10003856"/>
    <x v="1"/>
    <x v="6"/>
    <x v="444"/>
    <n v="8.34"/>
    <n v="3"/>
    <n v="0"/>
    <n v="2.1683999999999997"/>
  </r>
  <r>
    <n v="509"/>
    <x v="233"/>
    <x v="1"/>
    <x v="199"/>
    <d v="2012-03-22T00:00:00"/>
    <s v="Standard Class"/>
    <s v="CM-12385"/>
    <s v="Christopher Martinez"/>
    <x v="0"/>
    <s v="United States"/>
    <s v="Atlanta"/>
    <x v="32"/>
    <n v="30318"/>
    <x v="0"/>
    <s v="OFF-ST-10001228"/>
    <x v="1"/>
    <x v="4"/>
    <x v="445"/>
    <n v="46.74"/>
    <n v="3"/>
    <n v="0"/>
    <n v="11.684999999999999"/>
  </r>
  <r>
    <n v="510"/>
    <x v="233"/>
    <x v="1"/>
    <x v="199"/>
    <d v="2012-03-22T00:00:00"/>
    <s v="Standard Class"/>
    <s v="CM-12385"/>
    <s v="Christopher Martinez"/>
    <x v="0"/>
    <s v="United States"/>
    <s v="Atlanta"/>
    <x v="32"/>
    <n v="30318"/>
    <x v="0"/>
    <s v="OFF-BI-10003527"/>
    <x v="1"/>
    <x v="8"/>
    <x v="446"/>
    <n v="6354.95"/>
    <n v="5"/>
    <n v="0"/>
    <n v="3177.4749999999999"/>
  </r>
  <r>
    <n v="511"/>
    <x v="234"/>
    <x v="3"/>
    <x v="200"/>
    <d v="2014-11-28T00:00:00"/>
    <s v="First Class"/>
    <s v="LS-17245"/>
    <s v="Lynn Smith"/>
    <x v="0"/>
    <s v="United States"/>
    <s v="Gladstone"/>
    <x v="25"/>
    <n v="64118"/>
    <x v="2"/>
    <s v="FUR-FU-10001290"/>
    <x v="0"/>
    <x v="5"/>
    <x v="447"/>
    <n v="126.30000000000001"/>
    <n v="3"/>
    <n v="0"/>
    <n v="40.415999999999997"/>
  </r>
  <r>
    <n v="512"/>
    <x v="234"/>
    <x v="3"/>
    <x v="200"/>
    <d v="2014-11-28T00:00:00"/>
    <s v="First Class"/>
    <s v="LS-17245"/>
    <s v="Lynn Smith"/>
    <x v="0"/>
    <s v="United States"/>
    <s v="Gladstone"/>
    <x v="25"/>
    <n v="64118"/>
    <x v="2"/>
    <s v="TEC-AC-10002399"/>
    <x v="2"/>
    <x v="11"/>
    <x v="448"/>
    <n v="38.04"/>
    <n v="2"/>
    <n v="0"/>
    <n v="12.172799999999999"/>
  </r>
  <r>
    <n v="513"/>
    <x v="235"/>
    <x v="0"/>
    <x v="201"/>
    <d v="2013-10-24T00:00:00"/>
    <s v="First Class"/>
    <s v="LF-17185"/>
    <s v="Luke Foster"/>
    <x v="0"/>
    <s v="United States"/>
    <s v="Newark"/>
    <x v="24"/>
    <n v="43055"/>
    <x v="3"/>
    <s v="OFF-AR-10002053"/>
    <x v="1"/>
    <x v="6"/>
    <x v="79"/>
    <n v="7.1519999999999992"/>
    <n v="3"/>
    <n v="0.2"/>
    <n v="0.71520000000000028"/>
  </r>
  <r>
    <n v="514"/>
    <x v="236"/>
    <x v="3"/>
    <x v="202"/>
    <d v="2014-12-26T00:00:00"/>
    <s v="Standard Class"/>
    <s v="BN-11515"/>
    <s v="Bradley Nguyen"/>
    <x v="0"/>
    <s v="United States"/>
    <s v="Los Angeles"/>
    <x v="1"/>
    <n v="90049"/>
    <x v="1"/>
    <s v="OFF-AR-10003811"/>
    <x v="1"/>
    <x v="6"/>
    <x v="449"/>
    <n v="6.63"/>
    <n v="3"/>
    <n v="0"/>
    <n v="1.7901"/>
  </r>
  <r>
    <n v="515"/>
    <x v="236"/>
    <x v="3"/>
    <x v="202"/>
    <d v="2014-12-26T00:00:00"/>
    <s v="Standard Class"/>
    <s v="BN-11515"/>
    <s v="Bradley Nguyen"/>
    <x v="0"/>
    <s v="United States"/>
    <s v="Los Angeles"/>
    <x v="1"/>
    <n v="90049"/>
    <x v="1"/>
    <s v="OFF-AR-10001246"/>
    <x v="1"/>
    <x v="6"/>
    <x v="450"/>
    <n v="5.88"/>
    <n v="2"/>
    <n v="0"/>
    <n v="1.7051999999999996"/>
  </r>
  <r>
    <n v="516"/>
    <x v="237"/>
    <x v="3"/>
    <x v="203"/>
    <d v="2014-01-28T00:00:00"/>
    <s v="Standard Class"/>
    <s v="AD-10180"/>
    <s v="Alan Dominguez"/>
    <x v="2"/>
    <s v="United States"/>
    <s v="Great Falls"/>
    <x v="37"/>
    <n v="59405"/>
    <x v="1"/>
    <s v="TEC-CO-10003236"/>
    <x v="2"/>
    <x v="16"/>
    <x v="451"/>
    <n v="2999.95"/>
    <n v="5"/>
    <n v="0"/>
    <n v="1379.9769999999999"/>
  </r>
  <r>
    <n v="517"/>
    <x v="237"/>
    <x v="3"/>
    <x v="203"/>
    <d v="2014-01-28T00:00:00"/>
    <s v="Standard Class"/>
    <s v="AD-10180"/>
    <s v="Alan Dominguez"/>
    <x v="2"/>
    <s v="United States"/>
    <s v="Great Falls"/>
    <x v="37"/>
    <n v="59405"/>
    <x v="1"/>
    <s v="OFF-ST-10004507"/>
    <x v="1"/>
    <x v="4"/>
    <x v="452"/>
    <n v="51.449999999999996"/>
    <n v="3"/>
    <n v="0"/>
    <n v="13.891499999999999"/>
  </r>
  <r>
    <n v="518"/>
    <x v="237"/>
    <x v="3"/>
    <x v="203"/>
    <d v="2014-01-28T00:00:00"/>
    <s v="Standard Class"/>
    <s v="AD-10180"/>
    <s v="Alan Dominguez"/>
    <x v="2"/>
    <s v="United States"/>
    <s v="Great Falls"/>
    <x v="37"/>
    <n v="59405"/>
    <x v="1"/>
    <s v="OFF-PA-10001667"/>
    <x v="1"/>
    <x v="10"/>
    <x v="453"/>
    <n v="11.96"/>
    <n v="2"/>
    <n v="0"/>
    <n v="5.3819999999999997"/>
  </r>
  <r>
    <n v="519"/>
    <x v="237"/>
    <x v="3"/>
    <x v="203"/>
    <d v="2014-01-28T00:00:00"/>
    <s v="Standard Class"/>
    <s v="AD-10180"/>
    <s v="Alan Dominguez"/>
    <x v="2"/>
    <s v="United States"/>
    <s v="Great Falls"/>
    <x v="37"/>
    <n v="59405"/>
    <x v="1"/>
    <s v="OFF-ST-10004459"/>
    <x v="1"/>
    <x v="4"/>
    <x v="454"/>
    <n v="1126.02"/>
    <n v="3"/>
    <n v="0"/>
    <n v="56.300999999999988"/>
  </r>
  <r>
    <n v="520"/>
    <x v="238"/>
    <x v="1"/>
    <x v="204"/>
    <d v="2012-03-26T00:00:00"/>
    <s v="Standard Class"/>
    <s v="DB-13210"/>
    <s v="Dean Braden"/>
    <x v="0"/>
    <s v="United States"/>
    <s v="Houston"/>
    <x v="5"/>
    <n v="77041"/>
    <x v="2"/>
    <s v="TEC-AC-10000171"/>
    <x v="2"/>
    <x v="11"/>
    <x v="43"/>
    <n v="18.391999999999999"/>
    <n v="1"/>
    <n v="0.2"/>
    <n v="5.2877000000000001"/>
  </r>
  <r>
    <n v="521"/>
    <x v="238"/>
    <x v="1"/>
    <x v="204"/>
    <d v="2012-03-26T00:00:00"/>
    <s v="Standard Class"/>
    <s v="DB-13210"/>
    <s v="Dean Braden"/>
    <x v="0"/>
    <s v="United States"/>
    <s v="Houston"/>
    <x v="5"/>
    <n v="77041"/>
    <x v="2"/>
    <s v="OFF-ST-10000736"/>
    <x v="1"/>
    <x v="4"/>
    <x v="455"/>
    <n v="129.56800000000001"/>
    <n v="2"/>
    <n v="0.2"/>
    <n v="-25.91360000000001"/>
  </r>
  <r>
    <n v="522"/>
    <x v="238"/>
    <x v="1"/>
    <x v="204"/>
    <d v="2012-03-26T00:00:00"/>
    <s v="Standard Class"/>
    <s v="DB-13210"/>
    <s v="Dean Braden"/>
    <x v="0"/>
    <s v="United States"/>
    <s v="Houston"/>
    <x v="5"/>
    <n v="77041"/>
    <x v="2"/>
    <s v="OFF-BI-10000285"/>
    <x v="1"/>
    <x v="8"/>
    <x v="456"/>
    <n v="14.111999999999997"/>
    <n v="9"/>
    <n v="0.8"/>
    <n v="-21.167999999999999"/>
  </r>
  <r>
    <n v="523"/>
    <x v="239"/>
    <x v="3"/>
    <x v="205"/>
    <d v="2014-01-26T00:00:00"/>
    <s v="First Class"/>
    <s v="MC-17605"/>
    <s v="Matt Connell"/>
    <x v="1"/>
    <s v="United States"/>
    <s v="Detroit"/>
    <x v="12"/>
    <n v="48234"/>
    <x v="2"/>
    <s v="FUR-TA-10001857"/>
    <x v="0"/>
    <x v="3"/>
    <x v="433"/>
    <n v="210.98"/>
    <n v="2"/>
    <n v="0"/>
    <n v="21.097999999999985"/>
  </r>
  <r>
    <n v="524"/>
    <x v="240"/>
    <x v="0"/>
    <x v="206"/>
    <d v="2013-05-24T00:00:00"/>
    <s v="First Class"/>
    <s v="LH-17155"/>
    <s v="Logan Haushalter"/>
    <x v="0"/>
    <s v="United States"/>
    <s v="Los Angeles"/>
    <x v="1"/>
    <n v="90032"/>
    <x v="1"/>
    <s v="TEC-PH-10003555"/>
    <x v="2"/>
    <x v="7"/>
    <x v="457"/>
    <n v="55.176000000000002"/>
    <n v="3"/>
    <n v="0.2"/>
    <n v="-12.414599999999997"/>
  </r>
  <r>
    <n v="525"/>
    <x v="240"/>
    <x v="0"/>
    <x v="206"/>
    <d v="2013-05-24T00:00:00"/>
    <s v="First Class"/>
    <s v="LH-17155"/>
    <s v="Logan Haushalter"/>
    <x v="0"/>
    <s v="United States"/>
    <s v="Los Angeles"/>
    <x v="1"/>
    <n v="90032"/>
    <x v="1"/>
    <s v="TEC-AC-10003832"/>
    <x v="2"/>
    <x v="11"/>
    <x v="458"/>
    <n v="66.260000000000005"/>
    <n v="2"/>
    <n v="0"/>
    <n v="27.166600000000003"/>
  </r>
  <r>
    <n v="526"/>
    <x v="241"/>
    <x v="1"/>
    <x v="207"/>
    <d v="2013-01-02T00:00:00"/>
    <s v="Standard Class"/>
    <s v="BD-11605"/>
    <s v="Brian Dahlen"/>
    <x v="0"/>
    <s v="United States"/>
    <s v="Lawrence"/>
    <x v="31"/>
    <n v="1841"/>
    <x v="3"/>
    <s v="OFF-FA-10002815"/>
    <x v="1"/>
    <x v="13"/>
    <x v="33"/>
    <n v="22.200000000000003"/>
    <n v="5"/>
    <n v="0"/>
    <n v="10.434000000000001"/>
  </r>
  <r>
    <n v="527"/>
    <x v="242"/>
    <x v="3"/>
    <x v="208"/>
    <d v="2014-10-27T00:00:00"/>
    <s v="Standard Class"/>
    <s v="PH-18790"/>
    <s v="Patricia Hirasaki"/>
    <x v="2"/>
    <s v="United States"/>
    <s v="Lakeland"/>
    <x v="2"/>
    <n v="33801"/>
    <x v="0"/>
    <s v="FUR-CH-10003379"/>
    <x v="0"/>
    <x v="1"/>
    <x v="459"/>
    <n v="683.95200000000011"/>
    <n v="3"/>
    <n v="0.2"/>
    <n v="42.746999999999986"/>
  </r>
  <r>
    <n v="528"/>
    <x v="242"/>
    <x v="3"/>
    <x v="208"/>
    <d v="2014-10-27T00:00:00"/>
    <s v="Standard Class"/>
    <s v="PH-18790"/>
    <s v="Patricia Hirasaki"/>
    <x v="2"/>
    <s v="United States"/>
    <s v="Lakeland"/>
    <x v="2"/>
    <n v="33801"/>
    <x v="0"/>
    <s v="FUR-FU-10001756"/>
    <x v="0"/>
    <x v="5"/>
    <x v="282"/>
    <n v="45.695999999999998"/>
    <n v="3"/>
    <n v="0.2"/>
    <n v="5.1407999999999916"/>
  </r>
  <r>
    <n v="529"/>
    <x v="243"/>
    <x v="1"/>
    <x v="37"/>
    <d v="2012-09-07T00:00:00"/>
    <s v="Standard Class"/>
    <s v="MG-18145"/>
    <s v="Mike Gockenbach"/>
    <x v="0"/>
    <s v="United States"/>
    <s v="Philadelphia"/>
    <x v="9"/>
    <n v="19134"/>
    <x v="3"/>
    <s v="OFF-ST-10004963"/>
    <x v="1"/>
    <x v="4"/>
    <x v="460"/>
    <n v="36.336000000000006"/>
    <n v="3"/>
    <n v="0.2"/>
    <n v="-7.2672000000000043"/>
  </r>
  <r>
    <n v="530"/>
    <x v="243"/>
    <x v="1"/>
    <x v="37"/>
    <d v="2012-09-07T00:00:00"/>
    <s v="Standard Class"/>
    <s v="MG-18145"/>
    <s v="Mike Gockenbach"/>
    <x v="0"/>
    <s v="United States"/>
    <s v="Philadelphia"/>
    <x v="9"/>
    <n v="19134"/>
    <x v="3"/>
    <s v="OFF-SU-10002881"/>
    <x v="1"/>
    <x v="14"/>
    <x v="461"/>
    <n v="666.24800000000005"/>
    <n v="1"/>
    <n v="0.2"/>
    <n v="-149.9058"/>
  </r>
  <r>
    <n v="531"/>
    <x v="243"/>
    <x v="1"/>
    <x v="37"/>
    <d v="2012-09-07T00:00:00"/>
    <s v="Standard Class"/>
    <s v="MG-18145"/>
    <s v="Mike Gockenbach"/>
    <x v="0"/>
    <s v="United States"/>
    <s v="Philadelphia"/>
    <x v="9"/>
    <n v="19134"/>
    <x v="3"/>
    <s v="OFF-EN-10001335"/>
    <x v="1"/>
    <x v="12"/>
    <x v="462"/>
    <n v="52.512"/>
    <n v="6"/>
    <n v="0.2"/>
    <n v="19.692"/>
  </r>
  <r>
    <n v="532"/>
    <x v="244"/>
    <x v="1"/>
    <x v="209"/>
    <d v="2012-11-09T00:00:00"/>
    <s v="Second Class"/>
    <s v="KB-16240"/>
    <s v="Karen Bern"/>
    <x v="1"/>
    <s v="United States"/>
    <s v="Los Angeles"/>
    <x v="1"/>
    <n v="90036"/>
    <x v="1"/>
    <s v="FUR-CH-10000595"/>
    <x v="0"/>
    <x v="1"/>
    <x v="463"/>
    <n v="190.72000000000003"/>
    <n v="1"/>
    <n v="0.2"/>
    <n v="11.919999999999987"/>
  </r>
  <r>
    <n v="533"/>
    <x v="245"/>
    <x v="3"/>
    <x v="210"/>
    <d v="2014-09-12T00:00:00"/>
    <s v="Standard Class"/>
    <s v="JC-15340"/>
    <s v="Jasper Cacioppo"/>
    <x v="0"/>
    <s v="United States"/>
    <s v="Los Angeles"/>
    <x v="1"/>
    <n v="90032"/>
    <x v="1"/>
    <s v="FUR-FU-10000448"/>
    <x v="0"/>
    <x v="5"/>
    <x v="464"/>
    <n v="47.94"/>
    <n v="3"/>
    <n v="0"/>
    <n v="2.3969999999999985"/>
  </r>
  <r>
    <n v="534"/>
    <x v="246"/>
    <x v="0"/>
    <x v="211"/>
    <d v="2013-06-02T00:00:00"/>
    <s v="Second Class"/>
    <s v="RL-19615"/>
    <s v="Rob Lucas"/>
    <x v="0"/>
    <s v="United States"/>
    <s v="Montgomery"/>
    <x v="19"/>
    <n v="36116"/>
    <x v="0"/>
    <s v="TEC-PH-10000984"/>
    <x v="2"/>
    <x v="7"/>
    <x v="465"/>
    <n v="979.95"/>
    <n v="5"/>
    <n v="0"/>
    <n v="274.38600000000008"/>
  </r>
  <r>
    <n v="535"/>
    <x v="246"/>
    <x v="0"/>
    <x v="211"/>
    <d v="2013-06-02T00:00:00"/>
    <s v="Second Class"/>
    <s v="RL-19615"/>
    <s v="Rob Lucas"/>
    <x v="0"/>
    <s v="United States"/>
    <s v="Montgomery"/>
    <x v="19"/>
    <n v="36116"/>
    <x v="0"/>
    <s v="OFF-BI-10002557"/>
    <x v="1"/>
    <x v="8"/>
    <x v="246"/>
    <n v="22.75"/>
    <n v="5"/>
    <n v="0"/>
    <n v="11.375"/>
  </r>
  <r>
    <n v="536"/>
    <x v="247"/>
    <x v="0"/>
    <x v="212"/>
    <d v="2013-07-17T00:00:00"/>
    <s v="Standard Class"/>
    <s v="AA-10375"/>
    <s v="Allen Armold"/>
    <x v="0"/>
    <s v="United States"/>
    <s v="Mesa"/>
    <x v="16"/>
    <n v="85204"/>
    <x v="1"/>
    <s v="OFF-ST-10001325"/>
    <x v="1"/>
    <x v="4"/>
    <x v="466"/>
    <n v="16.768000000000001"/>
    <n v="2"/>
    <n v="0.2"/>
    <n v="1.4672000000000001"/>
  </r>
  <r>
    <n v="537"/>
    <x v="248"/>
    <x v="3"/>
    <x v="213"/>
    <d v="2014-09-09T00:00:00"/>
    <s v="Second Class"/>
    <s v="EP-13915"/>
    <s v="Emily Phan"/>
    <x v="0"/>
    <s v="United States"/>
    <s v="Chicago"/>
    <x v="10"/>
    <n v="60653"/>
    <x v="2"/>
    <s v="OFF-BI-10002429"/>
    <x v="1"/>
    <x v="8"/>
    <x v="467"/>
    <n v="42.615999999999993"/>
    <n v="7"/>
    <n v="0.8"/>
    <n v="-68.185600000000022"/>
  </r>
  <r>
    <n v="538"/>
    <x v="249"/>
    <x v="1"/>
    <x v="155"/>
    <d v="2012-12-08T00:00:00"/>
    <s v="Standard Class"/>
    <s v="MP-17470"/>
    <s v="Mark Packer"/>
    <x v="2"/>
    <s v="United States"/>
    <s v="New York City"/>
    <x v="15"/>
    <n v="10009"/>
    <x v="3"/>
    <s v="OFF-BI-10004528"/>
    <x v="1"/>
    <x v="8"/>
    <x v="468"/>
    <n v="10.752000000000001"/>
    <n v="4"/>
    <n v="0.2"/>
    <n v="3.359999999999999"/>
  </r>
  <r>
    <n v="539"/>
    <x v="250"/>
    <x v="1"/>
    <x v="214"/>
    <d v="2012-12-11T00:00:00"/>
    <s v="Standard Class"/>
    <s v="DK-12985"/>
    <s v="Darren Koutras"/>
    <x v="0"/>
    <s v="United States"/>
    <s v="Henderson"/>
    <x v="0"/>
    <n v="42420"/>
    <x v="0"/>
    <s v="OFF-AP-10001271"/>
    <x v="1"/>
    <x v="9"/>
    <x v="469"/>
    <n v="152.94"/>
    <n v="3"/>
    <n v="0"/>
    <n v="41.293800000000005"/>
  </r>
  <r>
    <n v="540"/>
    <x v="250"/>
    <x v="1"/>
    <x v="214"/>
    <d v="2012-12-11T00:00:00"/>
    <s v="Standard Class"/>
    <s v="DK-12985"/>
    <s v="Darren Koutras"/>
    <x v="0"/>
    <s v="United States"/>
    <s v="Henderson"/>
    <x v="0"/>
    <n v="42420"/>
    <x v="0"/>
    <s v="FUR-CH-10002647"/>
    <x v="0"/>
    <x v="1"/>
    <x v="470"/>
    <n v="283.92"/>
    <n v="4"/>
    <n v="0"/>
    <n v="70.980000000000018"/>
  </r>
  <r>
    <n v="541"/>
    <x v="251"/>
    <x v="2"/>
    <x v="215"/>
    <d v="2011-02-04T00:00:00"/>
    <s v="First Class"/>
    <s v="BD-11500"/>
    <s v="Bradley Drucker"/>
    <x v="0"/>
    <s v="United States"/>
    <s v="Green Bay"/>
    <x v="6"/>
    <n v="54302"/>
    <x v="2"/>
    <s v="TEC-AC-10001432"/>
    <x v="2"/>
    <x v="11"/>
    <x v="471"/>
    <n v="468.90000000000003"/>
    <n v="6"/>
    <n v="0"/>
    <n v="206.31600000000006"/>
  </r>
  <r>
    <n v="542"/>
    <x v="252"/>
    <x v="0"/>
    <x v="216"/>
    <d v="2013-07-18T00:00:00"/>
    <s v="First Class"/>
    <s v="ES-14080"/>
    <s v="Erin Smith"/>
    <x v="1"/>
    <s v="United States"/>
    <s v="Tucson"/>
    <x v="16"/>
    <n v="85705"/>
    <x v="1"/>
    <s v="TEC-PH-10002262"/>
    <x v="2"/>
    <x v="7"/>
    <x v="472"/>
    <n v="380.86400000000003"/>
    <n v="8"/>
    <n v="0.2"/>
    <n v="38.086400000000026"/>
  </r>
  <r>
    <n v="543"/>
    <x v="253"/>
    <x v="1"/>
    <x v="217"/>
    <d v="2012-12-23T00:00:00"/>
    <s v="Standard Class"/>
    <s v="LM-17065"/>
    <s v="Liz MacKendrick"/>
    <x v="0"/>
    <s v="United States"/>
    <s v="Springfield"/>
    <x v="24"/>
    <n v="45503"/>
    <x v="3"/>
    <s v="OFF-ST-10001809"/>
    <x v="1"/>
    <x v="4"/>
    <x v="430"/>
    <n v="646.77600000000007"/>
    <n v="9"/>
    <n v="0.2"/>
    <n v="-145.52460000000002"/>
  </r>
  <r>
    <n v="544"/>
    <x v="254"/>
    <x v="2"/>
    <x v="218"/>
    <d v="2011-05-16T00:00:00"/>
    <s v="Standard Class"/>
    <s v="PG-18895"/>
    <s v="Paul Gonzalez"/>
    <x v="0"/>
    <s v="United States"/>
    <s v="Fort Worth"/>
    <x v="5"/>
    <n v="76106"/>
    <x v="2"/>
    <s v="TEC-AC-10001465"/>
    <x v="2"/>
    <x v="11"/>
    <x v="473"/>
    <n v="58.112000000000002"/>
    <n v="2"/>
    <n v="0.2"/>
    <n v="7.263999999999994"/>
  </r>
  <r>
    <n v="545"/>
    <x v="254"/>
    <x v="2"/>
    <x v="218"/>
    <d v="2011-05-16T00:00:00"/>
    <s v="Standard Class"/>
    <s v="PG-18895"/>
    <s v="Paul Gonzalez"/>
    <x v="0"/>
    <s v="United States"/>
    <s v="Fort Worth"/>
    <x v="5"/>
    <n v="76106"/>
    <x v="2"/>
    <s v="TEC-PH-10002597"/>
    <x v="2"/>
    <x v="7"/>
    <x v="474"/>
    <n v="100.792"/>
    <n v="1"/>
    <n v="0.2"/>
    <n v="6.2995000000000019"/>
  </r>
  <r>
    <n v="546"/>
    <x v="254"/>
    <x v="2"/>
    <x v="218"/>
    <d v="2011-05-16T00:00:00"/>
    <s v="Standard Class"/>
    <s v="PG-18895"/>
    <s v="Paul Gonzalez"/>
    <x v="0"/>
    <s v="United States"/>
    <s v="Fort Worth"/>
    <x v="5"/>
    <n v="76106"/>
    <x v="2"/>
    <s v="FUR-FU-10000723"/>
    <x v="0"/>
    <x v="5"/>
    <x v="475"/>
    <n v="66.112000000000009"/>
    <n v="4"/>
    <n v="0.6"/>
    <n v="-84.292799999999986"/>
  </r>
  <r>
    <n v="547"/>
    <x v="255"/>
    <x v="3"/>
    <x v="123"/>
    <d v="2014-11-23T00:00:00"/>
    <s v="First Class"/>
    <s v="AS-10135"/>
    <s v="Adrian Shami"/>
    <x v="2"/>
    <s v="United States"/>
    <s v="New York City"/>
    <x v="15"/>
    <n v="10035"/>
    <x v="3"/>
    <s v="OFF-BI-10000404"/>
    <x v="1"/>
    <x v="8"/>
    <x v="476"/>
    <n v="41.28"/>
    <n v="6"/>
    <n v="0.2"/>
    <n v="13.931999999999999"/>
  </r>
  <r>
    <n v="548"/>
    <x v="255"/>
    <x v="3"/>
    <x v="123"/>
    <d v="2014-11-23T00:00:00"/>
    <s v="First Class"/>
    <s v="AS-10135"/>
    <s v="Adrian Shami"/>
    <x v="2"/>
    <s v="United States"/>
    <s v="New York City"/>
    <x v="15"/>
    <n v="10035"/>
    <x v="3"/>
    <s v="OFF-PA-10002986"/>
    <x v="1"/>
    <x v="10"/>
    <x v="477"/>
    <n v="13.36"/>
    <n v="2"/>
    <n v="0"/>
    <n v="6.4127999999999998"/>
  </r>
  <r>
    <n v="549"/>
    <x v="256"/>
    <x v="1"/>
    <x v="219"/>
    <d v="2012-11-17T00:00:00"/>
    <s v="Second Class"/>
    <s v="DK-13225"/>
    <s v="Dean Katz"/>
    <x v="1"/>
    <s v="United States"/>
    <s v="Chicago"/>
    <x v="10"/>
    <n v="60653"/>
    <x v="2"/>
    <s v="OFF-ST-10000604"/>
    <x v="1"/>
    <x v="4"/>
    <x v="54"/>
    <n v="250.27199999999999"/>
    <n v="9"/>
    <n v="0.2"/>
    <n v="15.641999999999982"/>
  </r>
  <r>
    <n v="550"/>
    <x v="256"/>
    <x v="1"/>
    <x v="219"/>
    <d v="2012-11-17T00:00:00"/>
    <s v="Second Class"/>
    <s v="DK-13225"/>
    <s v="Dean Katz"/>
    <x v="1"/>
    <s v="United States"/>
    <s v="Chicago"/>
    <x v="10"/>
    <n v="60653"/>
    <x v="2"/>
    <s v="OFF-BI-10004738"/>
    <x v="1"/>
    <x v="8"/>
    <x v="92"/>
    <n v="11.363999999999997"/>
    <n v="3"/>
    <n v="0.8"/>
    <n v="-17.045999999999999"/>
  </r>
  <r>
    <n v="551"/>
    <x v="256"/>
    <x v="1"/>
    <x v="219"/>
    <d v="2012-11-17T00:00:00"/>
    <s v="Second Class"/>
    <s v="DK-13225"/>
    <s v="Dean Katz"/>
    <x v="1"/>
    <s v="United States"/>
    <s v="Chicago"/>
    <x v="10"/>
    <n v="60653"/>
    <x v="2"/>
    <s v="OFF-SU-10001935"/>
    <x v="1"/>
    <x v="14"/>
    <x v="33"/>
    <n v="8.7200000000000006"/>
    <n v="5"/>
    <n v="0.2"/>
    <n v="-1.7440000000000015"/>
  </r>
  <r>
    <n v="552"/>
    <x v="257"/>
    <x v="0"/>
    <x v="173"/>
    <d v="2013-04-18T00:00:00"/>
    <s v="Second Class"/>
    <s v="BD-11320"/>
    <s v="Bill Donatelli"/>
    <x v="0"/>
    <s v="United States"/>
    <s v="San Francisco"/>
    <x v="1"/>
    <n v="94110"/>
    <x v="1"/>
    <s v="FUR-CH-10002024"/>
    <x v="0"/>
    <x v="1"/>
    <x v="478"/>
    <n v="1121.568"/>
    <n v="2"/>
    <n v="0.2"/>
    <n v="0"/>
  </r>
  <r>
    <n v="553"/>
    <x v="258"/>
    <x v="3"/>
    <x v="220"/>
    <d v="2014-09-13T00:00:00"/>
    <s v="First Class"/>
    <s v="RC-19960"/>
    <s v="Ryan Crowe"/>
    <x v="0"/>
    <s v="United States"/>
    <s v="Jacksonville"/>
    <x v="2"/>
    <n v="32216"/>
    <x v="0"/>
    <s v="FUR-FU-10003039"/>
    <x v="0"/>
    <x v="5"/>
    <x v="479"/>
    <n v="34.504000000000005"/>
    <n v="1"/>
    <n v="0.2"/>
    <n v="6.0381999999999998"/>
  </r>
  <r>
    <n v="554"/>
    <x v="259"/>
    <x v="3"/>
    <x v="221"/>
    <d v="2014-11-29T00:00:00"/>
    <s v="Standard Class"/>
    <s v="GT-14710"/>
    <s v="Greg Tran"/>
    <x v="0"/>
    <s v="United States"/>
    <s v="Houston"/>
    <x v="5"/>
    <n v="77070"/>
    <x v="2"/>
    <s v="OFF-FA-10004248"/>
    <x v="1"/>
    <x v="13"/>
    <x v="480"/>
    <n v="10.824"/>
    <n v="3"/>
    <n v="0.2"/>
    <n v="2.5707"/>
  </r>
  <r>
    <n v="555"/>
    <x v="260"/>
    <x v="3"/>
    <x v="222"/>
    <d v="2014-07-04T00:00:00"/>
    <s v="Second Class"/>
    <s v="DK-13225"/>
    <s v="Dean Katz"/>
    <x v="1"/>
    <s v="United States"/>
    <s v="Anaheim"/>
    <x v="1"/>
    <n v="92804"/>
    <x v="1"/>
    <s v="OFF-ST-10001780"/>
    <x v="1"/>
    <x v="4"/>
    <x v="481"/>
    <n v="1295.78"/>
    <n v="2"/>
    <n v="0"/>
    <n v="310.98720000000003"/>
  </r>
  <r>
    <n v="556"/>
    <x v="261"/>
    <x v="2"/>
    <x v="223"/>
    <d v="2011-03-07T00:00:00"/>
    <s v="Second Class"/>
    <s v="AJ-10945"/>
    <s v="Ashley Jarboe"/>
    <x v="0"/>
    <s v="United States"/>
    <s v="Wilmington"/>
    <x v="3"/>
    <n v="28403"/>
    <x v="0"/>
    <s v="OFF-AR-10003560"/>
    <x v="1"/>
    <x v="6"/>
    <x v="482"/>
    <n v="19.456000000000003"/>
    <n v="4"/>
    <n v="0.2"/>
    <n v="3.4047999999999981"/>
  </r>
  <r>
    <n v="557"/>
    <x v="262"/>
    <x v="0"/>
    <x v="224"/>
    <d v="2013-06-16T00:00:00"/>
    <s v="Standard Class"/>
    <s v="OT-18730"/>
    <s v="Olvera Toch"/>
    <x v="0"/>
    <s v="United States"/>
    <s v="Los Angeles"/>
    <x v="1"/>
    <n v="90045"/>
    <x v="1"/>
    <s v="OFF-LA-10001297"/>
    <x v="1"/>
    <x v="2"/>
    <x v="483"/>
    <n v="20.7"/>
    <n v="2"/>
    <n v="0"/>
    <n v="9.9359999999999999"/>
  </r>
  <r>
    <n v="558"/>
    <x v="262"/>
    <x v="0"/>
    <x v="224"/>
    <d v="2013-06-16T00:00:00"/>
    <s v="Standard Class"/>
    <s v="OT-18730"/>
    <s v="Olvera Toch"/>
    <x v="0"/>
    <s v="United States"/>
    <s v="Los Angeles"/>
    <x v="1"/>
    <n v="90045"/>
    <x v="1"/>
    <s v="FUR-TA-10004256"/>
    <x v="0"/>
    <x v="3"/>
    <x v="484"/>
    <n v="1335.68"/>
    <n v="4"/>
    <n v="0.2"/>
    <n v="-217.04800000000017"/>
  </r>
  <r>
    <n v="559"/>
    <x v="262"/>
    <x v="0"/>
    <x v="224"/>
    <d v="2013-06-16T00:00:00"/>
    <s v="Standard Class"/>
    <s v="OT-18730"/>
    <s v="Olvera Toch"/>
    <x v="0"/>
    <s v="United States"/>
    <s v="Los Angeles"/>
    <x v="1"/>
    <n v="90045"/>
    <x v="1"/>
    <s v="OFF-PA-10003441"/>
    <x v="1"/>
    <x v="10"/>
    <x v="485"/>
    <n v="32.400000000000006"/>
    <n v="5"/>
    <n v="0"/>
    <n v="15.552000000000001"/>
  </r>
  <r>
    <n v="560"/>
    <x v="263"/>
    <x v="3"/>
    <x v="225"/>
    <d v="2014-11-23T00:00:00"/>
    <s v="Second Class"/>
    <s v="LP-17080"/>
    <s v="Liz Pelletier"/>
    <x v="0"/>
    <s v="United States"/>
    <s v="San Francisco"/>
    <x v="1"/>
    <n v="94110"/>
    <x v="1"/>
    <s v="FUR-FU-10003347"/>
    <x v="0"/>
    <x v="5"/>
    <x v="374"/>
    <n v="42.599999999999994"/>
    <n v="3"/>
    <n v="0"/>
    <n v="16.614000000000001"/>
  </r>
  <r>
    <n v="561"/>
    <x v="263"/>
    <x v="3"/>
    <x v="225"/>
    <d v="2014-11-23T00:00:00"/>
    <s v="Second Class"/>
    <s v="LP-17080"/>
    <s v="Liz Pelletier"/>
    <x v="0"/>
    <s v="United States"/>
    <s v="San Francisco"/>
    <x v="1"/>
    <n v="94110"/>
    <x v="1"/>
    <s v="OFF-BI-10000069"/>
    <x v="1"/>
    <x v="8"/>
    <x v="486"/>
    <n v="84.056000000000012"/>
    <n v="7"/>
    <n v="0.2"/>
    <n v="27.318199999999983"/>
  </r>
  <r>
    <n v="562"/>
    <x v="264"/>
    <x v="2"/>
    <x v="80"/>
    <d v="2011-09-18T00:00:00"/>
    <s v="Second Class"/>
    <s v="CA-12775"/>
    <s v="Cynthia Arntzen"/>
    <x v="0"/>
    <s v="United States"/>
    <s v="Tampa"/>
    <x v="2"/>
    <n v="33614"/>
    <x v="0"/>
    <s v="OFF-AP-10003914"/>
    <x v="1"/>
    <x v="9"/>
    <x v="487"/>
    <n v="13"/>
    <n v="5"/>
    <n v="0.2"/>
    <n v="1.3000000000000007"/>
  </r>
  <r>
    <n v="563"/>
    <x v="264"/>
    <x v="2"/>
    <x v="80"/>
    <d v="2011-09-18T00:00:00"/>
    <s v="Second Class"/>
    <s v="CA-12775"/>
    <s v="Cynthia Arntzen"/>
    <x v="0"/>
    <s v="United States"/>
    <s v="Tampa"/>
    <x v="2"/>
    <n v="33614"/>
    <x v="0"/>
    <s v="FUR-FU-10004020"/>
    <x v="0"/>
    <x v="5"/>
    <x v="488"/>
    <n v="13.128"/>
    <n v="3"/>
    <n v="0.2"/>
    <n v="3.7743000000000002"/>
  </r>
  <r>
    <n v="564"/>
    <x v="265"/>
    <x v="1"/>
    <x v="214"/>
    <d v="2012-12-09T00:00:00"/>
    <s v="First Class"/>
    <s v="JF-15490"/>
    <s v="Jeremy Farry"/>
    <x v="0"/>
    <s v="United States"/>
    <s v="Seattle"/>
    <x v="4"/>
    <n v="98105"/>
    <x v="1"/>
    <s v="OFF-FA-10003467"/>
    <x v="1"/>
    <x v="13"/>
    <x v="489"/>
    <n v="3.96"/>
    <n v="2"/>
    <n v="0"/>
    <n v="0"/>
  </r>
  <r>
    <n v="565"/>
    <x v="265"/>
    <x v="1"/>
    <x v="214"/>
    <d v="2012-12-09T00:00:00"/>
    <s v="First Class"/>
    <s v="JF-15490"/>
    <s v="Jeremy Farry"/>
    <x v="0"/>
    <s v="United States"/>
    <s v="Seattle"/>
    <x v="4"/>
    <n v="98105"/>
    <x v="1"/>
    <s v="OFF-LA-10000634"/>
    <x v="1"/>
    <x v="2"/>
    <x v="283"/>
    <n v="2.61"/>
    <n v="1"/>
    <n v="0"/>
    <n v="1.2005999999999999"/>
  </r>
  <r>
    <n v="566"/>
    <x v="266"/>
    <x v="3"/>
    <x v="226"/>
    <d v="2014-12-11T00:00:00"/>
    <s v="First Class"/>
    <s v="FP-14320"/>
    <s v="Frank Preis"/>
    <x v="0"/>
    <s v="United States"/>
    <s v="Los Angeles"/>
    <x v="1"/>
    <n v="90008"/>
    <x v="1"/>
    <s v="TEC-PH-10002496"/>
    <x v="2"/>
    <x v="7"/>
    <x v="490"/>
    <n v="374.37600000000003"/>
    <n v="3"/>
    <n v="0.2"/>
    <n v="46.796999999999983"/>
  </r>
  <r>
    <n v="567"/>
    <x v="267"/>
    <x v="3"/>
    <x v="172"/>
    <d v="2014-10-09T00:00:00"/>
    <s v="Standard Class"/>
    <s v="EB-13840"/>
    <s v="Ellis Ballard"/>
    <x v="1"/>
    <s v="United States"/>
    <s v="Seattle"/>
    <x v="4"/>
    <n v="98105"/>
    <x v="1"/>
    <s v="OFF-PA-10004530"/>
    <x v="1"/>
    <x v="10"/>
    <x v="491"/>
    <n v="91.84"/>
    <n v="8"/>
    <n v="0"/>
    <n v="45.001600000000003"/>
  </r>
  <r>
    <n v="568"/>
    <x v="267"/>
    <x v="3"/>
    <x v="172"/>
    <d v="2014-10-09T00:00:00"/>
    <s v="Standard Class"/>
    <s v="EB-13840"/>
    <s v="Ellis Ballard"/>
    <x v="1"/>
    <s v="United States"/>
    <s v="Seattle"/>
    <x v="4"/>
    <n v="98105"/>
    <x v="1"/>
    <s v="OFF-BI-10001107"/>
    <x v="1"/>
    <x v="8"/>
    <x v="492"/>
    <n v="81.088000000000008"/>
    <n v="7"/>
    <n v="0.2"/>
    <n v="27.3672"/>
  </r>
  <r>
    <n v="569"/>
    <x v="267"/>
    <x v="3"/>
    <x v="172"/>
    <d v="2014-10-09T00:00:00"/>
    <s v="Standard Class"/>
    <s v="EB-13840"/>
    <s v="Ellis Ballard"/>
    <x v="1"/>
    <s v="United States"/>
    <s v="Seattle"/>
    <x v="4"/>
    <n v="98105"/>
    <x v="1"/>
    <s v="OFF-PA-10004451"/>
    <x v="1"/>
    <x v="10"/>
    <x v="493"/>
    <n v="19.440000000000001"/>
    <n v="3"/>
    <n v="0"/>
    <n v="9.3312000000000008"/>
  </r>
  <r>
    <n v="570"/>
    <x v="267"/>
    <x v="3"/>
    <x v="172"/>
    <d v="2014-10-09T00:00:00"/>
    <s v="Standard Class"/>
    <s v="EB-13840"/>
    <s v="Ellis Ballard"/>
    <x v="1"/>
    <s v="United States"/>
    <s v="Seattle"/>
    <x v="4"/>
    <n v="98105"/>
    <x v="1"/>
    <s v="FUR-CH-10004997"/>
    <x v="0"/>
    <x v="1"/>
    <x v="494"/>
    <n v="451.15199999999993"/>
    <n v="3"/>
    <n v="0.2"/>
    <n v="0"/>
  </r>
  <r>
    <n v="571"/>
    <x v="268"/>
    <x v="3"/>
    <x v="116"/>
    <d v="2015-01-05T00:00:00"/>
    <s v="Standard Class"/>
    <s v="JF-15415"/>
    <s v="Jennifer Ferguson"/>
    <x v="0"/>
    <s v="United States"/>
    <s v="New York City"/>
    <x v="15"/>
    <n v="10024"/>
    <x v="3"/>
    <s v="OFF-LA-10001297"/>
    <x v="1"/>
    <x v="2"/>
    <x v="483"/>
    <n v="72.45"/>
    <n v="7"/>
    <n v="0"/>
    <n v="34.775999999999996"/>
  </r>
  <r>
    <n v="572"/>
    <x v="268"/>
    <x v="3"/>
    <x v="116"/>
    <d v="2015-01-05T00:00:00"/>
    <s v="Standard Class"/>
    <s v="JF-15415"/>
    <s v="Jennifer Ferguson"/>
    <x v="0"/>
    <s v="United States"/>
    <s v="New York City"/>
    <x v="15"/>
    <n v="10024"/>
    <x v="3"/>
    <s v="OFF-FA-10000585"/>
    <x v="1"/>
    <x v="13"/>
    <x v="202"/>
    <n v="13.96"/>
    <n v="4"/>
    <n v="0"/>
    <n v="6.4215999999999998"/>
  </r>
  <r>
    <n v="573"/>
    <x v="268"/>
    <x v="3"/>
    <x v="116"/>
    <d v="2015-01-05T00:00:00"/>
    <s v="Standard Class"/>
    <s v="JF-15415"/>
    <s v="Jennifer Ferguson"/>
    <x v="0"/>
    <s v="United States"/>
    <s v="New York City"/>
    <x v="15"/>
    <n v="10024"/>
    <x v="3"/>
    <s v="OFF-BI-10001922"/>
    <x v="1"/>
    <x v="8"/>
    <x v="302"/>
    <n v="33.264000000000003"/>
    <n v="7"/>
    <n v="0.2"/>
    <n v="11.226599999999999"/>
  </r>
  <r>
    <n v="574"/>
    <x v="268"/>
    <x v="3"/>
    <x v="116"/>
    <d v="2015-01-05T00:00:00"/>
    <s v="Standard Class"/>
    <s v="JF-15415"/>
    <s v="Jennifer Ferguson"/>
    <x v="0"/>
    <s v="United States"/>
    <s v="New York City"/>
    <x v="15"/>
    <n v="10024"/>
    <x v="3"/>
    <s v="TEC-PH-10000347"/>
    <x v="2"/>
    <x v="7"/>
    <x v="495"/>
    <n v="14.850000000000001"/>
    <n v="3"/>
    <n v="0"/>
    <n v="4.0095000000000001"/>
  </r>
  <r>
    <n v="575"/>
    <x v="269"/>
    <x v="0"/>
    <x v="54"/>
    <d v="2013-11-08T00:00:00"/>
    <s v="Standard Class"/>
    <s v="SF-20200"/>
    <s v="Sarah Foster"/>
    <x v="0"/>
    <s v="United States"/>
    <s v="Marysville"/>
    <x v="4"/>
    <n v="98270"/>
    <x v="1"/>
    <s v="OFF-AR-10003394"/>
    <x v="1"/>
    <x v="6"/>
    <x v="496"/>
    <n v="8.82"/>
    <n v="3"/>
    <n v="0"/>
    <n v="2.3814000000000002"/>
  </r>
  <r>
    <n v="576"/>
    <x v="270"/>
    <x v="1"/>
    <x v="227"/>
    <d v="2012-09-22T00:00:00"/>
    <s v="Second Class"/>
    <s v="TG-21640"/>
    <s v="Trudy Glocke"/>
    <x v="0"/>
    <s v="United States"/>
    <s v="Long Beach"/>
    <x v="1"/>
    <n v="90805"/>
    <x v="1"/>
    <s v="OFF-PA-10004530"/>
    <x v="1"/>
    <x v="10"/>
    <x v="491"/>
    <n v="160.72"/>
    <n v="14"/>
    <n v="0"/>
    <n v="78.752800000000008"/>
  </r>
  <r>
    <n v="577"/>
    <x v="270"/>
    <x v="1"/>
    <x v="227"/>
    <d v="2012-09-22T00:00:00"/>
    <s v="Second Class"/>
    <s v="TG-21640"/>
    <s v="Trudy Glocke"/>
    <x v="0"/>
    <s v="United States"/>
    <s v="Long Beach"/>
    <x v="1"/>
    <n v="90805"/>
    <x v="1"/>
    <s v="OFF-PA-10001450"/>
    <x v="1"/>
    <x v="10"/>
    <x v="497"/>
    <n v="19.920000000000002"/>
    <n v="4"/>
    <n v="0"/>
    <n v="9.7608000000000015"/>
  </r>
  <r>
    <n v="578"/>
    <x v="270"/>
    <x v="1"/>
    <x v="227"/>
    <d v="2012-09-22T00:00:00"/>
    <s v="Second Class"/>
    <s v="TG-21640"/>
    <s v="Trudy Glocke"/>
    <x v="0"/>
    <s v="United States"/>
    <s v="Long Beach"/>
    <x v="1"/>
    <n v="90805"/>
    <x v="1"/>
    <s v="OFF-SU-10001574"/>
    <x v="1"/>
    <x v="14"/>
    <x v="498"/>
    <n v="7.3"/>
    <n v="2"/>
    <n v="0"/>
    <n v="2.1899999999999995"/>
  </r>
  <r>
    <n v="579"/>
    <x v="271"/>
    <x v="3"/>
    <x v="228"/>
    <d v="2014-07-27T00:00:00"/>
    <s v="Standard Class"/>
    <s v="CS-11950"/>
    <s v="Carlos Soltero"/>
    <x v="0"/>
    <s v="United States"/>
    <s v="Chicago"/>
    <x v="10"/>
    <n v="60610"/>
    <x v="2"/>
    <s v="OFF-ST-10002974"/>
    <x v="1"/>
    <x v="4"/>
    <x v="123"/>
    <n v="69.712000000000003"/>
    <n v="2"/>
    <n v="0.2"/>
    <n v="8.7139999999999951"/>
  </r>
  <r>
    <n v="580"/>
    <x v="271"/>
    <x v="3"/>
    <x v="228"/>
    <d v="2014-07-27T00:00:00"/>
    <s v="Standard Class"/>
    <s v="CS-11950"/>
    <s v="Carlos Soltero"/>
    <x v="0"/>
    <s v="United States"/>
    <s v="Chicago"/>
    <x v="10"/>
    <n v="60610"/>
    <x v="2"/>
    <s v="FUR-FU-10001475"/>
    <x v="0"/>
    <x v="5"/>
    <x v="499"/>
    <n v="8.7919999999999998"/>
    <n v="1"/>
    <n v="0.6"/>
    <n v="-5.7148000000000003"/>
  </r>
  <r>
    <n v="581"/>
    <x v="272"/>
    <x v="1"/>
    <x v="229"/>
    <d v="2012-09-14T00:00:00"/>
    <s v="Standard Class"/>
    <s v="CC-12145"/>
    <s v="Charles Crestani"/>
    <x v="0"/>
    <s v="United States"/>
    <s v="Los Angeles"/>
    <x v="1"/>
    <n v="90004"/>
    <x v="1"/>
    <s v="OFF-SU-10004498"/>
    <x v="1"/>
    <x v="14"/>
    <x v="500"/>
    <n v="51.52"/>
    <n v="4"/>
    <n v="0"/>
    <n v="1.5456000000000003"/>
  </r>
  <r>
    <n v="582"/>
    <x v="273"/>
    <x v="3"/>
    <x v="96"/>
    <d v="2014-12-06T00:00:00"/>
    <s v="Standard Class"/>
    <s v="DV-13465"/>
    <s v="Dianna Vittorini"/>
    <x v="0"/>
    <s v="United States"/>
    <s v="Denver"/>
    <x v="22"/>
    <n v="80219"/>
    <x v="1"/>
    <s v="TEC-PH-10004977"/>
    <x v="2"/>
    <x v="7"/>
    <x v="34"/>
    <n v="470.37600000000009"/>
    <n v="3"/>
    <n v="0.2"/>
    <n v="52.917299999999955"/>
  </r>
  <r>
    <n v="583"/>
    <x v="273"/>
    <x v="3"/>
    <x v="96"/>
    <d v="2014-12-06T00:00:00"/>
    <s v="Standard Class"/>
    <s v="DV-13465"/>
    <s v="Dianna Vittorini"/>
    <x v="0"/>
    <s v="United States"/>
    <s v="Denver"/>
    <x v="22"/>
    <n v="80219"/>
    <x v="1"/>
    <s v="TEC-PH-10000586"/>
    <x v="2"/>
    <x v="7"/>
    <x v="501"/>
    <n v="105.584"/>
    <n v="2"/>
    <n v="0.2"/>
    <n v="9.2386000000000053"/>
  </r>
  <r>
    <n v="584"/>
    <x v="273"/>
    <x v="3"/>
    <x v="96"/>
    <d v="2014-12-06T00:00:00"/>
    <s v="Standard Class"/>
    <s v="DV-13465"/>
    <s v="Dianna Vittorini"/>
    <x v="0"/>
    <s v="United States"/>
    <s v="Denver"/>
    <x v="22"/>
    <n v="80219"/>
    <x v="1"/>
    <s v="OFF-AP-10000358"/>
    <x v="1"/>
    <x v="9"/>
    <x v="95"/>
    <n v="31.152000000000001"/>
    <n v="3"/>
    <n v="0.2"/>
    <n v="3.5045999999999964"/>
  </r>
  <r>
    <n v="585"/>
    <x v="273"/>
    <x v="3"/>
    <x v="96"/>
    <d v="2014-12-06T00:00:00"/>
    <s v="Standard Class"/>
    <s v="DV-13465"/>
    <s v="Dianna Vittorini"/>
    <x v="0"/>
    <s v="United States"/>
    <s v="Denver"/>
    <x v="22"/>
    <n v="80219"/>
    <x v="1"/>
    <s v="OFF-BI-10002764"/>
    <x v="1"/>
    <x v="8"/>
    <x v="502"/>
    <n v="6.7830000000000004"/>
    <n v="7"/>
    <n v="0.7"/>
    <n v="-4.7480999999999973"/>
  </r>
  <r>
    <n v="586"/>
    <x v="273"/>
    <x v="3"/>
    <x v="96"/>
    <d v="2014-12-06T00:00:00"/>
    <s v="Standard Class"/>
    <s v="DV-13465"/>
    <s v="Dianna Vittorini"/>
    <x v="0"/>
    <s v="United States"/>
    <s v="Denver"/>
    <x v="22"/>
    <n v="80219"/>
    <x v="1"/>
    <s v="TEC-PH-10001254"/>
    <x v="2"/>
    <x v="7"/>
    <x v="143"/>
    <n v="406.36799999999999"/>
    <n v="4"/>
    <n v="0.2"/>
    <n v="30.477599999999981"/>
  </r>
  <r>
    <n v="587"/>
    <x v="274"/>
    <x v="1"/>
    <x v="230"/>
    <d v="2012-07-09T00:00:00"/>
    <s v="Standard Class"/>
    <s v="BD-11725"/>
    <s v="Bruce Degenhardt"/>
    <x v="0"/>
    <s v="United States"/>
    <s v="Richmond"/>
    <x v="0"/>
    <n v="40475"/>
    <x v="0"/>
    <s v="FUR-CH-10003956"/>
    <x v="0"/>
    <x v="1"/>
    <x v="363"/>
    <n v="70.98"/>
    <n v="1"/>
    <n v="0"/>
    <n v="4.968599999999995"/>
  </r>
  <r>
    <n v="588"/>
    <x v="274"/>
    <x v="1"/>
    <x v="230"/>
    <d v="2012-07-09T00:00:00"/>
    <s v="Standard Class"/>
    <s v="BD-11725"/>
    <s v="Bruce Degenhardt"/>
    <x v="0"/>
    <s v="United States"/>
    <s v="Richmond"/>
    <x v="0"/>
    <n v="40475"/>
    <x v="0"/>
    <s v="OFF-LA-10003930"/>
    <x v="1"/>
    <x v="2"/>
    <x v="503"/>
    <n v="294.93"/>
    <n v="3"/>
    <n v="0"/>
    <n v="144.51570000000001"/>
  </r>
  <r>
    <n v="589"/>
    <x v="275"/>
    <x v="0"/>
    <x v="231"/>
    <d v="2013-03-25T00:00:00"/>
    <s v="Standard Class"/>
    <s v="ZC-21910"/>
    <s v="Zuschuss Carroll"/>
    <x v="0"/>
    <s v="United States"/>
    <s v="Salem"/>
    <x v="21"/>
    <n v="97301"/>
    <x v="1"/>
    <s v="TEC-PH-10003800"/>
    <x v="2"/>
    <x v="7"/>
    <x v="504"/>
    <n v="84.784000000000006"/>
    <n v="2"/>
    <n v="0.2"/>
    <n v="-20.136200000000006"/>
  </r>
  <r>
    <n v="590"/>
    <x v="275"/>
    <x v="0"/>
    <x v="231"/>
    <d v="2013-03-25T00:00:00"/>
    <s v="Standard Class"/>
    <s v="ZC-21910"/>
    <s v="Zuschuss Carroll"/>
    <x v="0"/>
    <s v="United States"/>
    <s v="Salem"/>
    <x v="21"/>
    <n v="97301"/>
    <x v="1"/>
    <s v="OFF-PA-10002005"/>
    <x v="1"/>
    <x v="10"/>
    <x v="505"/>
    <n v="20.736000000000004"/>
    <n v="4"/>
    <n v="0.2"/>
    <n v="7.2576000000000001"/>
  </r>
  <r>
    <n v="591"/>
    <x v="275"/>
    <x v="0"/>
    <x v="231"/>
    <d v="2013-03-25T00:00:00"/>
    <s v="Standard Class"/>
    <s v="ZC-21910"/>
    <s v="Zuschuss Carroll"/>
    <x v="0"/>
    <s v="United States"/>
    <s v="Salem"/>
    <x v="21"/>
    <n v="97301"/>
    <x v="1"/>
    <s v="OFF-BI-10002498"/>
    <x v="1"/>
    <x v="8"/>
    <x v="435"/>
    <n v="16.821000000000005"/>
    <n v="3"/>
    <n v="0.7"/>
    <n v="-12.896100000000004"/>
  </r>
  <r>
    <n v="592"/>
    <x v="275"/>
    <x v="0"/>
    <x v="231"/>
    <d v="2013-03-25T00:00:00"/>
    <s v="Standard Class"/>
    <s v="ZC-21910"/>
    <s v="Zuschuss Carroll"/>
    <x v="0"/>
    <s v="United States"/>
    <s v="Salem"/>
    <x v="21"/>
    <n v="97301"/>
    <x v="1"/>
    <s v="OFF-PA-10004101"/>
    <x v="1"/>
    <x v="10"/>
    <x v="506"/>
    <n v="10.368000000000002"/>
    <n v="2"/>
    <n v="0.2"/>
    <n v="3.6288"/>
  </r>
  <r>
    <n v="593"/>
    <x v="276"/>
    <x v="2"/>
    <x v="232"/>
    <d v="2011-01-14T00:00:00"/>
    <s v="Standard Class"/>
    <s v="MS-17830"/>
    <s v="Melanie Seite"/>
    <x v="0"/>
    <s v="United States"/>
    <s v="Laredo"/>
    <x v="5"/>
    <n v="78041"/>
    <x v="2"/>
    <s v="OFF-AR-10004078"/>
    <x v="1"/>
    <x v="6"/>
    <x v="507"/>
    <n v="9.3439999999999994"/>
    <n v="2"/>
    <n v="0.2"/>
    <n v="1.1679999999999997"/>
  </r>
  <r>
    <n v="594"/>
    <x v="276"/>
    <x v="2"/>
    <x v="232"/>
    <d v="2011-01-14T00:00:00"/>
    <s v="Standard Class"/>
    <s v="MS-17830"/>
    <s v="Melanie Seite"/>
    <x v="0"/>
    <s v="United States"/>
    <s v="Laredo"/>
    <x v="5"/>
    <n v="78041"/>
    <x v="2"/>
    <s v="TEC-AC-10001266"/>
    <x v="2"/>
    <x v="11"/>
    <x v="196"/>
    <n v="31.200000000000003"/>
    <n v="3"/>
    <n v="0.2"/>
    <n v="9.7499999999999964"/>
  </r>
  <r>
    <n v="595"/>
    <x v="277"/>
    <x v="2"/>
    <x v="233"/>
    <d v="2011-08-15T00:00:00"/>
    <s v="Standard Class"/>
    <s v="LR-16915"/>
    <s v="Lena Radford"/>
    <x v="0"/>
    <s v="United States"/>
    <s v="San Diego"/>
    <x v="1"/>
    <n v="92024"/>
    <x v="1"/>
    <s v="OFF-AP-10004708"/>
    <x v="1"/>
    <x v="9"/>
    <x v="508"/>
    <n v="76.12"/>
    <n v="2"/>
    <n v="0"/>
    <n v="22.074799999999996"/>
  </r>
  <r>
    <n v="596"/>
    <x v="277"/>
    <x v="2"/>
    <x v="233"/>
    <d v="2011-08-15T00:00:00"/>
    <s v="Standard Class"/>
    <s v="LR-16915"/>
    <s v="Lena Radford"/>
    <x v="0"/>
    <s v="United States"/>
    <s v="San Diego"/>
    <x v="1"/>
    <n v="92024"/>
    <x v="1"/>
    <s v="TEC-CO-10004115"/>
    <x v="2"/>
    <x v="16"/>
    <x v="356"/>
    <n v="1199.9760000000001"/>
    <n v="3"/>
    <n v="0.2"/>
    <n v="434.99130000000002"/>
  </r>
  <r>
    <n v="597"/>
    <x v="277"/>
    <x v="2"/>
    <x v="233"/>
    <d v="2011-08-15T00:00:00"/>
    <s v="Standard Class"/>
    <s v="LR-16915"/>
    <s v="Lena Radford"/>
    <x v="0"/>
    <s v="United States"/>
    <s v="San Diego"/>
    <x v="1"/>
    <n v="92024"/>
    <x v="1"/>
    <s v="TEC-PH-10002398"/>
    <x v="2"/>
    <x v="7"/>
    <x v="285"/>
    <n v="445.96000000000004"/>
    <n v="5"/>
    <n v="0.2"/>
    <n v="55.744999999999948"/>
  </r>
  <r>
    <n v="598"/>
    <x v="277"/>
    <x v="2"/>
    <x v="233"/>
    <d v="2011-08-15T00:00:00"/>
    <s v="Standard Class"/>
    <s v="LR-16915"/>
    <s v="Lena Radford"/>
    <x v="0"/>
    <s v="United States"/>
    <s v="San Diego"/>
    <x v="1"/>
    <n v="92024"/>
    <x v="1"/>
    <s v="FUR-FU-10001979"/>
    <x v="0"/>
    <x v="5"/>
    <x v="509"/>
    <n v="327.76"/>
    <n v="8"/>
    <n v="0"/>
    <n v="91.772800000000018"/>
  </r>
  <r>
    <n v="599"/>
    <x v="278"/>
    <x v="0"/>
    <x v="216"/>
    <d v="2013-07-17T00:00:00"/>
    <s v="First Class"/>
    <s v="TP-21130"/>
    <s v="Theone Pippenger"/>
    <x v="0"/>
    <s v="United States"/>
    <s v="Philadelphia"/>
    <x v="9"/>
    <n v="19134"/>
    <x v="3"/>
    <s v="OFF-SU-10004115"/>
    <x v="1"/>
    <x v="14"/>
    <x v="510"/>
    <n v="11.632"/>
    <n v="2"/>
    <n v="0.2"/>
    <n v="1.0178000000000007"/>
  </r>
  <r>
    <n v="600"/>
    <x v="279"/>
    <x v="0"/>
    <x v="87"/>
    <d v="2013-07-22T00:00:00"/>
    <s v="Standard Class"/>
    <s v="CK-12205"/>
    <s v="Chloris Kastensmidt"/>
    <x v="0"/>
    <s v="United States"/>
    <s v="Philadelphia"/>
    <x v="9"/>
    <n v="19120"/>
    <x v="3"/>
    <s v="TEC-PH-10001425"/>
    <x v="2"/>
    <x v="7"/>
    <x v="511"/>
    <n v="143.98199999999997"/>
    <n v="3"/>
    <n v="0.4"/>
    <n v="-28.796400000000006"/>
  </r>
  <r>
    <n v="601"/>
    <x v="279"/>
    <x v="0"/>
    <x v="87"/>
    <d v="2013-07-22T00:00:00"/>
    <s v="Standard Class"/>
    <s v="CK-12205"/>
    <s v="Chloris Kastensmidt"/>
    <x v="0"/>
    <s v="United States"/>
    <s v="Philadelphia"/>
    <x v="9"/>
    <n v="19120"/>
    <x v="3"/>
    <s v="TEC-PH-10003963"/>
    <x v="2"/>
    <x v="7"/>
    <x v="512"/>
    <n v="494.37599999999998"/>
    <n v="4"/>
    <n v="0.4"/>
    <n v="-115.35440000000006"/>
  </r>
  <r>
    <n v="602"/>
    <x v="279"/>
    <x v="0"/>
    <x v="87"/>
    <d v="2013-07-22T00:00:00"/>
    <s v="Standard Class"/>
    <s v="CK-12205"/>
    <s v="Chloris Kastensmidt"/>
    <x v="0"/>
    <s v="United States"/>
    <s v="Philadelphia"/>
    <x v="9"/>
    <n v="19120"/>
    <x v="3"/>
    <s v="OFF-SU-10001574"/>
    <x v="1"/>
    <x v="14"/>
    <x v="498"/>
    <n v="5.84"/>
    <n v="2"/>
    <n v="0.2"/>
    <n v="0.72999999999999954"/>
  </r>
  <r>
    <n v="603"/>
    <x v="280"/>
    <x v="2"/>
    <x v="234"/>
    <d v="2011-03-19T00:00:00"/>
    <s v="Standard Class"/>
    <s v="AS-10240"/>
    <s v="Alan Shonely"/>
    <x v="0"/>
    <s v="United States"/>
    <s v="Tampa"/>
    <x v="2"/>
    <n v="33614"/>
    <x v="0"/>
    <s v="OFF-ST-10001490"/>
    <x v="1"/>
    <x v="4"/>
    <x v="513"/>
    <n v="142.77600000000001"/>
    <n v="1"/>
    <n v="0.2"/>
    <n v="17.84699999999998"/>
  </r>
  <r>
    <n v="604"/>
    <x v="280"/>
    <x v="2"/>
    <x v="234"/>
    <d v="2011-03-19T00:00:00"/>
    <s v="Standard Class"/>
    <s v="AS-10240"/>
    <s v="Alan Shonely"/>
    <x v="0"/>
    <s v="United States"/>
    <s v="Tampa"/>
    <x v="2"/>
    <n v="33614"/>
    <x v="0"/>
    <s v="FUR-FU-10001756"/>
    <x v="0"/>
    <x v="5"/>
    <x v="282"/>
    <n v="45.695999999999998"/>
    <n v="3"/>
    <n v="0.2"/>
    <n v="5.1407999999999916"/>
  </r>
  <r>
    <n v="605"/>
    <x v="280"/>
    <x v="2"/>
    <x v="234"/>
    <d v="2011-03-19T00:00:00"/>
    <s v="Standard Class"/>
    <s v="AS-10240"/>
    <s v="Alan Shonely"/>
    <x v="0"/>
    <s v="United States"/>
    <s v="Tampa"/>
    <x v="2"/>
    <n v="33614"/>
    <x v="0"/>
    <s v="OFF-BI-10000773"/>
    <x v="1"/>
    <x v="8"/>
    <x v="381"/>
    <n v="7.218"/>
    <n v="3"/>
    <n v="0.7"/>
    <n v="-5.5338000000000012"/>
  </r>
  <r>
    <n v="606"/>
    <x v="280"/>
    <x v="2"/>
    <x v="234"/>
    <d v="2011-03-19T00:00:00"/>
    <s v="Standard Class"/>
    <s v="AS-10240"/>
    <s v="Alan Shonely"/>
    <x v="0"/>
    <s v="United States"/>
    <s v="Tampa"/>
    <x v="2"/>
    <n v="33614"/>
    <x v="0"/>
    <s v="OFF-BI-10001543"/>
    <x v="1"/>
    <x v="8"/>
    <x v="375"/>
    <n v="43.188000000000009"/>
    <n v="4"/>
    <n v="0.7"/>
    <n v="-31.671199999999999"/>
  </r>
  <r>
    <n v="607"/>
    <x v="280"/>
    <x v="2"/>
    <x v="234"/>
    <d v="2011-03-19T00:00:00"/>
    <s v="Standard Class"/>
    <s v="AS-10240"/>
    <s v="Alan Shonely"/>
    <x v="0"/>
    <s v="United States"/>
    <s v="Tampa"/>
    <x v="2"/>
    <n v="33614"/>
    <x v="0"/>
    <s v="OFF-PA-10002120"/>
    <x v="1"/>
    <x v="10"/>
    <x v="514"/>
    <n v="131.904"/>
    <n v="3"/>
    <n v="0.2"/>
    <n v="47.815200000000004"/>
  </r>
  <r>
    <n v="608"/>
    <x v="281"/>
    <x v="2"/>
    <x v="235"/>
    <d v="2011-05-27T00:00:00"/>
    <s v="Standard Class"/>
    <s v="AR-10510"/>
    <s v="Andrew Roberts"/>
    <x v="0"/>
    <s v="United States"/>
    <s v="Philadelphia"/>
    <x v="9"/>
    <n v="19134"/>
    <x v="3"/>
    <s v="OFF-BI-10000848"/>
    <x v="1"/>
    <x v="8"/>
    <x v="515"/>
    <n v="3.2820000000000005"/>
    <n v="2"/>
    <n v="0.7"/>
    <n v="-2.6256000000000004"/>
  </r>
  <r>
    <n v="609"/>
    <x v="281"/>
    <x v="2"/>
    <x v="235"/>
    <d v="2011-05-27T00:00:00"/>
    <s v="Standard Class"/>
    <s v="AR-10510"/>
    <s v="Andrew Roberts"/>
    <x v="0"/>
    <s v="United States"/>
    <s v="Philadelphia"/>
    <x v="9"/>
    <n v="19134"/>
    <x v="3"/>
    <s v="OFF-AR-10001246"/>
    <x v="1"/>
    <x v="6"/>
    <x v="450"/>
    <n v="21.167999999999999"/>
    <n v="9"/>
    <n v="0.2"/>
    <n v="2.3813999999999984"/>
  </r>
  <r>
    <n v="610"/>
    <x v="281"/>
    <x v="2"/>
    <x v="235"/>
    <d v="2011-05-27T00:00:00"/>
    <s v="Standard Class"/>
    <s v="AR-10510"/>
    <s v="Andrew Roberts"/>
    <x v="0"/>
    <s v="United States"/>
    <s v="Philadelphia"/>
    <x v="9"/>
    <n v="19134"/>
    <x v="3"/>
    <s v="TEC-PH-10003092"/>
    <x v="2"/>
    <x v="7"/>
    <x v="516"/>
    <n v="55.188000000000002"/>
    <n v="2"/>
    <n v="0.4"/>
    <n v="-10.117800000000003"/>
  </r>
  <r>
    <n v="611"/>
    <x v="282"/>
    <x v="0"/>
    <x v="236"/>
    <d v="2013-05-02T00:00:00"/>
    <s v="First Class"/>
    <s v="NB-18655"/>
    <s v="Nona Balk"/>
    <x v="1"/>
    <s v="United States"/>
    <s v="Dallas"/>
    <x v="5"/>
    <n v="75217"/>
    <x v="2"/>
    <s v="TEC-PH-10003012"/>
    <x v="2"/>
    <x v="7"/>
    <x v="344"/>
    <n v="369.57600000000002"/>
    <n v="3"/>
    <n v="0.2"/>
    <n v="41.577299999999951"/>
  </r>
  <r>
    <n v="612"/>
    <x v="282"/>
    <x v="0"/>
    <x v="236"/>
    <d v="2013-05-02T00:00:00"/>
    <s v="First Class"/>
    <s v="NB-18655"/>
    <s v="Nona Balk"/>
    <x v="1"/>
    <s v="United States"/>
    <s v="Dallas"/>
    <x v="5"/>
    <n v="75217"/>
    <x v="2"/>
    <s v="OFF-LA-10004345"/>
    <x v="1"/>
    <x v="2"/>
    <x v="517"/>
    <n v="15.712000000000002"/>
    <n v="4"/>
    <n v="0.2"/>
    <n v="5.6955999999999989"/>
  </r>
  <r>
    <n v="613"/>
    <x v="283"/>
    <x v="0"/>
    <x v="108"/>
    <d v="2013-09-14T00:00:00"/>
    <s v="Second Class"/>
    <s v="GD-14590"/>
    <s v="Giulietta Dortch"/>
    <x v="1"/>
    <s v="United States"/>
    <s v="Philadelphia"/>
    <x v="9"/>
    <n v="19143"/>
    <x v="3"/>
    <s v="OFF-PA-10001204"/>
    <x v="1"/>
    <x v="10"/>
    <x v="518"/>
    <n v="8.4480000000000004"/>
    <n v="2"/>
    <n v="0.2"/>
    <n v="2.6399999999999997"/>
  </r>
  <r>
    <n v="614"/>
    <x v="283"/>
    <x v="0"/>
    <x v="108"/>
    <d v="2013-09-14T00:00:00"/>
    <s v="Second Class"/>
    <s v="GD-14590"/>
    <s v="Giulietta Dortch"/>
    <x v="1"/>
    <s v="United States"/>
    <s v="Philadelphia"/>
    <x v="9"/>
    <n v="19143"/>
    <x v="3"/>
    <s v="TEC-PH-10004667"/>
    <x v="2"/>
    <x v="7"/>
    <x v="519"/>
    <n v="728.94600000000003"/>
    <n v="9"/>
    <n v="0.4"/>
    <n v="-157.93830000000008"/>
  </r>
  <r>
    <n v="615"/>
    <x v="284"/>
    <x v="3"/>
    <x v="237"/>
    <d v="2014-11-18T00:00:00"/>
    <s v="Second Class"/>
    <s v="CK-12595"/>
    <s v="Clytie Kelty"/>
    <x v="0"/>
    <s v="United States"/>
    <s v="Grove City"/>
    <x v="24"/>
    <n v="43123"/>
    <x v="3"/>
    <s v="TEC-PH-10000011"/>
    <x v="2"/>
    <x v="7"/>
    <x v="220"/>
    <n v="119.93999999999998"/>
    <n v="10"/>
    <n v="0.4"/>
    <n v="15.99199999999999"/>
  </r>
  <r>
    <n v="616"/>
    <x v="284"/>
    <x v="3"/>
    <x v="237"/>
    <d v="2014-11-18T00:00:00"/>
    <s v="Second Class"/>
    <s v="CK-12595"/>
    <s v="Clytie Kelty"/>
    <x v="0"/>
    <s v="United States"/>
    <s v="Grove City"/>
    <x v="24"/>
    <n v="43123"/>
    <x v="3"/>
    <s v="OFF-BI-10002949"/>
    <x v="1"/>
    <x v="8"/>
    <x v="520"/>
    <n v="3.6480000000000006"/>
    <n v="2"/>
    <n v="0.7"/>
    <n v="-2.7967999999999993"/>
  </r>
  <r>
    <n v="617"/>
    <x v="285"/>
    <x v="3"/>
    <x v="238"/>
    <d v="2014-08-24T00:00:00"/>
    <s v="Second Class"/>
    <s v="NG-18355"/>
    <s v="Nat Gilpin"/>
    <x v="1"/>
    <s v="United States"/>
    <s v="New York City"/>
    <x v="15"/>
    <n v="10011"/>
    <x v="3"/>
    <s v="FUR-FU-10003849"/>
    <x v="0"/>
    <x v="5"/>
    <x v="521"/>
    <n v="40.479999999999997"/>
    <n v="2"/>
    <n v="0"/>
    <n v="15.787199999999999"/>
  </r>
  <r>
    <n v="618"/>
    <x v="285"/>
    <x v="3"/>
    <x v="238"/>
    <d v="2014-08-24T00:00:00"/>
    <s v="Second Class"/>
    <s v="NG-18355"/>
    <s v="Nat Gilpin"/>
    <x v="1"/>
    <s v="United States"/>
    <s v="New York City"/>
    <x v="15"/>
    <n v="10011"/>
    <x v="3"/>
    <s v="FUR-FU-10000010"/>
    <x v="0"/>
    <x v="5"/>
    <x v="522"/>
    <n v="9.94"/>
    <n v="2"/>
    <n v="0"/>
    <n v="3.0813999999999995"/>
  </r>
  <r>
    <n v="619"/>
    <x v="285"/>
    <x v="3"/>
    <x v="238"/>
    <d v="2014-08-24T00:00:00"/>
    <s v="Second Class"/>
    <s v="NG-18355"/>
    <s v="Nat Gilpin"/>
    <x v="1"/>
    <s v="United States"/>
    <s v="New York City"/>
    <x v="15"/>
    <n v="10011"/>
    <x v="3"/>
    <s v="OFF-BI-10002824"/>
    <x v="1"/>
    <x v="8"/>
    <x v="523"/>
    <n v="107.42400000000001"/>
    <n v="9"/>
    <n v="0.2"/>
    <n v="33.569999999999986"/>
  </r>
  <r>
    <n v="620"/>
    <x v="285"/>
    <x v="3"/>
    <x v="238"/>
    <d v="2014-08-24T00:00:00"/>
    <s v="Second Class"/>
    <s v="NG-18355"/>
    <s v="Nat Gilpin"/>
    <x v="1"/>
    <s v="United States"/>
    <s v="New York City"/>
    <x v="15"/>
    <n v="10011"/>
    <x v="3"/>
    <s v="TEC-PH-10002538"/>
    <x v="2"/>
    <x v="7"/>
    <x v="524"/>
    <n v="37.909999999999997"/>
    <n v="1"/>
    <n v="0"/>
    <n v="10.993899999999996"/>
  </r>
  <r>
    <n v="621"/>
    <x v="285"/>
    <x v="3"/>
    <x v="238"/>
    <d v="2014-08-24T00:00:00"/>
    <s v="Second Class"/>
    <s v="NG-18355"/>
    <s v="Nat Gilpin"/>
    <x v="1"/>
    <s v="United States"/>
    <s v="New York City"/>
    <x v="15"/>
    <n v="10011"/>
    <x v="3"/>
    <s v="FUR-FU-10000521"/>
    <x v="0"/>
    <x v="5"/>
    <x v="138"/>
    <n v="88.02"/>
    <n v="3"/>
    <n v="0"/>
    <n v="27.286199999999994"/>
  </r>
  <r>
    <n v="622"/>
    <x v="286"/>
    <x v="2"/>
    <x v="58"/>
    <d v="2011-12-31T00:00:00"/>
    <s v="Standard Class"/>
    <s v="CA-12265"/>
    <s v="Christina Anderson"/>
    <x v="0"/>
    <s v="United States"/>
    <s v="Chicago"/>
    <x v="10"/>
    <n v="60610"/>
    <x v="2"/>
    <s v="OFF-BI-10002103"/>
    <x v="1"/>
    <x v="8"/>
    <x v="525"/>
    <n v="8.6899999999999977"/>
    <n v="5"/>
    <n v="0.8"/>
    <n v="-14.773"/>
  </r>
  <r>
    <n v="623"/>
    <x v="287"/>
    <x v="1"/>
    <x v="239"/>
    <d v="2012-12-03T00:00:00"/>
    <s v="Standard Class"/>
    <s v="SF-20965"/>
    <s v="Sylvia Foulston"/>
    <x v="1"/>
    <s v="United States"/>
    <s v="Dearborn"/>
    <x v="12"/>
    <n v="48126"/>
    <x v="2"/>
    <s v="FUR-CH-10004853"/>
    <x v="0"/>
    <x v="1"/>
    <x v="526"/>
    <n v="301.95999999999998"/>
    <n v="2"/>
    <n v="0"/>
    <n v="87.568399999999968"/>
  </r>
  <r>
    <n v="624"/>
    <x v="287"/>
    <x v="1"/>
    <x v="239"/>
    <d v="2012-12-03T00:00:00"/>
    <s v="Standard Class"/>
    <s v="SF-20965"/>
    <s v="Sylvia Foulston"/>
    <x v="1"/>
    <s v="United States"/>
    <s v="Dearborn"/>
    <x v="12"/>
    <n v="48126"/>
    <x v="2"/>
    <s v="OFF-AP-10000179"/>
    <x v="1"/>
    <x v="9"/>
    <x v="527"/>
    <n v="555.21"/>
    <n v="5"/>
    <n v="0.1"/>
    <n v="178.90100000000001"/>
  </r>
  <r>
    <n v="625"/>
    <x v="287"/>
    <x v="1"/>
    <x v="239"/>
    <d v="2012-12-03T00:00:00"/>
    <s v="Standard Class"/>
    <s v="SF-20965"/>
    <s v="Sylvia Foulston"/>
    <x v="1"/>
    <s v="United States"/>
    <s v="Dearborn"/>
    <x v="12"/>
    <n v="48126"/>
    <x v="2"/>
    <s v="OFF-ST-10001272"/>
    <x v="1"/>
    <x v="4"/>
    <x v="528"/>
    <n v="523.48"/>
    <n v="4"/>
    <n v="0"/>
    <n v="130.87"/>
  </r>
  <r>
    <n v="626"/>
    <x v="287"/>
    <x v="1"/>
    <x v="239"/>
    <d v="2012-12-03T00:00:00"/>
    <s v="Standard Class"/>
    <s v="SF-20965"/>
    <s v="Sylvia Foulston"/>
    <x v="1"/>
    <s v="United States"/>
    <s v="Dearborn"/>
    <x v="12"/>
    <n v="48126"/>
    <x v="2"/>
    <s v="OFF-AR-10004042"/>
    <x v="1"/>
    <x v="6"/>
    <x v="30"/>
    <n v="161.82"/>
    <n v="9"/>
    <n v="0"/>
    <n v="46.927799999999984"/>
  </r>
  <r>
    <n v="627"/>
    <x v="288"/>
    <x v="3"/>
    <x v="175"/>
    <d v="2014-09-20T00:00:00"/>
    <s v="Standard Class"/>
    <s v="MO-17800"/>
    <s v="Meg O'Connel"/>
    <x v="2"/>
    <s v="United States"/>
    <s v="New York City"/>
    <x v="15"/>
    <n v="10009"/>
    <x v="3"/>
    <s v="FUR-FU-10000221"/>
    <x v="0"/>
    <x v="5"/>
    <x v="529"/>
    <n v="35.56"/>
    <n v="7"/>
    <n v="0"/>
    <n v="12.090399999999999"/>
  </r>
  <r>
    <n v="628"/>
    <x v="289"/>
    <x v="3"/>
    <x v="240"/>
    <d v="2014-05-24T00:00:00"/>
    <s v="Standard Class"/>
    <s v="AT-10735"/>
    <s v="Annie Thurman"/>
    <x v="0"/>
    <s v="United States"/>
    <s v="Seattle"/>
    <x v="4"/>
    <n v="98115"/>
    <x v="1"/>
    <s v="OFF-AP-10001563"/>
    <x v="1"/>
    <x v="9"/>
    <x v="530"/>
    <n v="97.16"/>
    <n v="2"/>
    <n v="0"/>
    <n v="28.176399999999987"/>
  </r>
  <r>
    <n v="629"/>
    <x v="290"/>
    <x v="3"/>
    <x v="94"/>
    <d v="2014-12-22T00:00:00"/>
    <s v="Standard Class"/>
    <s v="LC-17140"/>
    <s v="Logan Currie"/>
    <x v="0"/>
    <s v="United States"/>
    <s v="San Francisco"/>
    <x v="1"/>
    <n v="94122"/>
    <x v="1"/>
    <s v="OFF-BI-10000605"/>
    <x v="1"/>
    <x v="8"/>
    <x v="531"/>
    <n v="15.24"/>
    <n v="5"/>
    <n v="0.2"/>
    <n v="5.1434999999999977"/>
  </r>
  <r>
    <n v="630"/>
    <x v="290"/>
    <x v="3"/>
    <x v="94"/>
    <d v="2014-12-22T00:00:00"/>
    <s v="Standard Class"/>
    <s v="LC-17140"/>
    <s v="Logan Currie"/>
    <x v="0"/>
    <s v="United States"/>
    <s v="San Francisco"/>
    <x v="1"/>
    <n v="94122"/>
    <x v="1"/>
    <s v="OFF-PA-10002615"/>
    <x v="1"/>
    <x v="10"/>
    <x v="247"/>
    <n v="13.23"/>
    <n v="3"/>
    <n v="0"/>
    <n v="6.0857999999999999"/>
  </r>
  <r>
    <n v="631"/>
    <x v="291"/>
    <x v="0"/>
    <x v="25"/>
    <d v="2013-12-14T00:00:00"/>
    <s v="Second Class"/>
    <s v="FM-14380"/>
    <s v="Fred McMath"/>
    <x v="0"/>
    <s v="United States"/>
    <s v="Aurora"/>
    <x v="22"/>
    <n v="80013"/>
    <x v="1"/>
    <s v="OFF-ST-10001963"/>
    <x v="1"/>
    <x v="4"/>
    <x v="532"/>
    <n v="243.38400000000001"/>
    <n v="3"/>
    <n v="0.2"/>
    <n v="-51.719100000000012"/>
  </r>
  <r>
    <n v="632"/>
    <x v="291"/>
    <x v="0"/>
    <x v="25"/>
    <d v="2013-12-14T00:00:00"/>
    <s v="Second Class"/>
    <s v="FM-14380"/>
    <s v="Fred McMath"/>
    <x v="0"/>
    <s v="United States"/>
    <s v="Aurora"/>
    <x v="22"/>
    <n v="80013"/>
    <x v="1"/>
    <s v="TEC-AC-10001267"/>
    <x v="2"/>
    <x v="11"/>
    <x v="533"/>
    <n v="119.80000000000001"/>
    <n v="5"/>
    <n v="0.2"/>
    <n v="29.950000000000003"/>
  </r>
  <r>
    <n v="633"/>
    <x v="291"/>
    <x v="0"/>
    <x v="25"/>
    <d v="2013-12-14T00:00:00"/>
    <s v="Second Class"/>
    <s v="FM-14380"/>
    <s v="Fred McMath"/>
    <x v="0"/>
    <s v="United States"/>
    <s v="Aurora"/>
    <x v="22"/>
    <n v="80013"/>
    <x v="1"/>
    <s v="TEC-PH-10002103"/>
    <x v="2"/>
    <x v="7"/>
    <x v="534"/>
    <n v="300.76799999999997"/>
    <n v="4"/>
    <n v="0.2"/>
    <n v="30.076800000000006"/>
  </r>
  <r>
    <n v="634"/>
    <x v="292"/>
    <x v="3"/>
    <x v="241"/>
    <d v="2014-09-27T00:00:00"/>
    <s v="Second Class"/>
    <s v="BD-11605"/>
    <s v="Brian Dahlen"/>
    <x v="0"/>
    <s v="United States"/>
    <s v="Miami"/>
    <x v="2"/>
    <n v="33180"/>
    <x v="0"/>
    <s v="TEC-AC-10002857"/>
    <x v="2"/>
    <x v="11"/>
    <x v="535"/>
    <n v="17.880000000000003"/>
    <n v="3"/>
    <n v="0.2"/>
    <n v="2.458499999999999"/>
  </r>
  <r>
    <n v="635"/>
    <x v="292"/>
    <x v="3"/>
    <x v="241"/>
    <d v="2014-09-27T00:00:00"/>
    <s v="Second Class"/>
    <s v="BD-11605"/>
    <s v="Brian Dahlen"/>
    <x v="0"/>
    <s v="United States"/>
    <s v="Miami"/>
    <x v="2"/>
    <n v="33180"/>
    <x v="0"/>
    <s v="OFF-LA-10003930"/>
    <x v="1"/>
    <x v="2"/>
    <x v="503"/>
    <n v="235.94400000000002"/>
    <n v="3"/>
    <n v="0.2"/>
    <n v="85.529700000000005"/>
  </r>
  <r>
    <n v="636"/>
    <x v="293"/>
    <x v="1"/>
    <x v="242"/>
    <d v="2012-10-09T00:00:00"/>
    <s v="Second Class"/>
    <s v="DJ-13420"/>
    <s v="Denny Joy"/>
    <x v="1"/>
    <s v="United States"/>
    <s v="Warner Robins"/>
    <x v="32"/>
    <n v="31088"/>
    <x v="0"/>
    <s v="FUR-CH-10001482"/>
    <x v="0"/>
    <x v="1"/>
    <x v="536"/>
    <n v="392.93999999999994"/>
    <n v="3"/>
    <n v="0"/>
    <n v="43.223399999999984"/>
  </r>
  <r>
    <n v="637"/>
    <x v="294"/>
    <x v="0"/>
    <x v="243"/>
    <d v="2013-08-22T00:00:00"/>
    <s v="Standard Class"/>
    <s v="ME-17725"/>
    <s v="Max Engle"/>
    <x v="0"/>
    <s v="United States"/>
    <s v="Aurora"/>
    <x v="22"/>
    <n v="80013"/>
    <x v="1"/>
    <s v="OFF-BI-10001989"/>
    <x v="1"/>
    <x v="8"/>
    <x v="537"/>
    <n v="18.882000000000005"/>
    <n v="3"/>
    <n v="0.7"/>
    <n v="-13.846800000000002"/>
  </r>
  <r>
    <n v="638"/>
    <x v="294"/>
    <x v="0"/>
    <x v="243"/>
    <d v="2013-08-22T00:00:00"/>
    <s v="Standard Class"/>
    <s v="ME-17725"/>
    <s v="Max Engle"/>
    <x v="0"/>
    <s v="United States"/>
    <s v="Aurora"/>
    <x v="22"/>
    <n v="80013"/>
    <x v="1"/>
    <s v="OFF-AP-10003287"/>
    <x v="1"/>
    <x v="9"/>
    <x v="538"/>
    <n v="122.328"/>
    <n v="3"/>
    <n v="0.2"/>
    <n v="12.232799999999997"/>
  </r>
  <r>
    <n v="639"/>
    <x v="295"/>
    <x v="0"/>
    <x v="244"/>
    <d v="2013-05-26T00:00:00"/>
    <s v="Standard Class"/>
    <s v="RB-19465"/>
    <s v="Rick Bensley"/>
    <x v="2"/>
    <s v="United States"/>
    <s v="Vallejo"/>
    <x v="1"/>
    <n v="94591"/>
    <x v="1"/>
    <s v="FUR-FU-10000576"/>
    <x v="0"/>
    <x v="5"/>
    <x v="219"/>
    <n v="1049.2"/>
    <n v="5"/>
    <n v="0"/>
    <n v="272.79200000000003"/>
  </r>
  <r>
    <n v="640"/>
    <x v="295"/>
    <x v="0"/>
    <x v="244"/>
    <d v="2013-05-26T00:00:00"/>
    <s v="Standard Class"/>
    <s v="RB-19465"/>
    <s v="Rick Bensley"/>
    <x v="2"/>
    <s v="United States"/>
    <s v="Vallejo"/>
    <x v="1"/>
    <n v="94591"/>
    <x v="1"/>
    <s v="OFF-BI-10004728"/>
    <x v="1"/>
    <x v="8"/>
    <x v="539"/>
    <n v="15.424000000000001"/>
    <n v="4"/>
    <n v="0.2"/>
    <n v="5.0128000000000004"/>
  </r>
  <r>
    <n v="641"/>
    <x v="296"/>
    <x v="0"/>
    <x v="122"/>
    <d v="2013-12-23T00:00:00"/>
    <s v="Standard Class"/>
    <s v="JD-16150"/>
    <s v="Justin Deggeller"/>
    <x v="1"/>
    <s v="United States"/>
    <s v="Minneapolis"/>
    <x v="11"/>
    <n v="55407"/>
    <x v="2"/>
    <s v="FUR-FU-10000732"/>
    <x v="0"/>
    <x v="5"/>
    <x v="540"/>
    <n v="18.84"/>
    <n v="3"/>
    <n v="0"/>
    <n v="6.0287999999999995"/>
  </r>
  <r>
    <n v="642"/>
    <x v="297"/>
    <x v="3"/>
    <x v="245"/>
    <d v="2014-08-04T00:00:00"/>
    <s v="Second Class"/>
    <s v="JL-15835"/>
    <s v="John Lee"/>
    <x v="0"/>
    <s v="United States"/>
    <s v="Mission Viejo"/>
    <x v="1"/>
    <n v="92691"/>
    <x v="1"/>
    <s v="OFF-ST-10000585"/>
    <x v="1"/>
    <x v="4"/>
    <x v="541"/>
    <n v="330.4"/>
    <n v="2"/>
    <n v="0"/>
    <n v="85.903999999999996"/>
  </r>
  <r>
    <n v="643"/>
    <x v="297"/>
    <x v="3"/>
    <x v="245"/>
    <d v="2014-08-04T00:00:00"/>
    <s v="Second Class"/>
    <s v="JL-15835"/>
    <s v="John Lee"/>
    <x v="0"/>
    <s v="United States"/>
    <s v="Mission Viejo"/>
    <x v="1"/>
    <n v="92691"/>
    <x v="1"/>
    <s v="OFF-LA-10002787"/>
    <x v="1"/>
    <x v="2"/>
    <x v="542"/>
    <n v="26.25"/>
    <n v="7"/>
    <n v="0"/>
    <n v="12.599999999999998"/>
  </r>
  <r>
    <n v="644"/>
    <x v="298"/>
    <x v="3"/>
    <x v="193"/>
    <d v="2014-06-16T00:00:00"/>
    <s v="Standard Class"/>
    <s v="SC-20305"/>
    <s v="Sean Christensen"/>
    <x v="0"/>
    <s v="United States"/>
    <s v="Rochester Hills"/>
    <x v="12"/>
    <n v="48307"/>
    <x v="2"/>
    <s v="TEC-AC-10003832"/>
    <x v="2"/>
    <x v="11"/>
    <x v="458"/>
    <n v="132.52000000000001"/>
    <n v="4"/>
    <n v="0"/>
    <n v="54.333200000000005"/>
  </r>
  <r>
    <n v="645"/>
    <x v="299"/>
    <x v="3"/>
    <x v="246"/>
    <d v="2014-07-26T00:00:00"/>
    <s v="Standard Class"/>
    <s v="TW-21025"/>
    <s v="Tamara Willingham"/>
    <x v="2"/>
    <s v="United States"/>
    <s v="Plainfield"/>
    <x v="30"/>
    <n v="7060"/>
    <x v="3"/>
    <s v="OFF-PA-10001934"/>
    <x v="1"/>
    <x v="10"/>
    <x v="543"/>
    <n v="6.48"/>
    <n v="1"/>
    <n v="0"/>
    <n v="3.1752000000000002"/>
  </r>
  <r>
    <n v="646"/>
    <x v="300"/>
    <x v="3"/>
    <x v="247"/>
    <d v="2015-01-06T00:00:00"/>
    <s v="Standard Class"/>
    <s v="CC-12430"/>
    <s v="Chuck Clark"/>
    <x v="2"/>
    <s v="United States"/>
    <s v="Columbus"/>
    <x v="14"/>
    <n v="47201"/>
    <x v="2"/>
    <s v="OFF-AP-10002457"/>
    <x v="1"/>
    <x v="9"/>
    <x v="544"/>
    <n v="209.3"/>
    <n v="2"/>
    <n v="0"/>
    <n v="56.510999999999996"/>
  </r>
  <r>
    <n v="647"/>
    <x v="301"/>
    <x v="0"/>
    <x v="178"/>
    <d v="2013-04-09T00:00:00"/>
    <s v="Standard Class"/>
    <s v="BB-10990"/>
    <s v="Barry Blumstein"/>
    <x v="1"/>
    <s v="United States"/>
    <s v="Sierra Vista"/>
    <x v="16"/>
    <n v="85635"/>
    <x v="1"/>
    <s v="OFF-FA-10003112"/>
    <x v="1"/>
    <x v="13"/>
    <x v="33"/>
    <n v="31.560000000000002"/>
    <n v="5"/>
    <n v="0.2"/>
    <n v="9.8624999999999972"/>
  </r>
  <r>
    <n v="648"/>
    <x v="301"/>
    <x v="0"/>
    <x v="178"/>
    <d v="2013-04-09T00:00:00"/>
    <s v="Standard Class"/>
    <s v="BB-10990"/>
    <s v="Barry Blumstein"/>
    <x v="1"/>
    <s v="United States"/>
    <s v="Sierra Vista"/>
    <x v="16"/>
    <n v="85635"/>
    <x v="1"/>
    <s v="OFF-AP-10002350"/>
    <x v="1"/>
    <x v="9"/>
    <x v="545"/>
    <n v="30.144000000000002"/>
    <n v="2"/>
    <n v="0.2"/>
    <n v="3.0143999999999993"/>
  </r>
  <r>
    <n v="649"/>
    <x v="302"/>
    <x v="0"/>
    <x v="25"/>
    <d v="2013-12-17T00:00:00"/>
    <s v="Second Class"/>
    <s v="AR-10825"/>
    <s v="Anthony Rawles"/>
    <x v="1"/>
    <s v="United States"/>
    <s v="Vancouver"/>
    <x v="4"/>
    <n v="98661"/>
    <x v="1"/>
    <s v="FUR-FU-10001935"/>
    <x v="0"/>
    <x v="5"/>
    <x v="341"/>
    <n v="14.8"/>
    <n v="4"/>
    <n v="0"/>
    <n v="6.0680000000000014"/>
  </r>
  <r>
    <n v="650"/>
    <x v="302"/>
    <x v="0"/>
    <x v="25"/>
    <d v="2013-12-17T00:00:00"/>
    <s v="Second Class"/>
    <s v="AR-10825"/>
    <s v="Anthony Rawles"/>
    <x v="1"/>
    <s v="United States"/>
    <s v="Vancouver"/>
    <x v="4"/>
    <n v="98661"/>
    <x v="1"/>
    <s v="TEC-PH-10003273"/>
    <x v="2"/>
    <x v="7"/>
    <x v="171"/>
    <n v="302.37599999999998"/>
    <n v="3"/>
    <n v="0.2"/>
    <n v="22.678200000000018"/>
  </r>
  <r>
    <n v="651"/>
    <x v="302"/>
    <x v="0"/>
    <x v="25"/>
    <d v="2013-12-17T00:00:00"/>
    <s v="Second Class"/>
    <s v="AR-10825"/>
    <s v="Anthony Rawles"/>
    <x v="1"/>
    <s v="United States"/>
    <s v="Vancouver"/>
    <x v="4"/>
    <n v="98661"/>
    <x v="1"/>
    <s v="TEC-AC-10001142"/>
    <x v="2"/>
    <x v="11"/>
    <x v="546"/>
    <n v="316"/>
    <n v="4"/>
    <n v="0"/>
    <n v="31.599999999999966"/>
  </r>
  <r>
    <n v="652"/>
    <x v="303"/>
    <x v="0"/>
    <x v="248"/>
    <d v="2013-10-30T00:00:00"/>
    <s v="Standard Class"/>
    <s v="SR-20740"/>
    <s v="Steven Roelle"/>
    <x v="2"/>
    <s v="United States"/>
    <s v="New York City"/>
    <x v="15"/>
    <n v="10024"/>
    <x v="3"/>
    <s v="OFF-PA-10000482"/>
    <x v="1"/>
    <x v="10"/>
    <x v="67"/>
    <n v="379.4"/>
    <n v="10"/>
    <n v="0"/>
    <n v="178.31799999999998"/>
  </r>
  <r>
    <n v="653"/>
    <x v="304"/>
    <x v="3"/>
    <x v="249"/>
    <d v="2014-06-24T00:00:00"/>
    <s v="Standard Class"/>
    <s v="AR-10405"/>
    <s v="Allen Rosenblatt"/>
    <x v="1"/>
    <s v="United States"/>
    <s v="New York City"/>
    <x v="15"/>
    <n v="10035"/>
    <x v="3"/>
    <s v="OFF-PA-10003892"/>
    <x v="1"/>
    <x v="10"/>
    <x v="62"/>
    <n v="97.82"/>
    <n v="2"/>
    <n v="0"/>
    <n v="45.975399999999993"/>
  </r>
  <r>
    <n v="654"/>
    <x v="304"/>
    <x v="3"/>
    <x v="249"/>
    <d v="2014-06-24T00:00:00"/>
    <s v="Standard Class"/>
    <s v="AR-10405"/>
    <s v="Allen Rosenblatt"/>
    <x v="1"/>
    <s v="United States"/>
    <s v="New York City"/>
    <x v="15"/>
    <n v="10035"/>
    <x v="3"/>
    <s v="TEC-AC-10001101"/>
    <x v="2"/>
    <x v="11"/>
    <x v="547"/>
    <n v="103.12"/>
    <n v="8"/>
    <n v="0"/>
    <n v="10.311999999999998"/>
  </r>
  <r>
    <n v="655"/>
    <x v="305"/>
    <x v="0"/>
    <x v="250"/>
    <d v="2013-08-29T00:00:00"/>
    <s v="Standard Class"/>
    <s v="CR-12730"/>
    <s v="Craig Reiter"/>
    <x v="0"/>
    <s v="United States"/>
    <s v="Columbus"/>
    <x v="24"/>
    <n v="43229"/>
    <x v="3"/>
    <s v="OFF-AP-10002439"/>
    <x v="1"/>
    <x v="9"/>
    <x v="548"/>
    <n v="113.55200000000001"/>
    <n v="2"/>
    <n v="0.2"/>
    <n v="8.5163999999999938"/>
  </r>
  <r>
    <n v="656"/>
    <x v="305"/>
    <x v="0"/>
    <x v="250"/>
    <d v="2013-08-29T00:00:00"/>
    <s v="Standard Class"/>
    <s v="CR-12730"/>
    <s v="Craig Reiter"/>
    <x v="0"/>
    <s v="United States"/>
    <s v="Columbus"/>
    <x v="24"/>
    <n v="43229"/>
    <x v="3"/>
    <s v="OFF-BI-10002827"/>
    <x v="1"/>
    <x v="8"/>
    <x v="549"/>
    <n v="3.3180000000000005"/>
    <n v="2"/>
    <n v="0.7"/>
    <n v="-2.6543999999999999"/>
  </r>
  <r>
    <n v="657"/>
    <x v="305"/>
    <x v="0"/>
    <x v="250"/>
    <d v="2013-08-29T00:00:00"/>
    <s v="Standard Class"/>
    <s v="CR-12730"/>
    <s v="Craig Reiter"/>
    <x v="0"/>
    <s v="United States"/>
    <s v="Columbus"/>
    <x v="24"/>
    <n v="43229"/>
    <x v="3"/>
    <s v="OFF-EN-10002230"/>
    <x v="1"/>
    <x v="12"/>
    <x v="550"/>
    <n v="134.28800000000001"/>
    <n v="2"/>
    <n v="0.2"/>
    <n v="45.322199999999995"/>
  </r>
  <r>
    <n v="658"/>
    <x v="306"/>
    <x v="0"/>
    <x v="251"/>
    <d v="2013-09-20T00:00:00"/>
    <s v="Same Day"/>
    <s v="EH-14125"/>
    <s v="Eugene Hildebrand"/>
    <x v="2"/>
    <s v="United States"/>
    <s v="Aurora"/>
    <x v="10"/>
    <n v="60505"/>
    <x v="2"/>
    <s v="FUR-CH-10001215"/>
    <x v="0"/>
    <x v="1"/>
    <x v="440"/>
    <n v="701.37199999999996"/>
    <n v="2"/>
    <n v="0.3"/>
    <n v="-50.098000000000013"/>
  </r>
  <r>
    <n v="659"/>
    <x v="306"/>
    <x v="0"/>
    <x v="251"/>
    <d v="2013-09-20T00:00:00"/>
    <s v="Same Day"/>
    <s v="EH-14125"/>
    <s v="Eugene Hildebrand"/>
    <x v="2"/>
    <s v="United States"/>
    <s v="Aurora"/>
    <x v="10"/>
    <n v="60505"/>
    <x v="2"/>
    <s v="OFF-BI-10004654"/>
    <x v="1"/>
    <x v="8"/>
    <x v="68"/>
    <n v="2.3079999999999994"/>
    <n v="2"/>
    <n v="0.8"/>
    <n v="-3.4619999999999997"/>
  </r>
  <r>
    <n v="660"/>
    <x v="307"/>
    <x v="1"/>
    <x v="252"/>
    <d v="2012-08-28T00:00:00"/>
    <s v="Standard Class"/>
    <s v="CB-12025"/>
    <s v="Cassandra Brandow"/>
    <x v="0"/>
    <s v="United States"/>
    <s v="Arlington"/>
    <x v="5"/>
    <n v="76017"/>
    <x v="2"/>
    <s v="OFF-ST-10001490"/>
    <x v="1"/>
    <x v="4"/>
    <x v="513"/>
    <n v="999.43200000000002"/>
    <n v="7"/>
    <n v="0.2"/>
    <n v="124.92899999999986"/>
  </r>
  <r>
    <n v="661"/>
    <x v="307"/>
    <x v="1"/>
    <x v="252"/>
    <d v="2012-08-28T00:00:00"/>
    <s v="Standard Class"/>
    <s v="CB-12025"/>
    <s v="Cassandra Brandow"/>
    <x v="0"/>
    <s v="United States"/>
    <s v="Arlington"/>
    <x v="5"/>
    <n v="76017"/>
    <x v="2"/>
    <s v="OFF-ST-10001511"/>
    <x v="1"/>
    <x v="4"/>
    <x v="551"/>
    <n v="724.08"/>
    <n v="14"/>
    <n v="0.2"/>
    <n v="-135.7650000000001"/>
  </r>
  <r>
    <n v="662"/>
    <x v="307"/>
    <x v="1"/>
    <x v="252"/>
    <d v="2012-08-28T00:00:00"/>
    <s v="Standard Class"/>
    <s v="CB-12025"/>
    <s v="Cassandra Brandow"/>
    <x v="0"/>
    <s v="United States"/>
    <s v="Arlington"/>
    <x v="5"/>
    <n v="76017"/>
    <x v="2"/>
    <s v="FUR-TA-10001768"/>
    <x v="0"/>
    <x v="3"/>
    <x v="114"/>
    <n v="918.78499999999985"/>
    <n v="5"/>
    <n v="0.3"/>
    <n v="-118.12950000000006"/>
  </r>
  <r>
    <n v="663"/>
    <x v="307"/>
    <x v="1"/>
    <x v="252"/>
    <d v="2012-08-28T00:00:00"/>
    <s v="Standard Class"/>
    <s v="CB-12025"/>
    <s v="Cassandra Brandow"/>
    <x v="0"/>
    <s v="United States"/>
    <s v="Arlington"/>
    <x v="5"/>
    <n v="76017"/>
    <x v="2"/>
    <s v="OFF-BI-10003981"/>
    <x v="1"/>
    <x v="8"/>
    <x v="109"/>
    <n v="2.7239999999999993"/>
    <n v="3"/>
    <n v="0.8"/>
    <n v="-4.2222000000000008"/>
  </r>
  <r>
    <n v="664"/>
    <x v="308"/>
    <x v="0"/>
    <x v="253"/>
    <d v="2013-03-31T00:00:00"/>
    <s v="Standard Class"/>
    <s v="SP-20545"/>
    <s v="Sibella Parks"/>
    <x v="1"/>
    <s v="United States"/>
    <s v="New York City"/>
    <x v="15"/>
    <n v="10011"/>
    <x v="3"/>
    <s v="OFF-ST-10001522"/>
    <x v="1"/>
    <x v="4"/>
    <x v="195"/>
    <n v="459.95"/>
    <n v="5"/>
    <n v="0"/>
    <n v="18.397999999999968"/>
  </r>
  <r>
    <n v="665"/>
    <x v="309"/>
    <x v="0"/>
    <x v="254"/>
    <d v="2013-11-05T00:00:00"/>
    <s v="Same Day"/>
    <s v="RC-19825"/>
    <s v="Roy Collins"/>
    <x v="0"/>
    <s v="United States"/>
    <s v="Louisville"/>
    <x v="0"/>
    <n v="40214"/>
    <x v="0"/>
    <s v="OFF-FA-10000621"/>
    <x v="1"/>
    <x v="13"/>
    <x v="110"/>
    <n v="10.74"/>
    <n v="3"/>
    <n v="0"/>
    <n v="5.2625999999999999"/>
  </r>
  <r>
    <n v="666"/>
    <x v="310"/>
    <x v="3"/>
    <x v="110"/>
    <d v="2014-06-11T00:00:00"/>
    <s v="Second Class"/>
    <s v="TH-21235"/>
    <s v="Tiffany House"/>
    <x v="1"/>
    <s v="United States"/>
    <s v="Dallas"/>
    <x v="5"/>
    <n v="75081"/>
    <x v="2"/>
    <s v="OFF-SU-10004231"/>
    <x v="1"/>
    <x v="14"/>
    <x v="552"/>
    <n v="23.76"/>
    <n v="3"/>
    <n v="0.2"/>
    <n v="2.0789999999999997"/>
  </r>
  <r>
    <n v="667"/>
    <x v="310"/>
    <x v="3"/>
    <x v="110"/>
    <d v="2014-06-11T00:00:00"/>
    <s v="Second Class"/>
    <s v="TH-21235"/>
    <s v="Tiffany House"/>
    <x v="1"/>
    <s v="United States"/>
    <s v="Dallas"/>
    <x v="5"/>
    <n v="75081"/>
    <x v="2"/>
    <s v="OFF-PA-10000474"/>
    <x v="1"/>
    <x v="10"/>
    <x v="33"/>
    <n v="85.055999999999997"/>
    <n v="3"/>
    <n v="0.2"/>
    <n v="28.706399999999991"/>
  </r>
  <r>
    <n v="668"/>
    <x v="310"/>
    <x v="3"/>
    <x v="110"/>
    <d v="2014-06-11T00:00:00"/>
    <s v="Second Class"/>
    <s v="TH-21235"/>
    <s v="Tiffany House"/>
    <x v="1"/>
    <s v="United States"/>
    <s v="Dallas"/>
    <x v="5"/>
    <n v="75081"/>
    <x v="2"/>
    <s v="TEC-PH-10004042"/>
    <x v="2"/>
    <x v="7"/>
    <x v="553"/>
    <n v="381.57600000000002"/>
    <n v="3"/>
    <n v="0.2"/>
    <n v="28.618200000000002"/>
  </r>
  <r>
    <n v="669"/>
    <x v="311"/>
    <x v="2"/>
    <x v="163"/>
    <d v="2011-12-26T00:00:00"/>
    <s v="First Class"/>
    <s v="RP-19390"/>
    <s v="Resi Pölking"/>
    <x v="0"/>
    <s v="United States"/>
    <s v="Cleveland"/>
    <x v="24"/>
    <n v="44105"/>
    <x v="3"/>
    <s v="FUR-FU-10003096"/>
    <x v="0"/>
    <x v="5"/>
    <x v="554"/>
    <n v="30.36"/>
    <n v="5"/>
    <n v="0.2"/>
    <n v="8.7285000000000004"/>
  </r>
  <r>
    <n v="670"/>
    <x v="312"/>
    <x v="3"/>
    <x v="255"/>
    <d v="2014-06-14T00:00:00"/>
    <s v="Standard Class"/>
    <s v="MO-17800"/>
    <s v="Meg O'Connel"/>
    <x v="2"/>
    <s v="United States"/>
    <s v="Chicago"/>
    <x v="10"/>
    <n v="60653"/>
    <x v="2"/>
    <s v="FUR-FU-10002759"/>
    <x v="0"/>
    <x v="5"/>
    <x v="555"/>
    <n v="23.976000000000003"/>
    <n v="3"/>
    <n v="0.6"/>
    <n v="-14.385599999999997"/>
  </r>
  <r>
    <n v="671"/>
    <x v="312"/>
    <x v="3"/>
    <x v="255"/>
    <d v="2014-06-14T00:00:00"/>
    <s v="Standard Class"/>
    <s v="MO-17800"/>
    <s v="Meg O'Connel"/>
    <x v="2"/>
    <s v="United States"/>
    <s v="Chicago"/>
    <x v="10"/>
    <n v="60653"/>
    <x v="2"/>
    <s v="FUR-TA-10000688"/>
    <x v="0"/>
    <x v="3"/>
    <x v="556"/>
    <n v="108.925"/>
    <n v="1"/>
    <n v="0.5"/>
    <n v="-71.890500000000017"/>
  </r>
  <r>
    <n v="672"/>
    <x v="312"/>
    <x v="3"/>
    <x v="255"/>
    <d v="2014-06-14T00:00:00"/>
    <s v="Standard Class"/>
    <s v="MO-17800"/>
    <s v="Meg O'Connel"/>
    <x v="2"/>
    <s v="United States"/>
    <s v="Chicago"/>
    <x v="10"/>
    <n v="60653"/>
    <x v="2"/>
    <s v="OFF-PA-10002377"/>
    <x v="1"/>
    <x v="10"/>
    <x v="557"/>
    <n v="36.351999999999997"/>
    <n v="8"/>
    <n v="0.2"/>
    <n v="11.359999999999998"/>
  </r>
  <r>
    <n v="673"/>
    <x v="313"/>
    <x v="3"/>
    <x v="140"/>
    <d v="2014-06-23T00:00:00"/>
    <s v="Standard Class"/>
    <s v="TD-20995"/>
    <s v="Tamara Dahlen"/>
    <x v="0"/>
    <s v="United States"/>
    <s v="Quincy"/>
    <x v="10"/>
    <n v="62301"/>
    <x v="2"/>
    <s v="OFF-AR-10001954"/>
    <x v="1"/>
    <x v="6"/>
    <x v="558"/>
    <n v="19.559999999999999"/>
    <n v="5"/>
    <n v="0.2"/>
    <n v="1.7115"/>
  </r>
  <r>
    <n v="674"/>
    <x v="314"/>
    <x v="3"/>
    <x v="256"/>
    <d v="2014-12-09T00:00:00"/>
    <s v="First Class"/>
    <s v="RB-19570"/>
    <s v="Rob Beeghly"/>
    <x v="0"/>
    <s v="United States"/>
    <s v="Columbus"/>
    <x v="14"/>
    <n v="47201"/>
    <x v="2"/>
    <s v="OFF-AP-10004532"/>
    <x v="1"/>
    <x v="9"/>
    <x v="559"/>
    <n v="61.44"/>
    <n v="3"/>
    <n v="0"/>
    <n v="16.588799999999999"/>
  </r>
  <r>
    <n v="675"/>
    <x v="314"/>
    <x v="3"/>
    <x v="256"/>
    <d v="2014-12-09T00:00:00"/>
    <s v="First Class"/>
    <s v="RB-19570"/>
    <s v="Rob Beeghly"/>
    <x v="0"/>
    <s v="United States"/>
    <s v="Columbus"/>
    <x v="14"/>
    <n v="47201"/>
    <x v="2"/>
    <s v="OFF-PA-10002137"/>
    <x v="1"/>
    <x v="10"/>
    <x v="560"/>
    <n v="38.9"/>
    <n v="5"/>
    <n v="0"/>
    <n v="17.504999999999995"/>
  </r>
  <r>
    <n v="676"/>
    <x v="314"/>
    <x v="3"/>
    <x v="256"/>
    <d v="2014-12-09T00:00:00"/>
    <s v="First Class"/>
    <s v="RB-19570"/>
    <s v="Rob Beeghly"/>
    <x v="0"/>
    <s v="United States"/>
    <s v="Columbus"/>
    <x v="14"/>
    <n v="47201"/>
    <x v="2"/>
    <s v="TEC-AC-10003832"/>
    <x v="2"/>
    <x v="11"/>
    <x v="458"/>
    <n v="99.390000000000015"/>
    <n v="3"/>
    <n v="0"/>
    <n v="40.749900000000004"/>
  </r>
  <r>
    <n v="677"/>
    <x v="315"/>
    <x v="3"/>
    <x v="257"/>
    <d v="2014-03-24T00:00:00"/>
    <s v="Standard Class"/>
    <s v="CD-11980"/>
    <s v="Carol Darley"/>
    <x v="0"/>
    <s v="United States"/>
    <s v="Tyler"/>
    <x v="5"/>
    <n v="75701"/>
    <x v="2"/>
    <s v="OFF-AP-10000804"/>
    <x v="1"/>
    <x v="9"/>
    <x v="561"/>
    <n v="2.6879999999999997"/>
    <n v="3"/>
    <n v="0.8"/>
    <n v="-7.3920000000000021"/>
  </r>
  <r>
    <n v="678"/>
    <x v="315"/>
    <x v="3"/>
    <x v="257"/>
    <d v="2014-03-24T00:00:00"/>
    <s v="Standard Class"/>
    <s v="CD-11980"/>
    <s v="Carol Darley"/>
    <x v="0"/>
    <s v="United States"/>
    <s v="Tyler"/>
    <x v="5"/>
    <n v="75701"/>
    <x v="2"/>
    <s v="TEC-AC-10003614"/>
    <x v="2"/>
    <x v="11"/>
    <x v="562"/>
    <n v="27.816000000000003"/>
    <n v="3"/>
    <n v="0.2"/>
    <n v="4.5200999999999958"/>
  </r>
  <r>
    <n v="679"/>
    <x v="315"/>
    <x v="3"/>
    <x v="257"/>
    <d v="2014-03-24T00:00:00"/>
    <s v="Standard Class"/>
    <s v="CD-11980"/>
    <s v="Carol Darley"/>
    <x v="0"/>
    <s v="United States"/>
    <s v="Tyler"/>
    <x v="5"/>
    <n v="75701"/>
    <x v="2"/>
    <s v="FUR-FU-10003553"/>
    <x v="0"/>
    <x v="5"/>
    <x v="563"/>
    <n v="82.524000000000001"/>
    <n v="3"/>
    <n v="0.6"/>
    <n v="-41.261999999999972"/>
  </r>
  <r>
    <n v="680"/>
    <x v="315"/>
    <x v="3"/>
    <x v="257"/>
    <d v="2014-03-24T00:00:00"/>
    <s v="Standard Class"/>
    <s v="CD-11980"/>
    <s v="Carol Darley"/>
    <x v="0"/>
    <s v="United States"/>
    <s v="Tyler"/>
    <x v="5"/>
    <n v="75701"/>
    <x v="2"/>
    <s v="OFF-BI-10004632"/>
    <x v="1"/>
    <x v="8"/>
    <x v="564"/>
    <n v="182.99399999999997"/>
    <n v="3"/>
    <n v="0.8"/>
    <n v="-320.23950000000013"/>
  </r>
  <r>
    <n v="681"/>
    <x v="316"/>
    <x v="0"/>
    <x v="258"/>
    <d v="2013-11-25T00:00:00"/>
    <s v="Standard Class"/>
    <s v="DJ-13630"/>
    <s v="Doug Jacobs"/>
    <x v="0"/>
    <s v="United States"/>
    <s v="New York City"/>
    <x v="15"/>
    <n v="10024"/>
    <x v="3"/>
    <s v="OFF-BI-10003305"/>
    <x v="1"/>
    <x v="8"/>
    <x v="565"/>
    <n v="14.352000000000002"/>
    <n v="3"/>
    <n v="0.2"/>
    <n v="4.6643999999999988"/>
  </r>
  <r>
    <n v="682"/>
    <x v="316"/>
    <x v="0"/>
    <x v="258"/>
    <d v="2013-11-25T00:00:00"/>
    <s v="Standard Class"/>
    <s v="DJ-13630"/>
    <s v="Doug Jacobs"/>
    <x v="0"/>
    <s v="United States"/>
    <s v="New York City"/>
    <x v="15"/>
    <n v="10024"/>
    <x v="3"/>
    <s v="OFF-ST-10002583"/>
    <x v="1"/>
    <x v="4"/>
    <x v="566"/>
    <n v="64.959999999999994"/>
    <n v="2"/>
    <n v="0"/>
    <n v="2.598399999999998"/>
  </r>
  <r>
    <n v="683"/>
    <x v="316"/>
    <x v="0"/>
    <x v="258"/>
    <d v="2013-11-25T00:00:00"/>
    <s v="Standard Class"/>
    <s v="DJ-13630"/>
    <s v="Doug Jacobs"/>
    <x v="0"/>
    <s v="United States"/>
    <s v="New York City"/>
    <x v="15"/>
    <n v="10024"/>
    <x v="3"/>
    <s v="OFF-ST-10004507"/>
    <x v="1"/>
    <x v="4"/>
    <x v="452"/>
    <n v="68.599999999999994"/>
    <n v="4"/>
    <n v="0"/>
    <n v="18.521999999999998"/>
  </r>
  <r>
    <n v="684"/>
    <x v="317"/>
    <x v="3"/>
    <x v="259"/>
    <d v="2014-11-05T00:00:00"/>
    <s v="Same Day"/>
    <s v="GT-14635"/>
    <s v="Grant Thornton"/>
    <x v="1"/>
    <s v="United States"/>
    <s v="Burlington"/>
    <x v="3"/>
    <n v="27217"/>
    <x v="0"/>
    <s v="TEC-MA-10004125"/>
    <x v="2"/>
    <x v="15"/>
    <x v="567"/>
    <n v="7999.98"/>
    <n v="4"/>
    <n v="0.5"/>
    <n v="-3839.9903999999988"/>
  </r>
  <r>
    <n v="685"/>
    <x v="317"/>
    <x v="3"/>
    <x v="259"/>
    <d v="2014-11-05T00:00:00"/>
    <s v="Same Day"/>
    <s v="GT-14635"/>
    <s v="Grant Thornton"/>
    <x v="1"/>
    <s v="United States"/>
    <s v="Burlington"/>
    <x v="3"/>
    <n v="27217"/>
    <x v="0"/>
    <s v="OFF-AP-10002457"/>
    <x v="1"/>
    <x v="9"/>
    <x v="544"/>
    <n v="167.44000000000003"/>
    <n v="2"/>
    <n v="0.2"/>
    <n v="14.650999999999989"/>
  </r>
  <r>
    <n v="686"/>
    <x v="318"/>
    <x v="2"/>
    <x v="260"/>
    <d v="2011-07-08T00:00:00"/>
    <s v="First Class"/>
    <s v="MC-17845"/>
    <s v="Michael Chen"/>
    <x v="0"/>
    <s v="United States"/>
    <s v="Jackson"/>
    <x v="35"/>
    <n v="39212"/>
    <x v="0"/>
    <s v="TEC-AC-10003911"/>
    <x v="2"/>
    <x v="11"/>
    <x v="327"/>
    <n v="479.97"/>
    <n v="3"/>
    <n v="0"/>
    <n v="163.18979999999999"/>
  </r>
  <r>
    <n v="687"/>
    <x v="318"/>
    <x v="2"/>
    <x v="260"/>
    <d v="2011-07-08T00:00:00"/>
    <s v="First Class"/>
    <s v="MC-17845"/>
    <s v="Michael Chen"/>
    <x v="0"/>
    <s v="United States"/>
    <s v="Jackson"/>
    <x v="35"/>
    <n v="39212"/>
    <x v="0"/>
    <s v="OFF-LA-10001934"/>
    <x v="1"/>
    <x v="2"/>
    <x v="568"/>
    <n v="14.62"/>
    <n v="2"/>
    <n v="0"/>
    <n v="6.8713999999999995"/>
  </r>
  <r>
    <n v="688"/>
    <x v="318"/>
    <x v="2"/>
    <x v="260"/>
    <d v="2011-07-08T00:00:00"/>
    <s v="First Class"/>
    <s v="MC-17845"/>
    <s v="Michael Chen"/>
    <x v="0"/>
    <s v="United States"/>
    <s v="Jackson"/>
    <x v="35"/>
    <n v="39212"/>
    <x v="0"/>
    <s v="OFF-PA-10000304"/>
    <x v="1"/>
    <x v="10"/>
    <x v="88"/>
    <n v="19.440000000000001"/>
    <n v="3"/>
    <n v="0"/>
    <n v="9.3312000000000008"/>
  </r>
  <r>
    <n v="689"/>
    <x v="319"/>
    <x v="3"/>
    <x v="53"/>
    <d v="2014-12-30T00:00:00"/>
    <s v="Standard Class"/>
    <s v="RA-19285"/>
    <s v="Ralph Arnett"/>
    <x v="0"/>
    <s v="United States"/>
    <s v="New York City"/>
    <x v="15"/>
    <n v="10035"/>
    <x v="3"/>
    <s v="FUR-BO-10004015"/>
    <x v="0"/>
    <x v="0"/>
    <x v="569"/>
    <n v="191.98400000000001"/>
    <n v="2"/>
    <n v="0.2"/>
    <n v="4.7995999999999768"/>
  </r>
  <r>
    <n v="690"/>
    <x v="320"/>
    <x v="2"/>
    <x v="261"/>
    <d v="2011-06-23T00:00:00"/>
    <s v="Second Class"/>
    <s v="NP-18325"/>
    <s v="Naresj Patel"/>
    <x v="0"/>
    <s v="United States"/>
    <s v="Waynesboro"/>
    <x v="17"/>
    <n v="22980"/>
    <x v="0"/>
    <s v="FUR-FU-10004071"/>
    <x v="0"/>
    <x v="5"/>
    <x v="570"/>
    <n v="104.01"/>
    <n v="1"/>
    <n v="0"/>
    <n v="14.561400000000006"/>
  </r>
  <r>
    <n v="691"/>
    <x v="320"/>
    <x v="2"/>
    <x v="261"/>
    <d v="2011-06-23T00:00:00"/>
    <s v="Second Class"/>
    <s v="NP-18325"/>
    <s v="Naresj Patel"/>
    <x v="0"/>
    <s v="United States"/>
    <s v="Waynesboro"/>
    <x v="17"/>
    <n v="22980"/>
    <x v="0"/>
    <s v="TEC-PH-10002033"/>
    <x v="2"/>
    <x v="7"/>
    <x v="11"/>
    <n v="284.82"/>
    <n v="1"/>
    <n v="0"/>
    <n v="74.053200000000004"/>
  </r>
  <r>
    <n v="692"/>
    <x v="320"/>
    <x v="2"/>
    <x v="261"/>
    <d v="2011-06-23T00:00:00"/>
    <s v="Second Class"/>
    <s v="NP-18325"/>
    <s v="Naresj Patel"/>
    <x v="0"/>
    <s v="United States"/>
    <s v="Waynesboro"/>
    <x v="17"/>
    <n v="22980"/>
    <x v="0"/>
    <s v="OFF-ST-10002444"/>
    <x v="1"/>
    <x v="4"/>
    <x v="571"/>
    <n v="36.839999999999996"/>
    <n v="3"/>
    <n v="0"/>
    <n v="10.315199999999999"/>
  </r>
  <r>
    <n v="693"/>
    <x v="321"/>
    <x v="1"/>
    <x v="262"/>
    <d v="2012-04-02T00:00:00"/>
    <s v="Standard Class"/>
    <s v="AB-10165"/>
    <s v="Alan Barnes"/>
    <x v="0"/>
    <s v="United States"/>
    <s v="Los Angeles"/>
    <x v="1"/>
    <n v="90036"/>
    <x v="1"/>
    <s v="TEC-AC-10002253"/>
    <x v="2"/>
    <x v="11"/>
    <x v="572"/>
    <n v="166.24"/>
    <n v="1"/>
    <n v="0"/>
    <n v="24.936000000000007"/>
  </r>
  <r>
    <n v="694"/>
    <x v="321"/>
    <x v="1"/>
    <x v="262"/>
    <d v="2012-04-02T00:00:00"/>
    <s v="Standard Class"/>
    <s v="AB-10165"/>
    <s v="Alan Barnes"/>
    <x v="0"/>
    <s v="United States"/>
    <s v="Los Angeles"/>
    <x v="1"/>
    <n v="90036"/>
    <x v="1"/>
    <s v="OFF-PA-10000743"/>
    <x v="1"/>
    <x v="10"/>
    <x v="573"/>
    <n v="33.4"/>
    <n v="5"/>
    <n v="0"/>
    <n v="16.032"/>
  </r>
  <r>
    <n v="695"/>
    <x v="322"/>
    <x v="1"/>
    <x v="263"/>
    <d v="2012-05-17T00:00:00"/>
    <s v="First Class"/>
    <s v="JO-15550"/>
    <s v="Jesus Ocampo"/>
    <x v="2"/>
    <s v="United States"/>
    <s v="Chester"/>
    <x v="9"/>
    <n v="19013"/>
    <x v="3"/>
    <s v="OFF-AR-10003373"/>
    <x v="1"/>
    <x v="6"/>
    <x v="287"/>
    <n v="198.27200000000002"/>
    <n v="8"/>
    <n v="0.2"/>
    <n v="17.34879999999999"/>
  </r>
  <r>
    <n v="696"/>
    <x v="322"/>
    <x v="1"/>
    <x v="263"/>
    <d v="2012-05-17T00:00:00"/>
    <s v="First Class"/>
    <s v="JO-15550"/>
    <s v="Jesus Ocampo"/>
    <x v="2"/>
    <s v="United States"/>
    <s v="Chester"/>
    <x v="9"/>
    <n v="19013"/>
    <x v="3"/>
    <s v="OFF-LA-10002312"/>
    <x v="1"/>
    <x v="2"/>
    <x v="574"/>
    <n v="47.360000000000007"/>
    <n v="4"/>
    <n v="0.2"/>
    <n v="17.759999999999998"/>
  </r>
  <r>
    <n v="697"/>
    <x v="322"/>
    <x v="1"/>
    <x v="263"/>
    <d v="2012-05-17T00:00:00"/>
    <s v="First Class"/>
    <s v="JO-15550"/>
    <s v="Jesus Ocampo"/>
    <x v="2"/>
    <s v="United States"/>
    <s v="Chester"/>
    <x v="9"/>
    <n v="19013"/>
    <x v="3"/>
    <s v="OFF-EN-10000927"/>
    <x v="1"/>
    <x v="12"/>
    <x v="81"/>
    <n v="200.98400000000004"/>
    <n v="7"/>
    <n v="0.2"/>
    <n v="62.807499999999976"/>
  </r>
  <r>
    <n v="698"/>
    <x v="322"/>
    <x v="1"/>
    <x v="263"/>
    <d v="2012-05-17T00:00:00"/>
    <s v="First Class"/>
    <s v="JO-15550"/>
    <s v="Jesus Ocampo"/>
    <x v="2"/>
    <s v="United States"/>
    <s v="Chester"/>
    <x v="9"/>
    <n v="19013"/>
    <x v="3"/>
    <s v="OFF-LA-10003510"/>
    <x v="1"/>
    <x v="2"/>
    <x v="575"/>
    <n v="97.696000000000012"/>
    <n v="4"/>
    <n v="0.2"/>
    <n v="31.751200000000001"/>
  </r>
  <r>
    <n v="699"/>
    <x v="322"/>
    <x v="1"/>
    <x v="263"/>
    <d v="2012-05-17T00:00:00"/>
    <s v="First Class"/>
    <s v="JO-15550"/>
    <s v="Jesus Ocampo"/>
    <x v="2"/>
    <s v="United States"/>
    <s v="Chester"/>
    <x v="9"/>
    <n v="19013"/>
    <x v="3"/>
    <s v="OFF-AR-10001118"/>
    <x v="1"/>
    <x v="6"/>
    <x v="576"/>
    <n v="2.6960000000000002"/>
    <n v="1"/>
    <n v="0.2"/>
    <n v="0.8088000000000003"/>
  </r>
  <r>
    <n v="700"/>
    <x v="322"/>
    <x v="1"/>
    <x v="263"/>
    <d v="2012-05-17T00:00:00"/>
    <s v="First Class"/>
    <s v="JO-15550"/>
    <s v="Jesus Ocampo"/>
    <x v="2"/>
    <s v="United States"/>
    <s v="Chester"/>
    <x v="9"/>
    <n v="19013"/>
    <x v="3"/>
    <s v="OFF-BI-10001575"/>
    <x v="1"/>
    <x v="8"/>
    <x v="577"/>
    <n v="18.588000000000005"/>
    <n v="2"/>
    <n v="0.7"/>
    <n v="-13.6312"/>
  </r>
  <r>
    <n v="701"/>
    <x v="322"/>
    <x v="1"/>
    <x v="263"/>
    <d v="2012-05-17T00:00:00"/>
    <s v="First Class"/>
    <s v="JO-15550"/>
    <s v="Jesus Ocampo"/>
    <x v="2"/>
    <s v="United States"/>
    <s v="Chester"/>
    <x v="9"/>
    <n v="19013"/>
    <x v="3"/>
    <s v="OFF-BI-10001982"/>
    <x v="1"/>
    <x v="8"/>
    <x v="301"/>
    <n v="4.8960000000000008"/>
    <n v="3"/>
    <n v="0.7"/>
    <n v="-3.4271999999999991"/>
  </r>
  <r>
    <n v="702"/>
    <x v="323"/>
    <x v="3"/>
    <x v="264"/>
    <d v="2014-09-09T00:00:00"/>
    <s v="Standard Class"/>
    <s v="Dl-13600"/>
    <s v="Dorris liebe"/>
    <x v="1"/>
    <s v="United States"/>
    <s v="Cleveland"/>
    <x v="24"/>
    <n v="44105"/>
    <x v="3"/>
    <s v="FUR-FU-10002960"/>
    <x v="0"/>
    <x v="5"/>
    <x v="190"/>
    <n v="15.072000000000003"/>
    <n v="3"/>
    <n v="0.2"/>
    <n v="4.1448"/>
  </r>
  <r>
    <n v="703"/>
    <x v="324"/>
    <x v="0"/>
    <x v="254"/>
    <d v="2013-11-09T00:00:00"/>
    <s v="Second Class"/>
    <s v="AS-10285"/>
    <s v="Alejandro Savely"/>
    <x v="1"/>
    <s v="United States"/>
    <s v="Seattle"/>
    <x v="4"/>
    <n v="98103"/>
    <x v="1"/>
    <s v="FUR-FU-10003394"/>
    <x v="0"/>
    <x v="5"/>
    <x v="578"/>
    <n v="209.88"/>
    <n v="3"/>
    <n v="0"/>
    <n v="35.679599999999979"/>
  </r>
  <r>
    <n v="704"/>
    <x v="325"/>
    <x v="1"/>
    <x v="265"/>
    <d v="2012-04-14T00:00:00"/>
    <s v="Standard Class"/>
    <s v="JK-15370"/>
    <s v="Jay Kimmel"/>
    <x v="0"/>
    <s v="United States"/>
    <s v="Long Beach"/>
    <x v="1"/>
    <n v="90805"/>
    <x v="1"/>
    <s v="FUR-TA-10002774"/>
    <x v="0"/>
    <x v="3"/>
    <x v="579"/>
    <n v="369.91200000000003"/>
    <n v="3"/>
    <n v="0.2"/>
    <n v="-13.871700000000047"/>
  </r>
  <r>
    <n v="705"/>
    <x v="326"/>
    <x v="2"/>
    <x v="171"/>
    <d v="2011-09-17T00:00:00"/>
    <s v="Standard Class"/>
    <s v="BN-11470"/>
    <s v="Brad Norvell"/>
    <x v="1"/>
    <s v="United States"/>
    <s v="Cary"/>
    <x v="3"/>
    <n v="27511"/>
    <x v="0"/>
    <s v="OFF-PA-10001800"/>
    <x v="1"/>
    <x v="10"/>
    <x v="580"/>
    <n v="10.368000000000002"/>
    <n v="2"/>
    <n v="0.2"/>
    <n v="3.6288"/>
  </r>
  <r>
    <n v="706"/>
    <x v="326"/>
    <x v="2"/>
    <x v="171"/>
    <d v="2011-09-17T00:00:00"/>
    <s v="Standard Class"/>
    <s v="BN-11470"/>
    <s v="Brad Norvell"/>
    <x v="1"/>
    <s v="United States"/>
    <s v="Cary"/>
    <x v="3"/>
    <n v="27511"/>
    <x v="0"/>
    <s v="OFF-AP-10001469"/>
    <x v="1"/>
    <x v="9"/>
    <x v="581"/>
    <n v="166.84"/>
    <n v="5"/>
    <n v="0.2"/>
    <n v="18.769499999999987"/>
  </r>
  <r>
    <n v="707"/>
    <x v="326"/>
    <x v="2"/>
    <x v="171"/>
    <d v="2011-09-17T00:00:00"/>
    <s v="Standard Class"/>
    <s v="BN-11470"/>
    <s v="Brad Norvell"/>
    <x v="1"/>
    <s v="United States"/>
    <s v="Cary"/>
    <x v="3"/>
    <n v="27511"/>
    <x v="0"/>
    <s v="TEC-AC-10002399"/>
    <x v="2"/>
    <x v="11"/>
    <x v="448"/>
    <n v="15.216000000000001"/>
    <n v="1"/>
    <n v="0.2"/>
    <n v="2.2823999999999991"/>
  </r>
  <r>
    <n v="708"/>
    <x v="327"/>
    <x v="2"/>
    <x v="266"/>
    <d v="2011-12-04T00:00:00"/>
    <s v="First Class"/>
    <s v="DP-13165"/>
    <s v="David Philippe"/>
    <x v="0"/>
    <s v="United States"/>
    <s v="New York City"/>
    <x v="15"/>
    <n v="10035"/>
    <x v="3"/>
    <s v="TEC-AC-10003628"/>
    <x v="2"/>
    <x v="11"/>
    <x v="244"/>
    <n v="119.96"/>
    <n v="4"/>
    <n v="0"/>
    <n v="52.78240000000001"/>
  </r>
  <r>
    <n v="709"/>
    <x v="327"/>
    <x v="2"/>
    <x v="266"/>
    <d v="2011-12-04T00:00:00"/>
    <s v="First Class"/>
    <s v="DP-13165"/>
    <s v="David Philippe"/>
    <x v="0"/>
    <s v="United States"/>
    <s v="New York City"/>
    <x v="15"/>
    <n v="10035"/>
    <x v="3"/>
    <s v="FUR-BO-10003272"/>
    <x v="0"/>
    <x v="0"/>
    <x v="582"/>
    <n v="883.92"/>
    <n v="5"/>
    <n v="0.2"/>
    <n v="-110.49000000000007"/>
  </r>
  <r>
    <n v="710"/>
    <x v="327"/>
    <x v="2"/>
    <x v="266"/>
    <d v="2011-12-04T00:00:00"/>
    <s v="First Class"/>
    <s v="DP-13165"/>
    <s v="David Philippe"/>
    <x v="0"/>
    <s v="United States"/>
    <s v="New York City"/>
    <x v="15"/>
    <n v="10035"/>
    <x v="3"/>
    <s v="OFF-BI-10000050"/>
    <x v="1"/>
    <x v="8"/>
    <x v="343"/>
    <n v="46.72"/>
    <n v="8"/>
    <n v="0.2"/>
    <n v="15.767999999999997"/>
  </r>
  <r>
    <n v="711"/>
    <x v="328"/>
    <x v="2"/>
    <x v="267"/>
    <d v="2011-04-07T00:00:00"/>
    <s v="First Class"/>
    <s v="TH-21550"/>
    <s v="Tracy Hopkins"/>
    <x v="2"/>
    <s v="United States"/>
    <s v="New York City"/>
    <x v="15"/>
    <n v="10035"/>
    <x v="3"/>
    <s v="OFF-PA-10004071"/>
    <x v="1"/>
    <x v="10"/>
    <x v="412"/>
    <n v="55.48"/>
    <n v="1"/>
    <n v="0"/>
    <n v="26.630399999999998"/>
  </r>
  <r>
    <n v="712"/>
    <x v="329"/>
    <x v="3"/>
    <x v="213"/>
    <d v="2014-09-08T00:00:00"/>
    <s v="Standard Class"/>
    <s v="AP-10915"/>
    <s v="Arthur Prichep"/>
    <x v="0"/>
    <s v="United States"/>
    <s v="Palm Coast"/>
    <x v="2"/>
    <n v="32137"/>
    <x v="0"/>
    <s v="OFF-EN-10001219"/>
    <x v="1"/>
    <x v="12"/>
    <x v="583"/>
    <n v="24.448"/>
    <n v="4"/>
    <n v="0.2"/>
    <n v="8.8623999999999992"/>
  </r>
  <r>
    <n v="713"/>
    <x v="330"/>
    <x v="3"/>
    <x v="240"/>
    <d v="2014-05-25T00:00:00"/>
    <s v="Standard Class"/>
    <s v="RS-19765"/>
    <s v="Roland Schwarz"/>
    <x v="1"/>
    <s v="United States"/>
    <s v="Mount Vernon"/>
    <x v="15"/>
    <n v="10550"/>
    <x v="3"/>
    <s v="OFF-AP-10001154"/>
    <x v="1"/>
    <x v="9"/>
    <x v="584"/>
    <n v="281.34000000000003"/>
    <n v="6"/>
    <n v="0"/>
    <n v="109.72260000000001"/>
  </r>
  <r>
    <n v="714"/>
    <x v="330"/>
    <x v="3"/>
    <x v="240"/>
    <d v="2014-05-25T00:00:00"/>
    <s v="Standard Class"/>
    <s v="RS-19765"/>
    <s v="Roland Schwarz"/>
    <x v="1"/>
    <s v="United States"/>
    <s v="Mount Vernon"/>
    <x v="15"/>
    <n v="10550"/>
    <x v="3"/>
    <s v="TEC-PH-10003012"/>
    <x v="2"/>
    <x v="7"/>
    <x v="344"/>
    <n v="307.98"/>
    <n v="2"/>
    <n v="0"/>
    <n v="89.314199999999971"/>
  </r>
  <r>
    <n v="715"/>
    <x v="330"/>
    <x v="3"/>
    <x v="240"/>
    <d v="2014-05-25T00:00:00"/>
    <s v="Standard Class"/>
    <s v="RS-19765"/>
    <s v="Roland Schwarz"/>
    <x v="1"/>
    <s v="United States"/>
    <s v="Mount Vernon"/>
    <x v="15"/>
    <n v="10550"/>
    <x v="3"/>
    <s v="TEC-AC-10001606"/>
    <x v="2"/>
    <x v="11"/>
    <x v="585"/>
    <n v="299.96999999999997"/>
    <n v="3"/>
    <n v="0"/>
    <n v="113.98860000000001"/>
  </r>
  <r>
    <n v="716"/>
    <x v="331"/>
    <x v="2"/>
    <x v="268"/>
    <d v="2011-07-06T00:00:00"/>
    <s v="Second Class"/>
    <s v="Dl-13600"/>
    <s v="Dorris liebe"/>
    <x v="1"/>
    <s v="United States"/>
    <s v="Seattle"/>
    <x v="4"/>
    <n v="98105"/>
    <x v="1"/>
    <s v="OFF-BI-10003355"/>
    <x v="1"/>
    <x v="8"/>
    <x v="586"/>
    <n v="19.920000000000002"/>
    <n v="5"/>
    <n v="0.2"/>
    <n v="6.9719999999999995"/>
  </r>
  <r>
    <n v="717"/>
    <x v="332"/>
    <x v="2"/>
    <x v="269"/>
    <d v="2011-01-15T00:00:00"/>
    <s v="First Class"/>
    <s v="SV-20365"/>
    <s v="Seth Vernon"/>
    <x v="0"/>
    <s v="United States"/>
    <s v="Dover"/>
    <x v="13"/>
    <n v="19901"/>
    <x v="3"/>
    <s v="FUR-FU-10000010"/>
    <x v="0"/>
    <x v="5"/>
    <x v="522"/>
    <n v="9.94"/>
    <n v="2"/>
    <n v="0"/>
    <n v="3.0813999999999995"/>
  </r>
  <r>
    <n v="718"/>
    <x v="333"/>
    <x v="3"/>
    <x v="241"/>
    <d v="2014-09-30T00:00:00"/>
    <s v="Standard Class"/>
    <s v="KC-16540"/>
    <s v="Kelly Collister"/>
    <x v="0"/>
    <s v="United States"/>
    <s v="Newark"/>
    <x v="24"/>
    <n v="43055"/>
    <x v="3"/>
    <s v="FUR-FU-10002253"/>
    <x v="0"/>
    <x v="5"/>
    <x v="587"/>
    <n v="103.05599999999998"/>
    <n v="3"/>
    <n v="0.2"/>
    <n v="24.475800000000007"/>
  </r>
  <r>
    <n v="719"/>
    <x v="334"/>
    <x v="2"/>
    <x v="270"/>
    <d v="2011-06-07T00:00:00"/>
    <s v="Standard Class"/>
    <s v="CK-12325"/>
    <s v="Christine Kargatis"/>
    <x v="2"/>
    <s v="United States"/>
    <s v="Orem"/>
    <x v="7"/>
    <n v="84057"/>
    <x v="1"/>
    <s v="OFF-BI-10001658"/>
    <x v="1"/>
    <x v="8"/>
    <x v="439"/>
    <n v="59.808000000000007"/>
    <n v="3"/>
    <n v="0.2"/>
    <n v="19.4376"/>
  </r>
  <r>
    <n v="720"/>
    <x v="334"/>
    <x v="2"/>
    <x v="270"/>
    <d v="2011-06-07T00:00:00"/>
    <s v="Standard Class"/>
    <s v="CK-12325"/>
    <s v="Christine Kargatis"/>
    <x v="2"/>
    <s v="United States"/>
    <s v="Orem"/>
    <x v="7"/>
    <n v="84057"/>
    <x v="1"/>
    <s v="FUR-FU-10000246"/>
    <x v="0"/>
    <x v="5"/>
    <x v="386"/>
    <n v="73.320000000000007"/>
    <n v="6"/>
    <n v="0"/>
    <n v="21.995999999999992"/>
  </r>
  <r>
    <n v="721"/>
    <x v="335"/>
    <x v="0"/>
    <x v="271"/>
    <d v="2013-02-18T00:00:00"/>
    <s v="Standard Class"/>
    <s v="RD-19810"/>
    <s v="Ross DeVincentis"/>
    <x v="2"/>
    <s v="United States"/>
    <s v="Los Angeles"/>
    <x v="1"/>
    <n v="90045"/>
    <x v="1"/>
    <s v="OFF-PA-10004092"/>
    <x v="1"/>
    <x v="10"/>
    <x v="588"/>
    <n v="146.82"/>
    <n v="3"/>
    <n v="0"/>
    <n v="73.41"/>
  </r>
  <r>
    <n v="722"/>
    <x v="336"/>
    <x v="0"/>
    <x v="272"/>
    <d v="2013-12-20T00:00:00"/>
    <s v="Standard Class"/>
    <s v="MP-17965"/>
    <s v="Michael Paige"/>
    <x v="1"/>
    <s v="United States"/>
    <s v="Detroit"/>
    <x v="12"/>
    <n v="48205"/>
    <x v="2"/>
    <s v="FUR-TA-10000198"/>
    <x v="0"/>
    <x v="3"/>
    <x v="589"/>
    <n v="1652.94"/>
    <n v="3"/>
    <n v="0"/>
    <n v="231.41160000000002"/>
  </r>
  <r>
    <n v="723"/>
    <x v="336"/>
    <x v="0"/>
    <x v="272"/>
    <d v="2013-12-20T00:00:00"/>
    <s v="Standard Class"/>
    <s v="MP-17965"/>
    <s v="Michael Paige"/>
    <x v="1"/>
    <s v="United States"/>
    <s v="Detroit"/>
    <x v="12"/>
    <n v="48205"/>
    <x v="2"/>
    <s v="OFF-ST-10000036"/>
    <x v="1"/>
    <x v="4"/>
    <x v="590"/>
    <n v="296.37"/>
    <n v="3"/>
    <n v="0"/>
    <n v="80.019899999999993"/>
  </r>
  <r>
    <n v="724"/>
    <x v="337"/>
    <x v="2"/>
    <x v="273"/>
    <d v="2011-10-13T00:00:00"/>
    <s v="Standard Class"/>
    <s v="MR-17545"/>
    <s v="Mathew Reese"/>
    <x v="2"/>
    <s v="United States"/>
    <s v="Philadelphia"/>
    <x v="9"/>
    <n v="19140"/>
    <x v="3"/>
    <s v="FUR-FU-10000222"/>
    <x v="0"/>
    <x v="5"/>
    <x v="591"/>
    <n v="129.91999999999999"/>
    <n v="5"/>
    <n v="0.2"/>
    <n v="21.112000000000002"/>
  </r>
  <r>
    <n v="725"/>
    <x v="338"/>
    <x v="0"/>
    <x v="274"/>
    <d v="2013-07-13T00:00:00"/>
    <s v="Standard Class"/>
    <s v="SC-20695"/>
    <s v="Steve Chapman"/>
    <x v="1"/>
    <s v="United States"/>
    <s v="Hialeah"/>
    <x v="2"/>
    <n v="33012"/>
    <x v="0"/>
    <s v="OFF-SU-10004664"/>
    <x v="1"/>
    <x v="14"/>
    <x v="592"/>
    <n v="45.584000000000003"/>
    <n v="7"/>
    <n v="0.2"/>
    <n v="5.1281999999999996"/>
  </r>
  <r>
    <n v="726"/>
    <x v="339"/>
    <x v="3"/>
    <x v="118"/>
    <d v="2014-09-21T00:00:00"/>
    <s v="Standard Class"/>
    <s v="JF-15355"/>
    <s v="Jay Fein"/>
    <x v="0"/>
    <s v="United States"/>
    <s v="Austin"/>
    <x v="5"/>
    <n v="78745"/>
    <x v="2"/>
    <s v="OFF-EN-10001141"/>
    <x v="1"/>
    <x v="12"/>
    <x v="593"/>
    <n v="17.568000000000001"/>
    <n v="2"/>
    <n v="0.2"/>
    <n v="6.3684000000000003"/>
  </r>
  <r>
    <n v="727"/>
    <x v="339"/>
    <x v="3"/>
    <x v="118"/>
    <d v="2014-09-21T00:00:00"/>
    <s v="Standard Class"/>
    <s v="JF-15355"/>
    <s v="Jay Fein"/>
    <x v="0"/>
    <s v="United States"/>
    <s v="Austin"/>
    <x v="5"/>
    <n v="78745"/>
    <x v="2"/>
    <s v="TEC-PH-10002170"/>
    <x v="2"/>
    <x v="7"/>
    <x v="594"/>
    <n v="55.991999999999997"/>
    <n v="1"/>
    <n v="0.2"/>
    <n v="5.5992000000000015"/>
  </r>
  <r>
    <n v="728"/>
    <x v="340"/>
    <x v="0"/>
    <x v="275"/>
    <d v="2013-12-07T00:00:00"/>
    <s v="First Class"/>
    <s v="EG-13900"/>
    <s v="Emily Grady"/>
    <x v="0"/>
    <s v="United States"/>
    <s v="Oceanside"/>
    <x v="15"/>
    <n v="11572"/>
    <x v="3"/>
    <s v="OFF-PA-10001954"/>
    <x v="1"/>
    <x v="10"/>
    <x v="595"/>
    <n v="182.72"/>
    <n v="8"/>
    <n v="0"/>
    <n v="84.051199999999994"/>
  </r>
  <r>
    <n v="729"/>
    <x v="340"/>
    <x v="0"/>
    <x v="275"/>
    <d v="2013-12-07T00:00:00"/>
    <s v="First Class"/>
    <s v="EG-13900"/>
    <s v="Emily Grady"/>
    <x v="0"/>
    <s v="United States"/>
    <s v="Oceanside"/>
    <x v="15"/>
    <n v="11572"/>
    <x v="3"/>
    <s v="FUR-TA-10002228"/>
    <x v="0"/>
    <x v="3"/>
    <x v="596"/>
    <n v="400.03199999999998"/>
    <n v="2"/>
    <n v="0.4"/>
    <n v="-153.34560000000005"/>
  </r>
  <r>
    <n v="730"/>
    <x v="340"/>
    <x v="0"/>
    <x v="275"/>
    <d v="2013-12-07T00:00:00"/>
    <s v="First Class"/>
    <s v="EG-13900"/>
    <s v="Emily Grady"/>
    <x v="0"/>
    <s v="United States"/>
    <s v="Oceanside"/>
    <x v="15"/>
    <n v="11572"/>
    <x v="3"/>
    <s v="OFF-ST-10004634"/>
    <x v="1"/>
    <x v="4"/>
    <x v="597"/>
    <n v="33.630000000000003"/>
    <n v="3"/>
    <n v="0"/>
    <n v="10.088999999999999"/>
  </r>
  <r>
    <n v="731"/>
    <x v="340"/>
    <x v="0"/>
    <x v="275"/>
    <d v="2013-12-07T00:00:00"/>
    <s v="First Class"/>
    <s v="EG-13900"/>
    <s v="Emily Grady"/>
    <x v="0"/>
    <s v="United States"/>
    <s v="Oceanside"/>
    <x v="15"/>
    <n v="11572"/>
    <x v="3"/>
    <s v="FUR-CH-10002965"/>
    <x v="0"/>
    <x v="1"/>
    <x v="226"/>
    <n v="542.64599999999996"/>
    <n v="3"/>
    <n v="0.1"/>
    <n v="102.49980000000001"/>
  </r>
  <r>
    <n v="732"/>
    <x v="340"/>
    <x v="0"/>
    <x v="275"/>
    <d v="2013-12-07T00:00:00"/>
    <s v="First Class"/>
    <s v="EG-13900"/>
    <s v="Emily Grady"/>
    <x v="0"/>
    <s v="United States"/>
    <s v="Oceanside"/>
    <x v="15"/>
    <n v="11572"/>
    <x v="3"/>
    <s v="OFF-LA-10001317"/>
    <x v="1"/>
    <x v="2"/>
    <x v="391"/>
    <n v="6.3"/>
    <n v="2"/>
    <n v="0"/>
    <n v="3.024"/>
  </r>
  <r>
    <n v="733"/>
    <x v="341"/>
    <x v="3"/>
    <x v="276"/>
    <d v="2014-01-26T00:00:00"/>
    <s v="Standard Class"/>
    <s v="DS-13030"/>
    <s v="Darrin Sayre"/>
    <x v="2"/>
    <s v="United States"/>
    <s v="Seattle"/>
    <x v="4"/>
    <n v="98115"/>
    <x v="1"/>
    <s v="OFF-ST-10000736"/>
    <x v="1"/>
    <x v="4"/>
    <x v="455"/>
    <n v="242.94"/>
    <n v="3"/>
    <n v="0"/>
    <n v="9.7175999999999902"/>
  </r>
  <r>
    <n v="734"/>
    <x v="341"/>
    <x v="3"/>
    <x v="276"/>
    <d v="2014-01-26T00:00:00"/>
    <s v="Standard Class"/>
    <s v="DS-13030"/>
    <s v="Darrin Sayre"/>
    <x v="2"/>
    <s v="United States"/>
    <s v="Seattle"/>
    <x v="4"/>
    <n v="98115"/>
    <x v="1"/>
    <s v="TEC-AC-10003610"/>
    <x v="2"/>
    <x v="11"/>
    <x v="598"/>
    <n v="179.97"/>
    <n v="3"/>
    <n v="0"/>
    <n v="86.385600000000011"/>
  </r>
  <r>
    <n v="735"/>
    <x v="341"/>
    <x v="3"/>
    <x v="276"/>
    <d v="2014-01-26T00:00:00"/>
    <s v="Standard Class"/>
    <s v="DS-13030"/>
    <s v="Darrin Sayre"/>
    <x v="2"/>
    <s v="United States"/>
    <s v="Seattle"/>
    <x v="4"/>
    <n v="98115"/>
    <x v="1"/>
    <s v="OFF-BI-10003982"/>
    <x v="1"/>
    <x v="8"/>
    <x v="346"/>
    <n v="99.695999999999998"/>
    <n v="6"/>
    <n v="0.2"/>
    <n v="33.647399999999998"/>
  </r>
  <r>
    <n v="736"/>
    <x v="341"/>
    <x v="3"/>
    <x v="276"/>
    <d v="2014-01-26T00:00:00"/>
    <s v="Standard Class"/>
    <s v="DS-13030"/>
    <s v="Darrin Sayre"/>
    <x v="2"/>
    <s v="United States"/>
    <s v="Seattle"/>
    <x v="4"/>
    <n v="98115"/>
    <x v="1"/>
    <s v="OFF-BI-10003291"/>
    <x v="1"/>
    <x v="8"/>
    <x v="44"/>
    <n v="27.936000000000003"/>
    <n v="4"/>
    <n v="0.2"/>
    <n v="9.4283999999999963"/>
  </r>
  <r>
    <n v="737"/>
    <x v="341"/>
    <x v="3"/>
    <x v="276"/>
    <d v="2014-01-26T00:00:00"/>
    <s v="Standard Class"/>
    <s v="DS-13030"/>
    <s v="Darrin Sayre"/>
    <x v="2"/>
    <s v="United States"/>
    <s v="Seattle"/>
    <x v="4"/>
    <n v="98115"/>
    <x v="1"/>
    <s v="FUR-BO-10001619"/>
    <x v="0"/>
    <x v="0"/>
    <x v="599"/>
    <n v="84.98"/>
    <n v="1"/>
    <n v="0"/>
    <n v="18.695599999999999"/>
  </r>
  <r>
    <n v="738"/>
    <x v="341"/>
    <x v="3"/>
    <x v="276"/>
    <d v="2014-01-26T00:00:00"/>
    <s v="Standard Class"/>
    <s v="DS-13030"/>
    <s v="Darrin Sayre"/>
    <x v="2"/>
    <s v="United States"/>
    <s v="Seattle"/>
    <x v="4"/>
    <n v="98115"/>
    <x v="1"/>
    <s v="OFF-BI-10000138"/>
    <x v="1"/>
    <x v="8"/>
    <x v="600"/>
    <n v="18.72"/>
    <n v="5"/>
    <n v="0.2"/>
    <n v="6.5519999999999996"/>
  </r>
  <r>
    <n v="739"/>
    <x v="342"/>
    <x v="2"/>
    <x v="78"/>
    <d v="2011-09-12T00:00:00"/>
    <s v="Standard Class"/>
    <s v="GZ-14470"/>
    <s v="Gary Zandusky"/>
    <x v="0"/>
    <s v="United States"/>
    <s v="San Francisco"/>
    <x v="1"/>
    <n v="94110"/>
    <x v="1"/>
    <s v="TEC-AC-10001383"/>
    <x v="2"/>
    <x v="11"/>
    <x v="601"/>
    <n v="49.98"/>
    <n v="2"/>
    <n v="0"/>
    <n v="8.4965999999999937"/>
  </r>
  <r>
    <n v="740"/>
    <x v="343"/>
    <x v="2"/>
    <x v="277"/>
    <d v="2011-01-09T00:00:00"/>
    <s v="Standard Class"/>
    <s v="PO-19195"/>
    <s v="Phillina Ober"/>
    <x v="2"/>
    <s v="United States"/>
    <s v="Naperville"/>
    <x v="10"/>
    <n v="60540"/>
    <x v="2"/>
    <s v="OFF-LA-10003223"/>
    <x v="1"/>
    <x v="2"/>
    <x v="602"/>
    <n v="11.784000000000001"/>
    <n v="3"/>
    <n v="0.2"/>
    <n v="4.2716999999999992"/>
  </r>
  <r>
    <n v="741"/>
    <x v="343"/>
    <x v="2"/>
    <x v="277"/>
    <d v="2011-01-09T00:00:00"/>
    <s v="Standard Class"/>
    <s v="PO-19195"/>
    <s v="Phillina Ober"/>
    <x v="2"/>
    <s v="United States"/>
    <s v="Naperville"/>
    <x v="10"/>
    <n v="60540"/>
    <x v="2"/>
    <s v="OFF-ST-10002743"/>
    <x v="1"/>
    <x v="4"/>
    <x v="413"/>
    <n v="272.73599999999999"/>
    <n v="3"/>
    <n v="0.2"/>
    <n v="-64.774800000000013"/>
  </r>
  <r>
    <n v="742"/>
    <x v="343"/>
    <x v="2"/>
    <x v="277"/>
    <d v="2011-01-09T00:00:00"/>
    <s v="Standard Class"/>
    <s v="PO-19195"/>
    <s v="Phillina Ober"/>
    <x v="2"/>
    <s v="United States"/>
    <s v="Naperville"/>
    <x v="10"/>
    <n v="60540"/>
    <x v="2"/>
    <s v="OFF-BI-10004094"/>
    <x v="1"/>
    <x v="8"/>
    <x v="603"/>
    <n v="3.5399999999999991"/>
    <n v="2"/>
    <n v="0.8"/>
    <n v="-5.4870000000000001"/>
  </r>
  <r>
    <n v="743"/>
    <x v="344"/>
    <x v="0"/>
    <x v="278"/>
    <d v="2013-09-02T00:00:00"/>
    <s v="Standard Class"/>
    <s v="SS-20875"/>
    <s v="Sung Shariari"/>
    <x v="0"/>
    <s v="United States"/>
    <s v="Dallas"/>
    <x v="5"/>
    <n v="75220"/>
    <x v="2"/>
    <s v="OFF-SU-10004498"/>
    <x v="1"/>
    <x v="14"/>
    <x v="500"/>
    <n v="51.52000000000001"/>
    <n v="5"/>
    <n v="0.2"/>
    <n v="-10.948000000000002"/>
  </r>
  <r>
    <n v="744"/>
    <x v="344"/>
    <x v="0"/>
    <x v="278"/>
    <d v="2013-09-02T00:00:00"/>
    <s v="Standard Class"/>
    <s v="SS-20875"/>
    <s v="Sung Shariari"/>
    <x v="0"/>
    <s v="United States"/>
    <s v="Dallas"/>
    <x v="5"/>
    <n v="75220"/>
    <x v="2"/>
    <s v="OFF-PA-10002615"/>
    <x v="1"/>
    <x v="10"/>
    <x v="247"/>
    <n v="3.5280000000000005"/>
    <n v="1"/>
    <n v="0.2"/>
    <n v="1.1465999999999998"/>
  </r>
  <r>
    <n v="745"/>
    <x v="344"/>
    <x v="0"/>
    <x v="278"/>
    <d v="2013-09-02T00:00:00"/>
    <s v="Standard Class"/>
    <s v="SS-20875"/>
    <s v="Sung Shariari"/>
    <x v="0"/>
    <s v="United States"/>
    <s v="Dallas"/>
    <x v="5"/>
    <n v="75220"/>
    <x v="2"/>
    <s v="OFF-PA-10004971"/>
    <x v="1"/>
    <x v="10"/>
    <x v="604"/>
    <n v="4.6240000000000006"/>
    <n v="1"/>
    <n v="0.2"/>
    <n v="1.6762000000000001"/>
  </r>
  <r>
    <n v="746"/>
    <x v="344"/>
    <x v="0"/>
    <x v="278"/>
    <d v="2013-09-02T00:00:00"/>
    <s v="Standard Class"/>
    <s v="SS-20875"/>
    <s v="Sung Shariari"/>
    <x v="0"/>
    <s v="United States"/>
    <s v="Dallas"/>
    <x v="5"/>
    <n v="75220"/>
    <x v="2"/>
    <s v="OFF-SU-10004261"/>
    <x v="1"/>
    <x v="14"/>
    <x v="605"/>
    <n v="55.167999999999999"/>
    <n v="4"/>
    <n v="0.2"/>
    <n v="6.2063999999999897"/>
  </r>
  <r>
    <n v="747"/>
    <x v="345"/>
    <x v="2"/>
    <x v="279"/>
    <d v="2011-05-27T00:00:00"/>
    <s v="Same Day"/>
    <s v="MH-17785"/>
    <s v="Maya Herman"/>
    <x v="1"/>
    <s v="United States"/>
    <s v="San Diego"/>
    <x v="1"/>
    <n v="92105"/>
    <x v="1"/>
    <s v="FUR-TA-10002607"/>
    <x v="0"/>
    <x v="3"/>
    <x v="221"/>
    <n v="567.12"/>
    <n v="10"/>
    <n v="0.2"/>
    <n v="-28.355999999999952"/>
  </r>
  <r>
    <n v="748"/>
    <x v="345"/>
    <x v="2"/>
    <x v="279"/>
    <d v="2011-05-27T00:00:00"/>
    <s v="Same Day"/>
    <s v="MH-17785"/>
    <s v="Maya Herman"/>
    <x v="1"/>
    <s v="United States"/>
    <s v="San Diego"/>
    <x v="1"/>
    <n v="92105"/>
    <x v="1"/>
    <s v="OFF-ST-10001809"/>
    <x v="1"/>
    <x v="4"/>
    <x v="430"/>
    <n v="359.32"/>
    <n v="4"/>
    <n v="0"/>
    <n v="7.1863999999999919"/>
  </r>
  <r>
    <n v="749"/>
    <x v="346"/>
    <x v="0"/>
    <x v="231"/>
    <d v="2013-03-23T00:00:00"/>
    <s v="Second Class"/>
    <s v="PB-19105"/>
    <s v="Peter Bühler"/>
    <x v="0"/>
    <s v="United States"/>
    <s v="Evanston"/>
    <x v="10"/>
    <n v="60201"/>
    <x v="2"/>
    <s v="TEC-PH-10000004"/>
    <x v="2"/>
    <x v="7"/>
    <x v="606"/>
    <n v="11.992000000000001"/>
    <n v="1"/>
    <n v="0.2"/>
    <n v="0.89939999999999909"/>
  </r>
  <r>
    <n v="750"/>
    <x v="347"/>
    <x v="3"/>
    <x v="280"/>
    <d v="2014-10-07T00:00:00"/>
    <s v="Standard Class"/>
    <s v="RF-19735"/>
    <s v="Roland Fjeld"/>
    <x v="0"/>
    <s v="United States"/>
    <s v="Trenton"/>
    <x v="12"/>
    <n v="48183"/>
    <x v="2"/>
    <s v="OFF-BI-10003638"/>
    <x v="1"/>
    <x v="8"/>
    <x v="607"/>
    <n v="58.050000000000004"/>
    <n v="3"/>
    <n v="0"/>
    <n v="26.702999999999999"/>
  </r>
  <r>
    <n v="751"/>
    <x v="347"/>
    <x v="3"/>
    <x v="280"/>
    <d v="2014-10-07T00:00:00"/>
    <s v="Standard Class"/>
    <s v="RF-19735"/>
    <s v="Roland Fjeld"/>
    <x v="0"/>
    <s v="United States"/>
    <s v="Trenton"/>
    <x v="12"/>
    <n v="48183"/>
    <x v="2"/>
    <s v="FUR-FU-10003577"/>
    <x v="0"/>
    <x v="5"/>
    <x v="608"/>
    <n v="157.74"/>
    <n v="11"/>
    <n v="0"/>
    <n v="56.7864"/>
  </r>
  <r>
    <n v="752"/>
    <x v="347"/>
    <x v="3"/>
    <x v="280"/>
    <d v="2014-10-07T00:00:00"/>
    <s v="Standard Class"/>
    <s v="RF-19735"/>
    <s v="Roland Fjeld"/>
    <x v="0"/>
    <s v="United States"/>
    <s v="Trenton"/>
    <x v="12"/>
    <n v="48183"/>
    <x v="2"/>
    <s v="OFF-AR-10003478"/>
    <x v="1"/>
    <x v="6"/>
    <x v="355"/>
    <n v="56.980000000000004"/>
    <n v="7"/>
    <n v="0"/>
    <n v="22.792000000000002"/>
  </r>
  <r>
    <n v="753"/>
    <x v="347"/>
    <x v="3"/>
    <x v="280"/>
    <d v="2014-10-07T00:00:00"/>
    <s v="Standard Class"/>
    <s v="RF-19735"/>
    <s v="Roland Fjeld"/>
    <x v="0"/>
    <s v="United States"/>
    <s v="Trenton"/>
    <x v="12"/>
    <n v="48183"/>
    <x v="2"/>
    <s v="OFF-BI-10000546"/>
    <x v="1"/>
    <x v="8"/>
    <x v="609"/>
    <n v="2.88"/>
    <n v="1"/>
    <n v="0"/>
    <n v="1.4112"/>
  </r>
  <r>
    <n v="754"/>
    <x v="348"/>
    <x v="0"/>
    <x v="281"/>
    <d v="2013-04-10T00:00:00"/>
    <s v="First Class"/>
    <s v="YC-21895"/>
    <s v="Yoseph Carroll"/>
    <x v="1"/>
    <s v="United States"/>
    <s v="San Francisco"/>
    <x v="1"/>
    <n v="94110"/>
    <x v="1"/>
    <s v="TEC-CO-10002095"/>
    <x v="2"/>
    <x v="16"/>
    <x v="610"/>
    <n v="1199.9760000000001"/>
    <n v="3"/>
    <n v="0.2"/>
    <n v="374.99249999999995"/>
  </r>
  <r>
    <n v="755"/>
    <x v="349"/>
    <x v="1"/>
    <x v="214"/>
    <d v="2012-12-12T00:00:00"/>
    <s v="Standard Class"/>
    <s v="MS-17830"/>
    <s v="Melanie Seite"/>
    <x v="0"/>
    <s v="United States"/>
    <s v="Los Angeles"/>
    <x v="1"/>
    <n v="90036"/>
    <x v="1"/>
    <s v="FUR-FU-10002759"/>
    <x v="0"/>
    <x v="5"/>
    <x v="555"/>
    <n v="79.92"/>
    <n v="4"/>
    <n v="0"/>
    <n v="28.7712"/>
  </r>
  <r>
    <n v="756"/>
    <x v="350"/>
    <x v="0"/>
    <x v="31"/>
    <d v="2013-09-23T00:00:00"/>
    <s v="Standard Class"/>
    <s v="NB-18655"/>
    <s v="Nona Balk"/>
    <x v="1"/>
    <s v="United States"/>
    <s v="Jacksonville"/>
    <x v="2"/>
    <n v="32216"/>
    <x v="0"/>
    <s v="FUR-TA-10001095"/>
    <x v="0"/>
    <x v="3"/>
    <x v="611"/>
    <n v="383.43799999999999"/>
    <n v="4"/>
    <n v="0.45"/>
    <n v="-167.3184"/>
  </r>
  <r>
    <n v="757"/>
    <x v="351"/>
    <x v="2"/>
    <x v="282"/>
    <d v="2012-01-02T00:00:00"/>
    <s v="Standard Class"/>
    <s v="DC-13285"/>
    <s v="Debra Catini"/>
    <x v="0"/>
    <s v="United States"/>
    <s v="Cottage Grove"/>
    <x v="11"/>
    <n v="55016"/>
    <x v="2"/>
    <s v="OFF-ST-10002444"/>
    <x v="1"/>
    <x v="4"/>
    <x v="571"/>
    <n v="24.56"/>
    <n v="2"/>
    <n v="0"/>
    <n v="6.8767999999999994"/>
  </r>
  <r>
    <n v="758"/>
    <x v="351"/>
    <x v="2"/>
    <x v="282"/>
    <d v="2012-01-02T00:00:00"/>
    <s v="Standard Class"/>
    <s v="DC-13285"/>
    <s v="Debra Catini"/>
    <x v="0"/>
    <s v="United States"/>
    <s v="Cottage Grove"/>
    <x v="11"/>
    <n v="55016"/>
    <x v="2"/>
    <s v="TEC-AC-10001267"/>
    <x v="2"/>
    <x v="11"/>
    <x v="533"/>
    <n v="119.8"/>
    <n v="4"/>
    <n v="0"/>
    <n v="47.92"/>
  </r>
  <r>
    <n v="759"/>
    <x v="352"/>
    <x v="3"/>
    <x v="283"/>
    <d v="2014-07-29T00:00:00"/>
    <s v="Standard Class"/>
    <s v="CP-12340"/>
    <s v="Christine Phan"/>
    <x v="1"/>
    <s v="United States"/>
    <s v="New York City"/>
    <x v="15"/>
    <n v="10009"/>
    <x v="3"/>
    <s v="OFF-BI-10000848"/>
    <x v="1"/>
    <x v="8"/>
    <x v="515"/>
    <n v="13.128"/>
    <n v="3"/>
    <n v="0.2"/>
    <n v="4.2665999999999986"/>
  </r>
  <r>
    <n v="760"/>
    <x v="353"/>
    <x v="3"/>
    <x v="65"/>
    <d v="2014-09-23T00:00:00"/>
    <s v="Standard Class"/>
    <s v="BF-11020"/>
    <s v="Barry Französisch"/>
    <x v="1"/>
    <s v="United States"/>
    <s v="Green Bay"/>
    <x v="6"/>
    <n v="54302"/>
    <x v="2"/>
    <s v="OFF-PA-10002377"/>
    <x v="1"/>
    <x v="10"/>
    <x v="557"/>
    <n v="22.72"/>
    <n v="4"/>
    <n v="0"/>
    <n v="10.223999999999998"/>
  </r>
  <r>
    <n v="761"/>
    <x v="354"/>
    <x v="1"/>
    <x v="284"/>
    <d v="2012-09-05T00:00:00"/>
    <s v="Standard Class"/>
    <s v="AR-10510"/>
    <s v="Andrew Roberts"/>
    <x v="0"/>
    <s v="United States"/>
    <s v="Los Angeles"/>
    <x v="1"/>
    <n v="90004"/>
    <x v="1"/>
    <s v="OFF-PA-10003441"/>
    <x v="1"/>
    <x v="10"/>
    <x v="485"/>
    <n v="58.320000000000007"/>
    <n v="9"/>
    <n v="0"/>
    <n v="27.993600000000001"/>
  </r>
  <r>
    <n v="762"/>
    <x v="355"/>
    <x v="3"/>
    <x v="132"/>
    <d v="2014-11-08T00:00:00"/>
    <s v="Standard Class"/>
    <s v="JC-16105"/>
    <s v="Julie Creighton"/>
    <x v="1"/>
    <s v="United States"/>
    <s v="Atlanta"/>
    <x v="32"/>
    <n v="30318"/>
    <x v="0"/>
    <s v="OFF-LA-10004484"/>
    <x v="1"/>
    <x v="2"/>
    <x v="612"/>
    <n v="12.39"/>
    <n v="3"/>
    <n v="0"/>
    <n v="5.6993999999999998"/>
  </r>
  <r>
    <n v="763"/>
    <x v="356"/>
    <x v="1"/>
    <x v="285"/>
    <d v="2012-02-13T00:00:00"/>
    <s v="Standard Class"/>
    <s v="LH-17020"/>
    <s v="Lisa Hazard"/>
    <x v="0"/>
    <s v="United States"/>
    <s v="Columbus"/>
    <x v="24"/>
    <n v="43229"/>
    <x v="3"/>
    <s v="TEC-PH-10003931"/>
    <x v="2"/>
    <x v="7"/>
    <x v="159"/>
    <n v="107.982"/>
    <n v="3"/>
    <n v="0.4"/>
    <n v="-26.995499999999993"/>
  </r>
  <r>
    <n v="764"/>
    <x v="357"/>
    <x v="2"/>
    <x v="286"/>
    <d v="2011-01-16T00:00:00"/>
    <s v="Second Class"/>
    <s v="CS-12250"/>
    <s v="Chris Selesnick"/>
    <x v="1"/>
    <s v="United States"/>
    <s v="Bossier City"/>
    <x v="28"/>
    <n v="71111"/>
    <x v="0"/>
    <s v="OFF-EN-10001990"/>
    <x v="1"/>
    <x v="12"/>
    <x v="33"/>
    <n v="11.36"/>
    <n v="2"/>
    <n v="0"/>
    <n v="5.3391999999999991"/>
  </r>
  <r>
    <n v="765"/>
    <x v="357"/>
    <x v="2"/>
    <x v="286"/>
    <d v="2011-01-16T00:00:00"/>
    <s v="Second Class"/>
    <s v="CS-12250"/>
    <s v="Chris Selesnick"/>
    <x v="1"/>
    <s v="United States"/>
    <s v="Bossier City"/>
    <x v="28"/>
    <n v="71111"/>
    <x v="0"/>
    <s v="OFF-EN-10001532"/>
    <x v="1"/>
    <x v="12"/>
    <x v="613"/>
    <n v="50.94"/>
    <n v="3"/>
    <n v="0"/>
    <n v="25.47"/>
  </r>
  <r>
    <n v="766"/>
    <x v="357"/>
    <x v="2"/>
    <x v="286"/>
    <d v="2011-01-16T00:00:00"/>
    <s v="Second Class"/>
    <s v="CS-12250"/>
    <s v="Chris Selesnick"/>
    <x v="1"/>
    <s v="United States"/>
    <s v="Bossier City"/>
    <x v="28"/>
    <n v="71111"/>
    <x v="0"/>
    <s v="TEC-AC-10003174"/>
    <x v="2"/>
    <x v="11"/>
    <x v="614"/>
    <n v="646.74"/>
    <n v="6"/>
    <n v="0"/>
    <n v="258.69600000000003"/>
  </r>
  <r>
    <n v="767"/>
    <x v="357"/>
    <x v="2"/>
    <x v="286"/>
    <d v="2011-01-16T00:00:00"/>
    <s v="Second Class"/>
    <s v="CS-12250"/>
    <s v="Chris Selesnick"/>
    <x v="1"/>
    <s v="United States"/>
    <s v="Bossier City"/>
    <x v="28"/>
    <n v="71111"/>
    <x v="0"/>
    <s v="OFF-BI-10004187"/>
    <x v="1"/>
    <x v="8"/>
    <x v="33"/>
    <n v="5.64"/>
    <n v="3"/>
    <n v="0"/>
    <n v="2.7071999999999994"/>
  </r>
  <r>
    <n v="768"/>
    <x v="357"/>
    <x v="2"/>
    <x v="286"/>
    <d v="2011-01-16T00:00:00"/>
    <s v="Second Class"/>
    <s v="CS-12250"/>
    <s v="Chris Selesnick"/>
    <x v="1"/>
    <s v="United States"/>
    <s v="Bossier City"/>
    <x v="28"/>
    <n v="71111"/>
    <x v="0"/>
    <s v="OFF-ST-10000025"/>
    <x v="1"/>
    <x v="4"/>
    <x v="615"/>
    <n v="572.58000000000004"/>
    <n v="6"/>
    <n v="0"/>
    <n v="34.354799999999955"/>
  </r>
  <r>
    <n v="769"/>
    <x v="358"/>
    <x v="2"/>
    <x v="287"/>
    <d v="2011-05-20T00:00:00"/>
    <s v="Standard Class"/>
    <s v="AJ-10795"/>
    <s v="Anthony Johnson"/>
    <x v="1"/>
    <s v="United States"/>
    <s v="Saint Petersburg"/>
    <x v="2"/>
    <n v="33710"/>
    <x v="0"/>
    <s v="FUR-FU-10004306"/>
    <x v="0"/>
    <x v="5"/>
    <x v="616"/>
    <n v="310.88000000000005"/>
    <n v="2"/>
    <n v="0.2"/>
    <n v="23.315999999999988"/>
  </r>
  <r>
    <n v="770"/>
    <x v="359"/>
    <x v="0"/>
    <x v="288"/>
    <d v="2013-05-25T00:00:00"/>
    <s v="Standard Class"/>
    <s v="LE-16810"/>
    <s v="Laurel Elliston"/>
    <x v="0"/>
    <s v="United States"/>
    <s v="Arlington"/>
    <x v="17"/>
    <n v="22204"/>
    <x v="0"/>
    <s v="FUR-CH-10003746"/>
    <x v="0"/>
    <x v="1"/>
    <x v="617"/>
    <n v="641.96"/>
    <n v="2"/>
    <n v="0"/>
    <n v="179.74880000000002"/>
  </r>
  <r>
    <n v="771"/>
    <x v="360"/>
    <x v="3"/>
    <x v="289"/>
    <d v="2014-02-06T00:00:00"/>
    <s v="Standard Class"/>
    <s v="BV-11245"/>
    <s v="Benjamin Venier"/>
    <x v="1"/>
    <s v="United States"/>
    <s v="Des Moines"/>
    <x v="23"/>
    <n v="50315"/>
    <x v="2"/>
    <s v="OFF-BI-10001036"/>
    <x v="1"/>
    <x v="8"/>
    <x v="618"/>
    <n v="18.28"/>
    <n v="2"/>
    <n v="0"/>
    <n v="9.14"/>
  </r>
  <r>
    <n v="772"/>
    <x v="360"/>
    <x v="3"/>
    <x v="289"/>
    <d v="2014-02-06T00:00:00"/>
    <s v="Standard Class"/>
    <s v="BV-11245"/>
    <s v="Benjamin Venier"/>
    <x v="1"/>
    <s v="United States"/>
    <s v="Des Moines"/>
    <x v="23"/>
    <n v="50315"/>
    <x v="2"/>
    <s v="TEC-PH-10004614"/>
    <x v="2"/>
    <x v="7"/>
    <x v="299"/>
    <n v="207"/>
    <n v="3"/>
    <n v="0"/>
    <n v="51.75"/>
  </r>
  <r>
    <n v="773"/>
    <x v="360"/>
    <x v="3"/>
    <x v="289"/>
    <d v="2014-02-06T00:00:00"/>
    <s v="Standard Class"/>
    <s v="BV-11245"/>
    <s v="Benjamin Venier"/>
    <x v="1"/>
    <s v="United States"/>
    <s v="Des Moines"/>
    <x v="23"/>
    <n v="50315"/>
    <x v="2"/>
    <s v="OFF-BI-10000301"/>
    <x v="1"/>
    <x v="8"/>
    <x v="619"/>
    <n v="32.35"/>
    <n v="5"/>
    <n v="0"/>
    <n v="16.175000000000001"/>
  </r>
  <r>
    <n v="774"/>
    <x v="360"/>
    <x v="3"/>
    <x v="289"/>
    <d v="2014-02-06T00:00:00"/>
    <s v="Standard Class"/>
    <s v="BV-11245"/>
    <s v="Benjamin Venier"/>
    <x v="1"/>
    <s v="United States"/>
    <s v="Des Moines"/>
    <x v="23"/>
    <n v="50315"/>
    <x v="2"/>
    <s v="OFF-BI-10003910"/>
    <x v="1"/>
    <x v="8"/>
    <x v="8"/>
    <n v="7.71"/>
    <n v="1"/>
    <n v="0"/>
    <n v="3.4695"/>
  </r>
  <r>
    <n v="775"/>
    <x v="360"/>
    <x v="3"/>
    <x v="289"/>
    <d v="2014-02-06T00:00:00"/>
    <s v="Standard Class"/>
    <s v="BV-11245"/>
    <s v="Benjamin Venier"/>
    <x v="1"/>
    <s v="United States"/>
    <s v="Des Moines"/>
    <x v="23"/>
    <n v="50315"/>
    <x v="2"/>
    <s v="OFF-AR-10004648"/>
    <x v="1"/>
    <x v="6"/>
    <x v="620"/>
    <n v="40.299999999999997"/>
    <n v="2"/>
    <n v="0"/>
    <n v="10.881"/>
  </r>
  <r>
    <n v="776"/>
    <x v="360"/>
    <x v="3"/>
    <x v="289"/>
    <d v="2014-02-06T00:00:00"/>
    <s v="Standard Class"/>
    <s v="BV-11245"/>
    <s v="Benjamin Venier"/>
    <x v="1"/>
    <s v="United States"/>
    <s v="Des Moines"/>
    <x v="23"/>
    <n v="50315"/>
    <x v="2"/>
    <s v="FUR-FU-10002597"/>
    <x v="0"/>
    <x v="5"/>
    <x v="621"/>
    <n v="34.580000000000005"/>
    <n v="7"/>
    <n v="0"/>
    <n v="14.523600000000002"/>
  </r>
  <r>
    <n v="777"/>
    <x v="361"/>
    <x v="2"/>
    <x v="290"/>
    <d v="2011-07-06T00:00:00"/>
    <s v="Standard Class"/>
    <s v="DL-12865"/>
    <s v="Dan Lawera"/>
    <x v="0"/>
    <s v="United States"/>
    <s v="Cincinnati"/>
    <x v="24"/>
    <n v="45231"/>
    <x v="3"/>
    <s v="OFF-AR-10003405"/>
    <x v="1"/>
    <x v="6"/>
    <x v="622"/>
    <n v="32.76"/>
    <n v="7"/>
    <n v="0.2"/>
    <n v="3.6854999999999958"/>
  </r>
  <r>
    <n v="778"/>
    <x v="362"/>
    <x v="1"/>
    <x v="291"/>
    <d v="2012-08-23T00:00:00"/>
    <s v="First Class"/>
    <s v="NZ-18565"/>
    <s v="Nick Zandusky"/>
    <x v="2"/>
    <s v="United States"/>
    <s v="San Francisco"/>
    <x v="1"/>
    <n v="94110"/>
    <x v="1"/>
    <s v="FUR-CH-10002335"/>
    <x v="0"/>
    <x v="1"/>
    <x v="623"/>
    <n v="544.00800000000004"/>
    <n v="3"/>
    <n v="0.2"/>
    <n v="40.800600000000003"/>
  </r>
  <r>
    <n v="779"/>
    <x v="362"/>
    <x v="1"/>
    <x v="291"/>
    <d v="2012-08-23T00:00:00"/>
    <s v="First Class"/>
    <s v="NZ-18565"/>
    <s v="Nick Zandusky"/>
    <x v="2"/>
    <s v="United States"/>
    <s v="San Francisco"/>
    <x v="1"/>
    <n v="94110"/>
    <x v="1"/>
    <s v="OFF-PA-10000157"/>
    <x v="1"/>
    <x v="10"/>
    <x v="364"/>
    <n v="59.94"/>
    <n v="3"/>
    <n v="0"/>
    <n v="28.171799999999998"/>
  </r>
  <r>
    <n v="780"/>
    <x v="362"/>
    <x v="1"/>
    <x v="291"/>
    <d v="2012-08-23T00:00:00"/>
    <s v="First Class"/>
    <s v="NZ-18565"/>
    <s v="Nick Zandusky"/>
    <x v="2"/>
    <s v="United States"/>
    <s v="San Francisco"/>
    <x v="1"/>
    <n v="94110"/>
    <x v="1"/>
    <s v="OFF-PA-10001947"/>
    <x v="1"/>
    <x v="10"/>
    <x v="354"/>
    <n v="23.92"/>
    <n v="4"/>
    <n v="0"/>
    <n v="11.720800000000001"/>
  </r>
  <r>
    <n v="781"/>
    <x v="362"/>
    <x v="1"/>
    <x v="291"/>
    <d v="2012-08-23T00:00:00"/>
    <s v="First Class"/>
    <s v="NZ-18565"/>
    <s v="Nick Zandusky"/>
    <x v="2"/>
    <s v="United States"/>
    <s v="San Francisco"/>
    <x v="1"/>
    <n v="94110"/>
    <x v="1"/>
    <s v="OFF-PA-10003657"/>
    <x v="1"/>
    <x v="10"/>
    <x v="624"/>
    <n v="4.28"/>
    <n v="1"/>
    <n v="0"/>
    <n v="1.9259999999999997"/>
  </r>
  <r>
    <n v="782"/>
    <x v="363"/>
    <x v="1"/>
    <x v="292"/>
    <d v="2012-10-06T00:00:00"/>
    <s v="Second Class"/>
    <s v="BM-11785"/>
    <s v="Bryan Mills"/>
    <x v="0"/>
    <s v="United States"/>
    <s v="Columbus"/>
    <x v="24"/>
    <n v="43229"/>
    <x v="3"/>
    <s v="OFF-BI-10001098"/>
    <x v="1"/>
    <x v="8"/>
    <x v="405"/>
    <n v="32.07"/>
    <n v="5"/>
    <n v="0.7"/>
    <n v="-22.448999999999991"/>
  </r>
  <r>
    <n v="783"/>
    <x v="363"/>
    <x v="1"/>
    <x v="292"/>
    <d v="2012-10-06T00:00:00"/>
    <s v="Second Class"/>
    <s v="BM-11785"/>
    <s v="Bryan Mills"/>
    <x v="0"/>
    <s v="United States"/>
    <s v="Columbus"/>
    <x v="24"/>
    <n v="43229"/>
    <x v="3"/>
    <s v="TEC-AC-10002167"/>
    <x v="2"/>
    <x v="11"/>
    <x v="46"/>
    <n v="24"/>
    <n v="2"/>
    <n v="0.2"/>
    <n v="-2.6999999999999993"/>
  </r>
  <r>
    <n v="784"/>
    <x v="363"/>
    <x v="1"/>
    <x v="292"/>
    <d v="2012-10-06T00:00:00"/>
    <s v="Second Class"/>
    <s v="BM-11785"/>
    <s v="Bryan Mills"/>
    <x v="0"/>
    <s v="United States"/>
    <s v="Columbus"/>
    <x v="24"/>
    <n v="43229"/>
    <x v="3"/>
    <s v="FUR-BO-10004409"/>
    <x v="0"/>
    <x v="0"/>
    <x v="625"/>
    <n v="35.49"/>
    <n v="1"/>
    <n v="0.5"/>
    <n v="-15.615600000000001"/>
  </r>
  <r>
    <n v="785"/>
    <x v="363"/>
    <x v="1"/>
    <x v="292"/>
    <d v="2012-10-06T00:00:00"/>
    <s v="Second Class"/>
    <s v="BM-11785"/>
    <s v="Bryan Mills"/>
    <x v="0"/>
    <s v="United States"/>
    <s v="Columbus"/>
    <x v="24"/>
    <n v="43229"/>
    <x v="3"/>
    <s v="TEC-AC-10000057"/>
    <x v="2"/>
    <x v="11"/>
    <x v="626"/>
    <n v="47.984000000000002"/>
    <n v="2"/>
    <n v="0.2"/>
    <n v="0.59979999999999656"/>
  </r>
  <r>
    <n v="786"/>
    <x v="364"/>
    <x v="1"/>
    <x v="293"/>
    <d v="2012-05-28T00:00:00"/>
    <s v="Standard Class"/>
    <s v="EA-14035"/>
    <s v="Erin Ashbrook"/>
    <x v="1"/>
    <s v="United States"/>
    <s v="Columbia"/>
    <x v="20"/>
    <n v="29203"/>
    <x v="0"/>
    <s v="OFF-EN-10000056"/>
    <x v="1"/>
    <x v="12"/>
    <x v="627"/>
    <n v="186.69"/>
    <n v="3"/>
    <n v="0"/>
    <n v="87.744299999999981"/>
  </r>
  <r>
    <n v="787"/>
    <x v="365"/>
    <x v="3"/>
    <x v="294"/>
    <d v="2014-03-22T00:00:00"/>
    <s v="Second Class"/>
    <s v="CL-12565"/>
    <s v="Clay Ludtke"/>
    <x v="0"/>
    <s v="United States"/>
    <s v="Lancaster"/>
    <x v="1"/>
    <n v="93534"/>
    <x v="1"/>
    <s v="OFF-BI-10000014"/>
    <x v="1"/>
    <x v="8"/>
    <x v="628"/>
    <n v="17.456"/>
    <n v="2"/>
    <n v="0.2"/>
    <n v="5.8914"/>
  </r>
  <r>
    <n v="788"/>
    <x v="366"/>
    <x v="1"/>
    <x v="295"/>
    <d v="2012-12-16T00:00:00"/>
    <s v="Standard Class"/>
    <s v="LT-17110"/>
    <s v="Liz Thompson"/>
    <x v="0"/>
    <s v="United States"/>
    <s v="Lancaster"/>
    <x v="1"/>
    <n v="93534"/>
    <x v="1"/>
    <s v="FUR-CH-10004675"/>
    <x v="0"/>
    <x v="1"/>
    <x v="629"/>
    <n v="348.92800000000005"/>
    <n v="2"/>
    <n v="0.2"/>
    <n v="34.89279999999998"/>
  </r>
  <r>
    <n v="789"/>
    <x v="367"/>
    <x v="1"/>
    <x v="153"/>
    <d v="2012-06-30T00:00:00"/>
    <s v="Standard Class"/>
    <s v="SA-20830"/>
    <s v="Sue Ann Reed"/>
    <x v="0"/>
    <s v="United States"/>
    <s v="Richmond"/>
    <x v="17"/>
    <n v="23223"/>
    <x v="0"/>
    <s v="OFF-BI-10001543"/>
    <x v="1"/>
    <x v="8"/>
    <x v="375"/>
    <n v="143.96"/>
    <n v="4"/>
    <n v="0"/>
    <n v="69.100800000000007"/>
  </r>
  <r>
    <n v="790"/>
    <x v="367"/>
    <x v="1"/>
    <x v="153"/>
    <d v="2012-06-30T00:00:00"/>
    <s v="Standard Class"/>
    <s v="SA-20830"/>
    <s v="Sue Ann Reed"/>
    <x v="0"/>
    <s v="United States"/>
    <s v="Richmond"/>
    <x v="17"/>
    <n v="23223"/>
    <x v="0"/>
    <s v="OFF-ST-10001321"/>
    <x v="1"/>
    <x v="4"/>
    <x v="416"/>
    <n v="15.42"/>
    <n v="1"/>
    <n v="0"/>
    <n v="4.1634000000000011"/>
  </r>
  <r>
    <n v="791"/>
    <x v="367"/>
    <x v="1"/>
    <x v="153"/>
    <d v="2012-06-30T00:00:00"/>
    <s v="Standard Class"/>
    <s v="SA-20830"/>
    <s v="Sue Ann Reed"/>
    <x v="0"/>
    <s v="United States"/>
    <s v="Richmond"/>
    <x v="17"/>
    <n v="23223"/>
    <x v="0"/>
    <s v="OFF-BI-10001132"/>
    <x v="1"/>
    <x v="8"/>
    <x v="630"/>
    <n v="43.04"/>
    <n v="8"/>
    <n v="0"/>
    <n v="21.089600000000001"/>
  </r>
  <r>
    <n v="792"/>
    <x v="367"/>
    <x v="1"/>
    <x v="153"/>
    <d v="2012-06-30T00:00:00"/>
    <s v="Standard Class"/>
    <s v="SA-20830"/>
    <s v="Sue Ann Reed"/>
    <x v="0"/>
    <s v="United States"/>
    <s v="Richmond"/>
    <x v="17"/>
    <n v="23223"/>
    <x v="0"/>
    <s v="FUR-CH-10003199"/>
    <x v="0"/>
    <x v="1"/>
    <x v="631"/>
    <n v="332.94"/>
    <n v="3"/>
    <n v="0"/>
    <n v="79.905599999999993"/>
  </r>
  <r>
    <n v="793"/>
    <x v="368"/>
    <x v="0"/>
    <x v="244"/>
    <d v="2013-05-21T00:00:00"/>
    <s v="Same Day"/>
    <s v="JK-15730"/>
    <s v="Joe Kamberova"/>
    <x v="0"/>
    <s v="United States"/>
    <s v="Asheville"/>
    <x v="3"/>
    <n v="28806"/>
    <x v="0"/>
    <s v="TEC-PH-10001530"/>
    <x v="2"/>
    <x v="7"/>
    <x v="632"/>
    <n v="1363.96"/>
    <n v="5"/>
    <n v="0.2"/>
    <n v="85.247500000000002"/>
  </r>
  <r>
    <n v="794"/>
    <x v="369"/>
    <x v="2"/>
    <x v="59"/>
    <d v="2011-09-26T00:00:00"/>
    <s v="Standard Class"/>
    <s v="ES-14020"/>
    <s v="Erica Smith"/>
    <x v="0"/>
    <s v="United States"/>
    <s v="San Francisco"/>
    <x v="1"/>
    <n v="94110"/>
    <x v="1"/>
    <s v="OFF-LA-10001569"/>
    <x v="1"/>
    <x v="2"/>
    <x v="633"/>
    <n v="9.9600000000000009"/>
    <n v="2"/>
    <n v="0"/>
    <n v="4.5815999999999999"/>
  </r>
  <r>
    <n v="795"/>
    <x v="369"/>
    <x v="2"/>
    <x v="59"/>
    <d v="2011-09-26T00:00:00"/>
    <s v="Standard Class"/>
    <s v="ES-14020"/>
    <s v="Erica Smith"/>
    <x v="0"/>
    <s v="United States"/>
    <s v="San Francisco"/>
    <x v="1"/>
    <n v="94110"/>
    <x v="1"/>
    <s v="OFF-PA-10003724"/>
    <x v="1"/>
    <x v="10"/>
    <x v="357"/>
    <n v="21.72"/>
    <n v="4"/>
    <n v="0"/>
    <n v="10.642799999999999"/>
  </r>
  <r>
    <n v="796"/>
    <x v="370"/>
    <x v="3"/>
    <x v="296"/>
    <d v="2014-09-27T00:00:00"/>
    <s v="Standard Class"/>
    <s v="RH-19495"/>
    <s v="Rick Hansen"/>
    <x v="0"/>
    <s v="United States"/>
    <s v="Rochester"/>
    <x v="11"/>
    <n v="55901"/>
    <x v="2"/>
    <s v="OFF-BI-10000546"/>
    <x v="1"/>
    <x v="8"/>
    <x v="609"/>
    <n v="20.16"/>
    <n v="7"/>
    <n v="0"/>
    <n v="9.8783999999999992"/>
  </r>
  <r>
    <n v="797"/>
    <x v="371"/>
    <x v="1"/>
    <x v="100"/>
    <d v="2012-12-26T00:00:00"/>
    <s v="First Class"/>
    <s v="DB-13120"/>
    <s v="David Bremer"/>
    <x v="1"/>
    <s v="United States"/>
    <s v="Rochester"/>
    <x v="15"/>
    <n v="14609"/>
    <x v="3"/>
    <s v="OFF-PA-10000176"/>
    <x v="1"/>
    <x v="10"/>
    <x v="634"/>
    <n v="132.79"/>
    <n v="7"/>
    <n v="0"/>
    <n v="63.739199999999997"/>
  </r>
  <r>
    <n v="798"/>
    <x v="371"/>
    <x v="1"/>
    <x v="100"/>
    <d v="2012-12-26T00:00:00"/>
    <s v="First Class"/>
    <s v="DB-13120"/>
    <s v="David Bremer"/>
    <x v="1"/>
    <s v="United States"/>
    <s v="Rochester"/>
    <x v="15"/>
    <n v="14609"/>
    <x v="3"/>
    <s v="OFF-PA-10002365"/>
    <x v="1"/>
    <x v="10"/>
    <x v="12"/>
    <n v="12.96"/>
    <n v="2"/>
    <n v="0"/>
    <n v="6.2208000000000006"/>
  </r>
  <r>
    <n v="799"/>
    <x v="371"/>
    <x v="1"/>
    <x v="100"/>
    <d v="2012-12-26T00:00:00"/>
    <s v="First Class"/>
    <s v="DB-13120"/>
    <s v="David Bremer"/>
    <x v="1"/>
    <s v="United States"/>
    <s v="Rochester"/>
    <x v="15"/>
    <n v="14609"/>
    <x v="3"/>
    <s v="OFF-LA-10002271"/>
    <x v="1"/>
    <x v="2"/>
    <x v="635"/>
    <n v="21.560000000000002"/>
    <n v="7"/>
    <n v="0"/>
    <n v="10.348799999999999"/>
  </r>
  <r>
    <n v="800"/>
    <x v="372"/>
    <x v="1"/>
    <x v="154"/>
    <d v="2012-12-03T00:00:00"/>
    <s v="Standard Class"/>
    <s v="CD-11920"/>
    <s v="Carlos Daly"/>
    <x v="0"/>
    <s v="United States"/>
    <s v="Lake Elsinore"/>
    <x v="1"/>
    <n v="92530"/>
    <x v="1"/>
    <s v="FUR-CH-10002647"/>
    <x v="0"/>
    <x v="1"/>
    <x v="470"/>
    <n v="283.92"/>
    <n v="5"/>
    <n v="0.2"/>
    <n v="17.745000000000019"/>
  </r>
  <r>
    <n v="801"/>
    <x v="373"/>
    <x v="3"/>
    <x v="297"/>
    <d v="2014-02-24T00:00:00"/>
    <s v="First Class"/>
    <s v="HW-14935"/>
    <s v="Helen Wasserman"/>
    <x v="1"/>
    <s v="United States"/>
    <s v="San Diego"/>
    <x v="1"/>
    <n v="92105"/>
    <x v="1"/>
    <s v="FUR-FU-10004090"/>
    <x v="0"/>
    <x v="5"/>
    <x v="636"/>
    <n v="22.23"/>
    <n v="1"/>
    <n v="0"/>
    <n v="7.3358999999999988"/>
  </r>
  <r>
    <n v="802"/>
    <x v="373"/>
    <x v="3"/>
    <x v="297"/>
    <d v="2014-02-24T00:00:00"/>
    <s v="First Class"/>
    <s v="HW-14935"/>
    <s v="Helen Wasserman"/>
    <x v="1"/>
    <s v="United States"/>
    <s v="San Diego"/>
    <x v="1"/>
    <n v="92105"/>
    <x v="1"/>
    <s v="TEC-PH-10001580"/>
    <x v="2"/>
    <x v="7"/>
    <x v="231"/>
    <n v="215.96799999999999"/>
    <n v="2"/>
    <n v="0.2"/>
    <n v="18.897199999999991"/>
  </r>
  <r>
    <n v="803"/>
    <x v="374"/>
    <x v="0"/>
    <x v="298"/>
    <d v="2013-08-24T00:00:00"/>
    <s v="Second Class"/>
    <s v="HW-14935"/>
    <s v="Helen Wasserman"/>
    <x v="1"/>
    <s v="United States"/>
    <s v="New York City"/>
    <x v="15"/>
    <n v="10024"/>
    <x v="3"/>
    <s v="OFF-AP-10000576"/>
    <x v="1"/>
    <x v="9"/>
    <x v="637"/>
    <n v="355.32"/>
    <n v="9"/>
    <n v="0"/>
    <n v="99.48960000000001"/>
  </r>
  <r>
    <n v="804"/>
    <x v="375"/>
    <x v="0"/>
    <x v="299"/>
    <d v="2013-03-18T00:00:00"/>
    <s v="Standard Class"/>
    <s v="MC-18130"/>
    <s v="Mike Caudle"/>
    <x v="1"/>
    <s v="United States"/>
    <s v="Monroe"/>
    <x v="28"/>
    <n v="71203"/>
    <x v="0"/>
    <s v="OFF-PA-10003953"/>
    <x v="1"/>
    <x v="10"/>
    <x v="638"/>
    <n v="12.96"/>
    <n v="2"/>
    <n v="0"/>
    <n v="6.2208000000000006"/>
  </r>
  <r>
    <n v="805"/>
    <x v="376"/>
    <x v="3"/>
    <x v="300"/>
    <d v="2014-04-25T00:00:00"/>
    <s v="First Class"/>
    <s v="GM-14440"/>
    <s v="Gary McGarr"/>
    <x v="0"/>
    <s v="United States"/>
    <s v="San Francisco"/>
    <x v="1"/>
    <n v="94122"/>
    <x v="1"/>
    <s v="FUR-FU-10000794"/>
    <x v="0"/>
    <x v="5"/>
    <x v="639"/>
    <n v="18.28"/>
    <n v="2"/>
    <n v="0"/>
    <n v="6.2151999999999994"/>
  </r>
  <r>
    <n v="806"/>
    <x v="377"/>
    <x v="2"/>
    <x v="301"/>
    <d v="2011-11-07T00:00:00"/>
    <s v="Standard Class"/>
    <s v="RA-19915"/>
    <s v="Russell Applegate"/>
    <x v="0"/>
    <s v="United States"/>
    <s v="Denver"/>
    <x v="22"/>
    <n v="80219"/>
    <x v="1"/>
    <s v="OFF-AR-10001897"/>
    <x v="1"/>
    <x v="6"/>
    <x v="640"/>
    <n v="43.176000000000002"/>
    <n v="3"/>
    <n v="0.2"/>
    <n v="4.3176000000000005"/>
  </r>
  <r>
    <n v="807"/>
    <x v="377"/>
    <x v="2"/>
    <x v="301"/>
    <d v="2011-11-07T00:00:00"/>
    <s v="Standard Class"/>
    <s v="RA-19915"/>
    <s v="Russell Applegate"/>
    <x v="0"/>
    <s v="United States"/>
    <s v="Denver"/>
    <x v="22"/>
    <n v="80219"/>
    <x v="1"/>
    <s v="TEC-PH-10001795"/>
    <x v="2"/>
    <x v="7"/>
    <x v="641"/>
    <n v="1983.9680000000001"/>
    <n v="4"/>
    <n v="0.2"/>
    <n v="247.99599999999981"/>
  </r>
  <r>
    <n v="808"/>
    <x v="378"/>
    <x v="1"/>
    <x v="302"/>
    <d v="2012-02-05T00:00:00"/>
    <s v="First Class"/>
    <s v="AA-10375"/>
    <s v="Allen Armold"/>
    <x v="0"/>
    <s v="United States"/>
    <s v="Omaha"/>
    <x v="8"/>
    <n v="68104"/>
    <x v="2"/>
    <s v="FUR-FU-10003347"/>
    <x v="0"/>
    <x v="5"/>
    <x v="374"/>
    <n v="28.4"/>
    <n v="2"/>
    <n v="0"/>
    <n v="11.076000000000001"/>
  </r>
  <r>
    <n v="809"/>
    <x v="378"/>
    <x v="1"/>
    <x v="302"/>
    <d v="2012-02-05T00:00:00"/>
    <s v="First Class"/>
    <s v="AA-10375"/>
    <s v="Allen Armold"/>
    <x v="0"/>
    <s v="United States"/>
    <s v="Omaha"/>
    <x v="8"/>
    <n v="68104"/>
    <x v="2"/>
    <s v="TEC-AC-10004901"/>
    <x v="2"/>
    <x v="11"/>
    <x v="642"/>
    <n v="149.97"/>
    <n v="3"/>
    <n v="0"/>
    <n v="50.989800000000002"/>
  </r>
  <r>
    <n v="810"/>
    <x v="379"/>
    <x v="2"/>
    <x v="303"/>
    <d v="2011-10-15T00:00:00"/>
    <s v="First Class"/>
    <s v="ZC-21910"/>
    <s v="Zuschuss Carroll"/>
    <x v="0"/>
    <s v="United States"/>
    <s v="Edmonds"/>
    <x v="4"/>
    <n v="98026"/>
    <x v="1"/>
    <s v="OFF-AR-10003190"/>
    <x v="1"/>
    <x v="6"/>
    <x v="643"/>
    <n v="11.52"/>
    <n v="4"/>
    <n v="0"/>
    <n v="3.2256"/>
  </r>
  <r>
    <n v="811"/>
    <x v="379"/>
    <x v="2"/>
    <x v="303"/>
    <d v="2011-10-15T00:00:00"/>
    <s v="First Class"/>
    <s v="ZC-21910"/>
    <s v="Zuschuss Carroll"/>
    <x v="0"/>
    <s v="United States"/>
    <s v="Edmonds"/>
    <x v="4"/>
    <n v="98026"/>
    <x v="1"/>
    <s v="FUR-TA-10002903"/>
    <x v="0"/>
    <x v="3"/>
    <x v="255"/>
    <n v="1298.55"/>
    <n v="5"/>
    <n v="0"/>
    <n v="311.65199999999999"/>
  </r>
  <r>
    <n v="812"/>
    <x v="379"/>
    <x v="2"/>
    <x v="303"/>
    <d v="2011-10-15T00:00:00"/>
    <s v="First Class"/>
    <s v="ZC-21910"/>
    <s v="Zuschuss Carroll"/>
    <x v="0"/>
    <s v="United States"/>
    <s v="Edmonds"/>
    <x v="4"/>
    <n v="98026"/>
    <x v="1"/>
    <s v="OFF-AP-10000240"/>
    <x v="1"/>
    <x v="9"/>
    <x v="644"/>
    <n v="213.92"/>
    <n v="4"/>
    <n v="0"/>
    <n v="62.036799999999971"/>
  </r>
  <r>
    <n v="813"/>
    <x v="379"/>
    <x v="2"/>
    <x v="303"/>
    <d v="2011-10-15T00:00:00"/>
    <s v="First Class"/>
    <s v="ZC-21910"/>
    <s v="Zuschuss Carroll"/>
    <x v="0"/>
    <s v="United States"/>
    <s v="Edmonds"/>
    <x v="4"/>
    <n v="98026"/>
    <x v="1"/>
    <s v="TEC-AC-10001101"/>
    <x v="2"/>
    <x v="11"/>
    <x v="547"/>
    <n v="25.78"/>
    <n v="2"/>
    <n v="0"/>
    <n v="2.5779999999999994"/>
  </r>
  <r>
    <n v="814"/>
    <x v="380"/>
    <x v="3"/>
    <x v="304"/>
    <d v="2014-05-15T00:00:00"/>
    <s v="Same Day"/>
    <s v="PJ-19015"/>
    <s v="Pauline Johnson"/>
    <x v="0"/>
    <s v="United States"/>
    <s v="Santa Ana"/>
    <x v="1"/>
    <n v="92704"/>
    <x v="1"/>
    <s v="FUR-FU-10000794"/>
    <x v="0"/>
    <x v="5"/>
    <x v="639"/>
    <n v="18.28"/>
    <n v="2"/>
    <n v="0"/>
    <n v="6.2151999999999994"/>
  </r>
  <r>
    <n v="815"/>
    <x v="380"/>
    <x v="3"/>
    <x v="304"/>
    <d v="2014-05-15T00:00:00"/>
    <s v="Same Day"/>
    <s v="PJ-19015"/>
    <s v="Pauline Johnson"/>
    <x v="0"/>
    <s v="United States"/>
    <s v="Santa Ana"/>
    <x v="1"/>
    <n v="92704"/>
    <x v="1"/>
    <s v="TEC-AC-10001838"/>
    <x v="2"/>
    <x v="11"/>
    <x v="645"/>
    <n v="1399.93"/>
    <n v="7"/>
    <n v="0"/>
    <n v="601.96990000000005"/>
  </r>
  <r>
    <n v="816"/>
    <x v="381"/>
    <x v="1"/>
    <x v="305"/>
    <d v="2012-03-23T00:00:00"/>
    <s v="First Class"/>
    <s v="BW-11110"/>
    <s v="Bart Watters"/>
    <x v="1"/>
    <s v="United States"/>
    <s v="Milwaukee"/>
    <x v="6"/>
    <n v="53209"/>
    <x v="2"/>
    <s v="OFF-PA-10000061"/>
    <x v="1"/>
    <x v="10"/>
    <x v="179"/>
    <n v="51.84"/>
    <n v="8"/>
    <n v="0"/>
    <n v="24.883200000000002"/>
  </r>
  <r>
    <n v="817"/>
    <x v="382"/>
    <x v="0"/>
    <x v="306"/>
    <d v="2013-09-20T00:00:00"/>
    <s v="Standard Class"/>
    <s v="DB-13210"/>
    <s v="Dean Braden"/>
    <x v="0"/>
    <s v="United States"/>
    <s v="Philadelphia"/>
    <x v="9"/>
    <n v="19140"/>
    <x v="3"/>
    <s v="OFF-PA-10003651"/>
    <x v="1"/>
    <x v="10"/>
    <x v="646"/>
    <n v="5.3440000000000003"/>
    <n v="1"/>
    <n v="0.2"/>
    <n v="1.8703999999999998"/>
  </r>
  <r>
    <n v="818"/>
    <x v="383"/>
    <x v="2"/>
    <x v="307"/>
    <d v="2011-07-02T00:00:00"/>
    <s v="Standard Class"/>
    <s v="CA-12775"/>
    <s v="Cynthia Arntzen"/>
    <x v="0"/>
    <s v="United States"/>
    <s v="Philadelphia"/>
    <x v="9"/>
    <n v="19140"/>
    <x v="3"/>
    <s v="OFF-PA-10000304"/>
    <x v="1"/>
    <x v="10"/>
    <x v="88"/>
    <n v="41.472000000000008"/>
    <n v="8"/>
    <n v="0.2"/>
    <n v="14.5152"/>
  </r>
  <r>
    <n v="819"/>
    <x v="383"/>
    <x v="2"/>
    <x v="307"/>
    <d v="2011-07-02T00:00:00"/>
    <s v="Standard Class"/>
    <s v="CA-12775"/>
    <s v="Cynthia Arntzen"/>
    <x v="0"/>
    <s v="United States"/>
    <s v="Philadelphia"/>
    <x v="9"/>
    <n v="19140"/>
    <x v="3"/>
    <s v="OFF-BI-10003094"/>
    <x v="1"/>
    <x v="8"/>
    <x v="647"/>
    <n v="3.168000000000001"/>
    <n v="3"/>
    <n v="0.7"/>
    <n v="-2.4287999999999998"/>
  </r>
  <r>
    <n v="820"/>
    <x v="383"/>
    <x v="2"/>
    <x v="307"/>
    <d v="2011-07-02T00:00:00"/>
    <s v="Standard Class"/>
    <s v="CA-12775"/>
    <s v="Cynthia Arntzen"/>
    <x v="0"/>
    <s v="United States"/>
    <s v="Philadelphia"/>
    <x v="9"/>
    <n v="19140"/>
    <x v="3"/>
    <s v="FUR-CH-10001394"/>
    <x v="0"/>
    <x v="1"/>
    <x v="648"/>
    <n v="1228.4649999999999"/>
    <n v="5"/>
    <n v="0.3"/>
    <n v="0"/>
  </r>
  <r>
    <n v="821"/>
    <x v="383"/>
    <x v="2"/>
    <x v="307"/>
    <d v="2011-07-02T00:00:00"/>
    <s v="Standard Class"/>
    <s v="CA-12775"/>
    <s v="Cynthia Arntzen"/>
    <x v="0"/>
    <s v="United States"/>
    <s v="Philadelphia"/>
    <x v="9"/>
    <n v="19140"/>
    <x v="3"/>
    <s v="OFF-BI-10004230"/>
    <x v="1"/>
    <x v="8"/>
    <x v="649"/>
    <n v="31.086000000000006"/>
    <n v="3"/>
    <n v="0.7"/>
    <n v="-22.796399999999991"/>
  </r>
  <r>
    <n v="822"/>
    <x v="383"/>
    <x v="2"/>
    <x v="307"/>
    <d v="2011-07-02T00:00:00"/>
    <s v="Standard Class"/>
    <s v="CA-12775"/>
    <s v="Cynthia Arntzen"/>
    <x v="0"/>
    <s v="United States"/>
    <s v="Philadelphia"/>
    <x v="9"/>
    <n v="19140"/>
    <x v="3"/>
    <s v="OFF-PA-10003395"/>
    <x v="1"/>
    <x v="10"/>
    <x v="650"/>
    <n v="335.52"/>
    <n v="4"/>
    <n v="0.2"/>
    <n v="117.43199999999999"/>
  </r>
  <r>
    <n v="823"/>
    <x v="384"/>
    <x v="3"/>
    <x v="308"/>
    <d v="2014-06-28T00:00:00"/>
    <s v="Standard Class"/>
    <s v="TR-21325"/>
    <s v="Toby Ritter"/>
    <x v="0"/>
    <s v="United States"/>
    <s v="Belleville"/>
    <x v="30"/>
    <n v="7109"/>
    <x v="3"/>
    <s v="TEC-AC-10002402"/>
    <x v="2"/>
    <x v="11"/>
    <x v="651"/>
    <n v="239.96999999999997"/>
    <n v="3"/>
    <n v="0"/>
    <n v="71.990999999999985"/>
  </r>
  <r>
    <n v="824"/>
    <x v="384"/>
    <x v="3"/>
    <x v="308"/>
    <d v="2014-06-28T00:00:00"/>
    <s v="Standard Class"/>
    <s v="TR-21325"/>
    <s v="Toby Ritter"/>
    <x v="0"/>
    <s v="United States"/>
    <s v="Belleville"/>
    <x v="30"/>
    <n v="7109"/>
    <x v="3"/>
    <s v="OFF-LA-10003223"/>
    <x v="1"/>
    <x v="2"/>
    <x v="602"/>
    <n v="9.82"/>
    <n v="2"/>
    <n v="0"/>
    <n v="4.8117999999999999"/>
  </r>
  <r>
    <n v="825"/>
    <x v="385"/>
    <x v="2"/>
    <x v="309"/>
    <d v="2011-05-15T00:00:00"/>
    <s v="Standard Class"/>
    <s v="PG-18820"/>
    <s v="Patrick Gardner"/>
    <x v="0"/>
    <s v="United States"/>
    <s v="San Francisco"/>
    <x v="1"/>
    <n v="94110"/>
    <x v="1"/>
    <s v="TEC-AC-10003441"/>
    <x v="2"/>
    <x v="11"/>
    <x v="652"/>
    <n v="67.8"/>
    <n v="4"/>
    <n v="0"/>
    <n v="4.0679999999999978"/>
  </r>
  <r>
    <n v="826"/>
    <x v="385"/>
    <x v="2"/>
    <x v="309"/>
    <d v="2011-05-15T00:00:00"/>
    <s v="Standard Class"/>
    <s v="PG-18820"/>
    <s v="Patrick Gardner"/>
    <x v="0"/>
    <s v="United States"/>
    <s v="San Francisco"/>
    <x v="1"/>
    <n v="94110"/>
    <x v="1"/>
    <s v="TEC-AC-10000109"/>
    <x v="2"/>
    <x v="11"/>
    <x v="200"/>
    <n v="167.97"/>
    <n v="3"/>
    <n v="0"/>
    <n v="40.31280000000001"/>
  </r>
  <r>
    <n v="827"/>
    <x v="386"/>
    <x v="3"/>
    <x v="170"/>
    <d v="2014-08-29T00:00:00"/>
    <s v="Standard Class"/>
    <s v="GT-14710"/>
    <s v="Greg Tran"/>
    <x v="0"/>
    <s v="United States"/>
    <s v="Lakeville"/>
    <x v="11"/>
    <n v="55044"/>
    <x v="2"/>
    <s v="OFF-FA-10002280"/>
    <x v="1"/>
    <x v="13"/>
    <x v="653"/>
    <n v="35"/>
    <n v="7"/>
    <n v="0"/>
    <n v="16.8"/>
  </r>
  <r>
    <n v="828"/>
    <x v="386"/>
    <x v="3"/>
    <x v="170"/>
    <d v="2014-08-29T00:00:00"/>
    <s v="Standard Class"/>
    <s v="GT-14710"/>
    <s v="Greg Tran"/>
    <x v="0"/>
    <s v="United States"/>
    <s v="Lakeville"/>
    <x v="11"/>
    <n v="55044"/>
    <x v="2"/>
    <s v="OFF-SU-10000381"/>
    <x v="1"/>
    <x v="14"/>
    <x v="654"/>
    <n v="37.24"/>
    <n v="4"/>
    <n v="0"/>
    <n v="10.799599999999998"/>
  </r>
  <r>
    <n v="829"/>
    <x v="386"/>
    <x v="3"/>
    <x v="170"/>
    <d v="2014-08-29T00:00:00"/>
    <s v="Standard Class"/>
    <s v="GT-14710"/>
    <s v="Greg Tran"/>
    <x v="0"/>
    <s v="United States"/>
    <s v="Lakeville"/>
    <x v="11"/>
    <n v="55044"/>
    <x v="2"/>
    <s v="OFF-EN-10004459"/>
    <x v="1"/>
    <x v="12"/>
    <x v="655"/>
    <n v="15.28"/>
    <n v="2"/>
    <n v="0"/>
    <n v="7.4871999999999996"/>
  </r>
  <r>
    <n v="830"/>
    <x v="387"/>
    <x v="3"/>
    <x v="114"/>
    <d v="2014-06-22T00:00:00"/>
    <s v="Second Class"/>
    <s v="JE-15745"/>
    <s v="Joel Eaton"/>
    <x v="0"/>
    <s v="United States"/>
    <s v="Florence"/>
    <x v="0"/>
    <n v="41042"/>
    <x v="0"/>
    <s v="FUR-CH-10000665"/>
    <x v="0"/>
    <x v="1"/>
    <x v="656"/>
    <n v="301.95999999999998"/>
    <n v="2"/>
    <n v="0"/>
    <n v="90.587999999999965"/>
  </r>
  <r>
    <n v="831"/>
    <x v="387"/>
    <x v="3"/>
    <x v="114"/>
    <d v="2014-06-22T00:00:00"/>
    <s v="Second Class"/>
    <s v="JE-15745"/>
    <s v="Joel Eaton"/>
    <x v="0"/>
    <s v="United States"/>
    <s v="Florence"/>
    <x v="0"/>
    <n v="41042"/>
    <x v="0"/>
    <s v="OFF-AP-10003884"/>
    <x v="1"/>
    <x v="9"/>
    <x v="657"/>
    <n v="180.66"/>
    <n v="3"/>
    <n v="0"/>
    <n v="50.584800000000008"/>
  </r>
  <r>
    <n v="832"/>
    <x v="387"/>
    <x v="3"/>
    <x v="114"/>
    <d v="2014-06-22T00:00:00"/>
    <s v="Second Class"/>
    <s v="JE-15745"/>
    <s v="Joel Eaton"/>
    <x v="0"/>
    <s v="United States"/>
    <s v="Florence"/>
    <x v="0"/>
    <n v="41042"/>
    <x v="0"/>
    <s v="TEC-PH-10001557"/>
    <x v="2"/>
    <x v="7"/>
    <x v="658"/>
    <n v="191.98"/>
    <n v="2"/>
    <n v="0"/>
    <n v="51.834599999999995"/>
  </r>
  <r>
    <n v="833"/>
    <x v="387"/>
    <x v="3"/>
    <x v="114"/>
    <d v="2014-06-22T00:00:00"/>
    <s v="Second Class"/>
    <s v="JE-15745"/>
    <s v="Joel Eaton"/>
    <x v="0"/>
    <s v="United States"/>
    <s v="Florence"/>
    <x v="0"/>
    <n v="41042"/>
    <x v="0"/>
    <s v="TEC-PH-10002085"/>
    <x v="2"/>
    <x v="7"/>
    <x v="659"/>
    <n v="65.989999999999995"/>
    <n v="1"/>
    <n v="0"/>
    <n v="17.157400000000003"/>
  </r>
  <r>
    <n v="834"/>
    <x v="388"/>
    <x v="0"/>
    <x v="310"/>
    <d v="2013-07-28T00:00:00"/>
    <s v="Standard Class"/>
    <s v="JB-15400"/>
    <s v="Jennifer Braxton"/>
    <x v="1"/>
    <s v="United States"/>
    <s v="Tampa"/>
    <x v="2"/>
    <n v="33614"/>
    <x v="0"/>
    <s v="OFF-AR-10002956"/>
    <x v="1"/>
    <x v="6"/>
    <x v="660"/>
    <n v="35.216000000000001"/>
    <n v="2"/>
    <n v="0.2"/>
    <n v="2.6411999999999995"/>
  </r>
  <r>
    <n v="835"/>
    <x v="388"/>
    <x v="0"/>
    <x v="310"/>
    <d v="2013-07-28T00:00:00"/>
    <s v="Standard Class"/>
    <s v="JB-15400"/>
    <s v="Jennifer Braxton"/>
    <x v="1"/>
    <s v="United States"/>
    <s v="Tampa"/>
    <x v="2"/>
    <n v="33614"/>
    <x v="0"/>
    <s v="OFF-AP-10003266"/>
    <x v="1"/>
    <x v="9"/>
    <x v="661"/>
    <n v="23.696000000000002"/>
    <n v="2"/>
    <n v="0.2"/>
    <n v="6.5164"/>
  </r>
  <r>
    <n v="836"/>
    <x v="388"/>
    <x v="0"/>
    <x v="310"/>
    <d v="2013-07-28T00:00:00"/>
    <s v="Standard Class"/>
    <s v="JB-15400"/>
    <s v="Jennifer Braxton"/>
    <x v="1"/>
    <s v="United States"/>
    <s v="Tampa"/>
    <x v="2"/>
    <n v="33614"/>
    <x v="0"/>
    <s v="TEC-MA-10004002"/>
    <x v="2"/>
    <x v="15"/>
    <x v="662"/>
    <n v="265.47500000000002"/>
    <n v="1"/>
    <n v="0.5"/>
    <n v="-111.49950000000007"/>
  </r>
  <r>
    <n v="837"/>
    <x v="389"/>
    <x v="2"/>
    <x v="78"/>
    <d v="2011-09-13T00:00:00"/>
    <s v="Second Class"/>
    <s v="LH-17020"/>
    <s v="Lisa Hazard"/>
    <x v="0"/>
    <s v="United States"/>
    <s v="Tyler"/>
    <x v="5"/>
    <n v="75701"/>
    <x v="2"/>
    <s v="OFF-BI-10001071"/>
    <x v="1"/>
    <x v="8"/>
    <x v="663"/>
    <n v="51.183999999999983"/>
    <n v="4"/>
    <n v="0.8"/>
    <n v="-79.335199999999986"/>
  </r>
  <r>
    <n v="838"/>
    <x v="390"/>
    <x v="3"/>
    <x v="259"/>
    <d v="2014-11-12T00:00:00"/>
    <s v="Standard Class"/>
    <s v="JL-15175"/>
    <s v="James Lanier"/>
    <x v="2"/>
    <s v="United States"/>
    <s v="Columbia"/>
    <x v="18"/>
    <n v="38401"/>
    <x v="0"/>
    <s v="OFF-PA-10001560"/>
    <x v="1"/>
    <x v="10"/>
    <x v="664"/>
    <n v="9.6640000000000015"/>
    <n v="2"/>
    <n v="0.2"/>
    <n v="3.2615999999999996"/>
  </r>
  <r>
    <n v="839"/>
    <x v="391"/>
    <x v="0"/>
    <x v="311"/>
    <d v="2013-03-13T00:00:00"/>
    <s v="Standard Class"/>
    <s v="EB-13705"/>
    <s v="Ed Braxton"/>
    <x v="1"/>
    <s v="United States"/>
    <s v="Fort Worth"/>
    <x v="5"/>
    <n v="76106"/>
    <x v="2"/>
    <s v="TEC-PH-10002365"/>
    <x v="2"/>
    <x v="7"/>
    <x v="398"/>
    <n v="21.071999999999999"/>
    <n v="3"/>
    <n v="0.2"/>
    <n v="1.5804"/>
  </r>
  <r>
    <n v="840"/>
    <x v="392"/>
    <x v="1"/>
    <x v="312"/>
    <d v="2012-11-25T00:00:00"/>
    <s v="Standard Class"/>
    <s v="BM-11650"/>
    <s v="Brian Moss"/>
    <x v="1"/>
    <s v="United States"/>
    <s v="New York City"/>
    <x v="15"/>
    <n v="10035"/>
    <x v="3"/>
    <s v="OFF-AR-10004648"/>
    <x v="1"/>
    <x v="6"/>
    <x v="620"/>
    <n v="60.449999999999996"/>
    <n v="3"/>
    <n v="0"/>
    <n v="16.3215"/>
  </r>
  <r>
    <n v="841"/>
    <x v="392"/>
    <x v="1"/>
    <x v="312"/>
    <d v="2012-11-25T00:00:00"/>
    <s v="Standard Class"/>
    <s v="BM-11650"/>
    <s v="Brian Moss"/>
    <x v="1"/>
    <s v="United States"/>
    <s v="New York City"/>
    <x v="15"/>
    <n v="10035"/>
    <x v="3"/>
    <s v="OFF-AR-10002578"/>
    <x v="1"/>
    <x v="6"/>
    <x v="665"/>
    <n v="11.52"/>
    <n v="4"/>
    <n v="0"/>
    <n v="3.3407999999999998"/>
  </r>
  <r>
    <n v="842"/>
    <x v="392"/>
    <x v="1"/>
    <x v="312"/>
    <d v="2012-11-25T00:00:00"/>
    <s v="Standard Class"/>
    <s v="BM-11650"/>
    <s v="Brian Moss"/>
    <x v="1"/>
    <s v="United States"/>
    <s v="New York City"/>
    <x v="15"/>
    <n v="10035"/>
    <x v="3"/>
    <s v="FUR-BO-10001519"/>
    <x v="0"/>
    <x v="0"/>
    <x v="666"/>
    <n v="186.048"/>
    <n v="4"/>
    <n v="0.2"/>
    <n v="9.3024000000000058"/>
  </r>
  <r>
    <n v="843"/>
    <x v="393"/>
    <x v="0"/>
    <x v="77"/>
    <d v="2013-11-10T00:00:00"/>
    <s v="First Class"/>
    <s v="EM-14095"/>
    <s v="Eudokia Martin"/>
    <x v="1"/>
    <s v="United States"/>
    <s v="Los Angeles"/>
    <x v="1"/>
    <n v="90036"/>
    <x v="1"/>
    <s v="OFF-BI-10001294"/>
    <x v="1"/>
    <x v="8"/>
    <x v="667"/>
    <n v="37.44"/>
    <n v="4"/>
    <n v="0.2"/>
    <n v="11.699999999999996"/>
  </r>
  <r>
    <n v="844"/>
    <x v="393"/>
    <x v="0"/>
    <x v="77"/>
    <d v="2013-11-10T00:00:00"/>
    <s v="First Class"/>
    <s v="EM-14095"/>
    <s v="Eudokia Martin"/>
    <x v="1"/>
    <s v="United States"/>
    <s v="Los Angeles"/>
    <x v="1"/>
    <n v="90036"/>
    <x v="1"/>
    <s v="OFF-BI-10001636"/>
    <x v="1"/>
    <x v="8"/>
    <x v="668"/>
    <n v="26.975999999999999"/>
    <n v="4"/>
    <n v="0.2"/>
    <n v="8.767199999999999"/>
  </r>
  <r>
    <n v="845"/>
    <x v="393"/>
    <x v="0"/>
    <x v="77"/>
    <d v="2013-11-10T00:00:00"/>
    <s v="First Class"/>
    <s v="EM-14095"/>
    <s v="Eudokia Martin"/>
    <x v="1"/>
    <s v="United States"/>
    <s v="Los Angeles"/>
    <x v="1"/>
    <n v="90036"/>
    <x v="1"/>
    <s v="OFF-SU-10002503"/>
    <x v="1"/>
    <x v="14"/>
    <x v="669"/>
    <n v="11.36"/>
    <n v="2"/>
    <n v="0"/>
    <n v="3.2943999999999996"/>
  </r>
  <r>
    <n v="846"/>
    <x v="393"/>
    <x v="0"/>
    <x v="77"/>
    <d v="2013-11-10T00:00:00"/>
    <s v="First Class"/>
    <s v="EM-14095"/>
    <s v="Eudokia Martin"/>
    <x v="1"/>
    <s v="United States"/>
    <s v="Los Angeles"/>
    <x v="1"/>
    <n v="90036"/>
    <x v="1"/>
    <s v="OFF-LA-10004093"/>
    <x v="1"/>
    <x v="2"/>
    <x v="670"/>
    <n v="14.62"/>
    <n v="2"/>
    <n v="0"/>
    <n v="6.8713999999999995"/>
  </r>
  <r>
    <n v="847"/>
    <x v="394"/>
    <x v="1"/>
    <x v="313"/>
    <d v="2012-10-17T00:00:00"/>
    <s v="Standard Class"/>
    <s v="AF-10885"/>
    <s v="Art Foster"/>
    <x v="0"/>
    <s v="United States"/>
    <s v="Louisville"/>
    <x v="0"/>
    <n v="40214"/>
    <x v="0"/>
    <s v="TEC-PH-10001552"/>
    <x v="2"/>
    <x v="7"/>
    <x v="178"/>
    <n v="83.72"/>
    <n v="7"/>
    <n v="0"/>
    <n v="23.441600000000005"/>
  </r>
  <r>
    <n v="848"/>
    <x v="394"/>
    <x v="1"/>
    <x v="313"/>
    <d v="2012-10-17T00:00:00"/>
    <s v="Standard Class"/>
    <s v="AF-10885"/>
    <s v="Art Foster"/>
    <x v="0"/>
    <s v="United States"/>
    <s v="Louisville"/>
    <x v="0"/>
    <n v="40214"/>
    <x v="0"/>
    <s v="FUR-CH-10001891"/>
    <x v="0"/>
    <x v="1"/>
    <x v="265"/>
    <n v="287.94"/>
    <n v="3"/>
    <n v="0"/>
    <n v="77.743800000000022"/>
  </r>
  <r>
    <n v="849"/>
    <x v="395"/>
    <x v="3"/>
    <x v="314"/>
    <d v="2014-01-07T00:00:00"/>
    <s v="Standard Class"/>
    <s v="GA-14725"/>
    <s v="Guy Armstrong"/>
    <x v="0"/>
    <s v="United States"/>
    <s v="Lorain"/>
    <x v="24"/>
    <n v="44052"/>
    <x v="3"/>
    <s v="FUR-FU-10003878"/>
    <x v="0"/>
    <x v="5"/>
    <x v="671"/>
    <n v="48.896000000000001"/>
    <n v="4"/>
    <n v="0.2"/>
    <n v="8.5567999999999991"/>
  </r>
  <r>
    <n v="850"/>
    <x v="396"/>
    <x v="2"/>
    <x v="315"/>
    <d v="2011-02-13T00:00:00"/>
    <s v="Standard Class"/>
    <s v="CK-12760"/>
    <s v="Cyma Kinney"/>
    <x v="1"/>
    <s v="United States"/>
    <s v="Linden"/>
    <x v="30"/>
    <n v="7036"/>
    <x v="3"/>
    <s v="TEC-AC-10000710"/>
    <x v="2"/>
    <x v="11"/>
    <x v="672"/>
    <n v="115.36"/>
    <n v="7"/>
    <n v="0"/>
    <n v="49.604800000000012"/>
  </r>
  <r>
    <n v="851"/>
    <x v="397"/>
    <x v="0"/>
    <x v="23"/>
    <d v="2013-06-26T00:00:00"/>
    <s v="Second Class"/>
    <s v="DP-13105"/>
    <s v="Dave Poirier"/>
    <x v="1"/>
    <s v="United States"/>
    <s v="Salinas"/>
    <x v="1"/>
    <n v="93905"/>
    <x v="1"/>
    <s v="OFF-AR-10002335"/>
    <x v="1"/>
    <x v="6"/>
    <x v="673"/>
    <n v="5.16"/>
    <n v="2"/>
    <n v="0"/>
    <n v="1.3416000000000001"/>
  </r>
  <r>
    <n v="852"/>
    <x v="397"/>
    <x v="0"/>
    <x v="23"/>
    <d v="2013-06-26T00:00:00"/>
    <s v="Second Class"/>
    <s v="DP-13105"/>
    <s v="Dave Poirier"/>
    <x v="1"/>
    <s v="United States"/>
    <s v="Salinas"/>
    <x v="1"/>
    <n v="93905"/>
    <x v="1"/>
    <s v="OFF-PA-10001870"/>
    <x v="1"/>
    <x v="10"/>
    <x v="674"/>
    <n v="38.880000000000003"/>
    <n v="6"/>
    <n v="0"/>
    <n v="18.662400000000002"/>
  </r>
  <r>
    <n v="853"/>
    <x v="398"/>
    <x v="0"/>
    <x v="316"/>
    <d v="2013-06-05T00:00:00"/>
    <s v="Standard Class"/>
    <s v="VD-21670"/>
    <s v="Valerie Dominguez"/>
    <x v="0"/>
    <s v="United States"/>
    <s v="Jackson"/>
    <x v="35"/>
    <n v="39212"/>
    <x v="0"/>
    <s v="OFF-AR-10003373"/>
    <x v="1"/>
    <x v="6"/>
    <x v="287"/>
    <n v="185.88"/>
    <n v="6"/>
    <n v="0"/>
    <n v="50.187599999999996"/>
  </r>
  <r>
    <n v="854"/>
    <x v="399"/>
    <x v="0"/>
    <x v="317"/>
    <d v="2013-02-24T00:00:00"/>
    <s v="Standard Class"/>
    <s v="GT-14710"/>
    <s v="Greg Tran"/>
    <x v="0"/>
    <s v="United States"/>
    <s v="New York City"/>
    <x v="15"/>
    <n v="10035"/>
    <x v="3"/>
    <s v="FUR-FU-10004090"/>
    <x v="0"/>
    <x v="5"/>
    <x v="636"/>
    <n v="44.46"/>
    <n v="2"/>
    <n v="0"/>
    <n v="14.671799999999998"/>
  </r>
  <r>
    <n v="855"/>
    <x v="399"/>
    <x v="0"/>
    <x v="317"/>
    <d v="2013-02-24T00:00:00"/>
    <s v="Standard Class"/>
    <s v="GT-14710"/>
    <s v="Greg Tran"/>
    <x v="0"/>
    <s v="United States"/>
    <s v="New York City"/>
    <x v="15"/>
    <n v="10035"/>
    <x v="3"/>
    <s v="OFF-ST-10000736"/>
    <x v="1"/>
    <x v="4"/>
    <x v="455"/>
    <n v="242.94"/>
    <n v="3"/>
    <n v="0"/>
    <n v="9.7175999999999902"/>
  </r>
  <r>
    <n v="856"/>
    <x v="400"/>
    <x v="2"/>
    <x v="93"/>
    <d v="2011-08-08T00:00:00"/>
    <s v="Standard Class"/>
    <s v="BK-11260"/>
    <s v="Berenike Kampe"/>
    <x v="0"/>
    <s v="United States"/>
    <s v="New York City"/>
    <x v="15"/>
    <n v="10035"/>
    <x v="3"/>
    <s v="OFF-PA-10001019"/>
    <x v="1"/>
    <x v="10"/>
    <x v="675"/>
    <n v="39.96"/>
    <n v="2"/>
    <n v="0"/>
    <n v="18.781199999999998"/>
  </r>
  <r>
    <n v="857"/>
    <x v="400"/>
    <x v="2"/>
    <x v="93"/>
    <d v="2011-08-08T00:00:00"/>
    <s v="Standard Class"/>
    <s v="BK-11260"/>
    <s v="Berenike Kampe"/>
    <x v="0"/>
    <s v="United States"/>
    <s v="New York City"/>
    <x v="15"/>
    <n v="10035"/>
    <x v="3"/>
    <s v="OFF-SU-10002537"/>
    <x v="1"/>
    <x v="14"/>
    <x v="676"/>
    <n v="102.30000000000001"/>
    <n v="10"/>
    <n v="0"/>
    <n v="26.598000000000006"/>
  </r>
  <r>
    <n v="858"/>
    <x v="400"/>
    <x v="2"/>
    <x v="93"/>
    <d v="2011-08-08T00:00:00"/>
    <s v="Standard Class"/>
    <s v="BK-11260"/>
    <s v="Berenike Kampe"/>
    <x v="0"/>
    <s v="United States"/>
    <s v="New York City"/>
    <x v="15"/>
    <n v="10035"/>
    <x v="3"/>
    <s v="OFF-ST-10003221"/>
    <x v="1"/>
    <x v="4"/>
    <x v="33"/>
    <n v="21.36"/>
    <n v="2"/>
    <n v="0"/>
    <n v="5.7672000000000008"/>
  </r>
  <r>
    <n v="859"/>
    <x v="401"/>
    <x v="3"/>
    <x v="318"/>
    <d v="2014-04-16T00:00:00"/>
    <s v="Standard Class"/>
    <s v="SJ-20125"/>
    <s v="Sanjit Jacobs"/>
    <x v="2"/>
    <s v="United States"/>
    <s v="New Brunswick"/>
    <x v="30"/>
    <n v="8901"/>
    <x v="3"/>
    <s v="OFF-PA-10004569"/>
    <x v="1"/>
    <x v="10"/>
    <x v="227"/>
    <n v="7.61"/>
    <n v="1"/>
    <n v="0"/>
    <n v="3.5766999999999998"/>
  </r>
  <r>
    <n v="860"/>
    <x v="401"/>
    <x v="3"/>
    <x v="318"/>
    <d v="2014-04-16T00:00:00"/>
    <s v="Standard Class"/>
    <s v="SJ-20125"/>
    <s v="Sanjit Jacobs"/>
    <x v="2"/>
    <s v="United States"/>
    <s v="New Brunswick"/>
    <x v="30"/>
    <n v="8901"/>
    <x v="3"/>
    <s v="OFF-FA-10000624"/>
    <x v="1"/>
    <x v="13"/>
    <x v="291"/>
    <n v="7.16"/>
    <n v="2"/>
    <n v="0"/>
    <n v="3.58"/>
  </r>
  <r>
    <n v="861"/>
    <x v="402"/>
    <x v="2"/>
    <x v="3"/>
    <d v="2011-06-16T00:00:00"/>
    <s v="Standard Class"/>
    <s v="CM-12445"/>
    <s v="Chuck Magee"/>
    <x v="0"/>
    <s v="United States"/>
    <s v="San Francisco"/>
    <x v="1"/>
    <n v="94122"/>
    <x v="1"/>
    <s v="OFF-SU-10001225"/>
    <x v="1"/>
    <x v="14"/>
    <x v="33"/>
    <n v="7.36"/>
    <n v="2"/>
    <n v="0"/>
    <n v="0.14719999999999978"/>
  </r>
  <r>
    <n v="862"/>
    <x v="402"/>
    <x v="2"/>
    <x v="3"/>
    <d v="2011-06-16T00:00:00"/>
    <s v="Standard Class"/>
    <s v="CM-12445"/>
    <s v="Chuck Magee"/>
    <x v="0"/>
    <s v="United States"/>
    <s v="San Francisco"/>
    <x v="1"/>
    <n v="94122"/>
    <x v="1"/>
    <s v="OFF-AR-10003752"/>
    <x v="1"/>
    <x v="6"/>
    <x v="677"/>
    <n v="23.1"/>
    <n v="2"/>
    <n v="0"/>
    <n v="10.625999999999999"/>
  </r>
  <r>
    <n v="863"/>
    <x v="403"/>
    <x v="0"/>
    <x v="319"/>
    <d v="2013-01-07T00:00:00"/>
    <s v="Second Class"/>
    <s v="AJ-10795"/>
    <s v="Anthony Johnson"/>
    <x v="1"/>
    <s v="United States"/>
    <s v="Jacksonville"/>
    <x v="2"/>
    <n v="32216"/>
    <x v="0"/>
    <s v="TEC-AC-10001714"/>
    <x v="2"/>
    <x v="11"/>
    <x v="678"/>
    <n v="191.47200000000001"/>
    <n v="6"/>
    <n v="0.2"/>
    <n v="40.687800000000003"/>
  </r>
  <r>
    <n v="864"/>
    <x v="403"/>
    <x v="0"/>
    <x v="319"/>
    <d v="2013-01-07T00:00:00"/>
    <s v="Second Class"/>
    <s v="AJ-10795"/>
    <s v="Anthony Johnson"/>
    <x v="1"/>
    <s v="United States"/>
    <s v="Jacksonville"/>
    <x v="2"/>
    <n v="32216"/>
    <x v="0"/>
    <s v="OFF-AR-10003958"/>
    <x v="1"/>
    <x v="6"/>
    <x v="679"/>
    <n v="5.2480000000000002"/>
    <n v="2"/>
    <n v="0.2"/>
    <n v="0.59039999999999915"/>
  </r>
  <r>
    <n v="865"/>
    <x v="403"/>
    <x v="0"/>
    <x v="319"/>
    <d v="2013-01-07T00:00:00"/>
    <s v="Second Class"/>
    <s v="AJ-10795"/>
    <s v="Anthony Johnson"/>
    <x v="1"/>
    <s v="United States"/>
    <s v="Jacksonville"/>
    <x v="2"/>
    <n v="32216"/>
    <x v="0"/>
    <s v="TEC-PH-10002923"/>
    <x v="2"/>
    <x v="7"/>
    <x v="680"/>
    <n v="59.184000000000005"/>
    <n v="2"/>
    <n v="0.2"/>
    <n v="5.1786000000000012"/>
  </r>
  <r>
    <n v="866"/>
    <x v="404"/>
    <x v="2"/>
    <x v="320"/>
    <d v="2011-01-16T00:00:00"/>
    <s v="Standard Class"/>
    <s v="AJ-10780"/>
    <s v="Anthony Jacobs"/>
    <x v="1"/>
    <s v="United States"/>
    <s v="Springfield"/>
    <x v="17"/>
    <n v="22153"/>
    <x v="0"/>
    <s v="OFF-LA-10004272"/>
    <x v="1"/>
    <x v="2"/>
    <x v="681"/>
    <n v="2.89"/>
    <n v="1"/>
    <n v="0"/>
    <n v="1.3583000000000001"/>
  </r>
  <r>
    <n v="867"/>
    <x v="404"/>
    <x v="2"/>
    <x v="320"/>
    <d v="2011-01-16T00:00:00"/>
    <s v="Standard Class"/>
    <s v="AJ-10780"/>
    <s v="Anthony Jacobs"/>
    <x v="1"/>
    <s v="United States"/>
    <s v="Springfield"/>
    <x v="17"/>
    <n v="22153"/>
    <x v="0"/>
    <s v="FUR-FU-10000965"/>
    <x v="0"/>
    <x v="5"/>
    <x v="682"/>
    <n v="51.94"/>
    <n v="1"/>
    <n v="0"/>
    <n v="21.295400000000001"/>
  </r>
  <r>
    <n v="868"/>
    <x v="405"/>
    <x v="0"/>
    <x v="321"/>
    <d v="2013-10-03T00:00:00"/>
    <s v="First Class"/>
    <s v="LS-16945"/>
    <s v="Linda Southworth"/>
    <x v="1"/>
    <s v="United States"/>
    <s v="Philadelphia"/>
    <x v="9"/>
    <n v="19140"/>
    <x v="3"/>
    <s v="OFF-LA-10004853"/>
    <x v="1"/>
    <x v="2"/>
    <x v="683"/>
    <n v="15.936000000000002"/>
    <n v="4"/>
    <n v="0.2"/>
    <n v="5.1791999999999998"/>
  </r>
  <r>
    <n v="869"/>
    <x v="406"/>
    <x v="2"/>
    <x v="322"/>
    <d v="2011-04-10T00:00:00"/>
    <s v="Standard Class"/>
    <s v="GP-14740"/>
    <s v="Guy Phonely"/>
    <x v="1"/>
    <s v="United States"/>
    <s v="Lancaster"/>
    <x v="9"/>
    <n v="17602"/>
    <x v="3"/>
    <s v="OFF-BI-10003719"/>
    <x v="1"/>
    <x v="8"/>
    <x v="684"/>
    <n v="44.910000000000011"/>
    <n v="6"/>
    <n v="0.7"/>
    <n v="-35.927999999999997"/>
  </r>
  <r>
    <n v="870"/>
    <x v="407"/>
    <x v="0"/>
    <x v="323"/>
    <d v="2013-09-06T00:00:00"/>
    <s v="First Class"/>
    <s v="PK-18910"/>
    <s v="Paul Knutson"/>
    <x v="2"/>
    <s v="United States"/>
    <s v="Philadelphia"/>
    <x v="9"/>
    <n v="19143"/>
    <x v="3"/>
    <s v="OFF-BI-10000545"/>
    <x v="1"/>
    <x v="8"/>
    <x v="685"/>
    <n v="1141.4700000000003"/>
    <n v="5"/>
    <n v="0.7"/>
    <n v="-760.98000000000025"/>
  </r>
  <r>
    <n v="871"/>
    <x v="407"/>
    <x v="0"/>
    <x v="323"/>
    <d v="2013-09-06T00:00:00"/>
    <s v="First Class"/>
    <s v="PK-18910"/>
    <s v="Paul Knutson"/>
    <x v="2"/>
    <s v="United States"/>
    <s v="Philadelphia"/>
    <x v="9"/>
    <n v="19143"/>
    <x v="3"/>
    <s v="TEC-PH-10002496"/>
    <x v="2"/>
    <x v="7"/>
    <x v="490"/>
    <n v="280.78200000000004"/>
    <n v="3"/>
    <n v="0.4"/>
    <n v="-46.797000000000025"/>
  </r>
  <r>
    <n v="872"/>
    <x v="408"/>
    <x v="1"/>
    <x v="324"/>
    <d v="2012-10-20T00:00:00"/>
    <s v="First Class"/>
    <s v="TB-21520"/>
    <s v="Tracy Blumstein"/>
    <x v="0"/>
    <s v="United States"/>
    <s v="Concord"/>
    <x v="38"/>
    <n v="3301"/>
    <x v="3"/>
    <s v="OFF-PA-10003591"/>
    <x v="1"/>
    <x v="10"/>
    <x v="686"/>
    <n v="34.44"/>
    <n v="3"/>
    <n v="0"/>
    <n v="17.22"/>
  </r>
  <r>
    <n v="873"/>
    <x v="409"/>
    <x v="2"/>
    <x v="325"/>
    <d v="2011-12-15T00:00:00"/>
    <s v="Standard Class"/>
    <s v="SM-20005"/>
    <s v="Sally Matthias"/>
    <x v="0"/>
    <s v="United States"/>
    <s v="New York City"/>
    <x v="15"/>
    <n v="10009"/>
    <x v="3"/>
    <s v="OFF-PA-10004470"/>
    <x v="1"/>
    <x v="10"/>
    <x v="250"/>
    <n v="11.36"/>
    <n v="2"/>
    <n v="0"/>
    <n v="5.2255999999999991"/>
  </r>
  <r>
    <n v="874"/>
    <x v="409"/>
    <x v="2"/>
    <x v="325"/>
    <d v="2011-12-15T00:00:00"/>
    <s v="Standard Class"/>
    <s v="SM-20005"/>
    <s v="Sally Matthias"/>
    <x v="0"/>
    <s v="United States"/>
    <s v="New York City"/>
    <x v="15"/>
    <n v="10009"/>
    <x v="3"/>
    <s v="OFF-BI-10000315"/>
    <x v="1"/>
    <x v="8"/>
    <x v="407"/>
    <n v="106.34399999999999"/>
    <n v="7"/>
    <n v="0.2"/>
    <n v="37.220399999999998"/>
  </r>
  <r>
    <n v="875"/>
    <x v="410"/>
    <x v="3"/>
    <x v="326"/>
    <d v="2014-08-30T00:00:00"/>
    <s v="Standard Class"/>
    <s v="GA-14725"/>
    <s v="Guy Armstrong"/>
    <x v="0"/>
    <s v="United States"/>
    <s v="Charlotte"/>
    <x v="3"/>
    <n v="28205"/>
    <x v="0"/>
    <s v="OFF-PA-10001790"/>
    <x v="1"/>
    <x v="10"/>
    <x v="687"/>
    <n v="192.16000000000003"/>
    <n v="5"/>
    <n v="0.2"/>
    <n v="67.255999999999986"/>
  </r>
  <r>
    <n v="876"/>
    <x v="411"/>
    <x v="0"/>
    <x v="327"/>
    <d v="2013-01-21T00:00:00"/>
    <s v="Standard Class"/>
    <s v="CC-12430"/>
    <s v="Chuck Clark"/>
    <x v="2"/>
    <s v="United States"/>
    <s v="Concord"/>
    <x v="38"/>
    <n v="3301"/>
    <x v="3"/>
    <s v="FUR-FU-10004017"/>
    <x v="0"/>
    <x v="5"/>
    <x v="215"/>
    <n v="322.59000000000003"/>
    <n v="3"/>
    <n v="0"/>
    <n v="64.518000000000001"/>
  </r>
  <r>
    <n v="877"/>
    <x v="411"/>
    <x v="0"/>
    <x v="327"/>
    <d v="2013-01-21T00:00:00"/>
    <s v="Standard Class"/>
    <s v="CC-12430"/>
    <s v="Chuck Clark"/>
    <x v="2"/>
    <s v="United States"/>
    <s v="Concord"/>
    <x v="38"/>
    <n v="3301"/>
    <x v="3"/>
    <s v="TEC-AC-10003628"/>
    <x v="2"/>
    <x v="11"/>
    <x v="244"/>
    <n v="29.99"/>
    <n v="1"/>
    <n v="0"/>
    <n v="13.195600000000002"/>
  </r>
  <r>
    <n v="878"/>
    <x v="411"/>
    <x v="0"/>
    <x v="327"/>
    <d v="2013-01-21T00:00:00"/>
    <s v="Standard Class"/>
    <s v="CC-12430"/>
    <s v="Chuck Clark"/>
    <x v="2"/>
    <s v="United States"/>
    <s v="Concord"/>
    <x v="38"/>
    <n v="3301"/>
    <x v="3"/>
    <s v="TEC-AC-10002049"/>
    <x v="2"/>
    <x v="11"/>
    <x v="688"/>
    <n v="371.96999999999997"/>
    <n v="3"/>
    <n v="0"/>
    <n v="66.954599999999971"/>
  </r>
  <r>
    <n v="879"/>
    <x v="412"/>
    <x v="2"/>
    <x v="328"/>
    <d v="2011-09-21T00:00:00"/>
    <s v="Standard Class"/>
    <s v="AG-10765"/>
    <s v="Anthony Garverick"/>
    <x v="2"/>
    <s v="United States"/>
    <s v="Philadelphia"/>
    <x v="9"/>
    <n v="19120"/>
    <x v="3"/>
    <s v="OFF-BI-10003712"/>
    <x v="1"/>
    <x v="8"/>
    <x v="689"/>
    <n v="5.8920000000000012"/>
    <n v="4"/>
    <n v="0.7"/>
    <n v="-4.1243999999999996"/>
  </r>
  <r>
    <n v="880"/>
    <x v="413"/>
    <x v="3"/>
    <x v="329"/>
    <d v="2014-12-03T00:00:00"/>
    <s v="Second Class"/>
    <s v="HP-14815"/>
    <s v="Harold Pawlan"/>
    <x v="2"/>
    <s v="United States"/>
    <s v="New York City"/>
    <x v="15"/>
    <n v="10024"/>
    <x v="3"/>
    <s v="OFF-BI-10003984"/>
    <x v="1"/>
    <x v="8"/>
    <x v="690"/>
    <n v="68.472000000000008"/>
    <n v="3"/>
    <n v="0.2"/>
    <n v="23.109299999999998"/>
  </r>
  <r>
    <n v="881"/>
    <x v="413"/>
    <x v="3"/>
    <x v="329"/>
    <d v="2014-12-03T00:00:00"/>
    <s v="Second Class"/>
    <s v="HP-14815"/>
    <s v="Harold Pawlan"/>
    <x v="2"/>
    <s v="United States"/>
    <s v="New York City"/>
    <x v="15"/>
    <n v="10024"/>
    <x v="3"/>
    <s v="FUR-CH-10004287"/>
    <x v="0"/>
    <x v="1"/>
    <x v="156"/>
    <n v="1242.8999999999999"/>
    <n v="5"/>
    <n v="0.1"/>
    <n v="262.38999999999987"/>
  </r>
  <r>
    <n v="882"/>
    <x v="414"/>
    <x v="1"/>
    <x v="330"/>
    <d v="2012-10-13T00:00:00"/>
    <s v="Standard Class"/>
    <s v="DK-13090"/>
    <s v="Dave Kipp"/>
    <x v="0"/>
    <s v="United States"/>
    <s v="Springfield"/>
    <x v="17"/>
    <n v="22153"/>
    <x v="0"/>
    <s v="OFF-ST-10001321"/>
    <x v="1"/>
    <x v="4"/>
    <x v="416"/>
    <n v="30.84"/>
    <n v="2"/>
    <n v="0"/>
    <n v="8.3268000000000022"/>
  </r>
  <r>
    <n v="883"/>
    <x v="415"/>
    <x v="3"/>
    <x v="331"/>
    <d v="2014-12-24T00:00:00"/>
    <s v="Same Day"/>
    <s v="GZ-14470"/>
    <s v="Gary Zandusky"/>
    <x v="0"/>
    <s v="United States"/>
    <s v="San Francisco"/>
    <x v="1"/>
    <n v="94109"/>
    <x v="1"/>
    <s v="OFF-AR-10001118"/>
    <x v="1"/>
    <x v="6"/>
    <x v="576"/>
    <n v="13.48"/>
    <n v="4"/>
    <n v="0"/>
    <n v="5.9312000000000014"/>
  </r>
  <r>
    <n v="884"/>
    <x v="416"/>
    <x v="0"/>
    <x v="332"/>
    <d v="2013-10-25T00:00:00"/>
    <s v="First Class"/>
    <s v="PM-19135"/>
    <s v="Peter McVee"/>
    <x v="2"/>
    <s v="United States"/>
    <s v="Detroit"/>
    <x v="12"/>
    <n v="48227"/>
    <x v="2"/>
    <s v="FUR-FU-10000732"/>
    <x v="0"/>
    <x v="5"/>
    <x v="540"/>
    <n v="31.400000000000002"/>
    <n v="5"/>
    <n v="0"/>
    <n v="10.047999999999998"/>
  </r>
  <r>
    <n v="885"/>
    <x v="417"/>
    <x v="2"/>
    <x v="333"/>
    <d v="2011-05-04T00:00:00"/>
    <s v="Standard Class"/>
    <s v="LL-16840"/>
    <s v="Lauren Leatherbury"/>
    <x v="0"/>
    <s v="United States"/>
    <s v="Rochester"/>
    <x v="15"/>
    <n v="14609"/>
    <x v="3"/>
    <s v="FUR-FU-10001424"/>
    <x v="0"/>
    <x v="5"/>
    <x v="691"/>
    <n v="17.46"/>
    <n v="2"/>
    <n v="0"/>
    <n v="5.936399999999999"/>
  </r>
  <r>
    <n v="886"/>
    <x v="418"/>
    <x v="1"/>
    <x v="334"/>
    <d v="2012-04-28T00:00:00"/>
    <s v="Second Class"/>
    <s v="JS-15595"/>
    <s v="Jill Stevenson"/>
    <x v="1"/>
    <s v="United States"/>
    <s v="Los Angeles"/>
    <x v="1"/>
    <n v="90045"/>
    <x v="1"/>
    <s v="OFF-BI-10002071"/>
    <x v="1"/>
    <x v="8"/>
    <x v="692"/>
    <n v="13.943999999999999"/>
    <n v="3"/>
    <n v="0.2"/>
    <n v="4.5317999999999996"/>
  </r>
  <r>
    <n v="887"/>
    <x v="419"/>
    <x v="3"/>
    <x v="335"/>
    <d v="2014-07-03T00:00:00"/>
    <s v="Standard Class"/>
    <s v="OT-18730"/>
    <s v="Olvera Toch"/>
    <x v="0"/>
    <s v="United States"/>
    <s v="San Diego"/>
    <x v="1"/>
    <n v="92105"/>
    <x v="1"/>
    <s v="OFF-ST-10002486"/>
    <x v="1"/>
    <x v="4"/>
    <x v="693"/>
    <n v="83.76"/>
    <n v="12"/>
    <n v="0"/>
    <n v="1.6751999999999967"/>
  </r>
  <r>
    <n v="888"/>
    <x v="420"/>
    <x v="3"/>
    <x v="336"/>
    <d v="2014-10-20T00:00:00"/>
    <s v="Standard Class"/>
    <s v="EL-13735"/>
    <s v="Ed Ludwig"/>
    <x v="2"/>
    <s v="United States"/>
    <s v="Columbia"/>
    <x v="39"/>
    <n v="21044"/>
    <x v="3"/>
    <s v="OFF-BI-10001078"/>
    <x v="1"/>
    <x v="8"/>
    <x v="61"/>
    <n v="37.659999999999997"/>
    <n v="7"/>
    <n v="0"/>
    <n v="18.453400000000002"/>
  </r>
  <r>
    <n v="889"/>
    <x v="421"/>
    <x v="2"/>
    <x v="337"/>
    <d v="2011-12-16T00:00:00"/>
    <s v="Standard Class"/>
    <s v="CK-12760"/>
    <s v="Cyma Kinney"/>
    <x v="1"/>
    <s v="United States"/>
    <s v="San Francisco"/>
    <x v="1"/>
    <n v="94122"/>
    <x v="1"/>
    <s v="OFF-PA-10003845"/>
    <x v="1"/>
    <x v="10"/>
    <x v="367"/>
    <n v="34.68"/>
    <n v="6"/>
    <n v="0"/>
    <n v="16.993200000000002"/>
  </r>
  <r>
    <n v="890"/>
    <x v="422"/>
    <x v="3"/>
    <x v="308"/>
    <d v="2014-06-27T00:00:00"/>
    <s v="Standard Class"/>
    <s v="JE-15475"/>
    <s v="Jeremy Ellison"/>
    <x v="0"/>
    <s v="United States"/>
    <s v="New Rochelle"/>
    <x v="15"/>
    <n v="10801"/>
    <x v="3"/>
    <s v="TEC-AC-10000927"/>
    <x v="2"/>
    <x v="11"/>
    <x v="694"/>
    <n v="149.94999999999999"/>
    <n v="5"/>
    <n v="0"/>
    <n v="14.994999999999994"/>
  </r>
  <r>
    <n v="891"/>
    <x v="422"/>
    <x v="3"/>
    <x v="308"/>
    <d v="2014-06-27T00:00:00"/>
    <s v="Standard Class"/>
    <s v="JE-15475"/>
    <s v="Jeremy Ellison"/>
    <x v="0"/>
    <s v="United States"/>
    <s v="New Rochelle"/>
    <x v="15"/>
    <n v="10801"/>
    <x v="3"/>
    <s v="OFF-BI-10001098"/>
    <x v="1"/>
    <x v="8"/>
    <x v="405"/>
    <n v="51.311999999999998"/>
    <n v="3"/>
    <n v="0.2"/>
    <n v="18.600599999999996"/>
  </r>
  <r>
    <n v="892"/>
    <x v="423"/>
    <x v="3"/>
    <x v="335"/>
    <d v="2014-06-28T00:00:00"/>
    <s v="First Class"/>
    <s v="TH-21550"/>
    <s v="Tracy Hopkins"/>
    <x v="2"/>
    <s v="United States"/>
    <s v="Detroit"/>
    <x v="12"/>
    <n v="48227"/>
    <x v="2"/>
    <s v="OFF-PA-10001622"/>
    <x v="1"/>
    <x v="10"/>
    <x v="695"/>
    <n v="4.54"/>
    <n v="1"/>
    <n v="0"/>
    <n v="2.0429999999999997"/>
  </r>
  <r>
    <n v="893"/>
    <x v="423"/>
    <x v="3"/>
    <x v="335"/>
    <d v="2014-06-28T00:00:00"/>
    <s v="First Class"/>
    <s v="TH-21550"/>
    <s v="Tracy Hopkins"/>
    <x v="2"/>
    <s v="United States"/>
    <s v="Detroit"/>
    <x v="12"/>
    <n v="48227"/>
    <x v="2"/>
    <s v="OFF-AR-10003158"/>
    <x v="1"/>
    <x v="6"/>
    <x v="696"/>
    <n v="15.92"/>
    <n v="4"/>
    <n v="0"/>
    <n v="5.4127999999999989"/>
  </r>
  <r>
    <n v="894"/>
    <x v="423"/>
    <x v="3"/>
    <x v="335"/>
    <d v="2014-06-28T00:00:00"/>
    <s v="First Class"/>
    <s v="TH-21550"/>
    <s v="Tracy Hopkins"/>
    <x v="2"/>
    <s v="United States"/>
    <s v="Detroit"/>
    <x v="12"/>
    <n v="48227"/>
    <x v="2"/>
    <s v="TEC-PH-10002660"/>
    <x v="2"/>
    <x v="7"/>
    <x v="697"/>
    <n v="543.91999999999996"/>
    <n v="8"/>
    <n v="0"/>
    <n v="135.98000000000002"/>
  </r>
  <r>
    <n v="895"/>
    <x v="424"/>
    <x v="0"/>
    <x v="338"/>
    <d v="2013-11-13T00:00:00"/>
    <s v="First Class"/>
    <s v="PC-18745"/>
    <s v="Pamela Coakley"/>
    <x v="1"/>
    <s v="United States"/>
    <s v="San Francisco"/>
    <x v="1"/>
    <n v="94122"/>
    <x v="1"/>
    <s v="OFF-ST-10002205"/>
    <x v="1"/>
    <x v="4"/>
    <x v="326"/>
    <n v="155.82000000000002"/>
    <n v="7"/>
    <n v="0"/>
    <n v="42.071400000000011"/>
  </r>
  <r>
    <n v="896"/>
    <x v="424"/>
    <x v="0"/>
    <x v="338"/>
    <d v="2013-11-13T00:00:00"/>
    <s v="First Class"/>
    <s v="PC-18745"/>
    <s v="Pamela Coakley"/>
    <x v="1"/>
    <s v="United States"/>
    <s v="San Francisco"/>
    <x v="1"/>
    <n v="94122"/>
    <x v="1"/>
    <s v="OFF-BI-10003364"/>
    <x v="1"/>
    <x v="8"/>
    <x v="698"/>
    <n v="70.00800000000001"/>
    <n v="3"/>
    <n v="0.2"/>
    <n v="24.502800000000001"/>
  </r>
  <r>
    <n v="897"/>
    <x v="425"/>
    <x v="0"/>
    <x v="339"/>
    <d v="2013-10-07T00:00:00"/>
    <s v="Second Class"/>
    <s v="HL-15040"/>
    <s v="Hunter Lopez"/>
    <x v="0"/>
    <s v="United States"/>
    <s v="Houston"/>
    <x v="5"/>
    <n v="77095"/>
    <x v="2"/>
    <s v="OFF-EN-10001099"/>
    <x v="1"/>
    <x v="12"/>
    <x v="33"/>
    <n v="15.648"/>
    <n v="2"/>
    <n v="0.2"/>
    <n v="5.0855999999999986"/>
  </r>
  <r>
    <n v="898"/>
    <x v="426"/>
    <x v="2"/>
    <x v="340"/>
    <d v="2011-09-15T00:00:00"/>
    <s v="Standard Class"/>
    <s v="MS-17365"/>
    <s v="Maribeth Schnelling"/>
    <x v="0"/>
    <s v="United States"/>
    <s v="Detroit"/>
    <x v="12"/>
    <n v="48227"/>
    <x v="2"/>
    <s v="OFF-LA-10003923"/>
    <x v="1"/>
    <x v="2"/>
    <x v="424"/>
    <n v="103.60000000000001"/>
    <n v="7"/>
    <n v="0"/>
    <n v="51.800000000000004"/>
  </r>
  <r>
    <n v="899"/>
    <x v="427"/>
    <x v="3"/>
    <x v="341"/>
    <d v="2014-11-01T00:00:00"/>
    <s v="Second Class"/>
    <s v="GB-14530"/>
    <s v="George Bell"/>
    <x v="1"/>
    <s v="United States"/>
    <s v="Auburn"/>
    <x v="15"/>
    <n v="13021"/>
    <x v="3"/>
    <s v="OFF-PA-10002250"/>
    <x v="1"/>
    <x v="10"/>
    <x v="699"/>
    <n v="46.96"/>
    <n v="8"/>
    <n v="0"/>
    <n v="22.540800000000001"/>
  </r>
  <r>
    <n v="900"/>
    <x v="428"/>
    <x v="0"/>
    <x v="342"/>
    <d v="2013-04-13T00:00:00"/>
    <s v="First Class"/>
    <s v="JR-16210"/>
    <s v="Justin Ritter"/>
    <x v="1"/>
    <s v="United States"/>
    <s v="Springfield"/>
    <x v="24"/>
    <n v="45503"/>
    <x v="3"/>
    <s v="OFF-BI-10004716"/>
    <x v="1"/>
    <x v="8"/>
    <x v="700"/>
    <n v="8.9040000000000017"/>
    <n v="2"/>
    <n v="0.7"/>
    <n v="-6.5296000000000003"/>
  </r>
  <r>
    <n v="901"/>
    <x v="429"/>
    <x v="3"/>
    <x v="343"/>
    <d v="2014-11-14T00:00:00"/>
    <s v="First Class"/>
    <s v="TD-20995"/>
    <s v="Tamara Dahlen"/>
    <x v="0"/>
    <s v="United States"/>
    <s v="Garland"/>
    <x v="5"/>
    <n v="75043"/>
    <x v="2"/>
    <s v="OFF-LA-10001045"/>
    <x v="1"/>
    <x v="2"/>
    <x v="701"/>
    <n v="10.440000000000001"/>
    <n v="5"/>
    <n v="0.2"/>
    <n v="3.3929999999999989"/>
  </r>
  <r>
    <n v="902"/>
    <x v="429"/>
    <x v="3"/>
    <x v="343"/>
    <d v="2014-11-14T00:00:00"/>
    <s v="First Class"/>
    <s v="TD-20995"/>
    <s v="Tamara Dahlen"/>
    <x v="0"/>
    <s v="United States"/>
    <s v="Garland"/>
    <x v="5"/>
    <n v="75043"/>
    <x v="2"/>
    <s v="OFF-BI-10001510"/>
    <x v="1"/>
    <x v="8"/>
    <x v="702"/>
    <n v="18.335999999999999"/>
    <n v="4"/>
    <n v="0.8"/>
    <n v="-32.088000000000008"/>
  </r>
  <r>
    <n v="903"/>
    <x v="430"/>
    <x v="3"/>
    <x v="175"/>
    <d v="2014-09-18T00:00:00"/>
    <s v="First Class"/>
    <s v="DB-13060"/>
    <s v="Dave Brooks"/>
    <x v="0"/>
    <s v="United States"/>
    <s v="Chicago"/>
    <x v="10"/>
    <n v="60653"/>
    <x v="2"/>
    <s v="TEC-PH-10004536"/>
    <x v="2"/>
    <x v="7"/>
    <x v="149"/>
    <n v="323.97600000000006"/>
    <n v="3"/>
    <n v="0.2"/>
    <n v="20.248499999999993"/>
  </r>
  <r>
    <n v="904"/>
    <x v="431"/>
    <x v="0"/>
    <x v="143"/>
    <d v="2013-04-13T00:00:00"/>
    <s v="Standard Class"/>
    <s v="LC-17140"/>
    <s v="Logan Currie"/>
    <x v="0"/>
    <s v="United States"/>
    <s v="Los Angeles"/>
    <x v="1"/>
    <n v="90032"/>
    <x v="1"/>
    <s v="OFF-PA-10002947"/>
    <x v="1"/>
    <x v="10"/>
    <x v="703"/>
    <n v="20.04"/>
    <n v="3"/>
    <n v="0"/>
    <n v="9.6191999999999993"/>
  </r>
  <r>
    <n v="905"/>
    <x v="431"/>
    <x v="0"/>
    <x v="143"/>
    <d v="2013-04-13T00:00:00"/>
    <s v="Standard Class"/>
    <s v="LC-17140"/>
    <s v="Logan Currie"/>
    <x v="0"/>
    <s v="United States"/>
    <s v="Los Angeles"/>
    <x v="1"/>
    <n v="90032"/>
    <x v="1"/>
    <s v="OFF-ST-10002583"/>
    <x v="1"/>
    <x v="4"/>
    <x v="566"/>
    <n v="64.959999999999994"/>
    <n v="2"/>
    <n v="0"/>
    <n v="2.598399999999998"/>
  </r>
  <r>
    <n v="906"/>
    <x v="431"/>
    <x v="0"/>
    <x v="143"/>
    <d v="2013-04-13T00:00:00"/>
    <s v="Standard Class"/>
    <s v="LC-17140"/>
    <s v="Logan Currie"/>
    <x v="0"/>
    <s v="United States"/>
    <s v="Los Angeles"/>
    <x v="1"/>
    <n v="90032"/>
    <x v="1"/>
    <s v="OFF-PA-10000019"/>
    <x v="1"/>
    <x v="10"/>
    <x v="704"/>
    <n v="12.96"/>
    <n v="2"/>
    <n v="0"/>
    <n v="6.2208000000000006"/>
  </r>
  <r>
    <n v="907"/>
    <x v="432"/>
    <x v="3"/>
    <x v="247"/>
    <d v="2015-01-04T00:00:00"/>
    <s v="Standard Class"/>
    <s v="PO-18865"/>
    <s v="Patrick O'Donnell"/>
    <x v="0"/>
    <s v="United States"/>
    <s v="New York City"/>
    <x v="15"/>
    <n v="10009"/>
    <x v="3"/>
    <s v="FUR-BO-10003441"/>
    <x v="0"/>
    <x v="0"/>
    <x v="705"/>
    <n v="323.13600000000002"/>
    <n v="4"/>
    <n v="0.2"/>
    <n v="12.117599999999968"/>
  </r>
  <r>
    <n v="908"/>
    <x v="432"/>
    <x v="3"/>
    <x v="247"/>
    <d v="2015-01-04T00:00:00"/>
    <s v="Standard Class"/>
    <s v="PO-18865"/>
    <s v="Patrick O'Donnell"/>
    <x v="0"/>
    <s v="United States"/>
    <s v="New York City"/>
    <x v="15"/>
    <n v="10009"/>
    <x v="3"/>
    <s v="TEC-PH-10004774"/>
    <x v="2"/>
    <x v="7"/>
    <x v="706"/>
    <n v="90.93"/>
    <n v="7"/>
    <n v="0"/>
    <n v="2.7278999999999964"/>
  </r>
  <r>
    <n v="909"/>
    <x v="432"/>
    <x v="3"/>
    <x v="247"/>
    <d v="2015-01-04T00:00:00"/>
    <s v="Standard Class"/>
    <s v="PO-18865"/>
    <s v="Patrick O'Donnell"/>
    <x v="0"/>
    <s v="United States"/>
    <s v="New York City"/>
    <x v="15"/>
    <n v="10009"/>
    <x v="3"/>
    <s v="OFF-BI-10003684"/>
    <x v="1"/>
    <x v="8"/>
    <x v="707"/>
    <n v="52.775999999999996"/>
    <n v="3"/>
    <n v="0.2"/>
    <n v="19.791"/>
  </r>
  <r>
    <n v="910"/>
    <x v="433"/>
    <x v="3"/>
    <x v="264"/>
    <d v="2014-09-08T00:00:00"/>
    <s v="Standard Class"/>
    <s v="BE-11335"/>
    <s v="Bill Eplett"/>
    <x v="2"/>
    <s v="United States"/>
    <s v="Jackson"/>
    <x v="12"/>
    <n v="49201"/>
    <x v="2"/>
    <s v="TEC-PH-10001494"/>
    <x v="2"/>
    <x v="7"/>
    <x v="708"/>
    <n v="1199.8"/>
    <n v="4"/>
    <n v="0"/>
    <n v="323.94600000000003"/>
  </r>
  <r>
    <n v="911"/>
    <x v="433"/>
    <x v="3"/>
    <x v="264"/>
    <d v="2014-09-08T00:00:00"/>
    <s v="Standard Class"/>
    <s v="BE-11335"/>
    <s v="Bill Eplett"/>
    <x v="2"/>
    <s v="United States"/>
    <s v="Jackson"/>
    <x v="12"/>
    <n v="49201"/>
    <x v="2"/>
    <s v="TEC-AC-10004666"/>
    <x v="2"/>
    <x v="11"/>
    <x v="709"/>
    <n v="1928.7800000000002"/>
    <n v="7"/>
    <n v="0"/>
    <n v="829.37540000000024"/>
  </r>
  <r>
    <n v="912"/>
    <x v="433"/>
    <x v="3"/>
    <x v="264"/>
    <d v="2014-09-08T00:00:00"/>
    <s v="Standard Class"/>
    <s v="BE-11335"/>
    <s v="Bill Eplett"/>
    <x v="2"/>
    <s v="United States"/>
    <s v="Jackson"/>
    <x v="12"/>
    <n v="49201"/>
    <x v="2"/>
    <s v="OFF-ST-10003816"/>
    <x v="1"/>
    <x v="4"/>
    <x v="710"/>
    <n v="352.38"/>
    <n v="2"/>
    <n v="0"/>
    <n v="81.047399999999982"/>
  </r>
  <r>
    <n v="913"/>
    <x v="434"/>
    <x v="1"/>
    <x v="70"/>
    <d v="2012-06-07T00:00:00"/>
    <s v="Standard Class"/>
    <s v="SC-20050"/>
    <s v="Sample Company A"/>
    <x v="2"/>
    <s v="United States"/>
    <s v="Norwich"/>
    <x v="29"/>
    <n v="6360"/>
    <x v="3"/>
    <s v="FUR-FU-10001935"/>
    <x v="0"/>
    <x v="5"/>
    <x v="341"/>
    <n v="22.200000000000003"/>
    <n v="6"/>
    <n v="0"/>
    <n v="9.1020000000000021"/>
  </r>
  <r>
    <n v="914"/>
    <x v="435"/>
    <x v="3"/>
    <x v="344"/>
    <d v="2014-11-30T00:00:00"/>
    <s v="First Class"/>
    <s v="BM-11650"/>
    <s v="Brian Moss"/>
    <x v="1"/>
    <s v="United States"/>
    <s v="Milwaukee"/>
    <x v="6"/>
    <n v="53209"/>
    <x v="2"/>
    <s v="FUR-FU-10004091"/>
    <x v="0"/>
    <x v="5"/>
    <x v="264"/>
    <n v="46.94"/>
    <n v="1"/>
    <n v="0"/>
    <n v="19.2454"/>
  </r>
  <r>
    <n v="915"/>
    <x v="435"/>
    <x v="3"/>
    <x v="344"/>
    <d v="2014-11-30T00:00:00"/>
    <s v="First Class"/>
    <s v="BM-11650"/>
    <s v="Brian Moss"/>
    <x v="1"/>
    <s v="United States"/>
    <s v="Milwaukee"/>
    <x v="6"/>
    <n v="53209"/>
    <x v="2"/>
    <s v="TEC-AC-10001772"/>
    <x v="2"/>
    <x v="11"/>
    <x v="400"/>
    <n v="143.73000000000002"/>
    <n v="9"/>
    <n v="0"/>
    <n v="56.054700000000011"/>
  </r>
  <r>
    <n v="916"/>
    <x v="436"/>
    <x v="2"/>
    <x v="345"/>
    <d v="2011-06-21T00:00:00"/>
    <s v="Standard Class"/>
    <s v="KL-16555"/>
    <s v="Kelly Lampkin"/>
    <x v="1"/>
    <s v="United States"/>
    <s v="San Antonio"/>
    <x v="5"/>
    <n v="78207"/>
    <x v="2"/>
    <s v="FUR-TA-10001520"/>
    <x v="0"/>
    <x v="3"/>
    <x v="711"/>
    <n v="99.918000000000006"/>
    <n v="2"/>
    <n v="0.3"/>
    <n v="-18.556200000000018"/>
  </r>
  <r>
    <n v="917"/>
    <x v="436"/>
    <x v="2"/>
    <x v="345"/>
    <d v="2011-06-21T00:00:00"/>
    <s v="Standard Class"/>
    <s v="KL-16555"/>
    <s v="Kelly Lampkin"/>
    <x v="1"/>
    <s v="United States"/>
    <s v="San Antonio"/>
    <x v="5"/>
    <n v="78207"/>
    <x v="2"/>
    <s v="FUR-CH-10003379"/>
    <x v="0"/>
    <x v="1"/>
    <x v="459"/>
    <n v="797.94399999999996"/>
    <n v="4"/>
    <n v="0.3"/>
    <n v="-56.995999999999981"/>
  </r>
  <r>
    <n v="918"/>
    <x v="436"/>
    <x v="2"/>
    <x v="345"/>
    <d v="2011-06-21T00:00:00"/>
    <s v="Standard Class"/>
    <s v="KL-16555"/>
    <s v="Kelly Lampkin"/>
    <x v="1"/>
    <s v="United States"/>
    <s v="San Antonio"/>
    <x v="5"/>
    <n v="78207"/>
    <x v="2"/>
    <s v="OFF-BI-10002706"/>
    <x v="1"/>
    <x v="8"/>
    <x v="273"/>
    <n v="8.5679999999999978"/>
    <n v="3"/>
    <n v="0.8"/>
    <n v="-14.5656"/>
  </r>
  <r>
    <n v="919"/>
    <x v="437"/>
    <x v="0"/>
    <x v="346"/>
    <d v="2013-03-12T00:00:00"/>
    <s v="Standard Class"/>
    <s v="RW-19630"/>
    <s v="Rob Williams"/>
    <x v="1"/>
    <s v="United States"/>
    <s v="Dallas"/>
    <x v="5"/>
    <n v="75220"/>
    <x v="2"/>
    <s v="OFF-EN-10000056"/>
    <x v="1"/>
    <x v="12"/>
    <x v="627"/>
    <n v="149.352"/>
    <n v="3"/>
    <n v="0.2"/>
    <n v="50.40629999999998"/>
  </r>
  <r>
    <n v="920"/>
    <x v="437"/>
    <x v="0"/>
    <x v="346"/>
    <d v="2013-03-12T00:00:00"/>
    <s v="Standard Class"/>
    <s v="RW-19630"/>
    <s v="Rob Williams"/>
    <x v="1"/>
    <s v="United States"/>
    <s v="Dallas"/>
    <x v="5"/>
    <n v="75220"/>
    <x v="2"/>
    <s v="OFF-ST-10001558"/>
    <x v="1"/>
    <x v="4"/>
    <x v="712"/>
    <n v="12.991999999999999"/>
    <n v="1"/>
    <n v="0.2"/>
    <n v="-0.81199999999999983"/>
  </r>
  <r>
    <n v="921"/>
    <x v="438"/>
    <x v="2"/>
    <x v="29"/>
    <d v="2011-12-12T00:00:00"/>
    <s v="Standard Class"/>
    <s v="RC-19825"/>
    <s v="Roy Collins"/>
    <x v="0"/>
    <s v="United States"/>
    <s v="Alexandria"/>
    <x v="17"/>
    <n v="22304"/>
    <x v="0"/>
    <s v="OFF-ST-10002444"/>
    <x v="1"/>
    <x v="4"/>
    <x v="571"/>
    <n v="24.56"/>
    <n v="2"/>
    <n v="0"/>
    <n v="6.8767999999999994"/>
  </r>
  <r>
    <n v="922"/>
    <x v="439"/>
    <x v="1"/>
    <x v="347"/>
    <d v="2012-04-15T00:00:00"/>
    <s v="Standard Class"/>
    <s v="SE-20110"/>
    <s v="Sanjit Engle"/>
    <x v="0"/>
    <s v="United States"/>
    <s v="New York City"/>
    <x v="15"/>
    <n v="10009"/>
    <x v="3"/>
    <s v="TEC-AC-10002473"/>
    <x v="2"/>
    <x v="11"/>
    <x v="713"/>
    <n v="85.14"/>
    <n v="3"/>
    <n v="0"/>
    <n v="34.907399999999996"/>
  </r>
  <r>
    <n v="923"/>
    <x v="439"/>
    <x v="1"/>
    <x v="347"/>
    <d v="2012-04-15T00:00:00"/>
    <s v="Standard Class"/>
    <s v="SE-20110"/>
    <s v="Sanjit Engle"/>
    <x v="0"/>
    <s v="United States"/>
    <s v="New York City"/>
    <x v="15"/>
    <n v="10009"/>
    <x v="3"/>
    <s v="TEC-PH-10004531"/>
    <x v="2"/>
    <x v="7"/>
    <x v="714"/>
    <n v="21.99"/>
    <n v="1"/>
    <n v="0"/>
    <n v="10.555199999999999"/>
  </r>
  <r>
    <n v="924"/>
    <x v="439"/>
    <x v="1"/>
    <x v="347"/>
    <d v="2012-04-15T00:00:00"/>
    <s v="Standard Class"/>
    <s v="SE-20110"/>
    <s v="Sanjit Engle"/>
    <x v="0"/>
    <s v="United States"/>
    <s v="New York City"/>
    <x v="15"/>
    <n v="10009"/>
    <x v="3"/>
    <s v="OFF-AP-10004487"/>
    <x v="1"/>
    <x v="9"/>
    <x v="715"/>
    <n v="406.59999999999997"/>
    <n v="5"/>
    <n v="0"/>
    <n v="113.84799999999998"/>
  </r>
  <r>
    <n v="925"/>
    <x v="440"/>
    <x v="0"/>
    <x v="306"/>
    <d v="2013-09-21T00:00:00"/>
    <s v="Standard Class"/>
    <s v="AH-10075"/>
    <s v="Adam Hart"/>
    <x v="1"/>
    <s v="United States"/>
    <s v="New York City"/>
    <x v="15"/>
    <n v="10011"/>
    <x v="3"/>
    <s v="OFF-BI-10003650"/>
    <x v="1"/>
    <x v="8"/>
    <x v="115"/>
    <n v="841.5680000000001"/>
    <n v="2"/>
    <n v="0.2"/>
    <n v="294.54879999999991"/>
  </r>
  <r>
    <n v="926"/>
    <x v="441"/>
    <x v="2"/>
    <x v="103"/>
    <d v="2011-09-16T00:00:00"/>
    <s v="First Class"/>
    <s v="JM-15535"/>
    <s v="Jessica Myrick"/>
    <x v="0"/>
    <s v="United States"/>
    <s v="Philadelphia"/>
    <x v="9"/>
    <n v="19143"/>
    <x v="3"/>
    <s v="OFF-PA-10003543"/>
    <x v="1"/>
    <x v="10"/>
    <x v="716"/>
    <n v="15.552000000000003"/>
    <n v="3"/>
    <n v="0.2"/>
    <n v="5.4432"/>
  </r>
  <r>
    <n v="927"/>
    <x v="441"/>
    <x v="2"/>
    <x v="103"/>
    <d v="2011-09-16T00:00:00"/>
    <s v="First Class"/>
    <s v="JM-15535"/>
    <s v="Jessica Myrick"/>
    <x v="0"/>
    <s v="United States"/>
    <s v="Philadelphia"/>
    <x v="9"/>
    <n v="19143"/>
    <x v="3"/>
    <s v="TEC-AC-10004353"/>
    <x v="2"/>
    <x v="11"/>
    <x v="717"/>
    <n v="252.00000000000003"/>
    <n v="5"/>
    <n v="0.2"/>
    <n v="53.550000000000004"/>
  </r>
  <r>
    <n v="928"/>
    <x v="442"/>
    <x v="1"/>
    <x v="348"/>
    <d v="2012-10-09T00:00:00"/>
    <s v="Standard Class"/>
    <s v="JJ-15760"/>
    <s v="Joel Jenkins"/>
    <x v="2"/>
    <s v="United States"/>
    <s v="Springfield"/>
    <x v="17"/>
    <n v="22153"/>
    <x v="0"/>
    <s v="OFF-AR-10000658"/>
    <x v="1"/>
    <x v="6"/>
    <x v="328"/>
    <n v="46.2"/>
    <n v="4"/>
    <n v="0"/>
    <n v="12.936"/>
  </r>
  <r>
    <n v="929"/>
    <x v="442"/>
    <x v="1"/>
    <x v="348"/>
    <d v="2012-10-09T00:00:00"/>
    <s v="Standard Class"/>
    <s v="JJ-15760"/>
    <s v="Joel Jenkins"/>
    <x v="2"/>
    <s v="United States"/>
    <s v="Springfield"/>
    <x v="17"/>
    <n v="22153"/>
    <x v="0"/>
    <s v="OFF-AP-10000696"/>
    <x v="1"/>
    <x v="9"/>
    <x v="332"/>
    <n v="28.84"/>
    <n v="2"/>
    <n v="0"/>
    <n v="9.517199999999999"/>
  </r>
  <r>
    <n v="930"/>
    <x v="443"/>
    <x v="3"/>
    <x v="349"/>
    <d v="2014-04-18T00:00:00"/>
    <s v="First Class"/>
    <s v="AB-10165"/>
    <s v="Alan Barnes"/>
    <x v="0"/>
    <s v="United States"/>
    <s v="Toledo"/>
    <x v="24"/>
    <n v="43615"/>
    <x v="3"/>
    <s v="OFF-AR-10003560"/>
    <x v="1"/>
    <x v="6"/>
    <x v="482"/>
    <n v="14.592000000000002"/>
    <n v="3"/>
    <n v="0.2"/>
    <n v="2.5535999999999985"/>
  </r>
  <r>
    <n v="931"/>
    <x v="443"/>
    <x v="3"/>
    <x v="349"/>
    <d v="2014-04-18T00:00:00"/>
    <s v="First Class"/>
    <s v="AB-10165"/>
    <s v="Alan Barnes"/>
    <x v="0"/>
    <s v="United States"/>
    <s v="Toledo"/>
    <x v="24"/>
    <n v="43615"/>
    <x v="3"/>
    <s v="OFF-AR-10001468"/>
    <x v="1"/>
    <x v="6"/>
    <x v="718"/>
    <n v="89.855999999999995"/>
    <n v="3"/>
    <n v="0.2"/>
    <n v="21.340800000000002"/>
  </r>
  <r>
    <n v="932"/>
    <x v="443"/>
    <x v="3"/>
    <x v="349"/>
    <d v="2014-04-18T00:00:00"/>
    <s v="First Class"/>
    <s v="AB-10165"/>
    <s v="Alan Barnes"/>
    <x v="0"/>
    <s v="United States"/>
    <s v="Toledo"/>
    <x v="24"/>
    <n v="43615"/>
    <x v="3"/>
    <s v="OFF-PA-10004971"/>
    <x v="1"/>
    <x v="10"/>
    <x v="604"/>
    <n v="13.872000000000002"/>
    <n v="3"/>
    <n v="0.2"/>
    <n v="5.0286000000000008"/>
  </r>
  <r>
    <n v="933"/>
    <x v="444"/>
    <x v="3"/>
    <x v="264"/>
    <d v="2014-09-07T00:00:00"/>
    <s v="Standard Class"/>
    <s v="RK-19300"/>
    <s v="Ralph Kennedy"/>
    <x v="0"/>
    <s v="United States"/>
    <s v="Philadelphia"/>
    <x v="9"/>
    <n v="19140"/>
    <x v="3"/>
    <s v="OFF-PA-10002195"/>
    <x v="1"/>
    <x v="10"/>
    <x v="719"/>
    <n v="12.192"/>
    <n v="3"/>
    <n v="0.2"/>
    <n v="4.1147999999999998"/>
  </r>
  <r>
    <n v="934"/>
    <x v="445"/>
    <x v="0"/>
    <x v="23"/>
    <d v="2013-06-25T00:00:00"/>
    <s v="Standard Class"/>
    <s v="CG-12040"/>
    <s v="Catherine Glotzbach"/>
    <x v="2"/>
    <s v="United States"/>
    <s v="Philadelphia"/>
    <x v="9"/>
    <n v="19120"/>
    <x v="3"/>
    <s v="OFF-PA-10001745"/>
    <x v="1"/>
    <x v="10"/>
    <x v="720"/>
    <n v="45.056000000000004"/>
    <n v="8"/>
    <n v="0.2"/>
    <n v="15.206399999999997"/>
  </r>
  <r>
    <n v="935"/>
    <x v="445"/>
    <x v="0"/>
    <x v="23"/>
    <d v="2013-06-25T00:00:00"/>
    <s v="Standard Class"/>
    <s v="CG-12040"/>
    <s v="Catherine Glotzbach"/>
    <x v="2"/>
    <s v="United States"/>
    <s v="Philadelphia"/>
    <x v="9"/>
    <n v="19120"/>
    <x v="3"/>
    <s v="OFF-BI-10004826"/>
    <x v="1"/>
    <x v="8"/>
    <x v="721"/>
    <n v="29.718000000000007"/>
    <n v="6"/>
    <n v="0.7"/>
    <n v="-21.793199999999992"/>
  </r>
  <r>
    <n v="936"/>
    <x v="445"/>
    <x v="0"/>
    <x v="23"/>
    <d v="2013-06-25T00:00:00"/>
    <s v="Standard Class"/>
    <s v="CG-12040"/>
    <s v="Catherine Glotzbach"/>
    <x v="2"/>
    <s v="United States"/>
    <s v="Philadelphia"/>
    <x v="9"/>
    <n v="19120"/>
    <x v="3"/>
    <s v="OFF-PA-10001870"/>
    <x v="1"/>
    <x v="10"/>
    <x v="674"/>
    <n v="15.552000000000003"/>
    <n v="3"/>
    <n v="0.2"/>
    <n v="5.4432"/>
  </r>
  <r>
    <n v="937"/>
    <x v="445"/>
    <x v="0"/>
    <x v="23"/>
    <d v="2013-06-25T00:00:00"/>
    <s v="Standard Class"/>
    <s v="CG-12040"/>
    <s v="Catherine Glotzbach"/>
    <x v="2"/>
    <s v="United States"/>
    <s v="Philadelphia"/>
    <x v="9"/>
    <n v="19120"/>
    <x v="3"/>
    <s v="OFF-AP-10001058"/>
    <x v="1"/>
    <x v="9"/>
    <x v="137"/>
    <n v="447.69600000000003"/>
    <n v="2"/>
    <n v="0.2"/>
    <n v="33.577199999999976"/>
  </r>
  <r>
    <n v="938"/>
    <x v="446"/>
    <x v="3"/>
    <x v="60"/>
    <d v="2014-11-07T00:00:00"/>
    <s v="First Class"/>
    <s v="RA-19885"/>
    <s v="Ruben Ausman"/>
    <x v="1"/>
    <s v="United States"/>
    <s v="Farmington"/>
    <x v="27"/>
    <n v="87401"/>
    <x v="1"/>
    <s v="TEC-AC-10003911"/>
    <x v="2"/>
    <x v="11"/>
    <x v="327"/>
    <n v="159.99"/>
    <n v="1"/>
    <n v="0"/>
    <n v="54.396599999999992"/>
  </r>
  <r>
    <n v="939"/>
    <x v="447"/>
    <x v="1"/>
    <x v="350"/>
    <d v="2012-12-17T00:00:00"/>
    <s v="Standard Class"/>
    <s v="RP-19270"/>
    <s v="Rachel Payne"/>
    <x v="1"/>
    <s v="United States"/>
    <s v="Riverside"/>
    <x v="1"/>
    <n v="92503"/>
    <x v="1"/>
    <s v="OFF-PA-10000289"/>
    <x v="1"/>
    <x v="10"/>
    <x v="722"/>
    <n v="12.96"/>
    <n v="2"/>
    <n v="0"/>
    <n v="6.2208000000000006"/>
  </r>
  <r>
    <n v="940"/>
    <x v="447"/>
    <x v="1"/>
    <x v="350"/>
    <d v="2012-12-17T00:00:00"/>
    <s v="Standard Class"/>
    <s v="RP-19270"/>
    <s v="Rachel Payne"/>
    <x v="1"/>
    <s v="United States"/>
    <s v="Riverside"/>
    <x v="1"/>
    <n v="92503"/>
    <x v="1"/>
    <s v="OFF-AP-10003040"/>
    <x v="1"/>
    <x v="9"/>
    <x v="723"/>
    <n v="134.47999999999999"/>
    <n v="4"/>
    <n v="0"/>
    <n v="34.964799999999997"/>
  </r>
  <r>
    <n v="941"/>
    <x v="448"/>
    <x v="0"/>
    <x v="351"/>
    <d v="2013-06-21T00:00:00"/>
    <s v="First Class"/>
    <s v="KC-16255"/>
    <s v="Karen Carlisle"/>
    <x v="1"/>
    <s v="United States"/>
    <s v="San Francisco"/>
    <x v="1"/>
    <n v="94110"/>
    <x v="1"/>
    <s v="OFF-PA-10000350"/>
    <x v="1"/>
    <x v="10"/>
    <x v="724"/>
    <n v="17.12"/>
    <n v="2"/>
    <n v="0"/>
    <n v="8.0464000000000002"/>
  </r>
  <r>
    <n v="942"/>
    <x v="449"/>
    <x v="0"/>
    <x v="180"/>
    <d v="2013-12-21T00:00:00"/>
    <s v="Standard Class"/>
    <s v="RW-19630"/>
    <s v="Rob Williams"/>
    <x v="1"/>
    <s v="United States"/>
    <s v="Torrance"/>
    <x v="1"/>
    <n v="90503"/>
    <x v="1"/>
    <s v="OFF-BI-10001759"/>
    <x v="1"/>
    <x v="8"/>
    <x v="725"/>
    <n v="6.0960000000000001"/>
    <n v="2"/>
    <n v="0.2"/>
    <n v="2.2098"/>
  </r>
  <r>
    <n v="943"/>
    <x v="449"/>
    <x v="0"/>
    <x v="180"/>
    <d v="2013-12-21T00:00:00"/>
    <s v="Standard Class"/>
    <s v="RW-19630"/>
    <s v="Rob Williams"/>
    <x v="1"/>
    <s v="United States"/>
    <s v="Torrance"/>
    <x v="1"/>
    <n v="90503"/>
    <x v="1"/>
    <s v="FUR-TA-10000577"/>
    <x v="0"/>
    <x v="3"/>
    <x v="3"/>
    <n v="1114.2719999999999"/>
    <n v="4"/>
    <n v="0.2"/>
    <n v="41.785200000000032"/>
  </r>
  <r>
    <n v="944"/>
    <x v="450"/>
    <x v="1"/>
    <x v="352"/>
    <d v="2012-06-03T00:00:00"/>
    <s v="Standard Class"/>
    <s v="JL-15850"/>
    <s v="John Lucas"/>
    <x v="0"/>
    <s v="United States"/>
    <s v="Seattle"/>
    <x v="4"/>
    <n v="98105"/>
    <x v="1"/>
    <s v="OFF-PA-10004101"/>
    <x v="1"/>
    <x v="10"/>
    <x v="506"/>
    <n v="32.400000000000006"/>
    <n v="5"/>
    <n v="0"/>
    <n v="15.552000000000001"/>
  </r>
  <r>
    <n v="945"/>
    <x v="450"/>
    <x v="1"/>
    <x v="352"/>
    <d v="2012-06-03T00:00:00"/>
    <s v="Standard Class"/>
    <s v="JL-15850"/>
    <s v="John Lucas"/>
    <x v="0"/>
    <s v="United States"/>
    <s v="Seattle"/>
    <x v="4"/>
    <n v="98105"/>
    <x v="1"/>
    <s v="OFF-ST-10001496"/>
    <x v="1"/>
    <x v="4"/>
    <x v="726"/>
    <n v="540.56999999999994"/>
    <n v="3"/>
    <n v="0"/>
    <n v="140.54820000000001"/>
  </r>
  <r>
    <n v="946"/>
    <x v="450"/>
    <x v="1"/>
    <x v="352"/>
    <d v="2012-06-03T00:00:00"/>
    <s v="Standard Class"/>
    <s v="JL-15850"/>
    <s v="John Lucas"/>
    <x v="0"/>
    <s v="United States"/>
    <s v="Seattle"/>
    <x v="4"/>
    <n v="98105"/>
    <x v="1"/>
    <s v="OFF-BI-10002931"/>
    <x v="1"/>
    <x v="8"/>
    <x v="727"/>
    <n v="167.76"/>
    <n v="5"/>
    <n v="0.2"/>
    <n v="62.91"/>
  </r>
  <r>
    <n v="947"/>
    <x v="451"/>
    <x v="1"/>
    <x v="353"/>
    <d v="2012-07-28T00:00:00"/>
    <s v="First Class"/>
    <s v="CA-12775"/>
    <s v="Cynthia Arntzen"/>
    <x v="0"/>
    <s v="United States"/>
    <s v="Mesa"/>
    <x v="16"/>
    <n v="85204"/>
    <x v="1"/>
    <s v="FUR-TA-10002356"/>
    <x v="0"/>
    <x v="3"/>
    <x v="728"/>
    <n v="393.16500000000002"/>
    <n v="3"/>
    <n v="0.5"/>
    <n v="-204.44580000000005"/>
  </r>
  <r>
    <n v="948"/>
    <x v="452"/>
    <x v="3"/>
    <x v="354"/>
    <d v="2014-12-03T00:00:00"/>
    <s v="Standard Class"/>
    <s v="RB-19795"/>
    <s v="Ross Baird"/>
    <x v="2"/>
    <s v="United States"/>
    <s v="Philadelphia"/>
    <x v="9"/>
    <n v="19120"/>
    <x v="3"/>
    <s v="FUR-FU-10003601"/>
    <x v="0"/>
    <x v="5"/>
    <x v="729"/>
    <n v="516.48800000000006"/>
    <n v="7"/>
    <n v="0.2"/>
    <n v="-12.912200000000027"/>
  </r>
  <r>
    <n v="949"/>
    <x v="452"/>
    <x v="3"/>
    <x v="354"/>
    <d v="2014-12-03T00:00:00"/>
    <s v="Standard Class"/>
    <s v="RB-19795"/>
    <s v="Ross Baird"/>
    <x v="2"/>
    <s v="United States"/>
    <s v="Philadelphia"/>
    <x v="9"/>
    <n v="19120"/>
    <x v="3"/>
    <s v="FUR-FU-10000576"/>
    <x v="0"/>
    <x v="5"/>
    <x v="219"/>
    <n v="1007.2320000000001"/>
    <n v="6"/>
    <n v="0.2"/>
    <n v="75.542400000000015"/>
  </r>
  <r>
    <n v="950"/>
    <x v="452"/>
    <x v="3"/>
    <x v="354"/>
    <d v="2014-12-03T00:00:00"/>
    <s v="Standard Class"/>
    <s v="RB-19795"/>
    <s v="Ross Baird"/>
    <x v="2"/>
    <s v="United States"/>
    <s v="Philadelphia"/>
    <x v="9"/>
    <n v="19120"/>
    <x v="3"/>
    <s v="FUR-TA-10004154"/>
    <x v="0"/>
    <x v="3"/>
    <x v="730"/>
    <n v="2065.3200000000002"/>
    <n v="12"/>
    <n v="0.4"/>
    <n v="-619.59600000000012"/>
  </r>
  <r>
    <n v="951"/>
    <x v="452"/>
    <x v="3"/>
    <x v="354"/>
    <d v="2014-12-03T00:00:00"/>
    <s v="Standard Class"/>
    <s v="RB-19795"/>
    <s v="Ross Baird"/>
    <x v="2"/>
    <s v="United States"/>
    <s v="Philadelphia"/>
    <x v="9"/>
    <n v="19120"/>
    <x v="3"/>
    <s v="OFF-PA-10000788"/>
    <x v="1"/>
    <x v="10"/>
    <x v="731"/>
    <n v="15.552000000000003"/>
    <n v="3"/>
    <n v="0.2"/>
    <n v="5.4432"/>
  </r>
  <r>
    <n v="952"/>
    <x v="452"/>
    <x v="3"/>
    <x v="354"/>
    <d v="2014-12-03T00:00:00"/>
    <s v="Standard Class"/>
    <s v="RB-19795"/>
    <s v="Ross Baird"/>
    <x v="2"/>
    <s v="United States"/>
    <s v="Philadelphia"/>
    <x v="9"/>
    <n v="19120"/>
    <x v="3"/>
    <s v="OFF-PA-10002479"/>
    <x v="1"/>
    <x v="10"/>
    <x v="217"/>
    <n v="25.344000000000001"/>
    <n v="6"/>
    <n v="0.2"/>
    <n v="7.92"/>
  </r>
  <r>
    <n v="953"/>
    <x v="453"/>
    <x v="3"/>
    <x v="355"/>
    <d v="2014-04-08T00:00:00"/>
    <s v="Standard Class"/>
    <s v="KH-16360"/>
    <s v="Katherine Hughes"/>
    <x v="0"/>
    <s v="United States"/>
    <s v="Philadelphia"/>
    <x v="9"/>
    <n v="19143"/>
    <x v="3"/>
    <s v="FUR-FU-10001940"/>
    <x v="0"/>
    <x v="5"/>
    <x v="33"/>
    <n v="25.472000000000001"/>
    <n v="4"/>
    <n v="0.2"/>
    <n v="7.6416000000000022"/>
  </r>
  <r>
    <n v="954"/>
    <x v="454"/>
    <x v="3"/>
    <x v="116"/>
    <d v="2015-01-02T00:00:00"/>
    <s v="Standard Class"/>
    <s v="GH-14665"/>
    <s v="Greg Hansen"/>
    <x v="0"/>
    <s v="United States"/>
    <s v="Round Rock"/>
    <x v="5"/>
    <n v="78664"/>
    <x v="2"/>
    <s v="OFF-AR-10001958"/>
    <x v="1"/>
    <x v="6"/>
    <x v="206"/>
    <n v="27.168000000000003"/>
    <n v="2"/>
    <n v="0.2"/>
    <n v="2.7168000000000001"/>
  </r>
  <r>
    <n v="955"/>
    <x v="454"/>
    <x v="3"/>
    <x v="116"/>
    <d v="2015-01-02T00:00:00"/>
    <s v="Standard Class"/>
    <s v="GH-14665"/>
    <s v="Greg Hansen"/>
    <x v="0"/>
    <s v="United States"/>
    <s v="Round Rock"/>
    <x v="5"/>
    <n v="78664"/>
    <x v="2"/>
    <s v="FUR-BO-10004709"/>
    <x v="0"/>
    <x v="0"/>
    <x v="263"/>
    <n v="78.852799999999988"/>
    <n v="2"/>
    <n v="0.32"/>
    <n v="-11.595999999999997"/>
  </r>
  <r>
    <n v="956"/>
    <x v="455"/>
    <x v="3"/>
    <x v="329"/>
    <d v="2014-12-05T00:00:00"/>
    <s v="Standard Class"/>
    <s v="SW-20275"/>
    <s v="Scott Williamson"/>
    <x v="0"/>
    <s v="United States"/>
    <s v="Jackson"/>
    <x v="35"/>
    <n v="39212"/>
    <x v="0"/>
    <s v="OFF-ST-10000604"/>
    <x v="1"/>
    <x v="4"/>
    <x v="54"/>
    <n v="173.79999999999998"/>
    <n v="5"/>
    <n v="0"/>
    <n v="43.449999999999989"/>
  </r>
  <r>
    <n v="957"/>
    <x v="456"/>
    <x v="3"/>
    <x v="356"/>
    <d v="2014-05-19T00:00:00"/>
    <s v="Second Class"/>
    <s v="JA-15970"/>
    <s v="Joseph Airdo"/>
    <x v="0"/>
    <s v="United States"/>
    <s v="Phoenix"/>
    <x v="16"/>
    <n v="85023"/>
    <x v="1"/>
    <s v="TEC-PH-10002923"/>
    <x v="2"/>
    <x v="7"/>
    <x v="680"/>
    <n v="29.592000000000002"/>
    <n v="1"/>
    <n v="0.2"/>
    <n v="2.5893000000000006"/>
  </r>
  <r>
    <n v="958"/>
    <x v="456"/>
    <x v="3"/>
    <x v="356"/>
    <d v="2014-05-19T00:00:00"/>
    <s v="Second Class"/>
    <s v="JA-15970"/>
    <s v="Joseph Airdo"/>
    <x v="0"/>
    <s v="United States"/>
    <s v="Phoenix"/>
    <x v="16"/>
    <n v="85023"/>
    <x v="1"/>
    <s v="OFF-BI-10004465"/>
    <x v="1"/>
    <x v="8"/>
    <x v="732"/>
    <n v="4.7520000000000007"/>
    <n v="2"/>
    <n v="0.7"/>
    <n v="-3.1679999999999993"/>
  </r>
  <r>
    <n v="959"/>
    <x v="456"/>
    <x v="3"/>
    <x v="356"/>
    <d v="2014-05-19T00:00:00"/>
    <s v="Second Class"/>
    <s v="JA-15970"/>
    <s v="Joseph Airdo"/>
    <x v="0"/>
    <s v="United States"/>
    <s v="Phoenix"/>
    <x v="16"/>
    <n v="85023"/>
    <x v="1"/>
    <s v="OFF-PA-10002333"/>
    <x v="1"/>
    <x v="10"/>
    <x v="733"/>
    <n v="15.552000000000003"/>
    <n v="3"/>
    <n v="0.2"/>
    <n v="5.6375999999999999"/>
  </r>
  <r>
    <n v="960"/>
    <x v="457"/>
    <x v="1"/>
    <x v="357"/>
    <d v="2012-09-22T00:00:00"/>
    <s v="Same Day"/>
    <s v="DL-12925"/>
    <s v="Daniel Lacy"/>
    <x v="0"/>
    <s v="United States"/>
    <s v="Oceanside"/>
    <x v="1"/>
    <n v="92054"/>
    <x v="1"/>
    <s v="FUR-FU-10004188"/>
    <x v="0"/>
    <x v="5"/>
    <x v="734"/>
    <n v="204.6"/>
    <n v="2"/>
    <n v="0"/>
    <n v="53.195999999999998"/>
  </r>
  <r>
    <n v="961"/>
    <x v="458"/>
    <x v="3"/>
    <x v="237"/>
    <d v="2014-11-20T00:00:00"/>
    <s v="Standard Class"/>
    <s v="LW-16990"/>
    <s v="Lindsay Williams"/>
    <x v="1"/>
    <s v="United States"/>
    <s v="San Francisco"/>
    <x v="1"/>
    <n v="94110"/>
    <x v="1"/>
    <s v="FUR-CH-10002965"/>
    <x v="0"/>
    <x v="1"/>
    <x v="226"/>
    <n v="321.56799999999998"/>
    <n v="2"/>
    <n v="0.2"/>
    <n v="28.137200000000007"/>
  </r>
  <r>
    <n v="962"/>
    <x v="459"/>
    <x v="1"/>
    <x v="154"/>
    <d v="2012-12-01T00:00:00"/>
    <s v="Standard Class"/>
    <s v="TB-21190"/>
    <s v="Thomas Brumley"/>
    <x v="2"/>
    <s v="United States"/>
    <s v="Fayetteville"/>
    <x v="36"/>
    <n v="72701"/>
    <x v="0"/>
    <s v="OFF-BI-10000145"/>
    <x v="1"/>
    <x v="8"/>
    <x v="735"/>
    <n v="6.24"/>
    <n v="2"/>
    <n v="0"/>
    <n v="3.0575999999999999"/>
  </r>
  <r>
    <n v="963"/>
    <x v="460"/>
    <x v="0"/>
    <x v="142"/>
    <d v="2013-09-05T00:00:00"/>
    <s v="First Class"/>
    <s v="CV-12805"/>
    <s v="Cynthia Voltz"/>
    <x v="1"/>
    <s v="United States"/>
    <s v="San Francisco"/>
    <x v="1"/>
    <n v="94110"/>
    <x v="1"/>
    <s v="OFF-EN-10001335"/>
    <x v="1"/>
    <x v="12"/>
    <x v="462"/>
    <n v="21.88"/>
    <n v="2"/>
    <n v="0"/>
    <n v="10.94"/>
  </r>
  <r>
    <n v="964"/>
    <x v="461"/>
    <x v="2"/>
    <x v="358"/>
    <d v="2011-09-24T00:00:00"/>
    <s v="Second Class"/>
    <s v="MS-17365"/>
    <s v="Maribeth Schnelling"/>
    <x v="0"/>
    <s v="United States"/>
    <s v="Boca Raton"/>
    <x v="2"/>
    <n v="33433"/>
    <x v="0"/>
    <s v="OFF-LA-10001613"/>
    <x v="1"/>
    <x v="2"/>
    <x v="736"/>
    <n v="4.6079999999999997"/>
    <n v="2"/>
    <n v="0.2"/>
    <n v="1.6704000000000001"/>
  </r>
  <r>
    <n v="965"/>
    <x v="462"/>
    <x v="3"/>
    <x v="359"/>
    <d v="2014-04-12T00:00:00"/>
    <s v="First Class"/>
    <s v="BS-11800"/>
    <s v="Bryan Spruell"/>
    <x v="2"/>
    <s v="United States"/>
    <s v="New York City"/>
    <x v="15"/>
    <n v="10011"/>
    <x v="3"/>
    <s v="OFF-LA-10004055"/>
    <x v="1"/>
    <x v="2"/>
    <x v="737"/>
    <n v="9.82"/>
    <n v="2"/>
    <n v="0"/>
    <n v="4.8117999999999999"/>
  </r>
  <r>
    <n v="966"/>
    <x v="462"/>
    <x v="3"/>
    <x v="359"/>
    <d v="2014-04-12T00:00:00"/>
    <s v="First Class"/>
    <s v="BS-11800"/>
    <s v="Bryan Spruell"/>
    <x v="2"/>
    <s v="United States"/>
    <s v="New York City"/>
    <x v="15"/>
    <n v="10011"/>
    <x v="3"/>
    <s v="OFF-AR-10004344"/>
    <x v="1"/>
    <x v="6"/>
    <x v="365"/>
    <n v="35.97"/>
    <n v="3"/>
    <n v="0"/>
    <n v="9.7118999999999982"/>
  </r>
  <r>
    <n v="967"/>
    <x v="462"/>
    <x v="3"/>
    <x v="359"/>
    <d v="2014-04-12T00:00:00"/>
    <s v="First Class"/>
    <s v="BS-11800"/>
    <s v="Bryan Spruell"/>
    <x v="2"/>
    <s v="United States"/>
    <s v="New York City"/>
    <x v="15"/>
    <n v="10011"/>
    <x v="3"/>
    <s v="OFF-PA-10004621"/>
    <x v="1"/>
    <x v="10"/>
    <x v="738"/>
    <n v="12.96"/>
    <n v="2"/>
    <n v="0"/>
    <n v="6.2208000000000006"/>
  </r>
  <r>
    <n v="968"/>
    <x v="462"/>
    <x v="3"/>
    <x v="359"/>
    <d v="2014-04-12T00:00:00"/>
    <s v="First Class"/>
    <s v="BS-11800"/>
    <s v="Bryan Spruell"/>
    <x v="2"/>
    <s v="United States"/>
    <s v="New York City"/>
    <x v="15"/>
    <n v="10011"/>
    <x v="3"/>
    <s v="OFF-PA-10001281"/>
    <x v="1"/>
    <x v="10"/>
    <x v="739"/>
    <n v="191.6"/>
    <n v="4"/>
    <n v="0"/>
    <n v="91.967999999999989"/>
  </r>
  <r>
    <n v="969"/>
    <x v="462"/>
    <x v="3"/>
    <x v="359"/>
    <d v="2014-04-12T00:00:00"/>
    <s v="First Class"/>
    <s v="BS-11800"/>
    <s v="Bryan Spruell"/>
    <x v="2"/>
    <s v="United States"/>
    <s v="New York City"/>
    <x v="15"/>
    <n v="10011"/>
    <x v="3"/>
    <s v="OFF-LA-10001613"/>
    <x v="1"/>
    <x v="2"/>
    <x v="736"/>
    <n v="8.64"/>
    <n v="3"/>
    <n v="0"/>
    <n v="4.2336"/>
  </r>
  <r>
    <n v="970"/>
    <x v="462"/>
    <x v="3"/>
    <x v="359"/>
    <d v="2014-04-12T00:00:00"/>
    <s v="First Class"/>
    <s v="BS-11800"/>
    <s v="Bryan Spruell"/>
    <x v="2"/>
    <s v="United States"/>
    <s v="New York City"/>
    <x v="15"/>
    <n v="10011"/>
    <x v="3"/>
    <s v="OFF-ST-10001097"/>
    <x v="1"/>
    <x v="4"/>
    <x v="740"/>
    <n v="501.81000000000006"/>
    <n v="3"/>
    <n v="0"/>
    <n v="0"/>
  </r>
  <r>
    <n v="971"/>
    <x v="463"/>
    <x v="2"/>
    <x v="360"/>
    <d v="2011-01-19T00:00:00"/>
    <s v="Second Class"/>
    <s v="DL-13315"/>
    <s v="Delfina Latchford"/>
    <x v="0"/>
    <s v="United States"/>
    <s v="Philadelphia"/>
    <x v="9"/>
    <n v="19134"/>
    <x v="3"/>
    <s v="FUR-FU-10001095"/>
    <x v="0"/>
    <x v="5"/>
    <x v="741"/>
    <n v="127.10400000000001"/>
    <n v="6"/>
    <n v="0.2"/>
    <n v="28.598399999999998"/>
  </r>
  <r>
    <n v="972"/>
    <x v="463"/>
    <x v="2"/>
    <x v="360"/>
    <d v="2011-01-19T00:00:00"/>
    <s v="Second Class"/>
    <s v="DL-13315"/>
    <s v="Delfina Latchford"/>
    <x v="0"/>
    <s v="United States"/>
    <s v="Philadelphia"/>
    <x v="9"/>
    <n v="19134"/>
    <x v="3"/>
    <s v="TEC-PH-10004614"/>
    <x v="2"/>
    <x v="7"/>
    <x v="299"/>
    <n v="124.19999999999999"/>
    <n v="3"/>
    <n v="0.4"/>
    <n v="-31.050000000000011"/>
  </r>
  <r>
    <n v="973"/>
    <x v="463"/>
    <x v="2"/>
    <x v="360"/>
    <d v="2011-01-19T00:00:00"/>
    <s v="Second Class"/>
    <s v="DL-13315"/>
    <s v="Delfina Latchford"/>
    <x v="0"/>
    <s v="United States"/>
    <s v="Philadelphia"/>
    <x v="9"/>
    <n v="19134"/>
    <x v="3"/>
    <s v="OFF-BI-10001575"/>
    <x v="1"/>
    <x v="8"/>
    <x v="577"/>
    <n v="18.588000000000005"/>
    <n v="2"/>
    <n v="0.7"/>
    <n v="-13.6312"/>
  </r>
  <r>
    <n v="974"/>
    <x v="463"/>
    <x v="2"/>
    <x v="360"/>
    <d v="2011-01-19T00:00:00"/>
    <s v="Second Class"/>
    <s v="DL-13315"/>
    <s v="Delfina Latchford"/>
    <x v="0"/>
    <s v="United States"/>
    <s v="Philadelphia"/>
    <x v="9"/>
    <n v="19134"/>
    <x v="3"/>
    <s v="OFF-LA-10001074"/>
    <x v="1"/>
    <x v="2"/>
    <x v="297"/>
    <n v="30.072000000000003"/>
    <n v="3"/>
    <n v="0.2"/>
    <n v="10.149299999999997"/>
  </r>
  <r>
    <n v="975"/>
    <x v="464"/>
    <x v="3"/>
    <x v="361"/>
    <d v="2014-10-09T00:00:00"/>
    <s v="Second Class"/>
    <s v="PO-19195"/>
    <s v="Phillina Ober"/>
    <x v="2"/>
    <s v="United States"/>
    <s v="New York City"/>
    <x v="15"/>
    <n v="10011"/>
    <x v="3"/>
    <s v="TEC-PH-10003555"/>
    <x v="2"/>
    <x v="7"/>
    <x v="457"/>
    <n v="160.92999999999998"/>
    <n v="7"/>
    <n v="0"/>
    <n v="3.2186000000000092"/>
  </r>
  <r>
    <n v="976"/>
    <x v="464"/>
    <x v="3"/>
    <x v="361"/>
    <d v="2014-10-09T00:00:00"/>
    <s v="Second Class"/>
    <s v="PO-19195"/>
    <s v="Phillina Ober"/>
    <x v="2"/>
    <s v="United States"/>
    <s v="New York City"/>
    <x v="15"/>
    <n v="10011"/>
    <x v="3"/>
    <s v="OFF-BI-10004492"/>
    <x v="1"/>
    <x v="8"/>
    <x v="347"/>
    <n v="75.792000000000002"/>
    <n v="3"/>
    <n v="0.2"/>
    <n v="25.579799999999992"/>
  </r>
  <r>
    <n v="977"/>
    <x v="465"/>
    <x v="3"/>
    <x v="362"/>
    <d v="2014-07-16T00:00:00"/>
    <s v="Standard Class"/>
    <s v="TD-20995"/>
    <s v="Tamara Dahlen"/>
    <x v="0"/>
    <s v="United States"/>
    <s v="Portland"/>
    <x v="21"/>
    <n v="97206"/>
    <x v="1"/>
    <s v="OFF-BI-10002012"/>
    <x v="1"/>
    <x v="8"/>
    <x v="742"/>
    <n v="1.0800000000000003"/>
    <n v="2"/>
    <n v="0.7"/>
    <n v="-0.79200000000000004"/>
  </r>
  <r>
    <n v="978"/>
    <x v="466"/>
    <x v="3"/>
    <x v="363"/>
    <d v="2014-01-11T00:00:00"/>
    <s v="First Class"/>
    <s v="BW-11110"/>
    <s v="Bart Watters"/>
    <x v="1"/>
    <s v="United States"/>
    <s v="Detroit"/>
    <x v="12"/>
    <n v="48205"/>
    <x v="2"/>
    <s v="TEC-MA-10000822"/>
    <x v="2"/>
    <x v="15"/>
    <x v="154"/>
    <n v="3059.982"/>
    <n v="2"/>
    <n v="0.1"/>
    <n v="679.99599999999964"/>
  </r>
  <r>
    <n v="979"/>
    <x v="467"/>
    <x v="0"/>
    <x v="198"/>
    <d v="2013-06-01T00:00:00"/>
    <s v="First Class"/>
    <s v="RW-19690"/>
    <s v="Robert Waldorf"/>
    <x v="0"/>
    <s v="United States"/>
    <s v="Wilmington"/>
    <x v="3"/>
    <n v="28403"/>
    <x v="0"/>
    <s v="OFF-BI-10000848"/>
    <x v="1"/>
    <x v="8"/>
    <x v="515"/>
    <n v="3.2820000000000005"/>
    <n v="2"/>
    <n v="0.7"/>
    <n v="-2.6256000000000004"/>
  </r>
  <r>
    <n v="980"/>
    <x v="468"/>
    <x v="1"/>
    <x v="364"/>
    <d v="2012-12-12T00:00:00"/>
    <s v="First Class"/>
    <s v="KB-16600"/>
    <s v="Ken Brennan"/>
    <x v="1"/>
    <s v="United States"/>
    <s v="Columbus"/>
    <x v="14"/>
    <n v="47201"/>
    <x v="2"/>
    <s v="OFF-PA-10004156"/>
    <x v="1"/>
    <x v="10"/>
    <x v="743"/>
    <n v="34.019999999999996"/>
    <n v="3"/>
    <n v="0"/>
    <n v="16.669799999999999"/>
  </r>
  <r>
    <n v="981"/>
    <x v="469"/>
    <x v="0"/>
    <x v="339"/>
    <d v="2013-10-09T00:00:00"/>
    <s v="Standard Class"/>
    <s v="EB-13870"/>
    <s v="Emily Burns"/>
    <x v="0"/>
    <s v="United States"/>
    <s v="New York City"/>
    <x v="15"/>
    <n v="10035"/>
    <x v="3"/>
    <s v="FUR-CH-10003199"/>
    <x v="0"/>
    <x v="1"/>
    <x v="631"/>
    <n v="599.29200000000003"/>
    <n v="6"/>
    <n v="0.1"/>
    <n v="93.223199999999977"/>
  </r>
  <r>
    <n v="982"/>
    <x v="470"/>
    <x v="2"/>
    <x v="7"/>
    <d v="2011-11-14T00:00:00"/>
    <s v="Second Class"/>
    <s v="TZ-21580"/>
    <s v="Tracy Zic"/>
    <x v="0"/>
    <s v="United States"/>
    <s v="Louisville"/>
    <x v="22"/>
    <n v="80027"/>
    <x v="1"/>
    <s v="OFF-AR-10000034"/>
    <x v="1"/>
    <x v="6"/>
    <x v="744"/>
    <n v="3.3920000000000003"/>
    <n v="1"/>
    <n v="0.2"/>
    <n v="0.80559999999999987"/>
  </r>
  <r>
    <n v="983"/>
    <x v="470"/>
    <x v="2"/>
    <x v="7"/>
    <d v="2011-11-14T00:00:00"/>
    <s v="Second Class"/>
    <s v="TZ-21580"/>
    <s v="Tracy Zic"/>
    <x v="0"/>
    <s v="United States"/>
    <s v="Louisville"/>
    <x v="22"/>
    <n v="80027"/>
    <x v="1"/>
    <s v="TEC-PH-10000560"/>
    <x v="2"/>
    <x v="7"/>
    <x v="745"/>
    <n v="559.98400000000004"/>
    <n v="2"/>
    <n v="0.2"/>
    <n v="55.998400000000032"/>
  </r>
  <r>
    <n v="984"/>
    <x v="470"/>
    <x v="2"/>
    <x v="7"/>
    <d v="2011-11-14T00:00:00"/>
    <s v="Second Class"/>
    <s v="TZ-21580"/>
    <s v="Tracy Zic"/>
    <x v="0"/>
    <s v="United States"/>
    <s v="Louisville"/>
    <x v="22"/>
    <n v="80027"/>
    <x v="1"/>
    <s v="FUR-CH-10000665"/>
    <x v="0"/>
    <x v="1"/>
    <x v="656"/>
    <n v="603.91999999999996"/>
    <n v="5"/>
    <n v="0.2"/>
    <n v="75.489999999999924"/>
  </r>
  <r>
    <n v="985"/>
    <x v="471"/>
    <x v="3"/>
    <x v="365"/>
    <d v="2014-10-06T00:00:00"/>
    <s v="Standard Class"/>
    <s v="AS-10630"/>
    <s v="Ann Steele"/>
    <x v="2"/>
    <s v="United States"/>
    <s v="Pasadena"/>
    <x v="5"/>
    <n v="77506"/>
    <x v="2"/>
    <s v="OFF-LA-10001569"/>
    <x v="1"/>
    <x v="2"/>
    <x v="633"/>
    <n v="7.9680000000000009"/>
    <n v="2"/>
    <n v="0.2"/>
    <n v="2.5895999999999999"/>
  </r>
  <r>
    <n v="986"/>
    <x v="471"/>
    <x v="3"/>
    <x v="365"/>
    <d v="2014-10-06T00:00:00"/>
    <s v="Standard Class"/>
    <s v="AS-10630"/>
    <s v="Ann Steele"/>
    <x v="2"/>
    <s v="United States"/>
    <s v="Pasadena"/>
    <x v="5"/>
    <n v="77506"/>
    <x v="2"/>
    <s v="OFF-EN-10000461"/>
    <x v="1"/>
    <x v="12"/>
    <x v="746"/>
    <n v="27.968000000000004"/>
    <n v="4"/>
    <n v="0.2"/>
    <n v="9.4391999999999996"/>
  </r>
  <r>
    <n v="987"/>
    <x v="471"/>
    <x v="3"/>
    <x v="365"/>
    <d v="2014-10-06T00:00:00"/>
    <s v="Standard Class"/>
    <s v="AS-10630"/>
    <s v="Ann Steele"/>
    <x v="2"/>
    <s v="United States"/>
    <s v="Pasadena"/>
    <x v="5"/>
    <n v="77506"/>
    <x v="2"/>
    <s v="TEC-MA-10003066"/>
    <x v="2"/>
    <x v="15"/>
    <x v="747"/>
    <n v="336.51"/>
    <n v="3"/>
    <n v="0.4"/>
    <n v="44.867999999999967"/>
  </r>
  <r>
    <n v="988"/>
    <x v="472"/>
    <x v="1"/>
    <x v="366"/>
    <d v="2012-03-10T00:00:00"/>
    <s v="Same Day"/>
    <s v="TS-21340"/>
    <s v="Toby Swindell"/>
    <x v="0"/>
    <s v="United States"/>
    <s v="Houston"/>
    <x v="5"/>
    <n v="77041"/>
    <x v="2"/>
    <s v="OFF-BI-10004022"/>
    <x v="1"/>
    <x v="8"/>
    <x v="748"/>
    <n v="1.1119999999999997"/>
    <n v="2"/>
    <n v="0.8"/>
    <n v="-1.8904000000000001"/>
  </r>
  <r>
    <n v="989"/>
    <x v="473"/>
    <x v="3"/>
    <x v="367"/>
    <d v="2014-05-27T00:00:00"/>
    <s v="Standard Class"/>
    <s v="JG-15805"/>
    <s v="John Grady"/>
    <x v="1"/>
    <s v="United States"/>
    <s v="Auburn"/>
    <x v="15"/>
    <n v="13021"/>
    <x v="3"/>
    <s v="FUR-FU-10004071"/>
    <x v="0"/>
    <x v="5"/>
    <x v="570"/>
    <n v="520.05000000000007"/>
    <n v="5"/>
    <n v="0"/>
    <n v="72.807000000000031"/>
  </r>
  <r>
    <n v="990"/>
    <x v="473"/>
    <x v="3"/>
    <x v="367"/>
    <d v="2014-05-27T00:00:00"/>
    <s v="Standard Class"/>
    <s v="JG-15805"/>
    <s v="John Grady"/>
    <x v="1"/>
    <s v="United States"/>
    <s v="Auburn"/>
    <x v="15"/>
    <n v="13021"/>
    <x v="3"/>
    <s v="OFF-AR-10001988"/>
    <x v="1"/>
    <x v="6"/>
    <x v="749"/>
    <n v="17.97"/>
    <n v="3"/>
    <n v="0"/>
    <n v="5.2112999999999996"/>
  </r>
  <r>
    <n v="991"/>
    <x v="474"/>
    <x v="1"/>
    <x v="368"/>
    <d v="2012-03-31T00:00:00"/>
    <s v="Second Class"/>
    <s v="SL-20155"/>
    <s v="Sara Luxemburg"/>
    <x v="2"/>
    <s v="United States"/>
    <s v="Jacksonville"/>
    <x v="2"/>
    <n v="32216"/>
    <x v="0"/>
    <s v="FUR-CH-10004086"/>
    <x v="0"/>
    <x v="1"/>
    <x v="281"/>
    <n v="1166.92"/>
    <n v="5"/>
    <n v="0.2"/>
    <n v="131.27849999999995"/>
  </r>
  <r>
    <n v="992"/>
    <x v="475"/>
    <x v="0"/>
    <x v="369"/>
    <d v="2013-09-12T00:00:00"/>
    <s v="First Class"/>
    <s v="TS-21610"/>
    <s v="Troy Staebel"/>
    <x v="0"/>
    <s v="United States"/>
    <s v="New York City"/>
    <x v="15"/>
    <n v="10024"/>
    <x v="3"/>
    <s v="OFF-BI-10001036"/>
    <x v="1"/>
    <x v="8"/>
    <x v="618"/>
    <n v="14.624000000000002"/>
    <n v="2"/>
    <n v="0.2"/>
    <n v="5.484"/>
  </r>
  <r>
    <n v="993"/>
    <x v="476"/>
    <x v="0"/>
    <x v="370"/>
    <d v="2013-08-28T00:00:00"/>
    <s v="First Class"/>
    <s v="RF-19735"/>
    <s v="Roland Fjeld"/>
    <x v="0"/>
    <s v="United States"/>
    <s v="San Jose"/>
    <x v="1"/>
    <n v="95123"/>
    <x v="1"/>
    <s v="OFF-FA-10002983"/>
    <x v="1"/>
    <x v="13"/>
    <x v="260"/>
    <n v="10.23"/>
    <n v="3"/>
    <n v="0"/>
    <n v="4.9104000000000001"/>
  </r>
  <r>
    <n v="994"/>
    <x v="476"/>
    <x v="0"/>
    <x v="370"/>
    <d v="2013-08-28T00:00:00"/>
    <s v="First Class"/>
    <s v="RF-19735"/>
    <s v="Roland Fjeld"/>
    <x v="0"/>
    <s v="United States"/>
    <s v="San Jose"/>
    <x v="1"/>
    <n v="95123"/>
    <x v="1"/>
    <s v="OFF-PA-10003625"/>
    <x v="1"/>
    <x v="10"/>
    <x v="750"/>
    <n v="154.9"/>
    <n v="5"/>
    <n v="0"/>
    <n v="69.704999999999998"/>
  </r>
  <r>
    <n v="995"/>
    <x v="477"/>
    <x v="2"/>
    <x v="371"/>
    <d v="2011-05-25T00:00:00"/>
    <s v="Standard Class"/>
    <s v="MW-18235"/>
    <s v="Mitch Willingham"/>
    <x v="1"/>
    <s v="United States"/>
    <s v="Virginia Beach"/>
    <x v="17"/>
    <n v="23464"/>
    <x v="0"/>
    <s v="OFF-BI-10003925"/>
    <x v="1"/>
    <x v="8"/>
    <x v="751"/>
    <n v="2715.9300000000003"/>
    <n v="7"/>
    <n v="0"/>
    <n v="1276.4871000000001"/>
  </r>
  <r>
    <n v="996"/>
    <x v="477"/>
    <x v="2"/>
    <x v="371"/>
    <d v="2011-05-25T00:00:00"/>
    <s v="Standard Class"/>
    <s v="MW-18235"/>
    <s v="Mitch Willingham"/>
    <x v="1"/>
    <s v="United States"/>
    <s v="Virginia Beach"/>
    <x v="17"/>
    <n v="23464"/>
    <x v="0"/>
    <s v="TEC-PH-10001530"/>
    <x v="2"/>
    <x v="7"/>
    <x v="752"/>
    <n v="617.97"/>
    <n v="3"/>
    <n v="0"/>
    <n v="173.0316"/>
  </r>
  <r>
    <n v="997"/>
    <x v="478"/>
    <x v="1"/>
    <x v="372"/>
    <d v="2012-11-03T00:00:00"/>
    <s v="Standard Class"/>
    <s v="RD-19585"/>
    <s v="Rob Dowd"/>
    <x v="0"/>
    <s v="United States"/>
    <s v="Henderson"/>
    <x v="0"/>
    <n v="42420"/>
    <x v="0"/>
    <s v="OFF-EN-10003862"/>
    <x v="1"/>
    <x v="12"/>
    <x v="753"/>
    <n v="10.67"/>
    <n v="1"/>
    <n v="0"/>
    <n v="4.9081999999999999"/>
  </r>
  <r>
    <n v="998"/>
    <x v="478"/>
    <x v="1"/>
    <x v="372"/>
    <d v="2012-11-03T00:00:00"/>
    <s v="Standard Class"/>
    <s v="RD-19585"/>
    <s v="Rob Dowd"/>
    <x v="0"/>
    <s v="United States"/>
    <s v="Henderson"/>
    <x v="0"/>
    <n v="42420"/>
    <x v="0"/>
    <s v="OFF-ST-10004258"/>
    <x v="1"/>
    <x v="4"/>
    <x v="754"/>
    <n v="36.630000000000003"/>
    <n v="3"/>
    <n v="0"/>
    <n v="9.8901000000000039"/>
  </r>
  <r>
    <n v="999"/>
    <x v="478"/>
    <x v="1"/>
    <x v="372"/>
    <d v="2012-11-03T00:00:00"/>
    <s v="Standard Class"/>
    <s v="RD-19585"/>
    <s v="Rob Dowd"/>
    <x v="0"/>
    <s v="United States"/>
    <s v="Henderson"/>
    <x v="0"/>
    <n v="42420"/>
    <x v="0"/>
    <s v="FUR-FU-10002885"/>
    <x v="0"/>
    <x v="5"/>
    <x v="755"/>
    <n v="24.1"/>
    <n v="5"/>
    <n v="0"/>
    <n v="9.1580000000000013"/>
  </r>
  <r>
    <n v="1000"/>
    <x v="478"/>
    <x v="1"/>
    <x v="372"/>
    <d v="2012-11-03T00:00:00"/>
    <s v="Standard Class"/>
    <s v="RD-19585"/>
    <s v="Rob Dowd"/>
    <x v="0"/>
    <s v="United States"/>
    <s v="Henderson"/>
    <x v="0"/>
    <n v="42420"/>
    <x v="0"/>
    <s v="FUR-FU-10001918"/>
    <x v="0"/>
    <x v="5"/>
    <x v="280"/>
    <n v="33.11"/>
    <n v="7"/>
    <n v="0"/>
    <n v="12.912900000000004"/>
  </r>
  <r>
    <n v="1001"/>
    <x v="479"/>
    <x v="0"/>
    <x v="373"/>
    <d v="2013-11-18T00:00:00"/>
    <s v="Standard Class"/>
    <s v="FM-14290"/>
    <s v="Frank Merwin"/>
    <x v="2"/>
    <s v="United States"/>
    <s v="Vancouver"/>
    <x v="4"/>
    <n v="98661"/>
    <x v="1"/>
    <s v="OFF-AR-10002956"/>
    <x v="1"/>
    <x v="6"/>
    <x v="660"/>
    <n v="44.02"/>
    <n v="2"/>
    <n v="0"/>
    <n v="11.4452"/>
  </r>
  <r>
    <n v="1002"/>
    <x v="480"/>
    <x v="1"/>
    <x v="374"/>
    <d v="2012-07-31T00:00:00"/>
    <s v="Same Day"/>
    <s v="RH-19495"/>
    <s v="Rick Hansen"/>
    <x v="0"/>
    <s v="United States"/>
    <s v="New York City"/>
    <x v="15"/>
    <n v="10024"/>
    <x v="3"/>
    <s v="TEC-AC-10003033"/>
    <x v="2"/>
    <x v="11"/>
    <x v="756"/>
    <n v="2309.65"/>
    <n v="7"/>
    <n v="0"/>
    <n v="762.18449999999984"/>
  </r>
  <r>
    <n v="1003"/>
    <x v="480"/>
    <x v="1"/>
    <x v="374"/>
    <d v="2012-07-31T00:00:00"/>
    <s v="Same Day"/>
    <s v="RH-19495"/>
    <s v="Rick Hansen"/>
    <x v="0"/>
    <s v="United States"/>
    <s v="New York City"/>
    <x v="15"/>
    <n v="10024"/>
    <x v="3"/>
    <s v="FUR-TA-10002903"/>
    <x v="0"/>
    <x v="3"/>
    <x v="255"/>
    <n v="1090.7819999999999"/>
    <n v="7"/>
    <n v="0.4"/>
    <n v="-290.87520000000001"/>
  </r>
  <r>
    <n v="1004"/>
    <x v="480"/>
    <x v="1"/>
    <x v="374"/>
    <d v="2012-07-31T00:00:00"/>
    <s v="Same Day"/>
    <s v="RH-19495"/>
    <s v="Rick Hansen"/>
    <x v="0"/>
    <s v="United States"/>
    <s v="New York City"/>
    <x v="15"/>
    <n v="10024"/>
    <x v="3"/>
    <s v="OFF-PA-10004621"/>
    <x v="1"/>
    <x v="10"/>
    <x v="738"/>
    <n v="19.440000000000001"/>
    <n v="3"/>
    <n v="0"/>
    <n v="9.3312000000000008"/>
  </r>
  <r>
    <n v="1005"/>
    <x v="481"/>
    <x v="1"/>
    <x v="375"/>
    <d v="2012-08-31T00:00:00"/>
    <s v="Standard Class"/>
    <s v="RA-19945"/>
    <s v="Ryan Akin"/>
    <x v="0"/>
    <s v="United States"/>
    <s v="Murrieta"/>
    <x v="1"/>
    <n v="92563"/>
    <x v="1"/>
    <s v="OFF-ST-10000046"/>
    <x v="1"/>
    <x v="4"/>
    <x v="757"/>
    <n v="484.65000000000003"/>
    <n v="3"/>
    <n v="0"/>
    <n v="92.083500000000015"/>
  </r>
  <r>
    <n v="1006"/>
    <x v="482"/>
    <x v="1"/>
    <x v="50"/>
    <d v="2012-11-17T00:00:00"/>
    <s v="Standard Class"/>
    <s v="JK-15730"/>
    <s v="Joe Kamberova"/>
    <x v="0"/>
    <s v="United States"/>
    <s v="Jacksonville"/>
    <x v="3"/>
    <n v="28540"/>
    <x v="0"/>
    <s v="OFF-PA-10001790"/>
    <x v="1"/>
    <x v="10"/>
    <x v="687"/>
    <n v="115.29600000000001"/>
    <n v="3"/>
    <n v="0.2"/>
    <n v="40.353599999999986"/>
  </r>
  <r>
    <n v="1007"/>
    <x v="483"/>
    <x v="1"/>
    <x v="376"/>
    <d v="2012-11-09T00:00:00"/>
    <s v="First Class"/>
    <s v="MT-17815"/>
    <s v="Meg Tillman"/>
    <x v="0"/>
    <s v="United States"/>
    <s v="Scottsdale"/>
    <x v="16"/>
    <n v="85254"/>
    <x v="1"/>
    <s v="OFF-EN-10002600"/>
    <x v="1"/>
    <x v="12"/>
    <x v="111"/>
    <n v="7.080000000000001"/>
    <n v="3"/>
    <n v="0.2"/>
    <n v="2.4779999999999989"/>
  </r>
  <r>
    <n v="1008"/>
    <x v="483"/>
    <x v="1"/>
    <x v="376"/>
    <d v="2012-11-09T00:00:00"/>
    <s v="First Class"/>
    <s v="MT-17815"/>
    <s v="Meg Tillman"/>
    <x v="0"/>
    <s v="United States"/>
    <s v="Scottsdale"/>
    <x v="16"/>
    <n v="85254"/>
    <x v="1"/>
    <s v="OFF-BI-10002049"/>
    <x v="1"/>
    <x v="8"/>
    <x v="758"/>
    <n v="4.4009999999999998"/>
    <n v="3"/>
    <n v="0.7"/>
    <n v="-3.5207999999999995"/>
  </r>
  <r>
    <n v="1009"/>
    <x v="484"/>
    <x v="3"/>
    <x v="377"/>
    <d v="2015-01-02T00:00:00"/>
    <s v="Standard Class"/>
    <s v="PO-18850"/>
    <s v="Patrick O'Brill"/>
    <x v="0"/>
    <s v="United States"/>
    <s v="Burlington"/>
    <x v="23"/>
    <n v="52601"/>
    <x v="2"/>
    <s v="OFF-PA-10001509"/>
    <x v="1"/>
    <x v="10"/>
    <x v="417"/>
    <n v="44.75"/>
    <n v="5"/>
    <n v="0"/>
    <n v="20.584999999999994"/>
  </r>
  <r>
    <n v="1010"/>
    <x v="485"/>
    <x v="3"/>
    <x v="378"/>
    <d v="2014-08-04T00:00:00"/>
    <s v="First Class"/>
    <s v="AT-10735"/>
    <s v="Annie Thurman"/>
    <x v="0"/>
    <s v="United States"/>
    <s v="Chicago"/>
    <x v="10"/>
    <n v="60653"/>
    <x v="2"/>
    <s v="TEC-PH-10003931"/>
    <x v="2"/>
    <x v="7"/>
    <x v="159"/>
    <n v="95.984000000000009"/>
    <n v="2"/>
    <n v="0.2"/>
    <n v="5.9990000000000023"/>
  </r>
  <r>
    <n v="1011"/>
    <x v="486"/>
    <x v="2"/>
    <x v="156"/>
    <d v="2011-11-26T00:00:00"/>
    <s v="First Class"/>
    <s v="VG-21790"/>
    <s v="Vivek Gonzalez"/>
    <x v="0"/>
    <s v="United States"/>
    <s v="San Diego"/>
    <x v="1"/>
    <n v="92037"/>
    <x v="1"/>
    <s v="FUR-FU-10001602"/>
    <x v="0"/>
    <x v="5"/>
    <x v="759"/>
    <n v="151.72"/>
    <n v="4"/>
    <n v="0"/>
    <n v="27.309599999999989"/>
  </r>
  <r>
    <n v="1012"/>
    <x v="487"/>
    <x v="3"/>
    <x v="46"/>
    <d v="2014-06-22T00:00:00"/>
    <s v="Second Class"/>
    <s v="PF-19165"/>
    <s v="Philip Fox"/>
    <x v="0"/>
    <s v="United States"/>
    <s v="Olympia"/>
    <x v="4"/>
    <n v="98502"/>
    <x v="1"/>
    <s v="FUR-FU-10004848"/>
    <x v="0"/>
    <x v="5"/>
    <x v="28"/>
    <n v="155.25"/>
    <n v="3"/>
    <n v="0"/>
    <n v="46.574999999999996"/>
  </r>
  <r>
    <n v="1013"/>
    <x v="487"/>
    <x v="3"/>
    <x v="46"/>
    <d v="2014-06-22T00:00:00"/>
    <s v="Second Class"/>
    <s v="PF-19165"/>
    <s v="Philip Fox"/>
    <x v="0"/>
    <s v="United States"/>
    <s v="Olympia"/>
    <x v="4"/>
    <n v="98502"/>
    <x v="1"/>
    <s v="OFF-ST-10003722"/>
    <x v="1"/>
    <x v="4"/>
    <x v="760"/>
    <n v="14.03"/>
    <n v="1"/>
    <n v="0"/>
    <n v="4.068699999999998"/>
  </r>
  <r>
    <n v="1014"/>
    <x v="488"/>
    <x v="1"/>
    <x v="379"/>
    <d v="2012-12-24T00:00:00"/>
    <s v="Second Class"/>
    <s v="JS-15880"/>
    <s v="John Stevenson"/>
    <x v="0"/>
    <s v="United States"/>
    <s v="Seattle"/>
    <x v="4"/>
    <n v="98103"/>
    <x v="1"/>
    <s v="FUR-TA-10003748"/>
    <x v="0"/>
    <x v="3"/>
    <x v="208"/>
    <n v="1618.37"/>
    <n v="13"/>
    <n v="0"/>
    <n v="356.04139999999995"/>
  </r>
  <r>
    <n v="1015"/>
    <x v="488"/>
    <x v="1"/>
    <x v="379"/>
    <d v="2012-12-24T00:00:00"/>
    <s v="Second Class"/>
    <s v="JS-15880"/>
    <s v="John Stevenson"/>
    <x v="0"/>
    <s v="United States"/>
    <s v="Seattle"/>
    <x v="4"/>
    <n v="98103"/>
    <x v="1"/>
    <s v="TEC-AC-10003198"/>
    <x v="2"/>
    <x v="11"/>
    <x v="761"/>
    <n v="99.6"/>
    <n v="1"/>
    <n v="0"/>
    <n v="36.851999999999997"/>
  </r>
  <r>
    <n v="1016"/>
    <x v="489"/>
    <x v="1"/>
    <x v="14"/>
    <d v="2012-09-19T00:00:00"/>
    <s v="Second Class"/>
    <s v="MO-17800"/>
    <s v="Meg O'Connel"/>
    <x v="2"/>
    <s v="United States"/>
    <s v="Los Angeles"/>
    <x v="1"/>
    <n v="90036"/>
    <x v="1"/>
    <s v="OFF-PA-10004100"/>
    <x v="1"/>
    <x v="10"/>
    <x v="257"/>
    <n v="32.400000000000006"/>
    <n v="5"/>
    <n v="0"/>
    <n v="15.552000000000001"/>
  </r>
  <r>
    <n v="1017"/>
    <x v="490"/>
    <x v="1"/>
    <x v="380"/>
    <d v="2012-07-10T00:00:00"/>
    <s v="Standard Class"/>
    <s v="KM-16225"/>
    <s v="Kalyca Meade"/>
    <x v="1"/>
    <s v="United States"/>
    <s v="New York City"/>
    <x v="15"/>
    <n v="10011"/>
    <x v="3"/>
    <s v="FUR-FU-10002191"/>
    <x v="0"/>
    <x v="5"/>
    <x v="762"/>
    <n v="13.96"/>
    <n v="2"/>
    <n v="0"/>
    <n v="6.7008000000000001"/>
  </r>
  <r>
    <n v="1018"/>
    <x v="490"/>
    <x v="1"/>
    <x v="380"/>
    <d v="2012-07-10T00:00:00"/>
    <s v="Standard Class"/>
    <s v="KM-16225"/>
    <s v="Kalyca Meade"/>
    <x v="1"/>
    <s v="United States"/>
    <s v="New York City"/>
    <x v="15"/>
    <n v="10011"/>
    <x v="3"/>
    <s v="FUR-FU-10000965"/>
    <x v="0"/>
    <x v="5"/>
    <x v="682"/>
    <n v="155.82"/>
    <n v="3"/>
    <n v="0"/>
    <n v="63.886200000000002"/>
  </r>
  <r>
    <n v="1019"/>
    <x v="490"/>
    <x v="1"/>
    <x v="380"/>
    <d v="2012-07-10T00:00:00"/>
    <s v="Standard Class"/>
    <s v="KM-16225"/>
    <s v="Kalyca Meade"/>
    <x v="1"/>
    <s v="United States"/>
    <s v="New York City"/>
    <x v="15"/>
    <n v="10011"/>
    <x v="3"/>
    <s v="TEC-PH-10004188"/>
    <x v="2"/>
    <x v="7"/>
    <x v="763"/>
    <n v="124.94999999999999"/>
    <n v="5"/>
    <n v="0"/>
    <n v="2.4990000000000023"/>
  </r>
  <r>
    <n v="1020"/>
    <x v="490"/>
    <x v="1"/>
    <x v="380"/>
    <d v="2012-07-10T00:00:00"/>
    <s v="Standard Class"/>
    <s v="KM-16225"/>
    <s v="Kalyca Meade"/>
    <x v="1"/>
    <s v="United States"/>
    <s v="New York City"/>
    <x v="15"/>
    <n v="10011"/>
    <x v="3"/>
    <s v="OFF-ST-10001526"/>
    <x v="1"/>
    <x v="4"/>
    <x v="764"/>
    <n v="601.65"/>
    <n v="5"/>
    <n v="0"/>
    <n v="156.42899999999997"/>
  </r>
  <r>
    <n v="1021"/>
    <x v="491"/>
    <x v="1"/>
    <x v="381"/>
    <d v="2012-05-03T00:00:00"/>
    <s v="Standard Class"/>
    <s v="GT-14710"/>
    <s v="Greg Tran"/>
    <x v="0"/>
    <s v="United States"/>
    <s v="Washington"/>
    <x v="40"/>
    <n v="20016"/>
    <x v="3"/>
    <s v="OFF-AR-10001166"/>
    <x v="1"/>
    <x v="6"/>
    <x v="33"/>
    <n v="22.740000000000002"/>
    <n v="3"/>
    <n v="0"/>
    <n v="8.8686000000000007"/>
  </r>
  <r>
    <n v="1022"/>
    <x v="491"/>
    <x v="1"/>
    <x v="381"/>
    <d v="2012-05-03T00:00:00"/>
    <s v="Standard Class"/>
    <s v="GT-14710"/>
    <s v="Greg Tran"/>
    <x v="0"/>
    <s v="United States"/>
    <s v="Washington"/>
    <x v="40"/>
    <n v="20016"/>
    <x v="3"/>
    <s v="FUR-CH-10000309"/>
    <x v="0"/>
    <x v="1"/>
    <x v="765"/>
    <n v="1267.53"/>
    <n v="3"/>
    <n v="0"/>
    <n v="316.88249999999999"/>
  </r>
  <r>
    <n v="1023"/>
    <x v="491"/>
    <x v="1"/>
    <x v="381"/>
    <d v="2012-05-03T00:00:00"/>
    <s v="Standard Class"/>
    <s v="GT-14710"/>
    <s v="Greg Tran"/>
    <x v="0"/>
    <s v="United States"/>
    <s v="Washington"/>
    <x v="40"/>
    <n v="20016"/>
    <x v="3"/>
    <s v="TEC-MA-10004212"/>
    <x v="2"/>
    <x v="15"/>
    <x v="766"/>
    <n v="1379.92"/>
    <n v="8"/>
    <n v="0"/>
    <n v="648.56240000000003"/>
  </r>
  <r>
    <n v="1024"/>
    <x v="492"/>
    <x v="1"/>
    <x v="382"/>
    <d v="2012-06-20T00:00:00"/>
    <s v="Standard Class"/>
    <s v="PB-19150"/>
    <s v="Philip Brown"/>
    <x v="0"/>
    <s v="United States"/>
    <s v="Philadelphia"/>
    <x v="9"/>
    <n v="19134"/>
    <x v="3"/>
    <s v="OFF-EN-10003072"/>
    <x v="1"/>
    <x v="12"/>
    <x v="767"/>
    <n v="6.2080000000000002"/>
    <n v="2"/>
    <n v="0.2"/>
    <n v="2.1728000000000001"/>
  </r>
  <r>
    <n v="1025"/>
    <x v="493"/>
    <x v="3"/>
    <x v="94"/>
    <d v="2014-12-21T00:00:00"/>
    <s v="First Class"/>
    <s v="HR-14770"/>
    <s v="Hallie Redmond"/>
    <x v="2"/>
    <s v="United States"/>
    <s v="Los Angeles"/>
    <x v="1"/>
    <n v="90045"/>
    <x v="1"/>
    <s v="OFF-BI-10000320"/>
    <x v="1"/>
    <x v="8"/>
    <x v="768"/>
    <n v="11.808"/>
    <n v="2"/>
    <n v="0.2"/>
    <n v="4.2804000000000002"/>
  </r>
  <r>
    <n v="1026"/>
    <x v="494"/>
    <x v="0"/>
    <x v="383"/>
    <d v="2013-01-13T00:00:00"/>
    <s v="Second Class"/>
    <s v="DE-13255"/>
    <s v="Deanra Eno"/>
    <x v="2"/>
    <s v="United States"/>
    <s v="Springfield"/>
    <x v="24"/>
    <n v="45503"/>
    <x v="3"/>
    <s v="OFF-PA-10001166"/>
    <x v="1"/>
    <x v="10"/>
    <x v="769"/>
    <n v="15.552000000000003"/>
    <n v="3"/>
    <n v="0.2"/>
    <n v="5.4432"/>
  </r>
  <r>
    <n v="1027"/>
    <x v="494"/>
    <x v="0"/>
    <x v="383"/>
    <d v="2013-01-13T00:00:00"/>
    <s v="Second Class"/>
    <s v="DE-13255"/>
    <s v="Deanra Eno"/>
    <x v="2"/>
    <s v="United States"/>
    <s v="Springfield"/>
    <x v="24"/>
    <n v="45503"/>
    <x v="3"/>
    <s v="OFF-PA-10003656"/>
    <x v="1"/>
    <x v="10"/>
    <x v="770"/>
    <n v="63.311999999999998"/>
    <n v="3"/>
    <n v="0.2"/>
    <n v="20.576399999999996"/>
  </r>
  <r>
    <n v="1028"/>
    <x v="494"/>
    <x v="0"/>
    <x v="383"/>
    <d v="2013-01-13T00:00:00"/>
    <s v="Second Class"/>
    <s v="DE-13255"/>
    <s v="Deanra Eno"/>
    <x v="2"/>
    <s v="United States"/>
    <s v="Springfield"/>
    <x v="24"/>
    <n v="45503"/>
    <x v="3"/>
    <s v="TEC-PH-10000148"/>
    <x v="2"/>
    <x v="7"/>
    <x v="771"/>
    <n v="15.587999999999999"/>
    <n v="2"/>
    <n v="0.4"/>
    <n v="-9.8724000000000007"/>
  </r>
  <r>
    <n v="1029"/>
    <x v="495"/>
    <x v="2"/>
    <x v="384"/>
    <d v="2011-07-15T00:00:00"/>
    <s v="Standard Class"/>
    <s v="LA-16780"/>
    <s v="Laura Armstrong"/>
    <x v="1"/>
    <s v="United States"/>
    <s v="Hackensack"/>
    <x v="30"/>
    <n v="7601"/>
    <x v="3"/>
    <s v="OFF-PA-10000474"/>
    <x v="1"/>
    <x v="10"/>
    <x v="33"/>
    <n v="177.2"/>
    <n v="5"/>
    <n v="0"/>
    <n v="83.283999999999992"/>
  </r>
  <r>
    <n v="1030"/>
    <x v="495"/>
    <x v="2"/>
    <x v="384"/>
    <d v="2011-07-15T00:00:00"/>
    <s v="Standard Class"/>
    <s v="LA-16780"/>
    <s v="Laura Armstrong"/>
    <x v="1"/>
    <s v="United States"/>
    <s v="Hackensack"/>
    <x v="30"/>
    <n v="7601"/>
    <x v="3"/>
    <s v="TEC-PH-10003885"/>
    <x v="2"/>
    <x v="7"/>
    <x v="772"/>
    <n v="197.96999999999997"/>
    <n v="3"/>
    <n v="0"/>
    <n v="57.41129999999999"/>
  </r>
  <r>
    <n v="1031"/>
    <x v="495"/>
    <x v="2"/>
    <x v="384"/>
    <d v="2011-07-15T00:00:00"/>
    <s v="Standard Class"/>
    <s v="LA-16780"/>
    <s v="Laura Armstrong"/>
    <x v="1"/>
    <s v="United States"/>
    <s v="Hackensack"/>
    <x v="30"/>
    <n v="7601"/>
    <x v="3"/>
    <s v="FUR-CH-10003379"/>
    <x v="0"/>
    <x v="1"/>
    <x v="459"/>
    <n v="854.94"/>
    <n v="3"/>
    <n v="0"/>
    <n v="213.73500000000001"/>
  </r>
  <r>
    <n v="1032"/>
    <x v="495"/>
    <x v="2"/>
    <x v="384"/>
    <d v="2011-07-15T00:00:00"/>
    <s v="Standard Class"/>
    <s v="LA-16780"/>
    <s v="Laura Armstrong"/>
    <x v="1"/>
    <s v="United States"/>
    <s v="Hackensack"/>
    <x v="30"/>
    <n v="7601"/>
    <x v="3"/>
    <s v="FUR-FU-10000629"/>
    <x v="0"/>
    <x v="5"/>
    <x v="93"/>
    <n v="124.10999999999999"/>
    <n v="9"/>
    <n v="0"/>
    <n v="52.126200000000004"/>
  </r>
  <r>
    <n v="1033"/>
    <x v="495"/>
    <x v="2"/>
    <x v="384"/>
    <d v="2011-07-15T00:00:00"/>
    <s v="Standard Class"/>
    <s v="LA-16780"/>
    <s v="Laura Armstrong"/>
    <x v="1"/>
    <s v="United States"/>
    <s v="Hackensack"/>
    <x v="30"/>
    <n v="7601"/>
    <x v="3"/>
    <s v="OFF-LA-10001175"/>
    <x v="1"/>
    <x v="2"/>
    <x v="773"/>
    <n v="14.399999999999999"/>
    <n v="5"/>
    <n v="0"/>
    <n v="7.056"/>
  </r>
  <r>
    <n v="1034"/>
    <x v="496"/>
    <x v="0"/>
    <x v="73"/>
    <d v="2013-11-23T00:00:00"/>
    <s v="First Class"/>
    <s v="AG-10390"/>
    <s v="Allen Goldenen"/>
    <x v="0"/>
    <s v="United States"/>
    <s v="Cincinnati"/>
    <x v="24"/>
    <n v="45231"/>
    <x v="3"/>
    <s v="OFF-PA-10000955"/>
    <x v="1"/>
    <x v="10"/>
    <x v="774"/>
    <n v="15.696000000000002"/>
    <n v="3"/>
    <n v="0.2"/>
    <n v="5.1011999999999995"/>
  </r>
  <r>
    <n v="1035"/>
    <x v="496"/>
    <x v="0"/>
    <x v="73"/>
    <d v="2013-11-23T00:00:00"/>
    <s v="First Class"/>
    <s v="AG-10390"/>
    <s v="Allen Goldenen"/>
    <x v="0"/>
    <s v="United States"/>
    <s v="Cincinnati"/>
    <x v="24"/>
    <n v="45231"/>
    <x v="3"/>
    <s v="OFF-BI-10003460"/>
    <x v="1"/>
    <x v="8"/>
    <x v="234"/>
    <n v="2.6280000000000001"/>
    <n v="2"/>
    <n v="0.7"/>
    <n v="-1.9272"/>
  </r>
  <r>
    <n v="1036"/>
    <x v="496"/>
    <x v="0"/>
    <x v="73"/>
    <d v="2013-11-23T00:00:00"/>
    <s v="First Class"/>
    <s v="AG-10390"/>
    <s v="Allen Goldenen"/>
    <x v="0"/>
    <s v="United States"/>
    <s v="Cincinnati"/>
    <x v="24"/>
    <n v="45231"/>
    <x v="3"/>
    <s v="OFF-BI-10000474"/>
    <x v="1"/>
    <x v="8"/>
    <x v="27"/>
    <n v="14.427000000000003"/>
    <n v="3"/>
    <n v="0.7"/>
    <n v="-10.579799999999999"/>
  </r>
  <r>
    <n v="1037"/>
    <x v="497"/>
    <x v="0"/>
    <x v="183"/>
    <d v="2013-04-27T00:00:00"/>
    <s v="Standard Class"/>
    <s v="EL-13735"/>
    <s v="Ed Ludwig"/>
    <x v="2"/>
    <s v="United States"/>
    <s v="Jefferson City"/>
    <x v="25"/>
    <n v="65109"/>
    <x v="2"/>
    <s v="FUR-FU-10003975"/>
    <x v="0"/>
    <x v="5"/>
    <x v="775"/>
    <n v="86.62"/>
    <n v="2"/>
    <n v="0"/>
    <n v="8.6619999999999919"/>
  </r>
  <r>
    <n v="1038"/>
    <x v="498"/>
    <x v="1"/>
    <x v="385"/>
    <d v="2012-06-14T00:00:00"/>
    <s v="First Class"/>
    <s v="JJ-15445"/>
    <s v="Jennifer Jackson"/>
    <x v="0"/>
    <s v="United States"/>
    <s v="Los Angeles"/>
    <x v="1"/>
    <n v="90004"/>
    <x v="1"/>
    <s v="OFF-BI-10003707"/>
    <x v="1"/>
    <x v="8"/>
    <x v="776"/>
    <n v="36.624000000000002"/>
    <n v="3"/>
    <n v="0.2"/>
    <n v="13.734"/>
  </r>
  <r>
    <n v="1039"/>
    <x v="499"/>
    <x v="3"/>
    <x v="225"/>
    <d v="2014-11-22T00:00:00"/>
    <s v="First Class"/>
    <s v="JH-15430"/>
    <s v="Jennifer Halladay"/>
    <x v="0"/>
    <s v="United States"/>
    <s v="Burlington"/>
    <x v="3"/>
    <n v="27217"/>
    <x v="0"/>
    <s v="OFF-AR-10000203"/>
    <x v="1"/>
    <x v="6"/>
    <x v="777"/>
    <n v="23.968000000000004"/>
    <n v="7"/>
    <n v="0.2"/>
    <n v="2.696399999999997"/>
  </r>
  <r>
    <n v="1040"/>
    <x v="499"/>
    <x v="3"/>
    <x v="225"/>
    <d v="2014-11-22T00:00:00"/>
    <s v="First Class"/>
    <s v="JH-15430"/>
    <s v="Jennifer Halladay"/>
    <x v="0"/>
    <s v="United States"/>
    <s v="Burlington"/>
    <x v="3"/>
    <n v="27217"/>
    <x v="0"/>
    <s v="OFF-AR-10004790"/>
    <x v="1"/>
    <x v="6"/>
    <x v="33"/>
    <n v="28.728000000000002"/>
    <n v="3"/>
    <n v="0.2"/>
    <n v="1.7954999999999988"/>
  </r>
  <r>
    <n v="1041"/>
    <x v="500"/>
    <x v="0"/>
    <x v="231"/>
    <d v="2013-03-25T00:00:00"/>
    <s v="Standard Class"/>
    <s v="RD-19660"/>
    <s v="Robert Dilbeck"/>
    <x v="2"/>
    <s v="United States"/>
    <s v="Saint Peters"/>
    <x v="25"/>
    <n v="63376"/>
    <x v="2"/>
    <s v="FUR-TA-10001095"/>
    <x v="0"/>
    <x v="3"/>
    <x v="611"/>
    <n v="697.16"/>
    <n v="4"/>
    <n v="0"/>
    <n v="146.40359999999998"/>
  </r>
  <r>
    <n v="1042"/>
    <x v="501"/>
    <x v="0"/>
    <x v="47"/>
    <d v="2013-09-10T00:00:00"/>
    <s v="Second Class"/>
    <s v="MO-17500"/>
    <s v="Mary O'Rourke"/>
    <x v="0"/>
    <s v="United States"/>
    <s v="New York City"/>
    <x v="15"/>
    <n v="10035"/>
    <x v="3"/>
    <s v="TEC-AC-10004761"/>
    <x v="2"/>
    <x v="11"/>
    <x v="778"/>
    <n v="31.86"/>
    <n v="2"/>
    <n v="0"/>
    <n v="11.151"/>
  </r>
  <r>
    <n v="1043"/>
    <x v="501"/>
    <x v="0"/>
    <x v="47"/>
    <d v="2013-09-10T00:00:00"/>
    <s v="Second Class"/>
    <s v="MO-17500"/>
    <s v="Mary O'Rourke"/>
    <x v="0"/>
    <s v="United States"/>
    <s v="New York City"/>
    <x v="15"/>
    <n v="10035"/>
    <x v="3"/>
    <s v="FUR-BO-10001811"/>
    <x v="0"/>
    <x v="0"/>
    <x v="779"/>
    <n v="722.35200000000009"/>
    <n v="3"/>
    <n v="0.2"/>
    <n v="90.293999999999926"/>
  </r>
  <r>
    <n v="1044"/>
    <x v="502"/>
    <x v="3"/>
    <x v="362"/>
    <d v="2014-07-13T00:00:00"/>
    <s v="First Class"/>
    <s v="NS-18640"/>
    <s v="Noel Staavos"/>
    <x v="1"/>
    <s v="United States"/>
    <s v="Chicago"/>
    <x v="10"/>
    <n v="60610"/>
    <x v="2"/>
    <s v="OFF-AR-10001130"/>
    <x v="1"/>
    <x v="6"/>
    <x v="780"/>
    <n v="8.84"/>
    <n v="5"/>
    <n v="0.2"/>
    <n v="2.9835000000000003"/>
  </r>
  <r>
    <n v="1045"/>
    <x v="502"/>
    <x v="3"/>
    <x v="362"/>
    <d v="2014-07-13T00:00:00"/>
    <s v="First Class"/>
    <s v="NS-18640"/>
    <s v="Noel Staavos"/>
    <x v="1"/>
    <s v="United States"/>
    <s v="Chicago"/>
    <x v="10"/>
    <n v="60610"/>
    <x v="2"/>
    <s v="OFF-AP-10000055"/>
    <x v="1"/>
    <x v="9"/>
    <x v="781"/>
    <n v="58.463999999999977"/>
    <n v="9"/>
    <n v="0.8"/>
    <n v="-146.16000000000003"/>
  </r>
  <r>
    <n v="1046"/>
    <x v="503"/>
    <x v="3"/>
    <x v="386"/>
    <d v="2014-10-17T00:00:00"/>
    <s v="Standard Class"/>
    <s v="SN-20710"/>
    <s v="Steve Nguyen"/>
    <x v="2"/>
    <s v="United States"/>
    <s v="Rockford"/>
    <x v="10"/>
    <n v="61107"/>
    <x v="2"/>
    <s v="FUR-CH-10002304"/>
    <x v="0"/>
    <x v="1"/>
    <x v="782"/>
    <n v="254.60399999999998"/>
    <n v="14"/>
    <n v="0.3"/>
    <n v="-18.185999999999993"/>
  </r>
  <r>
    <n v="1047"/>
    <x v="504"/>
    <x v="0"/>
    <x v="387"/>
    <d v="2013-03-14T00:00:00"/>
    <s v="Standard Class"/>
    <s v="ZC-21910"/>
    <s v="Zuschuss Carroll"/>
    <x v="0"/>
    <s v="United States"/>
    <s v="Miami"/>
    <x v="2"/>
    <n v="33142"/>
    <x v="0"/>
    <s v="TEC-PH-10001530"/>
    <x v="2"/>
    <x v="7"/>
    <x v="632"/>
    <n v="1363.96"/>
    <n v="5"/>
    <n v="0.2"/>
    <n v="85.247500000000002"/>
  </r>
  <r>
    <n v="1048"/>
    <x v="504"/>
    <x v="0"/>
    <x v="387"/>
    <d v="2013-03-14T00:00:00"/>
    <s v="Standard Class"/>
    <s v="ZC-21910"/>
    <s v="Zuschuss Carroll"/>
    <x v="0"/>
    <s v="United States"/>
    <s v="Miami"/>
    <x v="2"/>
    <n v="33142"/>
    <x v="0"/>
    <s v="FUR-FU-10004006"/>
    <x v="0"/>
    <x v="5"/>
    <x v="101"/>
    <n v="102.35999999999999"/>
    <n v="3"/>
    <n v="0.2"/>
    <n v="-3.8385000000000105"/>
  </r>
  <r>
    <n v="1049"/>
    <x v="505"/>
    <x v="2"/>
    <x v="279"/>
    <d v="2011-06-01T00:00:00"/>
    <s v="Second Class"/>
    <s v="LC-16885"/>
    <s v="Lena Creighton"/>
    <x v="0"/>
    <s v="United States"/>
    <s v="San Francisco"/>
    <x v="1"/>
    <n v="94109"/>
    <x v="1"/>
    <s v="TEC-PH-10000486"/>
    <x v="2"/>
    <x v="7"/>
    <x v="39"/>
    <n v="1113.5039999999999"/>
    <n v="12"/>
    <n v="0.2"/>
    <n v="125.2691999999999"/>
  </r>
  <r>
    <n v="1050"/>
    <x v="505"/>
    <x v="2"/>
    <x v="279"/>
    <d v="2011-06-01T00:00:00"/>
    <s v="Second Class"/>
    <s v="LC-16885"/>
    <s v="Lena Creighton"/>
    <x v="0"/>
    <s v="United States"/>
    <s v="San Francisco"/>
    <x v="1"/>
    <n v="94109"/>
    <x v="1"/>
    <s v="TEC-AC-10001606"/>
    <x v="2"/>
    <x v="11"/>
    <x v="585"/>
    <n v="99.99"/>
    <n v="1"/>
    <n v="0"/>
    <n v="37.996200000000002"/>
  </r>
  <r>
    <n v="1051"/>
    <x v="506"/>
    <x v="1"/>
    <x v="230"/>
    <d v="2012-07-05T00:00:00"/>
    <s v="First Class"/>
    <s v="DG-13300"/>
    <s v="Deirdre Greer"/>
    <x v="1"/>
    <s v="United States"/>
    <s v="Philadelphia"/>
    <x v="9"/>
    <n v="19134"/>
    <x v="3"/>
    <s v="FUR-FU-10000293"/>
    <x v="0"/>
    <x v="5"/>
    <x v="783"/>
    <n v="168.46400000000003"/>
    <n v="2"/>
    <n v="0.2"/>
    <n v="-29.481200000000022"/>
  </r>
  <r>
    <n v="1052"/>
    <x v="506"/>
    <x v="1"/>
    <x v="230"/>
    <d v="2012-07-05T00:00:00"/>
    <s v="First Class"/>
    <s v="DG-13300"/>
    <s v="Deirdre Greer"/>
    <x v="1"/>
    <s v="United States"/>
    <s v="Philadelphia"/>
    <x v="9"/>
    <n v="19134"/>
    <x v="3"/>
    <s v="OFF-PA-10001307"/>
    <x v="1"/>
    <x v="10"/>
    <x v="784"/>
    <n v="6.7200000000000006"/>
    <n v="2"/>
    <n v="0.2"/>
    <n v="2.4359999999999995"/>
  </r>
  <r>
    <n v="1053"/>
    <x v="506"/>
    <x v="1"/>
    <x v="230"/>
    <d v="2012-07-05T00:00:00"/>
    <s v="First Class"/>
    <s v="DG-13300"/>
    <s v="Deirdre Greer"/>
    <x v="1"/>
    <s v="United States"/>
    <s v="Philadelphia"/>
    <x v="9"/>
    <n v="19134"/>
    <x v="3"/>
    <s v="FUR-FU-10004460"/>
    <x v="0"/>
    <x v="5"/>
    <x v="785"/>
    <n v="282.88800000000003"/>
    <n v="9"/>
    <n v="0.2"/>
    <n v="56.577599999999961"/>
  </r>
  <r>
    <n v="1054"/>
    <x v="507"/>
    <x v="1"/>
    <x v="388"/>
    <d v="2012-04-08T00:00:00"/>
    <s v="Standard Class"/>
    <s v="NF-18595"/>
    <s v="Nicole Fjeld"/>
    <x v="2"/>
    <s v="United States"/>
    <s v="New York City"/>
    <x v="15"/>
    <n v="10009"/>
    <x v="3"/>
    <s v="OFF-AR-10000716"/>
    <x v="1"/>
    <x v="6"/>
    <x v="786"/>
    <n v="11.16"/>
    <n v="2"/>
    <n v="0"/>
    <n v="4.3524000000000003"/>
  </r>
  <r>
    <n v="1055"/>
    <x v="507"/>
    <x v="1"/>
    <x v="388"/>
    <d v="2012-04-08T00:00:00"/>
    <s v="Standard Class"/>
    <s v="NF-18595"/>
    <s v="Nicole Fjeld"/>
    <x v="2"/>
    <s v="United States"/>
    <s v="New York City"/>
    <x v="15"/>
    <n v="10009"/>
    <x v="3"/>
    <s v="FUR-FU-10004622"/>
    <x v="0"/>
    <x v="5"/>
    <x v="787"/>
    <n v="108.4"/>
    <n v="2"/>
    <n v="0"/>
    <n v="22.763999999999996"/>
  </r>
  <r>
    <n v="1056"/>
    <x v="507"/>
    <x v="1"/>
    <x v="388"/>
    <d v="2012-04-08T00:00:00"/>
    <s v="Standard Class"/>
    <s v="NF-18595"/>
    <s v="Nicole Fjeld"/>
    <x v="2"/>
    <s v="United States"/>
    <s v="New York City"/>
    <x v="15"/>
    <n v="10009"/>
    <x v="3"/>
    <s v="OFF-BI-10002735"/>
    <x v="1"/>
    <x v="8"/>
    <x v="141"/>
    <n v="82.344000000000008"/>
    <n v="3"/>
    <n v="0.2"/>
    <n v="27.791100000000004"/>
  </r>
  <r>
    <n v="1057"/>
    <x v="507"/>
    <x v="1"/>
    <x v="388"/>
    <d v="2012-04-08T00:00:00"/>
    <s v="Standard Class"/>
    <s v="NF-18595"/>
    <s v="Nicole Fjeld"/>
    <x v="2"/>
    <s v="United States"/>
    <s v="New York City"/>
    <x v="15"/>
    <n v="10009"/>
    <x v="3"/>
    <s v="OFF-BI-10003529"/>
    <x v="1"/>
    <x v="8"/>
    <x v="788"/>
    <n v="9.0879999999999992"/>
    <n v="4"/>
    <n v="0.2"/>
    <n v="3.2944"/>
  </r>
  <r>
    <n v="1058"/>
    <x v="508"/>
    <x v="3"/>
    <x v="389"/>
    <d v="2014-12-18T00:00:00"/>
    <s v="Standard Class"/>
    <s v="BP-11185"/>
    <s v="Ben Peterman"/>
    <x v="1"/>
    <s v="United States"/>
    <s v="San Diego"/>
    <x v="1"/>
    <n v="92037"/>
    <x v="1"/>
    <s v="OFF-BI-10001097"/>
    <x v="1"/>
    <x v="8"/>
    <x v="789"/>
    <n v="19.936000000000003"/>
    <n v="4"/>
    <n v="0.2"/>
    <n v="7.2267999999999999"/>
  </r>
  <r>
    <n v="1059"/>
    <x v="508"/>
    <x v="3"/>
    <x v="389"/>
    <d v="2014-12-18T00:00:00"/>
    <s v="Standard Class"/>
    <s v="BP-11185"/>
    <s v="Ben Peterman"/>
    <x v="1"/>
    <s v="United States"/>
    <s v="San Diego"/>
    <x v="1"/>
    <n v="92037"/>
    <x v="1"/>
    <s v="OFF-BI-10001597"/>
    <x v="1"/>
    <x v="8"/>
    <x v="790"/>
    <n v="65.567999999999998"/>
    <n v="2"/>
    <n v="0.2"/>
    <n v="22.948799999999995"/>
  </r>
  <r>
    <n v="1060"/>
    <x v="509"/>
    <x v="0"/>
    <x v="390"/>
    <d v="2013-12-02T00:00:00"/>
    <s v="Standard Class"/>
    <s v="MG-17650"/>
    <s v="Matthew Grinstein"/>
    <x v="2"/>
    <s v="United States"/>
    <s v="Philadelphia"/>
    <x v="9"/>
    <n v="19143"/>
    <x v="3"/>
    <s v="OFF-FA-10001754"/>
    <x v="1"/>
    <x v="13"/>
    <x v="791"/>
    <n v="4.4160000000000004"/>
    <n v="3"/>
    <n v="0.2"/>
    <n v="1.6008"/>
  </r>
  <r>
    <n v="1061"/>
    <x v="510"/>
    <x v="1"/>
    <x v="391"/>
    <d v="2012-03-29T00:00:00"/>
    <s v="Standard Class"/>
    <s v="JD-16060"/>
    <s v="Julia Dunbar"/>
    <x v="0"/>
    <s v="United States"/>
    <s v="Houston"/>
    <x v="5"/>
    <n v="77095"/>
    <x v="2"/>
    <s v="FUR-CH-10003396"/>
    <x v="0"/>
    <x v="1"/>
    <x v="385"/>
    <n v="107.77200000000001"/>
    <n v="2"/>
    <n v="0.3"/>
    <n v="-29.252400000000009"/>
  </r>
  <r>
    <n v="1062"/>
    <x v="511"/>
    <x v="1"/>
    <x v="392"/>
    <d v="2012-04-21T00:00:00"/>
    <s v="Standard Class"/>
    <s v="TS-21160"/>
    <s v="Theresa Swint"/>
    <x v="1"/>
    <s v="United States"/>
    <s v="Toledo"/>
    <x v="24"/>
    <n v="43615"/>
    <x v="3"/>
    <s v="OFF-AP-10002350"/>
    <x v="1"/>
    <x v="9"/>
    <x v="545"/>
    <n v="45.216000000000001"/>
    <n v="3"/>
    <n v="0.2"/>
    <n v="4.5215999999999994"/>
  </r>
  <r>
    <n v="1063"/>
    <x v="511"/>
    <x v="1"/>
    <x v="392"/>
    <d v="2012-04-21T00:00:00"/>
    <s v="Standard Class"/>
    <s v="TS-21160"/>
    <s v="Theresa Swint"/>
    <x v="1"/>
    <s v="United States"/>
    <s v="Toledo"/>
    <x v="24"/>
    <n v="43615"/>
    <x v="3"/>
    <s v="OFF-FA-10004838"/>
    <x v="1"/>
    <x v="13"/>
    <x v="792"/>
    <n v="10.416000000000002"/>
    <n v="7"/>
    <n v="0.2"/>
    <n v="-2.2134"/>
  </r>
  <r>
    <n v="1064"/>
    <x v="511"/>
    <x v="1"/>
    <x v="392"/>
    <d v="2012-04-21T00:00:00"/>
    <s v="Standard Class"/>
    <s v="TS-21160"/>
    <s v="Theresa Swint"/>
    <x v="1"/>
    <s v="United States"/>
    <s v="Toledo"/>
    <x v="24"/>
    <n v="43615"/>
    <x v="3"/>
    <s v="OFF-AR-10004757"/>
    <x v="1"/>
    <x v="6"/>
    <x v="342"/>
    <n v="7.8719999999999999"/>
    <n v="3"/>
    <n v="0.2"/>
    <n v="1.2791999999999994"/>
  </r>
  <r>
    <n v="1065"/>
    <x v="511"/>
    <x v="1"/>
    <x v="392"/>
    <d v="2012-04-21T00:00:00"/>
    <s v="Standard Class"/>
    <s v="TS-21160"/>
    <s v="Theresa Swint"/>
    <x v="1"/>
    <s v="United States"/>
    <s v="Toledo"/>
    <x v="24"/>
    <n v="43615"/>
    <x v="3"/>
    <s v="TEC-PH-10002115"/>
    <x v="2"/>
    <x v="7"/>
    <x v="793"/>
    <n v="118.78199999999998"/>
    <n v="3"/>
    <n v="0.4"/>
    <n v="-27.715799999999994"/>
  </r>
  <r>
    <n v="1066"/>
    <x v="511"/>
    <x v="1"/>
    <x v="392"/>
    <d v="2012-04-21T00:00:00"/>
    <s v="Standard Class"/>
    <s v="TS-21160"/>
    <s v="Theresa Swint"/>
    <x v="1"/>
    <s v="United States"/>
    <s v="Toledo"/>
    <x v="24"/>
    <n v="43615"/>
    <x v="3"/>
    <s v="OFF-FA-10003059"/>
    <x v="1"/>
    <x v="13"/>
    <x v="794"/>
    <n v="1.4480000000000002"/>
    <n v="1"/>
    <n v="0.2"/>
    <n v="0.2352999999999999"/>
  </r>
  <r>
    <n v="1067"/>
    <x v="511"/>
    <x v="1"/>
    <x v="392"/>
    <d v="2012-04-21T00:00:00"/>
    <s v="Standard Class"/>
    <s v="TS-21160"/>
    <s v="Theresa Swint"/>
    <x v="1"/>
    <s v="United States"/>
    <s v="Toledo"/>
    <x v="24"/>
    <n v="43615"/>
    <x v="3"/>
    <s v="OFF-BI-10004330"/>
    <x v="1"/>
    <x v="8"/>
    <x v="795"/>
    <n v="55.470000000000006"/>
    <n v="5"/>
    <n v="0.7"/>
    <n v="-46.224999999999994"/>
  </r>
  <r>
    <n v="1068"/>
    <x v="512"/>
    <x v="0"/>
    <x v="393"/>
    <d v="2013-10-03T00:00:00"/>
    <s v="First Class"/>
    <s v="BD-11620"/>
    <s v="Brian DeCherney"/>
    <x v="0"/>
    <s v="United States"/>
    <s v="San Francisco"/>
    <x v="1"/>
    <n v="94122"/>
    <x v="1"/>
    <s v="FUR-CH-10001146"/>
    <x v="0"/>
    <x v="1"/>
    <x v="64"/>
    <n v="194.84800000000001"/>
    <n v="4"/>
    <n v="0.2"/>
    <n v="12.177999999999983"/>
  </r>
  <r>
    <n v="1069"/>
    <x v="513"/>
    <x v="3"/>
    <x v="394"/>
    <d v="2014-10-01T00:00:00"/>
    <s v="Second Class"/>
    <s v="CM-12160"/>
    <s v="Charles McCrossin"/>
    <x v="0"/>
    <s v="United States"/>
    <s v="Brownsville"/>
    <x v="5"/>
    <n v="78521"/>
    <x v="2"/>
    <s v="OFF-SU-10001935"/>
    <x v="1"/>
    <x v="14"/>
    <x v="33"/>
    <n v="1.7440000000000002"/>
    <n v="1"/>
    <n v="0.2"/>
    <n v="-0.34880000000000033"/>
  </r>
  <r>
    <n v="1070"/>
    <x v="514"/>
    <x v="1"/>
    <x v="395"/>
    <d v="2012-07-29T00:00:00"/>
    <s v="Standard Class"/>
    <s v="RB-19795"/>
    <s v="Ross Baird"/>
    <x v="2"/>
    <s v="United States"/>
    <s v="Philadelphia"/>
    <x v="9"/>
    <n v="19143"/>
    <x v="3"/>
    <s v="OFF-BI-10001524"/>
    <x v="1"/>
    <x v="8"/>
    <x v="298"/>
    <n v="25.176000000000005"/>
    <n v="4"/>
    <n v="0.7"/>
    <n v="-18.462400000000002"/>
  </r>
  <r>
    <n v="1071"/>
    <x v="515"/>
    <x v="1"/>
    <x v="312"/>
    <d v="2012-11-26T00:00:00"/>
    <s v="Standard Class"/>
    <s v="SN-20560"/>
    <s v="Skye Norling"/>
    <x v="2"/>
    <s v="United States"/>
    <s v="Los Angeles"/>
    <x v="1"/>
    <n v="90008"/>
    <x v="1"/>
    <s v="OFF-AR-10003732"/>
    <x v="1"/>
    <x v="6"/>
    <x v="321"/>
    <n v="19.459999999999997"/>
    <n v="7"/>
    <n v="0"/>
    <n v="5.0595999999999997"/>
  </r>
  <r>
    <n v="1072"/>
    <x v="516"/>
    <x v="0"/>
    <x v="236"/>
    <d v="2013-05-03T00:00:00"/>
    <s v="Standard Class"/>
    <s v="EH-14005"/>
    <s v="Erica Hernandez"/>
    <x v="2"/>
    <s v="United States"/>
    <s v="Denver"/>
    <x v="22"/>
    <n v="80219"/>
    <x v="1"/>
    <s v="OFF-PA-10001970"/>
    <x v="1"/>
    <x v="10"/>
    <x v="311"/>
    <n v="29.472000000000001"/>
    <n v="3"/>
    <n v="0.2"/>
    <n v="9.9467999999999979"/>
  </r>
  <r>
    <n v="1073"/>
    <x v="517"/>
    <x v="3"/>
    <x v="237"/>
    <d v="2014-11-20T00:00:00"/>
    <s v="Standard Class"/>
    <s v="FO-14305"/>
    <s v="Frank Olsen"/>
    <x v="0"/>
    <s v="United States"/>
    <s v="New York City"/>
    <x v="15"/>
    <n v="10035"/>
    <x v="3"/>
    <s v="OFF-BI-10003669"/>
    <x v="1"/>
    <x v="8"/>
    <x v="796"/>
    <n v="8.64"/>
    <n v="2"/>
    <n v="0.2"/>
    <n v="3.024"/>
  </r>
  <r>
    <n v="1074"/>
    <x v="518"/>
    <x v="0"/>
    <x v="396"/>
    <d v="2013-11-20T00:00:00"/>
    <s v="Standard Class"/>
    <s v="MS-17710"/>
    <s v="Maurice Satty"/>
    <x v="0"/>
    <s v="United States"/>
    <s v="Mesa"/>
    <x v="16"/>
    <n v="85204"/>
    <x v="1"/>
    <s v="OFF-BI-10003727"/>
    <x v="1"/>
    <x v="8"/>
    <x v="797"/>
    <n v="6.27"/>
    <n v="5"/>
    <n v="0.7"/>
    <n v="-4.5980000000000008"/>
  </r>
  <r>
    <n v="1075"/>
    <x v="518"/>
    <x v="0"/>
    <x v="396"/>
    <d v="2013-11-20T00:00:00"/>
    <s v="Standard Class"/>
    <s v="MS-17710"/>
    <s v="Maurice Satty"/>
    <x v="0"/>
    <s v="United States"/>
    <s v="Mesa"/>
    <x v="16"/>
    <n v="85204"/>
    <x v="1"/>
    <s v="OFF-BI-10004967"/>
    <x v="1"/>
    <x v="8"/>
    <x v="253"/>
    <n v="4.3680000000000003"/>
    <n v="7"/>
    <n v="0.7"/>
    <n v="-3.3487999999999998"/>
  </r>
  <r>
    <n v="1076"/>
    <x v="518"/>
    <x v="0"/>
    <x v="396"/>
    <d v="2013-11-20T00:00:00"/>
    <s v="Standard Class"/>
    <s v="MS-17710"/>
    <s v="Maurice Satty"/>
    <x v="0"/>
    <s v="United States"/>
    <s v="Mesa"/>
    <x v="16"/>
    <n v="85204"/>
    <x v="1"/>
    <s v="TEC-AC-10003447"/>
    <x v="2"/>
    <x v="11"/>
    <x v="798"/>
    <n v="31.983999999999998"/>
    <n v="2"/>
    <n v="0.2"/>
    <n v="1.9989999999999979"/>
  </r>
  <r>
    <n v="1077"/>
    <x v="519"/>
    <x v="0"/>
    <x v="321"/>
    <d v="2013-10-01T00:00:00"/>
    <s v="First Class"/>
    <s v="CC-12100"/>
    <s v="Chad Cunningham"/>
    <x v="2"/>
    <s v="United States"/>
    <s v="Columbus"/>
    <x v="14"/>
    <n v="47201"/>
    <x v="2"/>
    <s v="OFF-AR-10000255"/>
    <x v="1"/>
    <x v="6"/>
    <x v="799"/>
    <n v="40.879999999999995"/>
    <n v="7"/>
    <n v="0"/>
    <n v="10.628799999999998"/>
  </r>
  <r>
    <n v="1078"/>
    <x v="520"/>
    <x v="3"/>
    <x v="397"/>
    <d v="2014-09-26T00:00:00"/>
    <s v="Second Class"/>
    <s v="DW-13540"/>
    <s v="Don Weiss"/>
    <x v="0"/>
    <s v="United States"/>
    <s v="Seattle"/>
    <x v="4"/>
    <n v="98105"/>
    <x v="1"/>
    <s v="OFF-AP-10002191"/>
    <x v="1"/>
    <x v="9"/>
    <x v="800"/>
    <n v="119.96"/>
    <n v="2"/>
    <n v="0"/>
    <n v="33.588800000000006"/>
  </r>
  <r>
    <n v="1079"/>
    <x v="520"/>
    <x v="3"/>
    <x v="397"/>
    <d v="2014-09-26T00:00:00"/>
    <s v="Second Class"/>
    <s v="DW-13540"/>
    <s v="Don Weiss"/>
    <x v="0"/>
    <s v="United States"/>
    <s v="Seattle"/>
    <x v="4"/>
    <n v="98105"/>
    <x v="1"/>
    <s v="OFF-ST-10001325"/>
    <x v="1"/>
    <x v="4"/>
    <x v="466"/>
    <n v="31.44"/>
    <n v="3"/>
    <n v="0"/>
    <n v="8.4888000000000012"/>
  </r>
  <r>
    <n v="1080"/>
    <x v="520"/>
    <x v="3"/>
    <x v="397"/>
    <d v="2014-09-26T00:00:00"/>
    <s v="Second Class"/>
    <s v="DW-13540"/>
    <s v="Don Weiss"/>
    <x v="0"/>
    <s v="United States"/>
    <s v="Seattle"/>
    <x v="4"/>
    <n v="98105"/>
    <x v="1"/>
    <s v="OFF-BI-10000404"/>
    <x v="1"/>
    <x v="8"/>
    <x v="476"/>
    <n v="6.88"/>
    <n v="1"/>
    <n v="0.2"/>
    <n v="2.3220000000000001"/>
  </r>
  <r>
    <n v="1081"/>
    <x v="521"/>
    <x v="1"/>
    <x v="239"/>
    <d v="2012-12-04T00:00:00"/>
    <s v="Standard Class"/>
    <s v="BT-11395"/>
    <s v="Bill Tyler"/>
    <x v="1"/>
    <s v="United States"/>
    <s v="Detroit"/>
    <x v="12"/>
    <n v="48227"/>
    <x v="2"/>
    <s v="OFF-PA-10000349"/>
    <x v="1"/>
    <x v="10"/>
    <x v="33"/>
    <n v="19.920000000000002"/>
    <n v="4"/>
    <n v="0"/>
    <n v="9.3624000000000009"/>
  </r>
  <r>
    <n v="1082"/>
    <x v="521"/>
    <x v="1"/>
    <x v="239"/>
    <d v="2012-12-04T00:00:00"/>
    <s v="Standard Class"/>
    <s v="BT-11395"/>
    <s v="Bill Tyler"/>
    <x v="1"/>
    <s v="United States"/>
    <s v="Detroit"/>
    <x v="12"/>
    <n v="48227"/>
    <x v="2"/>
    <s v="FUR-CH-10002880"/>
    <x v="0"/>
    <x v="1"/>
    <x v="801"/>
    <n v="1106.9099999999999"/>
    <n v="9"/>
    <n v="0"/>
    <n v="121.76009999999994"/>
  </r>
  <r>
    <n v="1083"/>
    <x v="522"/>
    <x v="0"/>
    <x v="398"/>
    <d v="2013-03-06T00:00:00"/>
    <s v="Standard Class"/>
    <s v="KD-16270"/>
    <s v="Karen Daniels"/>
    <x v="0"/>
    <s v="United States"/>
    <s v="Yonkers"/>
    <x v="15"/>
    <n v="10701"/>
    <x v="3"/>
    <s v="FUR-TA-10001095"/>
    <x v="0"/>
    <x v="3"/>
    <x v="611"/>
    <n v="836.59199999999998"/>
    <n v="8"/>
    <n v="0.4"/>
    <n v="-264.92079999999999"/>
  </r>
  <r>
    <n v="1084"/>
    <x v="522"/>
    <x v="0"/>
    <x v="398"/>
    <d v="2013-03-06T00:00:00"/>
    <s v="Standard Class"/>
    <s v="KD-16270"/>
    <s v="Karen Daniels"/>
    <x v="0"/>
    <s v="United States"/>
    <s v="Yonkers"/>
    <x v="15"/>
    <n v="10701"/>
    <x v="3"/>
    <s v="OFF-PA-10003127"/>
    <x v="1"/>
    <x v="10"/>
    <x v="33"/>
    <n v="26.38"/>
    <n v="1"/>
    <n v="0"/>
    <n v="12.134799999999998"/>
  </r>
  <r>
    <n v="1085"/>
    <x v="522"/>
    <x v="0"/>
    <x v="398"/>
    <d v="2013-03-06T00:00:00"/>
    <s v="Standard Class"/>
    <s v="KD-16270"/>
    <s v="Karen Daniels"/>
    <x v="0"/>
    <s v="United States"/>
    <s v="Yonkers"/>
    <x v="15"/>
    <n v="10701"/>
    <x v="3"/>
    <s v="OFF-ST-10003208"/>
    <x v="1"/>
    <x v="4"/>
    <x v="243"/>
    <n v="362.92"/>
    <n v="2"/>
    <n v="0"/>
    <n v="105.24679999999995"/>
  </r>
  <r>
    <n v="1086"/>
    <x v="522"/>
    <x v="0"/>
    <x v="398"/>
    <d v="2013-03-06T00:00:00"/>
    <s v="Standard Class"/>
    <s v="KD-16270"/>
    <s v="Karen Daniels"/>
    <x v="0"/>
    <s v="United States"/>
    <s v="Yonkers"/>
    <x v="15"/>
    <n v="10701"/>
    <x v="3"/>
    <s v="TEC-MA-10003979"/>
    <x v="2"/>
    <x v="15"/>
    <x v="802"/>
    <n v="4899.93"/>
    <n v="7"/>
    <n v="0"/>
    <n v="2400.9656999999997"/>
  </r>
  <r>
    <n v="1087"/>
    <x v="523"/>
    <x v="0"/>
    <x v="399"/>
    <d v="2013-08-13T00:00:00"/>
    <s v="Same Day"/>
    <s v="LC-16870"/>
    <s v="Lena Cacioppo"/>
    <x v="0"/>
    <s v="United States"/>
    <s v="Des Moines"/>
    <x v="23"/>
    <n v="50315"/>
    <x v="2"/>
    <s v="OFF-PA-10000029"/>
    <x v="1"/>
    <x v="10"/>
    <x v="803"/>
    <n v="6.48"/>
    <n v="1"/>
    <n v="0"/>
    <n v="3.1104000000000003"/>
  </r>
  <r>
    <n v="1088"/>
    <x v="524"/>
    <x v="0"/>
    <x v="243"/>
    <d v="2013-08-21T00:00:00"/>
    <s v="Second Class"/>
    <s v="CY-12745"/>
    <s v="Craig Yedwab"/>
    <x v="1"/>
    <s v="United States"/>
    <s v="Oakland"/>
    <x v="1"/>
    <n v="94601"/>
    <x v="1"/>
    <s v="TEC-PH-10004896"/>
    <x v="2"/>
    <x v="7"/>
    <x v="172"/>
    <n v="71.975999999999999"/>
    <n v="3"/>
    <n v="0.2"/>
    <n v="7.1976000000000049"/>
  </r>
  <r>
    <n v="1089"/>
    <x v="524"/>
    <x v="0"/>
    <x v="243"/>
    <d v="2013-08-21T00:00:00"/>
    <s v="Second Class"/>
    <s v="CY-12745"/>
    <s v="Craig Yedwab"/>
    <x v="1"/>
    <s v="United States"/>
    <s v="Oakland"/>
    <x v="1"/>
    <n v="94601"/>
    <x v="1"/>
    <s v="OFF-LA-10000452"/>
    <x v="1"/>
    <x v="2"/>
    <x v="804"/>
    <n v="3.15"/>
    <n v="1"/>
    <n v="0"/>
    <n v="1.512"/>
  </r>
  <r>
    <n v="1090"/>
    <x v="525"/>
    <x v="3"/>
    <x v="400"/>
    <d v="2014-06-11T00:00:00"/>
    <s v="Standard Class"/>
    <s v="LW-16990"/>
    <s v="Lindsay Williams"/>
    <x v="1"/>
    <s v="United States"/>
    <s v="Monroe"/>
    <x v="3"/>
    <n v="28110"/>
    <x v="0"/>
    <s v="FUR-FU-10001967"/>
    <x v="0"/>
    <x v="5"/>
    <x v="293"/>
    <n v="31.983999999999998"/>
    <n v="2"/>
    <n v="0.2"/>
    <n v="1.9989999999999979"/>
  </r>
  <r>
    <n v="1091"/>
    <x v="525"/>
    <x v="3"/>
    <x v="400"/>
    <d v="2014-06-11T00:00:00"/>
    <s v="Standard Class"/>
    <s v="LW-16990"/>
    <s v="Lindsay Williams"/>
    <x v="1"/>
    <s v="United States"/>
    <s v="Monroe"/>
    <x v="3"/>
    <n v="28110"/>
    <x v="0"/>
    <s v="TEC-PH-10001819"/>
    <x v="2"/>
    <x v="7"/>
    <x v="805"/>
    <n v="71.984000000000009"/>
    <n v="2"/>
    <n v="0.2"/>
    <n v="25.194399999999995"/>
  </r>
  <r>
    <n v="1092"/>
    <x v="526"/>
    <x v="1"/>
    <x v="401"/>
    <d v="2012-12-13T00:00:00"/>
    <s v="Standard Class"/>
    <s v="NP-18325"/>
    <s v="Naresj Patel"/>
    <x v="0"/>
    <s v="United States"/>
    <s v="San Diego"/>
    <x v="1"/>
    <n v="92105"/>
    <x v="1"/>
    <s v="OFF-AR-10002952"/>
    <x v="1"/>
    <x v="6"/>
    <x v="806"/>
    <n v="120.14999999999999"/>
    <n v="9"/>
    <n v="0"/>
    <n v="33.641999999999996"/>
  </r>
  <r>
    <n v="1093"/>
    <x v="526"/>
    <x v="1"/>
    <x v="401"/>
    <d v="2012-12-13T00:00:00"/>
    <s v="Standard Class"/>
    <s v="NP-18325"/>
    <s v="Naresj Patel"/>
    <x v="0"/>
    <s v="United States"/>
    <s v="San Diego"/>
    <x v="1"/>
    <n v="92105"/>
    <x v="1"/>
    <s v="TEC-PH-10000576"/>
    <x v="2"/>
    <x v="7"/>
    <x v="807"/>
    <n v="219.18400000000003"/>
    <n v="2"/>
    <n v="0.2"/>
    <n v="19.178600000000003"/>
  </r>
  <r>
    <n v="1094"/>
    <x v="527"/>
    <x v="1"/>
    <x v="17"/>
    <d v="2012-12-31T00:00:00"/>
    <s v="Standard Class"/>
    <s v="BT-11485"/>
    <s v="Brad Thomas"/>
    <x v="2"/>
    <s v="United States"/>
    <s v="Clinton"/>
    <x v="39"/>
    <n v="20735"/>
    <x v="3"/>
    <s v="OFF-PA-10000605"/>
    <x v="1"/>
    <x v="10"/>
    <x v="808"/>
    <n v="28.900000000000002"/>
    <n v="5"/>
    <n v="0"/>
    <n v="14.161000000000001"/>
  </r>
  <r>
    <n v="1095"/>
    <x v="527"/>
    <x v="1"/>
    <x v="17"/>
    <d v="2012-12-31T00:00:00"/>
    <s v="Standard Class"/>
    <s v="BT-11485"/>
    <s v="Brad Thomas"/>
    <x v="2"/>
    <s v="United States"/>
    <s v="Clinton"/>
    <x v="39"/>
    <n v="20735"/>
    <x v="3"/>
    <s v="OFF-AP-10002518"/>
    <x v="1"/>
    <x v="9"/>
    <x v="158"/>
    <n v="355.96"/>
    <n v="2"/>
    <n v="0"/>
    <n v="103.22839999999997"/>
  </r>
  <r>
    <n v="1096"/>
    <x v="528"/>
    <x v="3"/>
    <x v="276"/>
    <d v="2014-01-27T00:00:00"/>
    <s v="Standard Class"/>
    <s v="PS-19045"/>
    <s v="Penelope Sewall"/>
    <x v="2"/>
    <s v="United States"/>
    <s v="Charlotte"/>
    <x v="3"/>
    <n v="28205"/>
    <x v="0"/>
    <s v="OFF-ST-10004340"/>
    <x v="1"/>
    <x v="4"/>
    <x v="809"/>
    <n v="348.20799999999997"/>
    <n v="7"/>
    <n v="0.2"/>
    <n v="30.468200000000024"/>
  </r>
  <r>
    <n v="1097"/>
    <x v="528"/>
    <x v="3"/>
    <x v="276"/>
    <d v="2014-01-27T00:00:00"/>
    <s v="Standard Class"/>
    <s v="PS-19045"/>
    <s v="Penelope Sewall"/>
    <x v="2"/>
    <s v="United States"/>
    <s v="Charlotte"/>
    <x v="3"/>
    <n v="28205"/>
    <x v="0"/>
    <s v="OFF-BI-10004001"/>
    <x v="1"/>
    <x v="8"/>
    <x v="810"/>
    <n v="35.783999999999999"/>
    <n v="7"/>
    <n v="0.7"/>
    <n v="-28.627200000000009"/>
  </r>
  <r>
    <n v="1098"/>
    <x v="529"/>
    <x v="2"/>
    <x v="402"/>
    <d v="2011-06-28T00:00:00"/>
    <s v="First Class"/>
    <s v="NS-18640"/>
    <s v="Noel Staavos"/>
    <x v="1"/>
    <s v="United States"/>
    <s v="Los Angeles"/>
    <x v="1"/>
    <n v="90049"/>
    <x v="1"/>
    <s v="FUR-TA-10004147"/>
    <x v="0"/>
    <x v="3"/>
    <x v="811"/>
    <n v="447.84"/>
    <n v="5"/>
    <n v="0.2"/>
    <n v="11.19599999999997"/>
  </r>
  <r>
    <n v="1099"/>
    <x v="530"/>
    <x v="0"/>
    <x v="403"/>
    <d v="2013-06-18T00:00:00"/>
    <s v="First Class"/>
    <s v="PV-18985"/>
    <s v="Paul Van Hugh"/>
    <x v="2"/>
    <s v="United States"/>
    <s v="San Francisco"/>
    <x v="1"/>
    <n v="94122"/>
    <x v="1"/>
    <s v="OFF-AR-10001545"/>
    <x v="1"/>
    <x v="6"/>
    <x v="812"/>
    <n v="7.04"/>
    <n v="4"/>
    <n v="0"/>
    <n v="2.0415999999999999"/>
  </r>
  <r>
    <n v="1100"/>
    <x v="530"/>
    <x v="0"/>
    <x v="403"/>
    <d v="2013-06-18T00:00:00"/>
    <s v="First Class"/>
    <s v="PV-18985"/>
    <s v="Paul Van Hugh"/>
    <x v="2"/>
    <s v="United States"/>
    <s v="San Francisco"/>
    <x v="1"/>
    <n v="94122"/>
    <x v="1"/>
    <s v="FUR-FU-10000206"/>
    <x v="0"/>
    <x v="5"/>
    <x v="392"/>
    <n v="8.73"/>
    <n v="3"/>
    <n v="0"/>
    <n v="4.1030999999999995"/>
  </r>
  <r>
    <n v="1101"/>
    <x v="530"/>
    <x v="0"/>
    <x v="403"/>
    <d v="2013-06-18T00:00:00"/>
    <s v="First Class"/>
    <s v="PV-18985"/>
    <s v="Paul Van Hugh"/>
    <x v="2"/>
    <s v="United States"/>
    <s v="San Francisco"/>
    <x v="1"/>
    <n v="94122"/>
    <x v="1"/>
    <s v="TEC-AC-10001013"/>
    <x v="2"/>
    <x v="11"/>
    <x v="813"/>
    <n v="29.29"/>
    <n v="1"/>
    <n v="0"/>
    <n v="9.6656999999999975"/>
  </r>
  <r>
    <n v="1102"/>
    <x v="530"/>
    <x v="0"/>
    <x v="403"/>
    <d v="2013-06-18T00:00:00"/>
    <s v="First Class"/>
    <s v="PV-18985"/>
    <s v="Paul Van Hugh"/>
    <x v="2"/>
    <s v="United States"/>
    <s v="San Francisco"/>
    <x v="1"/>
    <n v="94122"/>
    <x v="1"/>
    <s v="OFF-AR-10002255"/>
    <x v="1"/>
    <x v="6"/>
    <x v="814"/>
    <n v="8.64"/>
    <n v="3"/>
    <n v="0"/>
    <n v="2.5055999999999998"/>
  </r>
  <r>
    <n v="1103"/>
    <x v="531"/>
    <x v="3"/>
    <x v="81"/>
    <d v="2014-04-28T00:00:00"/>
    <s v="Standard Class"/>
    <s v="RP-19390"/>
    <s v="Resi Pölking"/>
    <x v="0"/>
    <s v="United States"/>
    <s v="Houston"/>
    <x v="5"/>
    <n v="77041"/>
    <x v="2"/>
    <s v="OFF-BI-10004140"/>
    <x v="1"/>
    <x v="8"/>
    <x v="304"/>
    <n v="2.6939999999999995"/>
    <n v="3"/>
    <n v="0.8"/>
    <n v="-4.7145000000000028"/>
  </r>
  <r>
    <n v="1104"/>
    <x v="531"/>
    <x v="3"/>
    <x v="81"/>
    <d v="2014-04-28T00:00:00"/>
    <s v="Standard Class"/>
    <s v="RP-19390"/>
    <s v="Resi Pölking"/>
    <x v="0"/>
    <s v="United States"/>
    <s v="Houston"/>
    <x v="5"/>
    <n v="77041"/>
    <x v="2"/>
    <s v="OFF-BI-10002049"/>
    <x v="1"/>
    <x v="8"/>
    <x v="758"/>
    <n v="2.9339999999999993"/>
    <n v="3"/>
    <n v="0.8"/>
    <n v="-4.9878000000000018"/>
  </r>
  <r>
    <n v="1105"/>
    <x v="532"/>
    <x v="0"/>
    <x v="147"/>
    <d v="2013-10-28T00:00:00"/>
    <s v="Standard Class"/>
    <s v="NM-18520"/>
    <s v="Neoma Murray"/>
    <x v="0"/>
    <s v="United States"/>
    <s v="Riverside"/>
    <x v="1"/>
    <n v="92503"/>
    <x v="1"/>
    <s v="OFF-PA-10001892"/>
    <x v="1"/>
    <x v="10"/>
    <x v="815"/>
    <n v="22.919999999999998"/>
    <n v="3"/>
    <n v="0"/>
    <n v="11.230799999999999"/>
  </r>
  <r>
    <n v="1106"/>
    <x v="533"/>
    <x v="0"/>
    <x v="258"/>
    <d v="2013-11-25T00:00:00"/>
    <s v="Standard Class"/>
    <s v="EH-13945"/>
    <s v="Eric Hoffmann"/>
    <x v="0"/>
    <s v="United States"/>
    <s v="Houston"/>
    <x v="5"/>
    <n v="77041"/>
    <x v="2"/>
    <s v="OFF-ST-10000642"/>
    <x v="1"/>
    <x v="4"/>
    <x v="192"/>
    <n v="100.70400000000001"/>
    <n v="6"/>
    <n v="0.2"/>
    <n v="-16.36440000000001"/>
  </r>
  <r>
    <n v="1107"/>
    <x v="533"/>
    <x v="0"/>
    <x v="258"/>
    <d v="2013-11-25T00:00:00"/>
    <s v="Standard Class"/>
    <s v="EH-13945"/>
    <s v="Eric Hoffmann"/>
    <x v="0"/>
    <s v="United States"/>
    <s v="Houston"/>
    <x v="5"/>
    <n v="77041"/>
    <x v="2"/>
    <s v="FUR-FU-10000206"/>
    <x v="0"/>
    <x v="5"/>
    <x v="392"/>
    <n v="2.3280000000000003"/>
    <n v="2"/>
    <n v="0.6"/>
    <n v="-0.75660000000000016"/>
  </r>
  <r>
    <n v="1108"/>
    <x v="533"/>
    <x v="0"/>
    <x v="258"/>
    <d v="2013-11-25T00:00:00"/>
    <s v="Standard Class"/>
    <s v="EH-13945"/>
    <s v="Eric Hoffmann"/>
    <x v="0"/>
    <s v="United States"/>
    <s v="Houston"/>
    <x v="5"/>
    <n v="77041"/>
    <x v="2"/>
    <s v="OFF-BI-10003676"/>
    <x v="1"/>
    <x v="8"/>
    <x v="816"/>
    <n v="10.779999999999996"/>
    <n v="5"/>
    <n v="0.8"/>
    <n v="-17.248000000000008"/>
  </r>
  <r>
    <n v="1109"/>
    <x v="533"/>
    <x v="0"/>
    <x v="258"/>
    <d v="2013-11-25T00:00:00"/>
    <s v="Standard Class"/>
    <s v="EH-13945"/>
    <s v="Eric Hoffmann"/>
    <x v="0"/>
    <s v="United States"/>
    <s v="Houston"/>
    <x v="5"/>
    <n v="77041"/>
    <x v="2"/>
    <s v="OFF-FA-10003495"/>
    <x v="1"/>
    <x v="13"/>
    <x v="33"/>
    <n v="58.368000000000009"/>
    <n v="12"/>
    <n v="0.2"/>
    <n v="21.888000000000002"/>
  </r>
  <r>
    <n v="1110"/>
    <x v="533"/>
    <x v="0"/>
    <x v="258"/>
    <d v="2013-11-25T00:00:00"/>
    <s v="Standard Class"/>
    <s v="EH-13945"/>
    <s v="Eric Hoffmann"/>
    <x v="0"/>
    <s v="United States"/>
    <s v="Houston"/>
    <x v="5"/>
    <n v="77041"/>
    <x v="2"/>
    <s v="OFF-EN-10003798"/>
    <x v="1"/>
    <x v="12"/>
    <x v="817"/>
    <n v="40.968000000000004"/>
    <n v="3"/>
    <n v="0.2"/>
    <n v="13.826699999999999"/>
  </r>
  <r>
    <n v="1111"/>
    <x v="533"/>
    <x v="0"/>
    <x v="258"/>
    <d v="2013-11-25T00:00:00"/>
    <s v="Standard Class"/>
    <s v="EH-13945"/>
    <s v="Eric Hoffmann"/>
    <x v="0"/>
    <s v="United States"/>
    <s v="Houston"/>
    <x v="5"/>
    <n v="77041"/>
    <x v="2"/>
    <s v="TEC-PH-10003589"/>
    <x v="2"/>
    <x v="7"/>
    <x v="818"/>
    <n v="71.959999999999994"/>
    <n v="5"/>
    <n v="0.2"/>
    <n v="25.185999999999996"/>
  </r>
  <r>
    <n v="1112"/>
    <x v="533"/>
    <x v="0"/>
    <x v="258"/>
    <d v="2013-11-25T00:00:00"/>
    <s v="Standard Class"/>
    <s v="EH-13945"/>
    <s v="Eric Hoffmann"/>
    <x v="0"/>
    <s v="United States"/>
    <s v="Houston"/>
    <x v="5"/>
    <n v="77041"/>
    <x v="2"/>
    <s v="OFF-PA-10004735"/>
    <x v="1"/>
    <x v="10"/>
    <x v="819"/>
    <n v="10.368000000000002"/>
    <n v="2"/>
    <n v="0.2"/>
    <n v="3.6288"/>
  </r>
  <r>
    <n v="1113"/>
    <x v="533"/>
    <x v="0"/>
    <x v="258"/>
    <d v="2013-11-25T00:00:00"/>
    <s v="Standard Class"/>
    <s v="EH-13945"/>
    <s v="Eric Hoffmann"/>
    <x v="0"/>
    <s v="United States"/>
    <s v="Houston"/>
    <x v="5"/>
    <n v="77041"/>
    <x v="2"/>
    <s v="OFF-BI-10002609"/>
    <x v="1"/>
    <x v="8"/>
    <x v="98"/>
    <n v="1.1919999999999997"/>
    <n v="2"/>
    <n v="0.8"/>
    <n v="-2.0264000000000002"/>
  </r>
  <r>
    <n v="1114"/>
    <x v="534"/>
    <x v="3"/>
    <x v="404"/>
    <d v="2014-12-24T00:00:00"/>
    <s v="Second Class"/>
    <s v="RA-19915"/>
    <s v="Russell Applegate"/>
    <x v="0"/>
    <s v="United States"/>
    <s v="Encinitas"/>
    <x v="1"/>
    <n v="92024"/>
    <x v="1"/>
    <s v="OFF-BI-10003364"/>
    <x v="1"/>
    <x v="8"/>
    <x v="698"/>
    <n v="46.672000000000004"/>
    <n v="2"/>
    <n v="0.2"/>
    <n v="16.3352"/>
  </r>
  <r>
    <n v="1115"/>
    <x v="534"/>
    <x v="3"/>
    <x v="404"/>
    <d v="2014-12-24T00:00:00"/>
    <s v="Second Class"/>
    <s v="RA-19915"/>
    <s v="Russell Applegate"/>
    <x v="0"/>
    <s v="United States"/>
    <s v="Encinitas"/>
    <x v="1"/>
    <n v="92024"/>
    <x v="1"/>
    <s v="FUR-BO-10002206"/>
    <x v="0"/>
    <x v="0"/>
    <x v="820"/>
    <n v="119.83299999999998"/>
    <n v="1"/>
    <n v="0.15"/>
    <n v="-12.688200000000002"/>
  </r>
  <r>
    <n v="1116"/>
    <x v="534"/>
    <x v="3"/>
    <x v="404"/>
    <d v="2014-12-24T00:00:00"/>
    <s v="Second Class"/>
    <s v="RA-19915"/>
    <s v="Russell Applegate"/>
    <x v="0"/>
    <s v="United States"/>
    <s v="Encinitas"/>
    <x v="1"/>
    <n v="92024"/>
    <x v="1"/>
    <s v="TEC-AC-10003610"/>
    <x v="2"/>
    <x v="11"/>
    <x v="598"/>
    <n v="119.98"/>
    <n v="2"/>
    <n v="0"/>
    <n v="57.590400000000002"/>
  </r>
  <r>
    <n v="1117"/>
    <x v="535"/>
    <x v="0"/>
    <x v="405"/>
    <d v="2013-07-25T00:00:00"/>
    <s v="Second Class"/>
    <s v="DL-13495"/>
    <s v="Dionis Lloyd"/>
    <x v="1"/>
    <s v="United States"/>
    <s v="San Francisco"/>
    <x v="1"/>
    <n v="94110"/>
    <x v="1"/>
    <s v="OFF-LA-10003766"/>
    <x v="1"/>
    <x v="2"/>
    <x v="360"/>
    <n v="6.3"/>
    <n v="2"/>
    <n v="0"/>
    <n v="3.024"/>
  </r>
  <r>
    <n v="1118"/>
    <x v="536"/>
    <x v="1"/>
    <x v="406"/>
    <d v="2012-09-08T00:00:00"/>
    <s v="Standard Class"/>
    <s v="CS-12355"/>
    <s v="Christine Sundaresam"/>
    <x v="0"/>
    <s v="United States"/>
    <s v="Roswell"/>
    <x v="32"/>
    <n v="30076"/>
    <x v="0"/>
    <s v="OFF-PA-10001970"/>
    <x v="1"/>
    <x v="10"/>
    <x v="361"/>
    <n v="279.89999999999998"/>
    <n v="5"/>
    <n v="0"/>
    <n v="137.15100000000001"/>
  </r>
  <r>
    <n v="1119"/>
    <x v="536"/>
    <x v="1"/>
    <x v="406"/>
    <d v="2012-09-08T00:00:00"/>
    <s v="Standard Class"/>
    <s v="CS-12355"/>
    <s v="Christine Sundaresam"/>
    <x v="0"/>
    <s v="United States"/>
    <s v="Roswell"/>
    <x v="32"/>
    <n v="30076"/>
    <x v="0"/>
    <s v="TEC-AC-10002049"/>
    <x v="2"/>
    <x v="11"/>
    <x v="688"/>
    <n v="619.94999999999993"/>
    <n v="5"/>
    <n v="0"/>
    <n v="111.59099999999995"/>
  </r>
  <r>
    <n v="1120"/>
    <x v="536"/>
    <x v="1"/>
    <x v="406"/>
    <d v="2012-09-08T00:00:00"/>
    <s v="Standard Class"/>
    <s v="CS-12355"/>
    <s v="Christine Sundaresam"/>
    <x v="0"/>
    <s v="United States"/>
    <s v="Roswell"/>
    <x v="32"/>
    <n v="30076"/>
    <x v="0"/>
    <s v="OFF-PA-10000141"/>
    <x v="1"/>
    <x v="10"/>
    <x v="821"/>
    <n v="4.3600000000000003"/>
    <n v="2"/>
    <n v="0"/>
    <n v="2.0491999999999999"/>
  </r>
  <r>
    <n v="1121"/>
    <x v="536"/>
    <x v="1"/>
    <x v="406"/>
    <d v="2012-09-08T00:00:00"/>
    <s v="Standard Class"/>
    <s v="CS-12355"/>
    <s v="Christine Sundaresam"/>
    <x v="0"/>
    <s v="United States"/>
    <s v="Roswell"/>
    <x v="32"/>
    <n v="30076"/>
    <x v="0"/>
    <s v="OFF-EN-10004459"/>
    <x v="1"/>
    <x v="12"/>
    <x v="655"/>
    <n v="15.28"/>
    <n v="2"/>
    <n v="0"/>
    <n v="7.4871999999999996"/>
  </r>
  <r>
    <n v="1122"/>
    <x v="537"/>
    <x v="2"/>
    <x v="407"/>
    <d v="2011-01-27T00:00:00"/>
    <s v="Standard Class"/>
    <s v="HL-15040"/>
    <s v="Hunter Lopez"/>
    <x v="0"/>
    <s v="United States"/>
    <s v="Jonesboro"/>
    <x v="36"/>
    <n v="72401"/>
    <x v="0"/>
    <s v="TEC-PH-10001061"/>
    <x v="2"/>
    <x v="7"/>
    <x v="822"/>
    <n v="699.93"/>
    <n v="7"/>
    <n v="0"/>
    <n v="181.98179999999999"/>
  </r>
  <r>
    <n v="1123"/>
    <x v="537"/>
    <x v="2"/>
    <x v="407"/>
    <d v="2011-01-27T00:00:00"/>
    <s v="Standard Class"/>
    <s v="HL-15040"/>
    <s v="Hunter Lopez"/>
    <x v="0"/>
    <s v="United States"/>
    <s v="Jonesboro"/>
    <x v="36"/>
    <n v="72401"/>
    <x v="0"/>
    <s v="OFF-AR-10002375"/>
    <x v="1"/>
    <x v="6"/>
    <x v="823"/>
    <n v="22.959999999999997"/>
    <n v="7"/>
    <n v="0"/>
    <n v="6.6583999999999968"/>
  </r>
  <r>
    <n v="1124"/>
    <x v="537"/>
    <x v="2"/>
    <x v="407"/>
    <d v="2011-01-27T00:00:00"/>
    <s v="Standard Class"/>
    <s v="HL-15040"/>
    <s v="Hunter Lopez"/>
    <x v="0"/>
    <s v="United States"/>
    <s v="Jonesboro"/>
    <x v="36"/>
    <n v="72401"/>
    <x v="0"/>
    <s v="FUR-FU-10003194"/>
    <x v="0"/>
    <x v="5"/>
    <x v="76"/>
    <n v="38.6"/>
    <n v="4"/>
    <n v="0"/>
    <n v="11.579999999999998"/>
  </r>
  <r>
    <n v="1125"/>
    <x v="537"/>
    <x v="2"/>
    <x v="407"/>
    <d v="2011-01-27T00:00:00"/>
    <s v="Standard Class"/>
    <s v="HL-15040"/>
    <s v="Hunter Lopez"/>
    <x v="0"/>
    <s v="United States"/>
    <s v="Jonesboro"/>
    <x v="36"/>
    <n v="72401"/>
    <x v="0"/>
    <s v="OFF-AR-10003811"/>
    <x v="1"/>
    <x v="6"/>
    <x v="449"/>
    <n v="6.63"/>
    <n v="3"/>
    <n v="0"/>
    <n v="1.7901"/>
  </r>
  <r>
    <n v="1126"/>
    <x v="537"/>
    <x v="2"/>
    <x v="407"/>
    <d v="2011-01-27T00:00:00"/>
    <s v="Standard Class"/>
    <s v="HL-15040"/>
    <s v="Hunter Lopez"/>
    <x v="0"/>
    <s v="United States"/>
    <s v="Jonesboro"/>
    <x v="36"/>
    <n v="72401"/>
    <x v="0"/>
    <s v="OFF-EN-10001539"/>
    <x v="1"/>
    <x v="12"/>
    <x v="33"/>
    <n v="23.34"/>
    <n v="3"/>
    <n v="0"/>
    <n v="10.969799999999999"/>
  </r>
  <r>
    <n v="1127"/>
    <x v="537"/>
    <x v="2"/>
    <x v="407"/>
    <d v="2011-01-27T00:00:00"/>
    <s v="Standard Class"/>
    <s v="HL-15040"/>
    <s v="Hunter Lopez"/>
    <x v="0"/>
    <s v="United States"/>
    <s v="Jonesboro"/>
    <x v="36"/>
    <n v="72401"/>
    <x v="0"/>
    <s v="FUR-CH-10002331"/>
    <x v="0"/>
    <x v="1"/>
    <x v="402"/>
    <n v="1067.94"/>
    <n v="3"/>
    <n v="0"/>
    <n v="224.2673999999999"/>
  </r>
  <r>
    <n v="1128"/>
    <x v="538"/>
    <x v="1"/>
    <x v="56"/>
    <d v="2012-03-07T00:00:00"/>
    <s v="Standard Class"/>
    <s v="PA-19060"/>
    <s v="Pete Armstrong"/>
    <x v="2"/>
    <s v="United States"/>
    <s v="Richmond"/>
    <x v="14"/>
    <n v="47374"/>
    <x v="2"/>
    <s v="OFF-AR-10003156"/>
    <x v="1"/>
    <x v="6"/>
    <x v="396"/>
    <n v="10.16"/>
    <n v="1"/>
    <n v="0"/>
    <n v="2.6416000000000004"/>
  </r>
  <r>
    <n v="1129"/>
    <x v="538"/>
    <x v="1"/>
    <x v="56"/>
    <d v="2012-03-07T00:00:00"/>
    <s v="Standard Class"/>
    <s v="PA-19060"/>
    <s v="Pete Armstrong"/>
    <x v="2"/>
    <s v="United States"/>
    <s v="Richmond"/>
    <x v="14"/>
    <n v="47374"/>
    <x v="2"/>
    <s v="OFF-EN-10001532"/>
    <x v="1"/>
    <x v="12"/>
    <x v="613"/>
    <n v="101.88"/>
    <n v="6"/>
    <n v="0"/>
    <n v="50.94"/>
  </r>
  <r>
    <n v="1130"/>
    <x v="539"/>
    <x v="0"/>
    <x v="408"/>
    <d v="2013-04-17T00:00:00"/>
    <s v="Standard Class"/>
    <s v="BD-11605"/>
    <s v="Brian Dahlen"/>
    <x v="0"/>
    <s v="United States"/>
    <s v="Springfield"/>
    <x v="17"/>
    <n v="22153"/>
    <x v="0"/>
    <s v="FUR-TA-10004086"/>
    <x v="0"/>
    <x v="3"/>
    <x v="824"/>
    <n v="343.92"/>
    <n v="4"/>
    <n v="0"/>
    <n v="75.662399999999991"/>
  </r>
  <r>
    <n v="1131"/>
    <x v="539"/>
    <x v="0"/>
    <x v="408"/>
    <d v="2013-04-17T00:00:00"/>
    <s v="Standard Class"/>
    <s v="BD-11605"/>
    <s v="Brian Dahlen"/>
    <x v="0"/>
    <s v="United States"/>
    <s v="Springfield"/>
    <x v="17"/>
    <n v="22153"/>
    <x v="0"/>
    <s v="OFF-PA-10000100"/>
    <x v="1"/>
    <x v="10"/>
    <x v="825"/>
    <n v="40.99"/>
    <n v="1"/>
    <n v="0"/>
    <n v="20.085100000000001"/>
  </r>
  <r>
    <n v="1132"/>
    <x v="539"/>
    <x v="0"/>
    <x v="408"/>
    <d v="2013-04-17T00:00:00"/>
    <s v="Standard Class"/>
    <s v="BD-11605"/>
    <s v="Brian Dahlen"/>
    <x v="0"/>
    <s v="United States"/>
    <s v="Springfield"/>
    <x v="17"/>
    <n v="22153"/>
    <x v="0"/>
    <s v="OFF-EN-10002500"/>
    <x v="1"/>
    <x v="12"/>
    <x v="118"/>
    <n v="63.9"/>
    <n v="5"/>
    <n v="0"/>
    <n v="28.754999999999995"/>
  </r>
  <r>
    <n v="1133"/>
    <x v="540"/>
    <x v="0"/>
    <x v="409"/>
    <d v="2013-12-08T00:00:00"/>
    <s v="First Class"/>
    <s v="GG-14650"/>
    <s v="Greg Guthrie"/>
    <x v="1"/>
    <s v="United States"/>
    <s v="Antioch"/>
    <x v="1"/>
    <n v="94509"/>
    <x v="1"/>
    <s v="OFF-PA-10004100"/>
    <x v="1"/>
    <x v="10"/>
    <x v="257"/>
    <n v="19.440000000000001"/>
    <n v="3"/>
    <n v="0"/>
    <n v="9.3312000000000008"/>
  </r>
  <r>
    <n v="1134"/>
    <x v="541"/>
    <x v="0"/>
    <x v="410"/>
    <d v="2013-06-10T00:00:00"/>
    <s v="Standard Class"/>
    <s v="JS-15940"/>
    <s v="Joni Sundaresam"/>
    <x v="2"/>
    <s v="United States"/>
    <s v="Philadelphia"/>
    <x v="9"/>
    <n v="19134"/>
    <x v="3"/>
    <s v="OFF-ST-10003479"/>
    <x v="1"/>
    <x v="4"/>
    <x v="41"/>
    <n v="124.608"/>
    <n v="4"/>
    <n v="0.2"/>
    <n v="-23.364000000000019"/>
  </r>
  <r>
    <n v="1135"/>
    <x v="541"/>
    <x v="0"/>
    <x v="410"/>
    <d v="2013-06-10T00:00:00"/>
    <s v="Standard Class"/>
    <s v="JS-15940"/>
    <s v="Joni Sundaresam"/>
    <x v="2"/>
    <s v="United States"/>
    <s v="Philadelphia"/>
    <x v="9"/>
    <n v="19134"/>
    <x v="3"/>
    <s v="OFF-LA-10000973"/>
    <x v="1"/>
    <x v="2"/>
    <x v="826"/>
    <n v="7.5600000000000005"/>
    <n v="3"/>
    <n v="0.2"/>
    <n v="2.6459999999999995"/>
  </r>
  <r>
    <n v="1136"/>
    <x v="542"/>
    <x v="0"/>
    <x v="25"/>
    <d v="2013-12-12T00:00:00"/>
    <s v="Same Day"/>
    <s v="LR-16915"/>
    <s v="Lena Radford"/>
    <x v="0"/>
    <s v="United States"/>
    <s v="Homestead"/>
    <x v="2"/>
    <n v="33030"/>
    <x v="0"/>
    <s v="OFF-ST-10001476"/>
    <x v="1"/>
    <x v="4"/>
    <x v="827"/>
    <n v="85.224000000000004"/>
    <n v="3"/>
    <n v="0.2"/>
    <n v="7.4571000000000041"/>
  </r>
  <r>
    <n v="1137"/>
    <x v="543"/>
    <x v="0"/>
    <x v="396"/>
    <d v="2013-11-16T00:00:00"/>
    <s v="Second Class"/>
    <s v="FH-14275"/>
    <s v="Frank Hawley"/>
    <x v="1"/>
    <s v="United States"/>
    <s v="La Porte"/>
    <x v="14"/>
    <n v="46350"/>
    <x v="2"/>
    <s v="OFF-EN-10002831"/>
    <x v="1"/>
    <x v="12"/>
    <x v="828"/>
    <n v="287.52"/>
    <n v="8"/>
    <n v="0"/>
    <n v="129.38399999999999"/>
  </r>
  <r>
    <n v="1138"/>
    <x v="543"/>
    <x v="0"/>
    <x v="396"/>
    <d v="2013-11-16T00:00:00"/>
    <s v="Second Class"/>
    <s v="FH-14275"/>
    <s v="Frank Hawley"/>
    <x v="1"/>
    <s v="United States"/>
    <s v="La Porte"/>
    <x v="14"/>
    <n v="46350"/>
    <x v="2"/>
    <s v="OFF-AP-10002350"/>
    <x v="1"/>
    <x v="9"/>
    <x v="545"/>
    <n v="37.68"/>
    <n v="2"/>
    <n v="0"/>
    <n v="10.5504"/>
  </r>
  <r>
    <n v="1139"/>
    <x v="543"/>
    <x v="0"/>
    <x v="396"/>
    <d v="2013-11-16T00:00:00"/>
    <s v="Second Class"/>
    <s v="FH-14275"/>
    <s v="Frank Hawley"/>
    <x v="1"/>
    <s v="United States"/>
    <s v="La Porte"/>
    <x v="14"/>
    <n v="46350"/>
    <x v="2"/>
    <s v="OFF-PA-10001763"/>
    <x v="1"/>
    <x v="10"/>
    <x v="829"/>
    <n v="19.98"/>
    <n v="2"/>
    <n v="0"/>
    <n v="8.9909999999999997"/>
  </r>
  <r>
    <n v="1140"/>
    <x v="543"/>
    <x v="0"/>
    <x v="396"/>
    <d v="2013-11-16T00:00:00"/>
    <s v="Second Class"/>
    <s v="FH-14275"/>
    <s v="Frank Hawley"/>
    <x v="1"/>
    <s v="United States"/>
    <s v="La Porte"/>
    <x v="14"/>
    <n v="46350"/>
    <x v="2"/>
    <s v="OFF-AR-10003394"/>
    <x v="1"/>
    <x v="6"/>
    <x v="496"/>
    <n v="20.58"/>
    <n v="7"/>
    <n v="0"/>
    <n v="5.5566000000000004"/>
  </r>
  <r>
    <n v="1141"/>
    <x v="543"/>
    <x v="0"/>
    <x v="396"/>
    <d v="2013-11-16T00:00:00"/>
    <s v="Second Class"/>
    <s v="FH-14275"/>
    <s v="Frank Hawley"/>
    <x v="1"/>
    <s v="United States"/>
    <s v="La Porte"/>
    <x v="14"/>
    <n v="46350"/>
    <x v="2"/>
    <s v="OFF-BI-10002072"/>
    <x v="1"/>
    <x v="8"/>
    <x v="830"/>
    <n v="17.38"/>
    <n v="2"/>
    <n v="0"/>
    <n v="8.69"/>
  </r>
  <r>
    <n v="1142"/>
    <x v="544"/>
    <x v="2"/>
    <x v="411"/>
    <d v="2011-10-03T00:00:00"/>
    <s v="Standard Class"/>
    <s v="AP-10915"/>
    <s v="Arthur Prichep"/>
    <x v="0"/>
    <s v="United States"/>
    <s v="Los Angeles"/>
    <x v="1"/>
    <n v="90045"/>
    <x v="1"/>
    <s v="FUR-FU-10004188"/>
    <x v="0"/>
    <x v="5"/>
    <x v="734"/>
    <n v="204.6"/>
    <n v="2"/>
    <n v="0"/>
    <n v="53.195999999999998"/>
  </r>
  <r>
    <n v="1143"/>
    <x v="544"/>
    <x v="2"/>
    <x v="411"/>
    <d v="2011-10-03T00:00:00"/>
    <s v="Standard Class"/>
    <s v="AP-10915"/>
    <s v="Arthur Prichep"/>
    <x v="0"/>
    <s v="United States"/>
    <s v="Los Angeles"/>
    <x v="1"/>
    <n v="90045"/>
    <x v="1"/>
    <s v="OFF-FA-10001561"/>
    <x v="1"/>
    <x v="13"/>
    <x v="831"/>
    <n v="8.7200000000000006"/>
    <n v="4"/>
    <n v="0"/>
    <n v="2.8776000000000002"/>
  </r>
  <r>
    <n v="1144"/>
    <x v="544"/>
    <x v="2"/>
    <x v="411"/>
    <d v="2011-10-03T00:00:00"/>
    <s v="Standard Class"/>
    <s v="AP-10915"/>
    <s v="Arthur Prichep"/>
    <x v="0"/>
    <s v="United States"/>
    <s v="Los Angeles"/>
    <x v="1"/>
    <n v="90045"/>
    <x v="1"/>
    <s v="OFF-PA-10002105"/>
    <x v="1"/>
    <x v="10"/>
    <x v="269"/>
    <n v="6.48"/>
    <n v="1"/>
    <n v="0"/>
    <n v="3.1104000000000003"/>
  </r>
  <r>
    <n v="1145"/>
    <x v="544"/>
    <x v="2"/>
    <x v="411"/>
    <d v="2011-10-03T00:00:00"/>
    <s v="Standard Class"/>
    <s v="AP-10915"/>
    <s v="Arthur Prichep"/>
    <x v="0"/>
    <s v="United States"/>
    <s v="Los Angeles"/>
    <x v="1"/>
    <n v="90045"/>
    <x v="1"/>
    <s v="TEC-MA-10004241"/>
    <x v="2"/>
    <x v="15"/>
    <x v="832"/>
    <n v="686.32"/>
    <n v="2"/>
    <n v="0.2"/>
    <n v="223.05399999999995"/>
  </r>
  <r>
    <n v="1146"/>
    <x v="544"/>
    <x v="2"/>
    <x v="411"/>
    <d v="2011-10-03T00:00:00"/>
    <s v="Standard Class"/>
    <s v="AP-10915"/>
    <s v="Arthur Prichep"/>
    <x v="0"/>
    <s v="United States"/>
    <s v="Los Angeles"/>
    <x v="1"/>
    <n v="90045"/>
    <x v="1"/>
    <s v="OFF-ST-10004340"/>
    <x v="1"/>
    <x v="4"/>
    <x v="809"/>
    <n v="62.18"/>
    <n v="1"/>
    <n v="0"/>
    <n v="16.788600000000002"/>
  </r>
  <r>
    <n v="1147"/>
    <x v="545"/>
    <x v="1"/>
    <x v="388"/>
    <d v="2012-04-04T00:00:00"/>
    <s v="Same Day"/>
    <s v="NC-18340"/>
    <s v="Nat Carroll"/>
    <x v="0"/>
    <s v="United States"/>
    <s v="Lansing"/>
    <x v="12"/>
    <n v="48911"/>
    <x v="2"/>
    <s v="OFF-AP-10003849"/>
    <x v="1"/>
    <x v="9"/>
    <x v="833"/>
    <n v="644.07600000000002"/>
    <n v="2"/>
    <n v="0.1"/>
    <n v="107.34599999999996"/>
  </r>
  <r>
    <n v="1148"/>
    <x v="545"/>
    <x v="1"/>
    <x v="388"/>
    <d v="2012-04-04T00:00:00"/>
    <s v="Same Day"/>
    <s v="NC-18340"/>
    <s v="Nat Carroll"/>
    <x v="0"/>
    <s v="United States"/>
    <s v="Lansing"/>
    <x v="12"/>
    <n v="48911"/>
    <x v="2"/>
    <s v="OFF-FA-10000735"/>
    <x v="1"/>
    <x v="13"/>
    <x v="33"/>
    <n v="5.84"/>
    <n v="2"/>
    <n v="0"/>
    <n v="2.6279999999999997"/>
  </r>
  <r>
    <n v="1149"/>
    <x v="545"/>
    <x v="1"/>
    <x v="388"/>
    <d v="2012-04-04T00:00:00"/>
    <s v="Same Day"/>
    <s v="NC-18340"/>
    <s v="Nat Carroll"/>
    <x v="0"/>
    <s v="United States"/>
    <s v="Lansing"/>
    <x v="12"/>
    <n v="48911"/>
    <x v="2"/>
    <s v="OFF-BI-10003350"/>
    <x v="1"/>
    <x v="8"/>
    <x v="834"/>
    <n v="12.76"/>
    <n v="2"/>
    <n v="0"/>
    <n v="5.8695999999999993"/>
  </r>
  <r>
    <n v="1150"/>
    <x v="545"/>
    <x v="1"/>
    <x v="388"/>
    <d v="2012-04-04T00:00:00"/>
    <s v="Same Day"/>
    <s v="NC-18340"/>
    <s v="Nat Carroll"/>
    <x v="0"/>
    <s v="United States"/>
    <s v="Lansing"/>
    <x v="12"/>
    <n v="48911"/>
    <x v="2"/>
    <s v="TEC-PH-10000307"/>
    <x v="2"/>
    <x v="7"/>
    <x v="835"/>
    <n v="10.95"/>
    <n v="1"/>
    <n v="0"/>
    <n v="0.43799999999999883"/>
  </r>
  <r>
    <n v="1151"/>
    <x v="545"/>
    <x v="1"/>
    <x v="388"/>
    <d v="2012-04-04T00:00:00"/>
    <s v="Same Day"/>
    <s v="NC-18340"/>
    <s v="Nat Carroll"/>
    <x v="0"/>
    <s v="United States"/>
    <s v="Lansing"/>
    <x v="12"/>
    <n v="48911"/>
    <x v="2"/>
    <s v="TEC-CO-10004202"/>
    <x v="2"/>
    <x v="16"/>
    <x v="836"/>
    <n v="599.98"/>
    <n v="2"/>
    <n v="0"/>
    <n v="209.99299999999999"/>
  </r>
  <r>
    <n v="1152"/>
    <x v="546"/>
    <x v="1"/>
    <x v="412"/>
    <d v="2012-05-14T00:00:00"/>
    <s v="Standard Class"/>
    <s v="CB-12535"/>
    <s v="Claudia Bergmann"/>
    <x v="1"/>
    <s v="United States"/>
    <s v="Cuyahoga Falls"/>
    <x v="24"/>
    <n v="44221"/>
    <x v="3"/>
    <s v="FUR-FU-10001852"/>
    <x v="0"/>
    <x v="5"/>
    <x v="837"/>
    <n v="8.3520000000000003"/>
    <n v="6"/>
    <n v="0.2"/>
    <n v="1.2527999999999997"/>
  </r>
  <r>
    <n v="1153"/>
    <x v="547"/>
    <x v="3"/>
    <x v="413"/>
    <d v="2014-01-07T00:00:00"/>
    <s v="Standard Class"/>
    <s v="KL-16555"/>
    <s v="Kelly Lampkin"/>
    <x v="1"/>
    <s v="United States"/>
    <s v="Reno"/>
    <x v="33"/>
    <n v="89502"/>
    <x v="1"/>
    <s v="OFF-AR-10003759"/>
    <x v="1"/>
    <x v="6"/>
    <x v="838"/>
    <n v="3.64"/>
    <n v="2"/>
    <n v="0"/>
    <n v="1.6379999999999999"/>
  </r>
  <r>
    <n v="1154"/>
    <x v="547"/>
    <x v="3"/>
    <x v="413"/>
    <d v="2014-01-07T00:00:00"/>
    <s v="Standard Class"/>
    <s v="KL-16555"/>
    <s v="Kelly Lampkin"/>
    <x v="1"/>
    <s v="United States"/>
    <s v="Reno"/>
    <x v="33"/>
    <n v="89502"/>
    <x v="1"/>
    <s v="OFF-BI-10003984"/>
    <x v="1"/>
    <x v="8"/>
    <x v="690"/>
    <n v="159.768"/>
    <n v="7"/>
    <n v="0.2"/>
    <n v="53.921700000000008"/>
  </r>
  <r>
    <n v="1155"/>
    <x v="548"/>
    <x v="2"/>
    <x v="414"/>
    <d v="2011-12-21T00:00:00"/>
    <s v="First Class"/>
    <s v="PS-19045"/>
    <s v="Penelope Sewall"/>
    <x v="2"/>
    <s v="United States"/>
    <s v="Harrisonburg"/>
    <x v="17"/>
    <n v="22801"/>
    <x v="0"/>
    <s v="OFF-ST-10004337"/>
    <x v="1"/>
    <x v="4"/>
    <x v="839"/>
    <n v="122.48"/>
    <n v="2"/>
    <n v="0"/>
    <n v="0"/>
  </r>
  <r>
    <n v="1156"/>
    <x v="548"/>
    <x v="2"/>
    <x v="414"/>
    <d v="2011-12-21T00:00:00"/>
    <s v="First Class"/>
    <s v="PS-19045"/>
    <s v="Penelope Sewall"/>
    <x v="2"/>
    <s v="United States"/>
    <s v="Harrisonburg"/>
    <x v="17"/>
    <n v="22801"/>
    <x v="0"/>
    <s v="FUR-TA-10001932"/>
    <x v="0"/>
    <x v="3"/>
    <x v="840"/>
    <n v="2244.48"/>
    <n v="7"/>
    <n v="0"/>
    <n v="493.78559999999993"/>
  </r>
  <r>
    <n v="1157"/>
    <x v="548"/>
    <x v="2"/>
    <x v="414"/>
    <d v="2011-12-21T00:00:00"/>
    <s v="First Class"/>
    <s v="PS-19045"/>
    <s v="Penelope Sewall"/>
    <x v="2"/>
    <s v="United States"/>
    <s v="Harrisonburg"/>
    <x v="17"/>
    <n v="22801"/>
    <x v="0"/>
    <s v="OFF-BI-10003982"/>
    <x v="1"/>
    <x v="8"/>
    <x v="346"/>
    <n v="62.31"/>
    <n v="3"/>
    <n v="0"/>
    <n v="29.285699999999999"/>
  </r>
  <r>
    <n v="1158"/>
    <x v="548"/>
    <x v="2"/>
    <x v="414"/>
    <d v="2011-12-21T00:00:00"/>
    <s v="First Class"/>
    <s v="PS-19045"/>
    <s v="Penelope Sewall"/>
    <x v="2"/>
    <s v="United States"/>
    <s v="Harrisonburg"/>
    <x v="17"/>
    <n v="22801"/>
    <x v="0"/>
    <s v="FUR-TA-10000617"/>
    <x v="0"/>
    <x v="3"/>
    <x v="338"/>
    <n v="455.1"/>
    <n v="2"/>
    <n v="0"/>
    <n v="100.12200000000001"/>
  </r>
  <r>
    <n v="1159"/>
    <x v="549"/>
    <x v="0"/>
    <x v="415"/>
    <d v="2013-07-08T00:00:00"/>
    <s v="Second Class"/>
    <s v="GB-14530"/>
    <s v="George Bell"/>
    <x v="1"/>
    <s v="United States"/>
    <s v="Los Angeles"/>
    <x v="1"/>
    <n v="90004"/>
    <x v="1"/>
    <s v="FUR-CH-10002126"/>
    <x v="0"/>
    <x v="1"/>
    <x v="841"/>
    <n v="195.184"/>
    <n v="1"/>
    <n v="0.2"/>
    <n v="19.518400000000007"/>
  </r>
  <r>
    <n v="1160"/>
    <x v="550"/>
    <x v="3"/>
    <x v="222"/>
    <d v="2014-07-05T00:00:00"/>
    <s v="Standard Class"/>
    <s v="AA-10315"/>
    <s v="Alex Avila"/>
    <x v="0"/>
    <s v="United States"/>
    <s v="Minneapolis"/>
    <x v="11"/>
    <n v="55407"/>
    <x v="2"/>
    <s v="OFF-AP-10000576"/>
    <x v="1"/>
    <x v="9"/>
    <x v="842"/>
    <n v="362.94"/>
    <n v="3"/>
    <n v="0"/>
    <n v="90.735000000000014"/>
  </r>
  <r>
    <n v="1161"/>
    <x v="550"/>
    <x v="3"/>
    <x v="222"/>
    <d v="2014-07-05T00:00:00"/>
    <s v="Standard Class"/>
    <s v="AA-10315"/>
    <s v="Alex Avila"/>
    <x v="0"/>
    <s v="United States"/>
    <s v="Minneapolis"/>
    <x v="11"/>
    <n v="55407"/>
    <x v="2"/>
    <s v="OFF-BI-10004654"/>
    <x v="1"/>
    <x v="8"/>
    <x v="68"/>
    <n v="11.54"/>
    <n v="2"/>
    <n v="0"/>
    <n v="5.77"/>
  </r>
  <r>
    <n v="1162"/>
    <x v="551"/>
    <x v="2"/>
    <x v="416"/>
    <d v="2011-09-05T00:00:00"/>
    <s v="Second Class"/>
    <s v="LT-16765"/>
    <s v="Larry Tron"/>
    <x v="0"/>
    <s v="United States"/>
    <s v="Escondido"/>
    <x v="1"/>
    <n v="92025"/>
    <x v="1"/>
    <s v="OFF-AR-10004042"/>
    <x v="1"/>
    <x v="6"/>
    <x v="30"/>
    <n v="53.94"/>
    <n v="3"/>
    <n v="0"/>
    <n v="15.642599999999995"/>
  </r>
  <r>
    <n v="1163"/>
    <x v="552"/>
    <x v="2"/>
    <x v="223"/>
    <d v="2011-03-08T00:00:00"/>
    <s v="Standard Class"/>
    <s v="AP-10720"/>
    <s v="Anne Pryor"/>
    <x v="2"/>
    <s v="United States"/>
    <s v="New York City"/>
    <x v="15"/>
    <n v="10035"/>
    <x v="3"/>
    <s v="TEC-PH-10004700"/>
    <x v="2"/>
    <x v="7"/>
    <x v="843"/>
    <n v="9.99"/>
    <n v="1"/>
    <n v="0"/>
    <n v="4.5953999999999997"/>
  </r>
  <r>
    <n v="1164"/>
    <x v="552"/>
    <x v="2"/>
    <x v="223"/>
    <d v="2011-03-08T00:00:00"/>
    <s v="Standard Class"/>
    <s v="AP-10720"/>
    <s v="Anne Pryor"/>
    <x v="2"/>
    <s v="United States"/>
    <s v="New York City"/>
    <x v="15"/>
    <n v="10035"/>
    <x v="3"/>
    <s v="OFF-BI-10004593"/>
    <x v="1"/>
    <x v="8"/>
    <x v="267"/>
    <n v="125.76"/>
    <n v="3"/>
    <n v="0.2"/>
    <n v="40.872"/>
  </r>
  <r>
    <n v="1165"/>
    <x v="552"/>
    <x v="2"/>
    <x v="223"/>
    <d v="2011-03-08T00:00:00"/>
    <s v="Standard Class"/>
    <s v="AP-10720"/>
    <s v="Anne Pryor"/>
    <x v="2"/>
    <s v="United States"/>
    <s v="New York City"/>
    <x v="15"/>
    <n v="10035"/>
    <x v="3"/>
    <s v="OFF-BI-10003429"/>
    <x v="1"/>
    <x v="8"/>
    <x v="844"/>
    <n v="25.32"/>
    <n v="5"/>
    <n v="0.2"/>
    <n v="9.1785000000000014"/>
  </r>
  <r>
    <n v="1166"/>
    <x v="553"/>
    <x v="2"/>
    <x v="417"/>
    <d v="2011-05-08T00:00:00"/>
    <s v="Standard Class"/>
    <s v="PM-18940"/>
    <s v="Paul MacIntyre"/>
    <x v="0"/>
    <s v="United States"/>
    <s v="Jackson"/>
    <x v="12"/>
    <n v="49201"/>
    <x v="2"/>
    <s v="OFF-BI-10001294"/>
    <x v="1"/>
    <x v="8"/>
    <x v="667"/>
    <n v="46.8"/>
    <n v="4"/>
    <n v="0"/>
    <n v="21.059999999999995"/>
  </r>
  <r>
    <n v="1167"/>
    <x v="554"/>
    <x v="1"/>
    <x v="121"/>
    <d v="2012-11-02T00:00:00"/>
    <s v="Same Day"/>
    <s v="KC-16540"/>
    <s v="Kelly Collister"/>
    <x v="0"/>
    <s v="United States"/>
    <s v="Seattle"/>
    <x v="4"/>
    <n v="98115"/>
    <x v="1"/>
    <s v="TEC-AC-10001552"/>
    <x v="2"/>
    <x v="11"/>
    <x v="100"/>
    <n v="447.93"/>
    <n v="9"/>
    <n v="0"/>
    <n v="49.272299999999987"/>
  </r>
  <r>
    <n v="1168"/>
    <x v="555"/>
    <x v="3"/>
    <x v="166"/>
    <d v="2014-12-11T00:00:00"/>
    <s v="Second Class"/>
    <s v="DL-13315"/>
    <s v="Delfina Latchford"/>
    <x v="0"/>
    <s v="United States"/>
    <s v="New York City"/>
    <x v="15"/>
    <n v="10035"/>
    <x v="3"/>
    <s v="FUR-FU-10004952"/>
    <x v="0"/>
    <x v="5"/>
    <x v="845"/>
    <n v="109.48"/>
    <n v="2"/>
    <n v="0"/>
    <n v="33.938800000000001"/>
  </r>
  <r>
    <n v="1169"/>
    <x v="555"/>
    <x v="3"/>
    <x v="166"/>
    <d v="2014-12-11T00:00:00"/>
    <s v="Second Class"/>
    <s v="DL-13315"/>
    <s v="Delfina Latchford"/>
    <x v="0"/>
    <s v="United States"/>
    <s v="New York City"/>
    <x v="15"/>
    <n v="10035"/>
    <x v="3"/>
    <s v="OFF-ST-10004123"/>
    <x v="1"/>
    <x v="4"/>
    <x v="72"/>
    <n v="272.94"/>
    <n v="3"/>
    <n v="0"/>
    <n v="0"/>
  </r>
  <r>
    <n v="1170"/>
    <x v="555"/>
    <x v="3"/>
    <x v="166"/>
    <d v="2014-12-11T00:00:00"/>
    <s v="Second Class"/>
    <s v="DL-13315"/>
    <s v="Delfina Latchford"/>
    <x v="0"/>
    <s v="United States"/>
    <s v="New York City"/>
    <x v="15"/>
    <n v="10035"/>
    <x v="3"/>
    <s v="OFF-PA-10003172"/>
    <x v="1"/>
    <x v="10"/>
    <x v="846"/>
    <n v="19.440000000000001"/>
    <n v="3"/>
    <n v="0"/>
    <n v="9.3312000000000008"/>
  </r>
  <r>
    <n v="1171"/>
    <x v="555"/>
    <x v="3"/>
    <x v="166"/>
    <d v="2014-12-11T00:00:00"/>
    <s v="Second Class"/>
    <s v="DL-13315"/>
    <s v="Delfina Latchford"/>
    <x v="0"/>
    <s v="United States"/>
    <s v="New York City"/>
    <x v="15"/>
    <n v="10035"/>
    <x v="3"/>
    <s v="OFF-ST-10002352"/>
    <x v="1"/>
    <x v="4"/>
    <x v="847"/>
    <n v="31.92"/>
    <n v="4"/>
    <n v="0"/>
    <n v="8.299199999999999"/>
  </r>
  <r>
    <n v="1172"/>
    <x v="556"/>
    <x v="2"/>
    <x v="418"/>
    <d v="2011-03-14T00:00:00"/>
    <s v="Standard Class"/>
    <s v="SW-20275"/>
    <s v="Scott Williamson"/>
    <x v="0"/>
    <s v="United States"/>
    <s v="Royal Oak"/>
    <x v="12"/>
    <n v="48073"/>
    <x v="2"/>
    <s v="OFF-PA-10002259"/>
    <x v="1"/>
    <x v="10"/>
    <x v="848"/>
    <n v="22.38"/>
    <n v="2"/>
    <n v="0"/>
    <n v="10.7424"/>
  </r>
  <r>
    <n v="1173"/>
    <x v="557"/>
    <x v="2"/>
    <x v="419"/>
    <d v="2011-04-25T00:00:00"/>
    <s v="Standard Class"/>
    <s v="AA-10375"/>
    <s v="Allen Armold"/>
    <x v="0"/>
    <s v="United States"/>
    <s v="Los Angeles"/>
    <x v="1"/>
    <n v="90008"/>
    <x v="1"/>
    <s v="OFF-BI-10002976"/>
    <x v="1"/>
    <x v="8"/>
    <x v="849"/>
    <n v="16.520000000000003"/>
    <n v="5"/>
    <n v="0.2"/>
    <n v="5.5754999999999999"/>
  </r>
  <r>
    <n v="1174"/>
    <x v="558"/>
    <x v="1"/>
    <x v="420"/>
    <d v="2012-10-26T00:00:00"/>
    <s v="Standard Class"/>
    <s v="LT-17110"/>
    <s v="Liz Thompson"/>
    <x v="0"/>
    <s v="United States"/>
    <s v="Bloomington"/>
    <x v="10"/>
    <n v="61701"/>
    <x v="2"/>
    <s v="OFF-BI-10000301"/>
    <x v="1"/>
    <x v="8"/>
    <x v="619"/>
    <n v="5.1759999999999984"/>
    <n v="4"/>
    <n v="0.8"/>
    <n v="-7.7640000000000011"/>
  </r>
  <r>
    <n v="1175"/>
    <x v="559"/>
    <x v="1"/>
    <x v="421"/>
    <d v="2012-08-25T00:00:00"/>
    <s v="First Class"/>
    <s v="DP-13105"/>
    <s v="Dave Poirier"/>
    <x v="1"/>
    <s v="United States"/>
    <s v="New York City"/>
    <x v="15"/>
    <n v="10035"/>
    <x v="3"/>
    <s v="OFF-BI-10003694"/>
    <x v="1"/>
    <x v="8"/>
    <x v="850"/>
    <n v="50.112000000000002"/>
    <n v="6"/>
    <n v="0.2"/>
    <n v="16.2864"/>
  </r>
  <r>
    <n v="1176"/>
    <x v="560"/>
    <x v="0"/>
    <x v="48"/>
    <d v="2013-09-04T00:00:00"/>
    <s v="Standard Class"/>
    <s v="AB-10060"/>
    <s v="Adam Bellavance"/>
    <x v="2"/>
    <s v="United States"/>
    <s v="Concord"/>
    <x v="38"/>
    <n v="3301"/>
    <x v="3"/>
    <s v="OFF-SU-10000381"/>
    <x v="1"/>
    <x v="14"/>
    <x v="654"/>
    <n v="27.93"/>
    <n v="3"/>
    <n v="0"/>
    <n v="8.0996999999999986"/>
  </r>
  <r>
    <n v="1177"/>
    <x v="561"/>
    <x v="2"/>
    <x v="422"/>
    <d v="2011-12-30T00:00:00"/>
    <s v="Second Class"/>
    <s v="AT-10435"/>
    <s v="Alyssa Tate"/>
    <x v="2"/>
    <s v="United States"/>
    <s v="Los Angeles"/>
    <x v="1"/>
    <n v="90004"/>
    <x v="1"/>
    <s v="OFF-LA-10004425"/>
    <x v="1"/>
    <x v="2"/>
    <x v="33"/>
    <n v="11.56"/>
    <n v="4"/>
    <n v="0"/>
    <n v="5.4332000000000003"/>
  </r>
  <r>
    <n v="1178"/>
    <x v="562"/>
    <x v="0"/>
    <x v="49"/>
    <d v="2013-12-06T00:00:00"/>
    <s v="Standard Class"/>
    <s v="JE-15745"/>
    <s v="Joel Eaton"/>
    <x v="0"/>
    <s v="United States"/>
    <s v="Rockville"/>
    <x v="39"/>
    <n v="20852"/>
    <x v="3"/>
    <s v="FUR-CH-10001270"/>
    <x v="0"/>
    <x v="1"/>
    <x v="851"/>
    <n v="172.5"/>
    <n v="2"/>
    <n v="0"/>
    <n v="51.749999999999986"/>
  </r>
  <r>
    <n v="1179"/>
    <x v="562"/>
    <x v="0"/>
    <x v="49"/>
    <d v="2013-12-06T00:00:00"/>
    <s v="Standard Class"/>
    <s v="JE-15745"/>
    <s v="Joel Eaton"/>
    <x v="0"/>
    <s v="United States"/>
    <s v="Rockville"/>
    <x v="39"/>
    <n v="20852"/>
    <x v="3"/>
    <s v="TEC-PH-10003931"/>
    <x v="2"/>
    <x v="7"/>
    <x v="159"/>
    <n v="179.97"/>
    <n v="3"/>
    <n v="0"/>
    <n v="44.992500000000007"/>
  </r>
  <r>
    <n v="1180"/>
    <x v="563"/>
    <x v="0"/>
    <x v="423"/>
    <d v="2013-04-28T00:00:00"/>
    <s v="Second Class"/>
    <s v="CA-12055"/>
    <s v="Cathy Armstrong"/>
    <x v="2"/>
    <s v="United States"/>
    <s v="Houston"/>
    <x v="5"/>
    <n v="77070"/>
    <x v="2"/>
    <s v="TEC-AC-10003174"/>
    <x v="2"/>
    <x v="11"/>
    <x v="614"/>
    <n v="258.69600000000003"/>
    <n v="3"/>
    <n v="0.2"/>
    <n v="64.674000000000007"/>
  </r>
  <r>
    <n v="1181"/>
    <x v="564"/>
    <x v="2"/>
    <x v="261"/>
    <d v="2011-06-25T00:00:00"/>
    <s v="Standard Class"/>
    <s v="DB-13060"/>
    <s v="Dave Brooks"/>
    <x v="0"/>
    <s v="United States"/>
    <s v="Lakewood"/>
    <x v="30"/>
    <n v="8701"/>
    <x v="3"/>
    <s v="TEC-PH-10004539"/>
    <x v="2"/>
    <x v="7"/>
    <x v="852"/>
    <n v="1322.93"/>
    <n v="7"/>
    <n v="0"/>
    <n v="357.19110000000001"/>
  </r>
  <r>
    <n v="1182"/>
    <x v="564"/>
    <x v="2"/>
    <x v="261"/>
    <d v="2011-06-25T00:00:00"/>
    <s v="Standard Class"/>
    <s v="DB-13060"/>
    <s v="Dave Brooks"/>
    <x v="0"/>
    <s v="United States"/>
    <s v="Lakewood"/>
    <x v="30"/>
    <n v="8701"/>
    <x v="3"/>
    <s v="OFF-AR-10001919"/>
    <x v="1"/>
    <x v="6"/>
    <x v="853"/>
    <n v="3.76"/>
    <n v="2"/>
    <n v="0"/>
    <n v="1.0903999999999998"/>
  </r>
  <r>
    <n v="1183"/>
    <x v="565"/>
    <x v="3"/>
    <x v="424"/>
    <d v="2014-01-16T00:00:00"/>
    <s v="First Class"/>
    <s v="RB-19570"/>
    <s v="Rob Beeghly"/>
    <x v="0"/>
    <s v="United States"/>
    <s v="Jacksonville"/>
    <x v="3"/>
    <n v="28540"/>
    <x v="0"/>
    <s v="OFF-EN-10002504"/>
    <x v="1"/>
    <x v="12"/>
    <x v="113"/>
    <n v="21.744"/>
    <n v="1"/>
    <n v="0.2"/>
    <n v="7.3385999999999996"/>
  </r>
  <r>
    <n v="1184"/>
    <x v="565"/>
    <x v="3"/>
    <x v="424"/>
    <d v="2014-01-16T00:00:00"/>
    <s v="First Class"/>
    <s v="RB-19570"/>
    <s v="Rob Beeghly"/>
    <x v="0"/>
    <s v="United States"/>
    <s v="Jacksonville"/>
    <x v="3"/>
    <n v="28540"/>
    <x v="0"/>
    <s v="TEC-PH-10003655"/>
    <x v="2"/>
    <x v="7"/>
    <x v="854"/>
    <n v="7.92"/>
    <n v="5"/>
    <n v="0.2"/>
    <n v="0.69300000000000006"/>
  </r>
  <r>
    <n v="1185"/>
    <x v="566"/>
    <x v="2"/>
    <x v="156"/>
    <d v="2011-11-30T00:00:00"/>
    <s v="Standard Class"/>
    <s v="HR-14830"/>
    <s v="Harold Ryan"/>
    <x v="1"/>
    <s v="United States"/>
    <s v="Seattle"/>
    <x v="4"/>
    <n v="98103"/>
    <x v="1"/>
    <s v="OFF-BI-10004656"/>
    <x v="1"/>
    <x v="8"/>
    <x v="855"/>
    <n v="12.096000000000002"/>
    <n v="7"/>
    <n v="0.2"/>
    <n v="4.2335999999999991"/>
  </r>
  <r>
    <n v="1186"/>
    <x v="566"/>
    <x v="2"/>
    <x v="156"/>
    <d v="2011-11-30T00:00:00"/>
    <s v="Standard Class"/>
    <s v="HR-14830"/>
    <s v="Harold Ryan"/>
    <x v="1"/>
    <s v="United States"/>
    <s v="Seattle"/>
    <x v="4"/>
    <n v="98103"/>
    <x v="1"/>
    <s v="OFF-ST-10002344"/>
    <x v="1"/>
    <x v="4"/>
    <x v="856"/>
    <n v="485.88"/>
    <n v="6"/>
    <n v="0"/>
    <n v="9.7176000000000329"/>
  </r>
  <r>
    <n v="1187"/>
    <x v="566"/>
    <x v="2"/>
    <x v="156"/>
    <d v="2011-11-30T00:00:00"/>
    <s v="Standard Class"/>
    <s v="HR-14830"/>
    <s v="Harold Ryan"/>
    <x v="1"/>
    <s v="United States"/>
    <s v="Seattle"/>
    <x v="4"/>
    <n v="98103"/>
    <x v="1"/>
    <s v="OFF-PA-10001800"/>
    <x v="1"/>
    <x v="10"/>
    <x v="580"/>
    <n v="25.92"/>
    <n v="4"/>
    <n v="0"/>
    <n v="12.441600000000001"/>
  </r>
  <r>
    <n v="1188"/>
    <x v="566"/>
    <x v="2"/>
    <x v="156"/>
    <d v="2011-11-30T00:00:00"/>
    <s v="Standard Class"/>
    <s v="HR-14830"/>
    <s v="Harold Ryan"/>
    <x v="1"/>
    <s v="United States"/>
    <s v="Seattle"/>
    <x v="4"/>
    <n v="98103"/>
    <x v="1"/>
    <s v="OFF-ST-10000036"/>
    <x v="1"/>
    <x v="4"/>
    <x v="590"/>
    <n v="197.58"/>
    <n v="2"/>
    <n v="0"/>
    <n v="53.346599999999995"/>
  </r>
  <r>
    <n v="1189"/>
    <x v="567"/>
    <x v="3"/>
    <x v="425"/>
    <d v="2014-03-01T00:00:00"/>
    <s v="Second Class"/>
    <s v="BT-11530"/>
    <s v="Bradley Talbott"/>
    <x v="2"/>
    <s v="United States"/>
    <s v="Los Angeles"/>
    <x v="1"/>
    <n v="90036"/>
    <x v="1"/>
    <s v="OFF-AP-10004532"/>
    <x v="1"/>
    <x v="9"/>
    <x v="559"/>
    <n v="81.92"/>
    <n v="4"/>
    <n v="0"/>
    <n v="22.118400000000001"/>
  </r>
  <r>
    <n v="1190"/>
    <x v="567"/>
    <x v="3"/>
    <x v="425"/>
    <d v="2014-03-01T00:00:00"/>
    <s v="Second Class"/>
    <s v="BT-11530"/>
    <s v="Bradley Talbott"/>
    <x v="2"/>
    <s v="United States"/>
    <s v="Los Angeles"/>
    <x v="1"/>
    <n v="90036"/>
    <x v="1"/>
    <s v="TEC-PH-10004447"/>
    <x v="2"/>
    <x v="7"/>
    <x v="857"/>
    <n v="889.53600000000006"/>
    <n v="8"/>
    <n v="0.2"/>
    <n v="66.715199999999982"/>
  </r>
  <r>
    <n v="1191"/>
    <x v="567"/>
    <x v="3"/>
    <x v="425"/>
    <d v="2014-03-01T00:00:00"/>
    <s v="Second Class"/>
    <s v="BT-11530"/>
    <s v="Bradley Talbott"/>
    <x v="2"/>
    <s v="United States"/>
    <s v="Los Angeles"/>
    <x v="1"/>
    <n v="90036"/>
    <x v="1"/>
    <s v="FUR-CH-10003973"/>
    <x v="0"/>
    <x v="1"/>
    <x v="858"/>
    <n v="892.22400000000005"/>
    <n v="3"/>
    <n v="0.2"/>
    <n v="89.222400000000022"/>
  </r>
  <r>
    <n v="1192"/>
    <x v="567"/>
    <x v="3"/>
    <x v="425"/>
    <d v="2014-03-01T00:00:00"/>
    <s v="Second Class"/>
    <s v="BT-11530"/>
    <s v="Bradley Talbott"/>
    <x v="2"/>
    <s v="United States"/>
    <s v="Los Angeles"/>
    <x v="1"/>
    <n v="90036"/>
    <x v="1"/>
    <s v="OFF-PA-10001970"/>
    <x v="1"/>
    <x v="10"/>
    <x v="361"/>
    <n v="223.92"/>
    <n v="4"/>
    <n v="0"/>
    <n v="109.7208"/>
  </r>
  <r>
    <n v="1193"/>
    <x v="567"/>
    <x v="3"/>
    <x v="425"/>
    <d v="2014-03-01T00:00:00"/>
    <s v="Second Class"/>
    <s v="BT-11530"/>
    <s v="Bradley Talbott"/>
    <x v="2"/>
    <s v="United States"/>
    <s v="Los Angeles"/>
    <x v="1"/>
    <n v="90036"/>
    <x v="1"/>
    <s v="OFF-PA-10000682"/>
    <x v="1"/>
    <x v="10"/>
    <x v="859"/>
    <n v="23.12"/>
    <n v="4"/>
    <n v="0"/>
    <n v="11.328800000000001"/>
  </r>
  <r>
    <n v="1194"/>
    <x v="568"/>
    <x v="1"/>
    <x v="426"/>
    <d v="2012-09-15T00:00:00"/>
    <s v="Same Day"/>
    <s v="NG-18355"/>
    <s v="Nat Gilpin"/>
    <x v="1"/>
    <s v="United States"/>
    <s v="Coral Springs"/>
    <x v="2"/>
    <n v="33065"/>
    <x v="0"/>
    <s v="OFF-PA-10001937"/>
    <x v="1"/>
    <x v="10"/>
    <x v="286"/>
    <n v="15.552000000000003"/>
    <n v="3"/>
    <n v="0.2"/>
    <n v="5.4432"/>
  </r>
  <r>
    <n v="1195"/>
    <x v="568"/>
    <x v="1"/>
    <x v="426"/>
    <d v="2012-09-15T00:00:00"/>
    <s v="Same Day"/>
    <s v="NG-18355"/>
    <s v="Nat Gilpin"/>
    <x v="1"/>
    <s v="United States"/>
    <s v="Coral Springs"/>
    <x v="2"/>
    <n v="33065"/>
    <x v="0"/>
    <s v="FUR-FU-10002268"/>
    <x v="0"/>
    <x v="5"/>
    <x v="860"/>
    <n v="15.712000000000002"/>
    <n v="4"/>
    <n v="0.2"/>
    <n v="2.553199999999999"/>
  </r>
  <r>
    <n v="1196"/>
    <x v="568"/>
    <x v="1"/>
    <x v="426"/>
    <d v="2012-09-15T00:00:00"/>
    <s v="Same Day"/>
    <s v="NG-18355"/>
    <s v="Nat Gilpin"/>
    <x v="1"/>
    <s v="United States"/>
    <s v="Coral Springs"/>
    <x v="2"/>
    <n v="33065"/>
    <x v="0"/>
    <s v="OFF-ST-10001321"/>
    <x v="1"/>
    <x v="4"/>
    <x v="416"/>
    <n v="24.672000000000001"/>
    <n v="2"/>
    <n v="0.2"/>
    <n v="2.1588000000000021"/>
  </r>
  <r>
    <n v="1197"/>
    <x v="568"/>
    <x v="1"/>
    <x v="426"/>
    <d v="2012-09-15T00:00:00"/>
    <s v="Same Day"/>
    <s v="NG-18355"/>
    <s v="Nat Gilpin"/>
    <x v="1"/>
    <s v="United States"/>
    <s v="Coral Springs"/>
    <x v="2"/>
    <n v="33065"/>
    <x v="0"/>
    <s v="FUR-FU-10003394"/>
    <x v="0"/>
    <x v="5"/>
    <x v="578"/>
    <n v="55.967999999999996"/>
    <n v="1"/>
    <n v="0.2"/>
    <n v="-2.098800000000006"/>
  </r>
  <r>
    <n v="1198"/>
    <x v="569"/>
    <x v="0"/>
    <x v="143"/>
    <d v="2013-04-13T00:00:00"/>
    <s v="Standard Class"/>
    <s v="ZC-21910"/>
    <s v="Zuschuss Carroll"/>
    <x v="0"/>
    <s v="United States"/>
    <s v="Houston"/>
    <x v="5"/>
    <n v="77041"/>
    <x v="2"/>
    <s v="TEC-AC-10001990"/>
    <x v="2"/>
    <x v="11"/>
    <x v="861"/>
    <n v="431.92800000000005"/>
    <n v="9"/>
    <n v="0.2"/>
    <n v="64.789199999999951"/>
  </r>
  <r>
    <n v="1199"/>
    <x v="569"/>
    <x v="0"/>
    <x v="143"/>
    <d v="2013-04-13T00:00:00"/>
    <s v="Standard Class"/>
    <s v="ZC-21910"/>
    <s v="Zuschuss Carroll"/>
    <x v="0"/>
    <s v="United States"/>
    <s v="Houston"/>
    <x v="5"/>
    <n v="77041"/>
    <x v="2"/>
    <s v="FUR-CH-10004540"/>
    <x v="0"/>
    <x v="1"/>
    <x v="862"/>
    <n v="95.983999999999995"/>
    <n v="4"/>
    <n v="0.3"/>
    <n v="-4.1135999999999981"/>
  </r>
  <r>
    <n v="1200"/>
    <x v="569"/>
    <x v="0"/>
    <x v="143"/>
    <d v="2013-04-13T00:00:00"/>
    <s v="Standard Class"/>
    <s v="ZC-21910"/>
    <s v="Zuschuss Carroll"/>
    <x v="0"/>
    <s v="United States"/>
    <s v="Houston"/>
    <x v="5"/>
    <n v="77041"/>
    <x v="2"/>
    <s v="OFF-BI-10004995"/>
    <x v="1"/>
    <x v="8"/>
    <x v="313"/>
    <n v="1088.7919999999997"/>
    <n v="4"/>
    <n v="0.8"/>
    <n v="-1850.9464000000007"/>
  </r>
  <r>
    <n v="1201"/>
    <x v="570"/>
    <x v="0"/>
    <x v="427"/>
    <d v="2013-07-25T00:00:00"/>
    <s v="Standard Class"/>
    <s v="LS-16945"/>
    <s v="Linda Southworth"/>
    <x v="1"/>
    <s v="United States"/>
    <s v="Denver"/>
    <x v="22"/>
    <n v="80219"/>
    <x v="1"/>
    <s v="FUR-CH-10002335"/>
    <x v="0"/>
    <x v="1"/>
    <x v="623"/>
    <n v="544.00800000000004"/>
    <n v="3"/>
    <n v="0.2"/>
    <n v="40.800600000000003"/>
  </r>
  <r>
    <n v="1202"/>
    <x v="570"/>
    <x v="0"/>
    <x v="427"/>
    <d v="2013-07-25T00:00:00"/>
    <s v="Standard Class"/>
    <s v="LS-16945"/>
    <s v="Linda Southworth"/>
    <x v="1"/>
    <s v="United States"/>
    <s v="Denver"/>
    <x v="22"/>
    <n v="80219"/>
    <x v="1"/>
    <s v="OFF-BI-10004967"/>
    <x v="1"/>
    <x v="8"/>
    <x v="253"/>
    <n v="1.8720000000000003"/>
    <n v="3"/>
    <n v="0.7"/>
    <n v="-1.4352"/>
  </r>
  <r>
    <n v="1203"/>
    <x v="570"/>
    <x v="0"/>
    <x v="427"/>
    <d v="2013-07-25T00:00:00"/>
    <s v="Standard Class"/>
    <s v="LS-16945"/>
    <s v="Linda Southworth"/>
    <x v="1"/>
    <s v="United States"/>
    <s v="Denver"/>
    <x v="22"/>
    <n v="80219"/>
    <x v="1"/>
    <s v="FUR-CH-10002331"/>
    <x v="0"/>
    <x v="1"/>
    <x v="402"/>
    <n v="854.35200000000009"/>
    <n v="3"/>
    <n v="0.2"/>
    <n v="10.679399999999873"/>
  </r>
  <r>
    <n v="1204"/>
    <x v="570"/>
    <x v="0"/>
    <x v="427"/>
    <d v="2013-07-25T00:00:00"/>
    <s v="Standard Class"/>
    <s v="LS-16945"/>
    <s v="Linda Southworth"/>
    <x v="1"/>
    <s v="United States"/>
    <s v="Denver"/>
    <x v="22"/>
    <n v="80219"/>
    <x v="1"/>
    <s v="OFF-ST-10002292"/>
    <x v="1"/>
    <x v="4"/>
    <x v="863"/>
    <n v="593.5680000000001"/>
    <n v="2"/>
    <n v="0.2"/>
    <n v="0"/>
  </r>
  <r>
    <n v="1205"/>
    <x v="570"/>
    <x v="0"/>
    <x v="427"/>
    <d v="2013-07-25T00:00:00"/>
    <s v="Standard Class"/>
    <s v="LS-16945"/>
    <s v="Linda Southworth"/>
    <x v="1"/>
    <s v="United States"/>
    <s v="Denver"/>
    <x v="22"/>
    <n v="80219"/>
    <x v="1"/>
    <s v="OFF-ST-10000689"/>
    <x v="1"/>
    <x v="4"/>
    <x v="421"/>
    <n v="338.04"/>
    <n v="3"/>
    <n v="0.2"/>
    <n v="-33.804000000000002"/>
  </r>
  <r>
    <n v="1206"/>
    <x v="571"/>
    <x v="3"/>
    <x v="378"/>
    <d v="2014-08-05T00:00:00"/>
    <s v="First Class"/>
    <s v="LH-16750"/>
    <s v="Larry Hughes"/>
    <x v="0"/>
    <s v="United States"/>
    <s v="Charlotte"/>
    <x v="3"/>
    <n v="28205"/>
    <x v="0"/>
    <s v="TEC-PH-10002660"/>
    <x v="2"/>
    <x v="7"/>
    <x v="697"/>
    <n v="271.95999999999998"/>
    <n v="5"/>
    <n v="0.2"/>
    <n v="16.997500000000016"/>
  </r>
  <r>
    <n v="1207"/>
    <x v="572"/>
    <x v="0"/>
    <x v="216"/>
    <d v="2013-07-19T00:00:00"/>
    <s v="Second Class"/>
    <s v="SW-20755"/>
    <s v="Steven Ward"/>
    <x v="1"/>
    <s v="United States"/>
    <s v="New York City"/>
    <x v="15"/>
    <n v="10009"/>
    <x v="3"/>
    <s v="OFF-ST-10004634"/>
    <x v="1"/>
    <x v="4"/>
    <x v="597"/>
    <n v="11.21"/>
    <n v="1"/>
    <n v="0"/>
    <n v="3.3629999999999995"/>
  </r>
  <r>
    <n v="1208"/>
    <x v="572"/>
    <x v="0"/>
    <x v="216"/>
    <d v="2013-07-19T00:00:00"/>
    <s v="Second Class"/>
    <s v="SW-20755"/>
    <s v="Steven Ward"/>
    <x v="1"/>
    <s v="United States"/>
    <s v="New York City"/>
    <x v="15"/>
    <n v="10009"/>
    <x v="3"/>
    <s v="OFF-BI-10002160"/>
    <x v="1"/>
    <x v="8"/>
    <x v="312"/>
    <n v="9.1440000000000001"/>
    <n v="3"/>
    <n v="0.2"/>
    <n v="3.2003999999999997"/>
  </r>
  <r>
    <n v="1209"/>
    <x v="572"/>
    <x v="0"/>
    <x v="216"/>
    <d v="2013-07-19T00:00:00"/>
    <s v="Second Class"/>
    <s v="SW-20755"/>
    <s v="Steven Ward"/>
    <x v="1"/>
    <s v="United States"/>
    <s v="New York City"/>
    <x v="15"/>
    <n v="10009"/>
    <x v="3"/>
    <s v="OFF-FA-10002988"/>
    <x v="1"/>
    <x v="13"/>
    <x v="131"/>
    <n v="14.069999999999999"/>
    <n v="7"/>
    <n v="0"/>
    <n v="6.8942999999999994"/>
  </r>
  <r>
    <n v="1210"/>
    <x v="572"/>
    <x v="0"/>
    <x v="216"/>
    <d v="2013-07-19T00:00:00"/>
    <s v="Second Class"/>
    <s v="SW-20755"/>
    <s v="Steven Ward"/>
    <x v="1"/>
    <s v="United States"/>
    <s v="New York City"/>
    <x v="15"/>
    <n v="10009"/>
    <x v="3"/>
    <s v="OFF-AR-10004999"/>
    <x v="1"/>
    <x v="6"/>
    <x v="864"/>
    <n v="41.86"/>
    <n v="7"/>
    <n v="0"/>
    <n v="10.465"/>
  </r>
  <r>
    <n v="1211"/>
    <x v="572"/>
    <x v="0"/>
    <x v="216"/>
    <d v="2013-07-19T00:00:00"/>
    <s v="Second Class"/>
    <s v="SW-20755"/>
    <s v="Steven Ward"/>
    <x v="1"/>
    <s v="United States"/>
    <s v="New York City"/>
    <x v="15"/>
    <n v="10009"/>
    <x v="3"/>
    <s v="OFF-BI-10001031"/>
    <x v="1"/>
    <x v="8"/>
    <x v="865"/>
    <n v="8.5440000000000005"/>
    <n v="2"/>
    <n v="0.2"/>
    <n v="2.8835999999999995"/>
  </r>
  <r>
    <n v="1212"/>
    <x v="572"/>
    <x v="0"/>
    <x v="216"/>
    <d v="2013-07-19T00:00:00"/>
    <s v="Second Class"/>
    <s v="SW-20755"/>
    <s v="Steven Ward"/>
    <x v="1"/>
    <s v="United States"/>
    <s v="New York City"/>
    <x v="15"/>
    <n v="10009"/>
    <x v="3"/>
    <s v="FUR-BO-10004695"/>
    <x v="0"/>
    <x v="0"/>
    <x v="198"/>
    <n v="579.13599999999997"/>
    <n v="4"/>
    <n v="0.2"/>
    <n v="21.717599999999948"/>
  </r>
  <r>
    <n v="1213"/>
    <x v="573"/>
    <x v="3"/>
    <x v="428"/>
    <d v="2014-09-14T00:00:00"/>
    <s v="Standard Class"/>
    <s v="SP-20620"/>
    <s v="Stefania Perrino"/>
    <x v="1"/>
    <s v="United States"/>
    <s v="Philadelphia"/>
    <x v="9"/>
    <n v="19134"/>
    <x v="3"/>
    <s v="FUR-CH-10004860"/>
    <x v="0"/>
    <x v="1"/>
    <x v="210"/>
    <n v="141.37199999999999"/>
    <n v="2"/>
    <n v="0.3"/>
    <n v="-48.470400000000019"/>
  </r>
  <r>
    <n v="1214"/>
    <x v="573"/>
    <x v="3"/>
    <x v="428"/>
    <d v="2014-09-14T00:00:00"/>
    <s v="Standard Class"/>
    <s v="SP-20620"/>
    <s v="Stefania Perrino"/>
    <x v="1"/>
    <s v="United States"/>
    <s v="Philadelphia"/>
    <x v="9"/>
    <n v="19134"/>
    <x v="3"/>
    <s v="OFF-BI-10002432"/>
    <x v="1"/>
    <x v="8"/>
    <x v="866"/>
    <n v="3.036"/>
    <n v="2"/>
    <n v="0.7"/>
    <n v="-2.3275999999999994"/>
  </r>
  <r>
    <n v="1215"/>
    <x v="573"/>
    <x v="3"/>
    <x v="428"/>
    <d v="2014-09-14T00:00:00"/>
    <s v="Standard Class"/>
    <s v="SP-20620"/>
    <s v="Stefania Perrino"/>
    <x v="1"/>
    <s v="United States"/>
    <s v="Philadelphia"/>
    <x v="9"/>
    <n v="19134"/>
    <x v="3"/>
    <s v="OFF-BI-10000069"/>
    <x v="1"/>
    <x v="8"/>
    <x v="486"/>
    <n v="4.503000000000001"/>
    <n v="1"/>
    <n v="0.7"/>
    <n v="-3.6024000000000012"/>
  </r>
  <r>
    <n v="1216"/>
    <x v="573"/>
    <x v="3"/>
    <x v="428"/>
    <d v="2014-09-14T00:00:00"/>
    <s v="Standard Class"/>
    <s v="SP-20620"/>
    <s v="Stefania Perrino"/>
    <x v="1"/>
    <s v="United States"/>
    <s v="Philadelphia"/>
    <x v="9"/>
    <n v="19134"/>
    <x v="3"/>
    <s v="OFF-AR-10003602"/>
    <x v="1"/>
    <x v="6"/>
    <x v="239"/>
    <n v="4.6719999999999997"/>
    <n v="1"/>
    <n v="0.2"/>
    <n v="1.5767999999999998"/>
  </r>
  <r>
    <n v="1217"/>
    <x v="573"/>
    <x v="3"/>
    <x v="428"/>
    <d v="2014-09-14T00:00:00"/>
    <s v="Standard Class"/>
    <s v="SP-20620"/>
    <s v="Stefania Perrino"/>
    <x v="1"/>
    <s v="United States"/>
    <s v="Philadelphia"/>
    <x v="9"/>
    <n v="19134"/>
    <x v="3"/>
    <s v="TEC-AC-10004469"/>
    <x v="2"/>
    <x v="11"/>
    <x v="238"/>
    <n v="95.88000000000001"/>
    <n v="3"/>
    <n v="0.2"/>
    <n v="28.764000000000006"/>
  </r>
  <r>
    <n v="1218"/>
    <x v="573"/>
    <x v="3"/>
    <x v="428"/>
    <d v="2014-09-14T00:00:00"/>
    <s v="Standard Class"/>
    <s v="SP-20620"/>
    <s v="Stefania Perrino"/>
    <x v="1"/>
    <s v="United States"/>
    <s v="Philadelphia"/>
    <x v="9"/>
    <n v="19134"/>
    <x v="3"/>
    <s v="FUR-FU-10001867"/>
    <x v="0"/>
    <x v="5"/>
    <x v="867"/>
    <n v="17.024000000000001"/>
    <n v="2"/>
    <n v="0.2"/>
    <n v="1.7024000000000008"/>
  </r>
  <r>
    <n v="1219"/>
    <x v="573"/>
    <x v="3"/>
    <x v="428"/>
    <d v="2014-09-14T00:00:00"/>
    <s v="Standard Class"/>
    <s v="SP-20620"/>
    <s v="Stefania Perrino"/>
    <x v="1"/>
    <s v="United States"/>
    <s v="Philadelphia"/>
    <x v="9"/>
    <n v="19134"/>
    <x v="3"/>
    <s v="TEC-AC-10003174"/>
    <x v="2"/>
    <x v="11"/>
    <x v="614"/>
    <n v="258.69600000000003"/>
    <n v="3"/>
    <n v="0.2"/>
    <n v="64.674000000000007"/>
  </r>
  <r>
    <n v="1220"/>
    <x v="573"/>
    <x v="3"/>
    <x v="428"/>
    <d v="2014-09-14T00:00:00"/>
    <s v="Standard Class"/>
    <s v="SP-20620"/>
    <s v="Stefania Perrino"/>
    <x v="1"/>
    <s v="United States"/>
    <s v="Philadelphia"/>
    <x v="9"/>
    <n v="19134"/>
    <x v="3"/>
    <s v="TEC-PH-10002200"/>
    <x v="2"/>
    <x v="7"/>
    <x v="868"/>
    <n v="1931.9579999999999"/>
    <n v="7"/>
    <n v="0.4"/>
    <n v="-386.3915999999997"/>
  </r>
  <r>
    <n v="1221"/>
    <x v="574"/>
    <x v="2"/>
    <x v="136"/>
    <d v="2011-07-16T00:00:00"/>
    <s v="Standard Class"/>
    <s v="BF-11170"/>
    <s v="Ben Ferrer"/>
    <x v="2"/>
    <s v="United States"/>
    <s v="Los Angeles"/>
    <x v="1"/>
    <n v="90036"/>
    <x v="1"/>
    <s v="OFF-ST-10000107"/>
    <x v="1"/>
    <x v="4"/>
    <x v="17"/>
    <n v="249.75"/>
    <n v="9"/>
    <n v="0"/>
    <n v="44.954999999999977"/>
  </r>
  <r>
    <n v="1222"/>
    <x v="574"/>
    <x v="2"/>
    <x v="136"/>
    <d v="2011-07-16T00:00:00"/>
    <s v="Standard Class"/>
    <s v="BF-11170"/>
    <s v="Ben Ferrer"/>
    <x v="2"/>
    <s v="United States"/>
    <s v="Los Angeles"/>
    <x v="1"/>
    <n v="90036"/>
    <x v="1"/>
    <s v="TEC-PH-10000439"/>
    <x v="2"/>
    <x v="7"/>
    <x v="869"/>
    <n v="255.93600000000004"/>
    <n v="8"/>
    <n v="0.2"/>
    <n v="28.792799999999971"/>
  </r>
  <r>
    <n v="1223"/>
    <x v="575"/>
    <x v="0"/>
    <x v="429"/>
    <d v="2013-12-06T00:00:00"/>
    <s v="First Class"/>
    <s v="BM-11140"/>
    <s v="Becky Martin"/>
    <x v="0"/>
    <s v="United States"/>
    <s v="New York City"/>
    <x v="15"/>
    <n v="10024"/>
    <x v="3"/>
    <s v="FUR-FU-10001602"/>
    <x v="0"/>
    <x v="5"/>
    <x v="759"/>
    <n v="113.78999999999999"/>
    <n v="3"/>
    <n v="0"/>
    <n v="20.482199999999992"/>
  </r>
  <r>
    <n v="1224"/>
    <x v="575"/>
    <x v="0"/>
    <x v="429"/>
    <d v="2013-12-06T00:00:00"/>
    <s v="First Class"/>
    <s v="BM-11140"/>
    <s v="Becky Martin"/>
    <x v="0"/>
    <s v="United States"/>
    <s v="New York City"/>
    <x v="15"/>
    <n v="10024"/>
    <x v="3"/>
    <s v="TEC-AC-10001432"/>
    <x v="2"/>
    <x v="11"/>
    <x v="471"/>
    <n v="78.150000000000006"/>
    <n v="1"/>
    <n v="0"/>
    <n v="34.38600000000001"/>
  </r>
  <r>
    <n v="1225"/>
    <x v="575"/>
    <x v="0"/>
    <x v="429"/>
    <d v="2013-12-06T00:00:00"/>
    <s v="First Class"/>
    <s v="BM-11140"/>
    <s v="Becky Martin"/>
    <x v="0"/>
    <s v="United States"/>
    <s v="New York City"/>
    <x v="15"/>
    <n v="10024"/>
    <x v="3"/>
    <s v="OFF-BI-10004656"/>
    <x v="1"/>
    <x v="8"/>
    <x v="855"/>
    <n v="1.7280000000000002"/>
    <n v="1"/>
    <n v="0.2"/>
    <n v="0.60479999999999989"/>
  </r>
  <r>
    <n v="1226"/>
    <x v="575"/>
    <x v="0"/>
    <x v="429"/>
    <d v="2013-12-06T00:00:00"/>
    <s v="First Class"/>
    <s v="BM-11140"/>
    <s v="Becky Martin"/>
    <x v="0"/>
    <s v="United States"/>
    <s v="New York City"/>
    <x v="15"/>
    <n v="10024"/>
    <x v="3"/>
    <s v="OFF-PA-10001685"/>
    <x v="1"/>
    <x v="10"/>
    <x v="33"/>
    <n v="40.56"/>
    <n v="4"/>
    <n v="0"/>
    <n v="19.874400000000001"/>
  </r>
  <r>
    <n v="1227"/>
    <x v="575"/>
    <x v="0"/>
    <x v="429"/>
    <d v="2013-12-06T00:00:00"/>
    <s v="First Class"/>
    <s v="BM-11140"/>
    <s v="Becky Martin"/>
    <x v="0"/>
    <s v="United States"/>
    <s v="New York City"/>
    <x v="15"/>
    <n v="10024"/>
    <x v="3"/>
    <s v="OFF-ST-10001418"/>
    <x v="1"/>
    <x v="4"/>
    <x v="870"/>
    <n v="182.94"/>
    <n v="3"/>
    <n v="0"/>
    <n v="3.6587999999999994"/>
  </r>
  <r>
    <n v="1228"/>
    <x v="575"/>
    <x v="0"/>
    <x v="429"/>
    <d v="2013-12-06T00:00:00"/>
    <s v="First Class"/>
    <s v="BM-11140"/>
    <s v="Becky Martin"/>
    <x v="0"/>
    <s v="United States"/>
    <s v="New York City"/>
    <x v="15"/>
    <n v="10024"/>
    <x v="3"/>
    <s v="OFF-ST-10000676"/>
    <x v="1"/>
    <x v="4"/>
    <x v="871"/>
    <n v="193.86"/>
    <n v="2"/>
    <n v="0"/>
    <n v="11.631599999999992"/>
  </r>
  <r>
    <n v="1229"/>
    <x v="576"/>
    <x v="3"/>
    <x v="44"/>
    <d v="2014-11-12T00:00:00"/>
    <s v="Standard Class"/>
    <s v="ZC-21910"/>
    <s v="Zuschuss Carroll"/>
    <x v="0"/>
    <s v="United States"/>
    <s v="Los Angeles"/>
    <x v="1"/>
    <n v="90045"/>
    <x v="1"/>
    <s v="OFF-EN-10001219"/>
    <x v="1"/>
    <x v="12"/>
    <x v="583"/>
    <n v="15.28"/>
    <n v="2"/>
    <n v="0"/>
    <n v="7.4871999999999996"/>
  </r>
  <r>
    <n v="1230"/>
    <x v="576"/>
    <x v="3"/>
    <x v="44"/>
    <d v="2014-11-12T00:00:00"/>
    <s v="Standard Class"/>
    <s v="ZC-21910"/>
    <s v="Zuschuss Carroll"/>
    <x v="0"/>
    <s v="United States"/>
    <s v="Los Angeles"/>
    <x v="1"/>
    <n v="90045"/>
    <x v="1"/>
    <s v="FUR-FU-10001424"/>
    <x v="0"/>
    <x v="5"/>
    <x v="691"/>
    <n v="8.73"/>
    <n v="1"/>
    <n v="0"/>
    <n v="2.9681999999999995"/>
  </r>
  <r>
    <n v="1231"/>
    <x v="576"/>
    <x v="3"/>
    <x v="44"/>
    <d v="2014-11-12T00:00:00"/>
    <s v="Standard Class"/>
    <s v="ZC-21910"/>
    <s v="Zuschuss Carroll"/>
    <x v="0"/>
    <s v="United States"/>
    <s v="Los Angeles"/>
    <x v="1"/>
    <n v="90045"/>
    <x v="1"/>
    <s v="OFF-AR-10001022"/>
    <x v="1"/>
    <x v="6"/>
    <x v="872"/>
    <n v="5.68"/>
    <n v="2"/>
    <n v="0"/>
    <n v="1.7607999999999997"/>
  </r>
  <r>
    <n v="1232"/>
    <x v="577"/>
    <x v="1"/>
    <x v="89"/>
    <d v="2012-11-02T00:00:00"/>
    <s v="Second Class"/>
    <s v="KT-16480"/>
    <s v="Kean Thornton"/>
    <x v="0"/>
    <s v="United States"/>
    <s v="Buffalo"/>
    <x v="15"/>
    <n v="14215"/>
    <x v="3"/>
    <s v="OFF-AR-10000369"/>
    <x v="1"/>
    <x v="6"/>
    <x v="377"/>
    <n v="2.78"/>
    <n v="2"/>
    <n v="0"/>
    <n v="0.72279999999999989"/>
  </r>
  <r>
    <n v="1233"/>
    <x v="577"/>
    <x v="1"/>
    <x v="89"/>
    <d v="2012-11-02T00:00:00"/>
    <s v="Second Class"/>
    <s v="KT-16480"/>
    <s v="Kean Thornton"/>
    <x v="0"/>
    <s v="United States"/>
    <s v="Buffalo"/>
    <x v="15"/>
    <n v="14215"/>
    <x v="3"/>
    <s v="OFF-EN-10003055"/>
    <x v="1"/>
    <x v="12"/>
    <x v="873"/>
    <n v="79.959999999999994"/>
    <n v="2"/>
    <n v="0"/>
    <n v="35.981999999999992"/>
  </r>
  <r>
    <n v="1234"/>
    <x v="578"/>
    <x v="0"/>
    <x v="198"/>
    <d v="2013-06-02T00:00:00"/>
    <s v="First Class"/>
    <s v="BG-11695"/>
    <s v="Brooke Gillingham"/>
    <x v="1"/>
    <s v="United States"/>
    <s v="Cincinnati"/>
    <x v="24"/>
    <n v="45231"/>
    <x v="3"/>
    <s v="TEC-CO-10001046"/>
    <x v="2"/>
    <x v="16"/>
    <x v="874"/>
    <n v="839.98799999999994"/>
    <n v="2"/>
    <n v="0.4"/>
    <n v="69.99899999999991"/>
  </r>
  <r>
    <n v="1235"/>
    <x v="579"/>
    <x v="0"/>
    <x v="99"/>
    <d v="2013-10-29T00:00:00"/>
    <s v="Same Day"/>
    <s v="PG-18820"/>
    <s v="Patrick Gardner"/>
    <x v="0"/>
    <s v="United States"/>
    <s v="Boynton Beach"/>
    <x v="2"/>
    <n v="33437"/>
    <x v="0"/>
    <s v="FUR-FU-10000076"/>
    <x v="0"/>
    <x v="5"/>
    <x v="875"/>
    <n v="47.952000000000005"/>
    <n v="3"/>
    <n v="0.2"/>
    <n v="13.786200000000006"/>
  </r>
  <r>
    <n v="1236"/>
    <x v="579"/>
    <x v="0"/>
    <x v="99"/>
    <d v="2013-10-29T00:00:00"/>
    <s v="Same Day"/>
    <s v="PG-18820"/>
    <s v="Patrick Gardner"/>
    <x v="0"/>
    <s v="United States"/>
    <s v="Boynton Beach"/>
    <x v="2"/>
    <n v="33437"/>
    <x v="0"/>
    <s v="OFF-BI-10003719"/>
    <x v="1"/>
    <x v="8"/>
    <x v="684"/>
    <n v="37.425000000000004"/>
    <n v="5"/>
    <n v="0.7"/>
    <n v="-29.940000000000012"/>
  </r>
  <r>
    <n v="1237"/>
    <x v="579"/>
    <x v="0"/>
    <x v="99"/>
    <d v="2013-10-29T00:00:00"/>
    <s v="Same Day"/>
    <s v="PG-18820"/>
    <s v="Patrick Gardner"/>
    <x v="0"/>
    <s v="United States"/>
    <s v="Boynton Beach"/>
    <x v="2"/>
    <n v="33437"/>
    <x v="0"/>
    <s v="FUR-FU-10003268"/>
    <x v="0"/>
    <x v="5"/>
    <x v="876"/>
    <n v="63.967999999999996"/>
    <n v="2"/>
    <n v="0.2"/>
    <n v="0"/>
  </r>
  <r>
    <n v="1238"/>
    <x v="579"/>
    <x v="0"/>
    <x v="99"/>
    <d v="2013-10-29T00:00:00"/>
    <s v="Same Day"/>
    <s v="PG-18820"/>
    <s v="Patrick Gardner"/>
    <x v="0"/>
    <s v="United States"/>
    <s v="Boynton Beach"/>
    <x v="2"/>
    <n v="33437"/>
    <x v="0"/>
    <s v="FUR-FU-10003553"/>
    <x v="0"/>
    <x v="5"/>
    <x v="563"/>
    <n v="165.048"/>
    <n v="3"/>
    <n v="0.2"/>
    <n v="41.262"/>
  </r>
  <r>
    <n v="1239"/>
    <x v="580"/>
    <x v="2"/>
    <x v="430"/>
    <d v="2011-08-15T00:00:00"/>
    <s v="Standard Class"/>
    <s v="GM-14680"/>
    <s v="Greg Matthias"/>
    <x v="0"/>
    <s v="United States"/>
    <s v="Seattle"/>
    <x v="4"/>
    <n v="98105"/>
    <x v="1"/>
    <s v="FUR-FU-10003691"/>
    <x v="0"/>
    <x v="5"/>
    <x v="877"/>
    <n v="12.35"/>
    <n v="1"/>
    <n v="0"/>
    <n v="5.4340000000000002"/>
  </r>
  <r>
    <n v="1240"/>
    <x v="580"/>
    <x v="2"/>
    <x v="430"/>
    <d v="2011-08-15T00:00:00"/>
    <s v="Standard Class"/>
    <s v="GM-14680"/>
    <s v="Greg Matthias"/>
    <x v="0"/>
    <s v="United States"/>
    <s v="Seattle"/>
    <x v="4"/>
    <n v="98105"/>
    <x v="1"/>
    <s v="OFF-AR-10003903"/>
    <x v="1"/>
    <x v="6"/>
    <x v="878"/>
    <n v="40.97"/>
    <n v="1"/>
    <n v="0"/>
    <n v="10.652200000000001"/>
  </r>
  <r>
    <n v="1241"/>
    <x v="580"/>
    <x v="2"/>
    <x v="430"/>
    <d v="2011-08-15T00:00:00"/>
    <s v="Standard Class"/>
    <s v="GM-14680"/>
    <s v="Greg Matthias"/>
    <x v="0"/>
    <s v="United States"/>
    <s v="Seattle"/>
    <x v="4"/>
    <n v="98105"/>
    <x v="1"/>
    <s v="OFF-FA-10004854"/>
    <x v="1"/>
    <x v="13"/>
    <x v="268"/>
    <n v="22.96"/>
    <n v="2"/>
    <n v="0"/>
    <n v="10.7912"/>
  </r>
  <r>
    <n v="1242"/>
    <x v="581"/>
    <x v="0"/>
    <x v="48"/>
    <d v="2013-09-05T00:00:00"/>
    <s v="Standard Class"/>
    <s v="MO-17800"/>
    <s v="Meg O'Connel"/>
    <x v="2"/>
    <s v="United States"/>
    <s v="New York City"/>
    <x v="15"/>
    <n v="10024"/>
    <x v="3"/>
    <s v="TEC-PH-10003442"/>
    <x v="2"/>
    <x v="7"/>
    <x v="879"/>
    <n v="22"/>
    <n v="4"/>
    <n v="0"/>
    <n v="5.5"/>
  </r>
  <r>
    <n v="1243"/>
    <x v="582"/>
    <x v="0"/>
    <x v="431"/>
    <d v="2013-02-22T00:00:00"/>
    <s v="Standard Class"/>
    <s v="PG-18820"/>
    <s v="Patrick Gardner"/>
    <x v="0"/>
    <s v="United States"/>
    <s v="New York City"/>
    <x v="15"/>
    <n v="10009"/>
    <x v="3"/>
    <s v="OFF-BI-10004519"/>
    <x v="1"/>
    <x v="8"/>
    <x v="880"/>
    <n v="398.35199999999998"/>
    <n v="3"/>
    <n v="0.2"/>
    <n v="124.48499999999999"/>
  </r>
  <r>
    <n v="1244"/>
    <x v="582"/>
    <x v="0"/>
    <x v="431"/>
    <d v="2013-02-22T00:00:00"/>
    <s v="Standard Class"/>
    <s v="PG-18820"/>
    <s v="Patrick Gardner"/>
    <x v="0"/>
    <s v="United States"/>
    <s v="New York City"/>
    <x v="15"/>
    <n v="10009"/>
    <x v="3"/>
    <s v="OFF-FA-10000304"/>
    <x v="1"/>
    <x v="13"/>
    <x v="52"/>
    <n v="8.7200000000000006"/>
    <n v="4"/>
    <n v="0"/>
    <n v="3.5752000000000006"/>
  </r>
  <r>
    <n v="1245"/>
    <x v="583"/>
    <x v="3"/>
    <x v="304"/>
    <d v="2014-05-22T00:00:00"/>
    <s v="Standard Class"/>
    <s v="EJ-14155"/>
    <s v="Eva Jacobs"/>
    <x v="0"/>
    <s v="United States"/>
    <s v="Gulfport"/>
    <x v="35"/>
    <n v="39503"/>
    <x v="0"/>
    <s v="OFF-EN-10004955"/>
    <x v="1"/>
    <x v="12"/>
    <x v="881"/>
    <n v="48.69"/>
    <n v="9"/>
    <n v="0"/>
    <n v="23.8581"/>
  </r>
  <r>
    <n v="1246"/>
    <x v="584"/>
    <x v="2"/>
    <x v="432"/>
    <d v="2011-12-14T00:00:00"/>
    <s v="Second Class"/>
    <s v="NP-18700"/>
    <s v="Nora Preis"/>
    <x v="0"/>
    <s v="United States"/>
    <s v="Fresno"/>
    <x v="1"/>
    <n v="93727"/>
    <x v="1"/>
    <s v="FUR-TA-10004619"/>
    <x v="0"/>
    <x v="3"/>
    <x v="882"/>
    <n v="764.6880000000001"/>
    <n v="6"/>
    <n v="0.2"/>
    <n v="95.585999999999899"/>
  </r>
  <r>
    <n v="1247"/>
    <x v="584"/>
    <x v="2"/>
    <x v="432"/>
    <d v="2011-12-14T00:00:00"/>
    <s v="Second Class"/>
    <s v="NP-18700"/>
    <s v="Nora Preis"/>
    <x v="0"/>
    <s v="United States"/>
    <s v="Fresno"/>
    <x v="1"/>
    <n v="93727"/>
    <x v="1"/>
    <s v="FUR-TA-10003473"/>
    <x v="0"/>
    <x v="3"/>
    <x v="214"/>
    <n v="3610.848"/>
    <n v="12"/>
    <n v="0.2"/>
    <n v="135.4068000000002"/>
  </r>
  <r>
    <n v="1248"/>
    <x v="584"/>
    <x v="2"/>
    <x v="432"/>
    <d v="2011-12-14T00:00:00"/>
    <s v="Second Class"/>
    <s v="NP-18700"/>
    <s v="Nora Preis"/>
    <x v="0"/>
    <s v="United States"/>
    <s v="Fresno"/>
    <x v="1"/>
    <n v="93727"/>
    <x v="1"/>
    <s v="FUR-BO-10004467"/>
    <x v="0"/>
    <x v="0"/>
    <x v="883"/>
    <n v="254.97449999999998"/>
    <n v="3"/>
    <n v="0.15"/>
    <n v="11.998799999999989"/>
  </r>
  <r>
    <n v="1249"/>
    <x v="585"/>
    <x v="3"/>
    <x v="404"/>
    <d v="2014-12-25T00:00:00"/>
    <s v="Standard Class"/>
    <s v="DJ-13630"/>
    <s v="Doug Jacobs"/>
    <x v="0"/>
    <s v="United States"/>
    <s v="New York City"/>
    <x v="15"/>
    <n v="10009"/>
    <x v="3"/>
    <s v="OFF-AR-10002280"/>
    <x v="1"/>
    <x v="6"/>
    <x v="33"/>
    <n v="38.82"/>
    <n v="6"/>
    <n v="0"/>
    <n v="17.468999999999998"/>
  </r>
  <r>
    <n v="1250"/>
    <x v="585"/>
    <x v="3"/>
    <x v="404"/>
    <d v="2014-12-25T00:00:00"/>
    <s v="Standard Class"/>
    <s v="DJ-13630"/>
    <s v="Doug Jacobs"/>
    <x v="0"/>
    <s v="United States"/>
    <s v="New York City"/>
    <x v="15"/>
    <n v="10009"/>
    <x v="3"/>
    <s v="FUR-CH-10001708"/>
    <x v="0"/>
    <x v="1"/>
    <x v="884"/>
    <n v="1141.9379999999999"/>
    <n v="9"/>
    <n v="0.1"/>
    <n v="139.57019999999989"/>
  </r>
  <r>
    <n v="1251"/>
    <x v="585"/>
    <x v="3"/>
    <x v="404"/>
    <d v="2014-12-25T00:00:00"/>
    <s v="Standard Class"/>
    <s v="DJ-13630"/>
    <s v="Doug Jacobs"/>
    <x v="0"/>
    <s v="United States"/>
    <s v="New York City"/>
    <x v="15"/>
    <n v="10009"/>
    <x v="3"/>
    <s v="OFF-AP-10000891"/>
    <x v="1"/>
    <x v="9"/>
    <x v="163"/>
    <n v="1704.56"/>
    <n v="13"/>
    <n v="0"/>
    <n v="511.36799999999999"/>
  </r>
  <r>
    <n v="1252"/>
    <x v="585"/>
    <x v="3"/>
    <x v="404"/>
    <d v="2014-12-25T00:00:00"/>
    <s v="Standard Class"/>
    <s v="DJ-13630"/>
    <s v="Doug Jacobs"/>
    <x v="0"/>
    <s v="United States"/>
    <s v="New York City"/>
    <x v="15"/>
    <n v="10009"/>
    <x v="3"/>
    <s v="OFF-AR-10000462"/>
    <x v="1"/>
    <x v="6"/>
    <x v="885"/>
    <n v="3.2"/>
    <n v="2"/>
    <n v="0"/>
    <n v="1.3760000000000003"/>
  </r>
  <r>
    <n v="1253"/>
    <x v="586"/>
    <x v="1"/>
    <x v="433"/>
    <d v="2012-07-09T00:00:00"/>
    <s v="Standard Class"/>
    <s v="IM-15070"/>
    <s v="Irene Maddox"/>
    <x v="0"/>
    <s v="United States"/>
    <s v="Milwaukee"/>
    <x v="6"/>
    <n v="53209"/>
    <x v="2"/>
    <s v="TEC-PH-10004165"/>
    <x v="2"/>
    <x v="7"/>
    <x v="886"/>
    <n v="1099.96"/>
    <n v="4"/>
    <n v="0"/>
    <n v="285.9896"/>
  </r>
  <r>
    <n v="1254"/>
    <x v="587"/>
    <x v="3"/>
    <x v="434"/>
    <d v="2014-03-15T00:00:00"/>
    <s v="Standard Class"/>
    <s v="MH-18115"/>
    <s v="Mick Hernandez"/>
    <x v="2"/>
    <s v="United States"/>
    <s v="Chester"/>
    <x v="9"/>
    <n v="19013"/>
    <x v="3"/>
    <s v="OFF-AR-10003958"/>
    <x v="1"/>
    <x v="6"/>
    <x v="679"/>
    <n v="5.2480000000000002"/>
    <n v="2"/>
    <n v="0.2"/>
    <n v="0.59039999999999915"/>
  </r>
  <r>
    <n v="1255"/>
    <x v="587"/>
    <x v="3"/>
    <x v="434"/>
    <d v="2014-03-15T00:00:00"/>
    <s v="Standard Class"/>
    <s v="MH-18115"/>
    <s v="Mick Hernandez"/>
    <x v="2"/>
    <s v="United States"/>
    <s v="Chester"/>
    <x v="9"/>
    <n v="19013"/>
    <x v="3"/>
    <s v="TEC-PH-10000149"/>
    <x v="2"/>
    <x v="7"/>
    <x v="419"/>
    <n v="35.909999999999997"/>
    <n v="3"/>
    <n v="0.4"/>
    <n v="-8.3790000000000031"/>
  </r>
  <r>
    <n v="1256"/>
    <x v="587"/>
    <x v="3"/>
    <x v="434"/>
    <d v="2014-03-15T00:00:00"/>
    <s v="Standard Class"/>
    <s v="MH-18115"/>
    <s v="Mick Hernandez"/>
    <x v="2"/>
    <s v="United States"/>
    <s v="Chester"/>
    <x v="9"/>
    <n v="19013"/>
    <x v="3"/>
    <s v="FUR-FU-10003724"/>
    <x v="0"/>
    <x v="5"/>
    <x v="887"/>
    <n v="6.6959999999999997"/>
    <n v="1"/>
    <n v="0.2"/>
    <n v="0.50219999999999976"/>
  </r>
  <r>
    <n v="1257"/>
    <x v="587"/>
    <x v="3"/>
    <x v="434"/>
    <d v="2014-03-15T00:00:00"/>
    <s v="Standard Class"/>
    <s v="MH-18115"/>
    <s v="Mick Hernandez"/>
    <x v="2"/>
    <s v="United States"/>
    <s v="Chester"/>
    <x v="9"/>
    <n v="19013"/>
    <x v="3"/>
    <s v="FUR-FU-10003535"/>
    <x v="0"/>
    <x v="5"/>
    <x v="888"/>
    <n v="43.872000000000007"/>
    <n v="2"/>
    <n v="0.2"/>
    <n v="11.516399999999999"/>
  </r>
  <r>
    <n v="1258"/>
    <x v="588"/>
    <x v="0"/>
    <x v="435"/>
    <d v="2013-12-29T00:00:00"/>
    <s v="Second Class"/>
    <s v="RB-19795"/>
    <s v="Ross Baird"/>
    <x v="2"/>
    <s v="United States"/>
    <s v="Charlotte"/>
    <x v="3"/>
    <n v="28205"/>
    <x v="0"/>
    <s v="OFF-BI-10001575"/>
    <x v="1"/>
    <x v="8"/>
    <x v="577"/>
    <n v="27.882000000000005"/>
    <n v="3"/>
    <n v="0.7"/>
    <n v="-20.446799999999996"/>
  </r>
  <r>
    <n v="1259"/>
    <x v="588"/>
    <x v="0"/>
    <x v="435"/>
    <d v="2013-12-29T00:00:00"/>
    <s v="Second Class"/>
    <s v="RB-19795"/>
    <s v="Ross Baird"/>
    <x v="2"/>
    <s v="United States"/>
    <s v="Charlotte"/>
    <x v="3"/>
    <n v="28205"/>
    <x v="0"/>
    <s v="OFF-ST-10003716"/>
    <x v="1"/>
    <x v="4"/>
    <x v="889"/>
    <n v="540.048"/>
    <n v="3"/>
    <n v="0.2"/>
    <n v="-47.254199999999997"/>
  </r>
  <r>
    <n v="1260"/>
    <x v="588"/>
    <x v="0"/>
    <x v="435"/>
    <d v="2013-12-29T00:00:00"/>
    <s v="Second Class"/>
    <s v="RB-19795"/>
    <s v="Ross Baird"/>
    <x v="2"/>
    <s v="United States"/>
    <s v="Charlotte"/>
    <x v="3"/>
    <n v="28205"/>
    <x v="0"/>
    <s v="TEC-AC-10004469"/>
    <x v="2"/>
    <x v="11"/>
    <x v="238"/>
    <n v="255.68000000000004"/>
    <n v="8"/>
    <n v="0.2"/>
    <n v="76.704000000000008"/>
  </r>
  <r>
    <n v="1261"/>
    <x v="589"/>
    <x v="3"/>
    <x v="436"/>
    <d v="2014-10-28T00:00:00"/>
    <s v="Standard Class"/>
    <s v="JR-15700"/>
    <s v="Jocasta Rupert"/>
    <x v="0"/>
    <s v="United States"/>
    <s v="Jacksonville"/>
    <x v="2"/>
    <n v="32216"/>
    <x v="0"/>
    <s v="TEC-PH-10004586"/>
    <x v="2"/>
    <x v="7"/>
    <x v="890"/>
    <n v="863.87999999999988"/>
    <n v="3"/>
    <n v="0.2"/>
    <n v="107.98499999999996"/>
  </r>
  <r>
    <n v="1262"/>
    <x v="590"/>
    <x v="0"/>
    <x v="99"/>
    <d v="2013-11-05T00:00:00"/>
    <s v="Standard Class"/>
    <s v="SM-20950"/>
    <s v="Suzanne McNair"/>
    <x v="1"/>
    <s v="United States"/>
    <s v="Greenville"/>
    <x v="3"/>
    <n v="27834"/>
    <x v="0"/>
    <s v="OFF-BI-10004236"/>
    <x v="1"/>
    <x v="8"/>
    <x v="891"/>
    <n v="17.616000000000003"/>
    <n v="4"/>
    <n v="0.7"/>
    <n v="-14.0928"/>
  </r>
  <r>
    <n v="1263"/>
    <x v="591"/>
    <x v="3"/>
    <x v="437"/>
    <d v="2014-07-10T00:00:00"/>
    <s v="Second Class"/>
    <s v="CS-12355"/>
    <s v="Christine Sundaresam"/>
    <x v="0"/>
    <s v="United States"/>
    <s v="Long Beach"/>
    <x v="15"/>
    <n v="11561"/>
    <x v="3"/>
    <s v="OFF-BI-10001634"/>
    <x v="1"/>
    <x v="8"/>
    <x v="24"/>
    <n v="17.472000000000001"/>
    <n v="3"/>
    <n v="0.2"/>
    <n v="6.3336000000000006"/>
  </r>
  <r>
    <n v="1264"/>
    <x v="592"/>
    <x v="0"/>
    <x v="393"/>
    <d v="2013-10-03T00:00:00"/>
    <s v="First Class"/>
    <s v="CC-12220"/>
    <s v="Chris Cortes"/>
    <x v="0"/>
    <s v="United States"/>
    <s v="La Porte"/>
    <x v="14"/>
    <n v="46350"/>
    <x v="2"/>
    <s v="TEC-PH-10000215"/>
    <x v="2"/>
    <x v="7"/>
    <x v="139"/>
    <n v="69.900000000000006"/>
    <n v="2"/>
    <n v="0"/>
    <n v="18.873000000000005"/>
  </r>
  <r>
    <n v="1265"/>
    <x v="592"/>
    <x v="0"/>
    <x v="393"/>
    <d v="2013-10-03T00:00:00"/>
    <s v="First Class"/>
    <s v="CC-12220"/>
    <s v="Chris Cortes"/>
    <x v="0"/>
    <s v="United States"/>
    <s v="La Porte"/>
    <x v="14"/>
    <n v="46350"/>
    <x v="2"/>
    <s v="FUR-FU-10003724"/>
    <x v="0"/>
    <x v="5"/>
    <x v="887"/>
    <n v="41.849999999999994"/>
    <n v="5"/>
    <n v="0"/>
    <n v="10.880999999999998"/>
  </r>
  <r>
    <n v="1266"/>
    <x v="593"/>
    <x v="3"/>
    <x v="264"/>
    <d v="2014-09-08T00:00:00"/>
    <s v="Standard Class"/>
    <s v="PF-19225"/>
    <s v="Phillip Flathmann"/>
    <x v="0"/>
    <s v="United States"/>
    <s v="San Francisco"/>
    <x v="1"/>
    <n v="94122"/>
    <x v="1"/>
    <s v="OFF-AR-10000422"/>
    <x v="1"/>
    <x v="6"/>
    <x v="892"/>
    <n v="6.57"/>
    <n v="3"/>
    <n v="0"/>
    <n v="1.7738999999999998"/>
  </r>
  <r>
    <n v="1267"/>
    <x v="594"/>
    <x v="2"/>
    <x v="163"/>
    <d v="2011-12-29T00:00:00"/>
    <s v="Standard Class"/>
    <s v="JC-16105"/>
    <s v="Julie Creighton"/>
    <x v="1"/>
    <s v="United States"/>
    <s v="Los Angeles"/>
    <x v="1"/>
    <n v="90045"/>
    <x v="1"/>
    <s v="OFF-ST-10003306"/>
    <x v="1"/>
    <x v="4"/>
    <x v="380"/>
    <n v="142.86000000000001"/>
    <n v="1"/>
    <n v="0"/>
    <n v="41.429399999999987"/>
  </r>
  <r>
    <n v="1268"/>
    <x v="594"/>
    <x v="2"/>
    <x v="163"/>
    <d v="2011-12-29T00:00:00"/>
    <s v="Standard Class"/>
    <s v="JC-16105"/>
    <s v="Julie Creighton"/>
    <x v="1"/>
    <s v="United States"/>
    <s v="Los Angeles"/>
    <x v="1"/>
    <n v="90045"/>
    <x v="1"/>
    <s v="FUR-CH-10001146"/>
    <x v="0"/>
    <x v="1"/>
    <x v="64"/>
    <n v="292.27200000000005"/>
    <n v="6"/>
    <n v="0.2"/>
    <n v="18.266999999999967"/>
  </r>
  <r>
    <n v="1269"/>
    <x v="595"/>
    <x v="3"/>
    <x v="397"/>
    <d v="2014-09-28T00:00:00"/>
    <s v="Standard Class"/>
    <s v="BG-11695"/>
    <s v="Brooke Gillingham"/>
    <x v="1"/>
    <s v="United States"/>
    <s v="Louisville"/>
    <x v="22"/>
    <n v="80027"/>
    <x v="1"/>
    <s v="FUR-FU-10000246"/>
    <x v="0"/>
    <x v="5"/>
    <x v="386"/>
    <n v="29.328000000000003"/>
    <n v="3"/>
    <n v="0.2"/>
    <n v="3.665999999999995"/>
  </r>
  <r>
    <n v="1270"/>
    <x v="596"/>
    <x v="3"/>
    <x v="400"/>
    <d v="2014-06-09T00:00:00"/>
    <s v="Standard Class"/>
    <s v="DC-12850"/>
    <s v="Dan Campbell"/>
    <x v="0"/>
    <s v="United States"/>
    <s v="Florence"/>
    <x v="19"/>
    <n v="35630"/>
    <x v="0"/>
    <s v="OFF-PA-10002870"/>
    <x v="1"/>
    <x v="10"/>
    <x v="893"/>
    <n v="12.48"/>
    <n v="2"/>
    <n v="0"/>
    <n v="5.6159999999999997"/>
  </r>
  <r>
    <n v="1271"/>
    <x v="597"/>
    <x v="0"/>
    <x v="438"/>
    <d v="2013-04-27T00:00:00"/>
    <s v="Standard Class"/>
    <s v="SP-20545"/>
    <s v="Sibella Parks"/>
    <x v="1"/>
    <s v="United States"/>
    <s v="Chicago"/>
    <x v="10"/>
    <n v="60623"/>
    <x v="2"/>
    <s v="OFF-ST-10000563"/>
    <x v="1"/>
    <x v="4"/>
    <x v="894"/>
    <n v="102.33600000000001"/>
    <n v="4"/>
    <n v="0.2"/>
    <n v="-12.792000000000002"/>
  </r>
  <r>
    <n v="1272"/>
    <x v="597"/>
    <x v="0"/>
    <x v="438"/>
    <d v="2013-04-27T00:00:00"/>
    <s v="Standard Class"/>
    <s v="SP-20545"/>
    <s v="Sibella Parks"/>
    <x v="1"/>
    <s v="United States"/>
    <s v="Chicago"/>
    <x v="10"/>
    <n v="60623"/>
    <x v="2"/>
    <s v="OFF-AP-10004487"/>
    <x v="1"/>
    <x v="9"/>
    <x v="715"/>
    <n v="48.791999999999987"/>
    <n v="3"/>
    <n v="0.8"/>
    <n v="-126.85920000000002"/>
  </r>
  <r>
    <n v="1273"/>
    <x v="597"/>
    <x v="0"/>
    <x v="438"/>
    <d v="2013-04-27T00:00:00"/>
    <s v="Standard Class"/>
    <s v="SP-20545"/>
    <s v="Sibella Parks"/>
    <x v="1"/>
    <s v="United States"/>
    <s v="Chicago"/>
    <x v="10"/>
    <n v="60623"/>
    <x v="2"/>
    <s v="OFF-BI-10002854"/>
    <x v="1"/>
    <x v="8"/>
    <x v="895"/>
    <n v="44.847999999999992"/>
    <n v="8"/>
    <n v="0.8"/>
    <n v="-67.27200000000002"/>
  </r>
  <r>
    <n v="1274"/>
    <x v="598"/>
    <x v="0"/>
    <x v="439"/>
    <d v="2013-05-27T00:00:00"/>
    <s v="Same Day"/>
    <s v="MS-17710"/>
    <s v="Maurice Satty"/>
    <x v="0"/>
    <s v="United States"/>
    <s v="Fort Worth"/>
    <x v="5"/>
    <n v="76106"/>
    <x v="2"/>
    <s v="OFF-PA-10004621"/>
    <x v="1"/>
    <x v="10"/>
    <x v="738"/>
    <n v="10.368000000000002"/>
    <n v="2"/>
    <n v="0.2"/>
    <n v="3.6288"/>
  </r>
  <r>
    <n v="1275"/>
    <x v="598"/>
    <x v="0"/>
    <x v="439"/>
    <d v="2013-05-27T00:00:00"/>
    <s v="Same Day"/>
    <s v="MS-17710"/>
    <s v="Maurice Satty"/>
    <x v="0"/>
    <s v="United States"/>
    <s v="Fort Worth"/>
    <x v="5"/>
    <n v="76106"/>
    <x v="2"/>
    <s v="FUR-CH-10001973"/>
    <x v="0"/>
    <x v="1"/>
    <x v="896"/>
    <n v="388.42999999999995"/>
    <n v="5"/>
    <n v="0.3"/>
    <n v="-88.783999999999978"/>
  </r>
  <r>
    <n v="1276"/>
    <x v="598"/>
    <x v="0"/>
    <x v="439"/>
    <d v="2013-05-27T00:00:00"/>
    <s v="Same Day"/>
    <s v="MS-17710"/>
    <s v="Maurice Satty"/>
    <x v="0"/>
    <s v="United States"/>
    <s v="Fort Worth"/>
    <x v="5"/>
    <n v="76106"/>
    <x v="2"/>
    <s v="OFF-PA-10004040"/>
    <x v="1"/>
    <x v="10"/>
    <x v="99"/>
    <n v="14.352000000000002"/>
    <n v="3"/>
    <n v="0.2"/>
    <n v="5.2026000000000003"/>
  </r>
  <r>
    <n v="1277"/>
    <x v="598"/>
    <x v="0"/>
    <x v="439"/>
    <d v="2013-05-27T00:00:00"/>
    <s v="Same Day"/>
    <s v="MS-17710"/>
    <s v="Maurice Satty"/>
    <x v="0"/>
    <s v="United States"/>
    <s v="Fort Worth"/>
    <x v="5"/>
    <n v="76106"/>
    <x v="2"/>
    <s v="TEC-AC-10000580"/>
    <x v="2"/>
    <x v="11"/>
    <x v="897"/>
    <n v="63.991999999999997"/>
    <n v="1"/>
    <n v="0.2"/>
    <n v="-7.1990999999999961"/>
  </r>
  <r>
    <n v="1278"/>
    <x v="599"/>
    <x v="0"/>
    <x v="440"/>
    <d v="2013-05-08T00:00:00"/>
    <s v="Standard Class"/>
    <s v="BD-11770"/>
    <s v="Bryan Davis"/>
    <x v="0"/>
    <s v="United States"/>
    <s v="Houston"/>
    <x v="5"/>
    <n v="77070"/>
    <x v="2"/>
    <s v="OFF-AR-10004022"/>
    <x v="1"/>
    <x v="6"/>
    <x v="898"/>
    <n v="86.352000000000004"/>
    <n v="3"/>
    <n v="0.2"/>
    <n v="5.3969999999999914"/>
  </r>
  <r>
    <n v="1279"/>
    <x v="600"/>
    <x v="2"/>
    <x v="78"/>
    <d v="2011-09-11T00:00:00"/>
    <s v="First Class"/>
    <s v="KC-16255"/>
    <s v="Karen Carlisle"/>
    <x v="1"/>
    <s v="United States"/>
    <s v="Macon"/>
    <x v="32"/>
    <n v="31204"/>
    <x v="0"/>
    <s v="TEC-AC-10004209"/>
    <x v="2"/>
    <x v="11"/>
    <x v="899"/>
    <n v="32.97"/>
    <n v="3"/>
    <n v="0"/>
    <n v="12.8583"/>
  </r>
  <r>
    <n v="1280"/>
    <x v="600"/>
    <x v="2"/>
    <x v="78"/>
    <d v="2011-09-11T00:00:00"/>
    <s v="First Class"/>
    <s v="KC-16255"/>
    <s v="Karen Carlisle"/>
    <x v="1"/>
    <s v="United States"/>
    <s v="Macon"/>
    <x v="32"/>
    <n v="31204"/>
    <x v="0"/>
    <s v="TEC-AC-10000023"/>
    <x v="2"/>
    <x v="11"/>
    <x v="900"/>
    <n v="83.88"/>
    <n v="4"/>
    <n v="0"/>
    <n v="30.196799999999996"/>
  </r>
  <r>
    <n v="1281"/>
    <x v="601"/>
    <x v="0"/>
    <x v="64"/>
    <d v="2013-09-07T00:00:00"/>
    <s v="First Class"/>
    <s v="TR-21325"/>
    <s v="Toby Ritter"/>
    <x v="0"/>
    <s v="United States"/>
    <s v="Cedar Rapids"/>
    <x v="23"/>
    <n v="52402"/>
    <x v="2"/>
    <s v="TEC-PH-10003505"/>
    <x v="2"/>
    <x v="7"/>
    <x v="901"/>
    <n v="278.39999999999998"/>
    <n v="3"/>
    <n v="0"/>
    <n v="80.735999999999976"/>
  </r>
  <r>
    <n v="1282"/>
    <x v="602"/>
    <x v="3"/>
    <x v="359"/>
    <d v="2014-04-12T00:00:00"/>
    <s v="First Class"/>
    <s v="SA-20830"/>
    <s v="Sue Ann Reed"/>
    <x v="0"/>
    <s v="United States"/>
    <s v="Jacksonville"/>
    <x v="2"/>
    <n v="32216"/>
    <x v="0"/>
    <s v="OFF-LA-10000121"/>
    <x v="1"/>
    <x v="2"/>
    <x v="902"/>
    <n v="15.120000000000001"/>
    <n v="3"/>
    <n v="0.2"/>
    <n v="4.9139999999999988"/>
  </r>
  <r>
    <n v="1283"/>
    <x v="602"/>
    <x v="3"/>
    <x v="359"/>
    <d v="2014-04-12T00:00:00"/>
    <s v="First Class"/>
    <s v="SA-20830"/>
    <s v="Sue Ann Reed"/>
    <x v="0"/>
    <s v="United States"/>
    <s v="Jacksonville"/>
    <x v="2"/>
    <n v="32216"/>
    <x v="0"/>
    <s v="OFF-BI-10002026"/>
    <x v="1"/>
    <x v="8"/>
    <x v="903"/>
    <n v="17.430000000000003"/>
    <n v="1"/>
    <n v="0.7"/>
    <n v="-13.363000000000003"/>
  </r>
  <r>
    <n v="1284"/>
    <x v="602"/>
    <x v="3"/>
    <x v="359"/>
    <d v="2014-04-12T00:00:00"/>
    <s v="First Class"/>
    <s v="SA-20830"/>
    <s v="Sue Ann Reed"/>
    <x v="0"/>
    <s v="United States"/>
    <s v="Jacksonville"/>
    <x v="2"/>
    <n v="32216"/>
    <x v="0"/>
    <s v="OFF-PA-10000994"/>
    <x v="1"/>
    <x v="10"/>
    <x v="904"/>
    <n v="251.64"/>
    <n v="3"/>
    <n v="0.2"/>
    <n v="88.073999999999984"/>
  </r>
  <r>
    <n v="1285"/>
    <x v="603"/>
    <x v="1"/>
    <x v="401"/>
    <d v="2012-12-12T00:00:00"/>
    <s v="Standard Class"/>
    <s v="KW-16435"/>
    <s v="Katrina Willman"/>
    <x v="0"/>
    <s v="United States"/>
    <s v="Austin"/>
    <x v="5"/>
    <n v="78745"/>
    <x v="2"/>
    <s v="OFF-BI-10002813"/>
    <x v="1"/>
    <x v="8"/>
    <x v="905"/>
    <n v="2.7719999999999994"/>
    <n v="7"/>
    <n v="0.8"/>
    <n v="-4.8510000000000009"/>
  </r>
  <r>
    <n v="1286"/>
    <x v="604"/>
    <x v="0"/>
    <x v="190"/>
    <d v="2013-07-04T00:00:00"/>
    <s v="Standard Class"/>
    <s v="GM-14500"/>
    <s v="Gene McClure"/>
    <x v="0"/>
    <s v="United States"/>
    <s v="Providence"/>
    <x v="34"/>
    <n v="2908"/>
    <x v="3"/>
    <s v="OFF-ST-10000617"/>
    <x v="1"/>
    <x v="4"/>
    <x v="379"/>
    <n v="14.9"/>
    <n v="5"/>
    <n v="0"/>
    <n v="1.0429999999999984"/>
  </r>
  <r>
    <n v="1287"/>
    <x v="605"/>
    <x v="1"/>
    <x v="433"/>
    <d v="2012-07-08T00:00:00"/>
    <s v="Standard Class"/>
    <s v="AD-10180"/>
    <s v="Alan Dominguez"/>
    <x v="2"/>
    <s v="United States"/>
    <s v="New York City"/>
    <x v="15"/>
    <n v="10035"/>
    <x v="3"/>
    <s v="OFF-AR-10004817"/>
    <x v="1"/>
    <x v="6"/>
    <x v="906"/>
    <n v="15.48"/>
    <n v="3"/>
    <n v="0"/>
    <n v="4.4891999999999985"/>
  </r>
  <r>
    <n v="1288"/>
    <x v="606"/>
    <x v="0"/>
    <x v="441"/>
    <d v="2013-11-27T00:00:00"/>
    <s v="Standard Class"/>
    <s v="TB-21355"/>
    <s v="Todd Boyes"/>
    <x v="1"/>
    <s v="United States"/>
    <s v="New York City"/>
    <x v="15"/>
    <n v="10009"/>
    <x v="3"/>
    <s v="FUR-FU-10000397"/>
    <x v="0"/>
    <x v="5"/>
    <x v="63"/>
    <n v="39.880000000000003"/>
    <n v="2"/>
    <n v="0"/>
    <n v="11.166400000000003"/>
  </r>
  <r>
    <n v="1289"/>
    <x v="606"/>
    <x v="0"/>
    <x v="441"/>
    <d v="2013-11-27T00:00:00"/>
    <s v="Standard Class"/>
    <s v="TB-21355"/>
    <s v="Todd Boyes"/>
    <x v="1"/>
    <s v="United States"/>
    <s v="New York City"/>
    <x v="15"/>
    <n v="10009"/>
    <x v="3"/>
    <s v="OFF-BI-10000605"/>
    <x v="1"/>
    <x v="8"/>
    <x v="531"/>
    <n v="12.192"/>
    <n v="4"/>
    <n v="0.2"/>
    <n v="4.1147999999999989"/>
  </r>
  <r>
    <n v="1290"/>
    <x v="606"/>
    <x v="0"/>
    <x v="441"/>
    <d v="2013-11-27T00:00:00"/>
    <s v="Standard Class"/>
    <s v="TB-21355"/>
    <s v="Todd Boyes"/>
    <x v="1"/>
    <s v="United States"/>
    <s v="New York City"/>
    <x v="15"/>
    <n v="10009"/>
    <x v="3"/>
    <s v="OFF-AR-10001860"/>
    <x v="1"/>
    <x v="6"/>
    <x v="907"/>
    <n v="20.82"/>
    <n v="3"/>
    <n v="0"/>
    <n v="7.4952000000000005"/>
  </r>
  <r>
    <n v="1291"/>
    <x v="607"/>
    <x v="0"/>
    <x v="338"/>
    <d v="2013-11-13T00:00:00"/>
    <s v="First Class"/>
    <s v="CC-12430"/>
    <s v="Chuck Clark"/>
    <x v="2"/>
    <s v="United States"/>
    <s v="San Francisco"/>
    <x v="1"/>
    <n v="94122"/>
    <x v="1"/>
    <s v="OFF-BI-10004970"/>
    <x v="1"/>
    <x v="8"/>
    <x v="908"/>
    <n v="13.216000000000001"/>
    <n v="4"/>
    <n v="0.2"/>
    <n v="4.4603999999999999"/>
  </r>
  <r>
    <n v="1292"/>
    <x v="607"/>
    <x v="0"/>
    <x v="338"/>
    <d v="2013-11-13T00:00:00"/>
    <s v="First Class"/>
    <s v="CC-12430"/>
    <s v="Chuck Clark"/>
    <x v="2"/>
    <s v="United States"/>
    <s v="San Francisco"/>
    <x v="1"/>
    <n v="94122"/>
    <x v="1"/>
    <s v="OFF-PA-10003172"/>
    <x v="1"/>
    <x v="10"/>
    <x v="846"/>
    <n v="32.400000000000006"/>
    <n v="5"/>
    <n v="0"/>
    <n v="15.552000000000001"/>
  </r>
  <r>
    <n v="1293"/>
    <x v="608"/>
    <x v="1"/>
    <x v="375"/>
    <d v="2012-09-01T00:00:00"/>
    <s v="Standard Class"/>
    <s v="PF-19165"/>
    <s v="Philip Fox"/>
    <x v="0"/>
    <s v="United States"/>
    <s v="San Diego"/>
    <x v="1"/>
    <n v="92105"/>
    <x v="1"/>
    <s v="OFF-SU-10001218"/>
    <x v="1"/>
    <x v="14"/>
    <x v="133"/>
    <n v="32.94"/>
    <n v="3"/>
    <n v="0"/>
    <n v="9.2232000000000021"/>
  </r>
  <r>
    <n v="1294"/>
    <x v="608"/>
    <x v="1"/>
    <x v="375"/>
    <d v="2012-09-01T00:00:00"/>
    <s v="Standard Class"/>
    <s v="PF-19165"/>
    <s v="Philip Fox"/>
    <x v="0"/>
    <s v="United States"/>
    <s v="San Diego"/>
    <x v="1"/>
    <n v="92105"/>
    <x v="1"/>
    <s v="OFF-PA-10002968"/>
    <x v="1"/>
    <x v="10"/>
    <x v="909"/>
    <n v="114.2"/>
    <n v="5"/>
    <n v="0"/>
    <n v="52.531999999999996"/>
  </r>
  <r>
    <n v="1295"/>
    <x v="608"/>
    <x v="1"/>
    <x v="375"/>
    <d v="2012-09-01T00:00:00"/>
    <s v="Standard Class"/>
    <s v="PF-19165"/>
    <s v="Philip Fox"/>
    <x v="0"/>
    <s v="United States"/>
    <s v="San Diego"/>
    <x v="1"/>
    <n v="92105"/>
    <x v="1"/>
    <s v="OFF-LA-10000134"/>
    <x v="1"/>
    <x v="2"/>
    <x v="85"/>
    <n v="3.08"/>
    <n v="1"/>
    <n v="0"/>
    <n v="1.4783999999999999"/>
  </r>
  <r>
    <n v="1296"/>
    <x v="609"/>
    <x v="1"/>
    <x v="442"/>
    <d v="2012-05-29T00:00:00"/>
    <s v="Standard Class"/>
    <s v="JH-16180"/>
    <s v="Justin Hirsh"/>
    <x v="0"/>
    <s v="United States"/>
    <s v="Pueblo"/>
    <x v="22"/>
    <n v="81001"/>
    <x v="1"/>
    <s v="OFF-AP-10004487"/>
    <x v="1"/>
    <x v="9"/>
    <x v="715"/>
    <n v="845.72799999999995"/>
    <n v="13"/>
    <n v="0.2"/>
    <n v="84.572799999999944"/>
  </r>
  <r>
    <n v="1297"/>
    <x v="610"/>
    <x v="3"/>
    <x v="247"/>
    <d v="2015-01-04T00:00:00"/>
    <s v="Standard Class"/>
    <s v="EB-13975"/>
    <s v="Erica Bern"/>
    <x v="1"/>
    <s v="United States"/>
    <s v="Fairfield"/>
    <x v="1"/>
    <n v="94533"/>
    <x v="1"/>
    <s v="OFF-BI-10002103"/>
    <x v="1"/>
    <x v="8"/>
    <x v="525"/>
    <n v="13.904"/>
    <n v="2"/>
    <n v="0.2"/>
    <n v="4.5187999999999997"/>
  </r>
  <r>
    <n v="1298"/>
    <x v="610"/>
    <x v="3"/>
    <x v="247"/>
    <d v="2015-01-04T00:00:00"/>
    <s v="Standard Class"/>
    <s v="EB-13975"/>
    <s v="Erica Bern"/>
    <x v="1"/>
    <s v="United States"/>
    <s v="Fairfield"/>
    <x v="1"/>
    <n v="94533"/>
    <x v="1"/>
    <s v="OFF-BI-10004632"/>
    <x v="1"/>
    <x v="8"/>
    <x v="910"/>
    <n v="20.72"/>
    <n v="2"/>
    <n v="0.2"/>
    <n v="6.4749999999999979"/>
  </r>
  <r>
    <n v="1299"/>
    <x v="611"/>
    <x v="0"/>
    <x v="16"/>
    <d v="2013-12-13T00:00:00"/>
    <s v="Second Class"/>
    <s v="QJ-19255"/>
    <s v="Quincy Jones"/>
    <x v="1"/>
    <s v="United States"/>
    <s v="Saint Paul"/>
    <x v="11"/>
    <n v="55106"/>
    <x v="2"/>
    <s v="TEC-PH-10003555"/>
    <x v="2"/>
    <x v="7"/>
    <x v="457"/>
    <n v="114.94999999999999"/>
    <n v="5"/>
    <n v="0"/>
    <n v="2.2990000000000066"/>
  </r>
  <r>
    <n v="1300"/>
    <x v="612"/>
    <x v="1"/>
    <x v="242"/>
    <d v="2012-10-07T00:00:00"/>
    <s v="First Class"/>
    <s v="AA-10315"/>
    <s v="Alex Avila"/>
    <x v="0"/>
    <s v="United States"/>
    <s v="San Francisco"/>
    <x v="1"/>
    <n v="94109"/>
    <x v="1"/>
    <s v="OFF-ST-10001590"/>
    <x v="1"/>
    <x v="4"/>
    <x v="146"/>
    <n v="26.96"/>
    <n v="2"/>
    <n v="0"/>
    <n v="7.0095999999999989"/>
  </r>
  <r>
    <n v="1301"/>
    <x v="613"/>
    <x v="0"/>
    <x v="443"/>
    <d v="2013-12-26T00:00:00"/>
    <s v="Second Class"/>
    <s v="LC-17140"/>
    <s v="Logan Currie"/>
    <x v="0"/>
    <s v="United States"/>
    <s v="Springfield"/>
    <x v="17"/>
    <n v="22153"/>
    <x v="0"/>
    <s v="FUR-FU-10003664"/>
    <x v="0"/>
    <x v="5"/>
    <x v="35"/>
    <n v="572.76"/>
    <n v="6"/>
    <n v="0"/>
    <n v="166.10039999999995"/>
  </r>
  <r>
    <n v="1302"/>
    <x v="613"/>
    <x v="0"/>
    <x v="443"/>
    <d v="2013-12-26T00:00:00"/>
    <s v="Second Class"/>
    <s v="LC-17140"/>
    <s v="Logan Currie"/>
    <x v="0"/>
    <s v="United States"/>
    <s v="Springfield"/>
    <x v="17"/>
    <n v="22153"/>
    <x v="0"/>
    <s v="FUR-FU-10003664"/>
    <x v="0"/>
    <x v="5"/>
    <x v="35"/>
    <n v="286.38"/>
    <n v="3"/>
    <n v="0"/>
    <n v="83.050199999999975"/>
  </r>
  <r>
    <n v="1303"/>
    <x v="614"/>
    <x v="1"/>
    <x v="444"/>
    <d v="2012-09-24T00:00:00"/>
    <s v="Second Class"/>
    <s v="TC-21535"/>
    <s v="Tracy Collins"/>
    <x v="2"/>
    <s v="United States"/>
    <s v="Arlington"/>
    <x v="17"/>
    <n v="22204"/>
    <x v="0"/>
    <s v="FUR-BO-10003433"/>
    <x v="0"/>
    <x v="0"/>
    <x v="911"/>
    <n v="61.96"/>
    <n v="2"/>
    <n v="0"/>
    <n v="4.3371999999999957"/>
  </r>
  <r>
    <n v="1304"/>
    <x v="615"/>
    <x v="3"/>
    <x v="445"/>
    <d v="2014-07-08T00:00:00"/>
    <s v="Standard Class"/>
    <s v="CS-12460"/>
    <s v="Chuck Sachs"/>
    <x v="0"/>
    <s v="United States"/>
    <s v="Columbus"/>
    <x v="32"/>
    <n v="31907"/>
    <x v="0"/>
    <s v="FUR-FU-10002554"/>
    <x v="0"/>
    <x v="5"/>
    <x v="912"/>
    <n v="23.99"/>
    <n v="1"/>
    <n v="0"/>
    <n v="5.5176999999999978"/>
  </r>
  <r>
    <n v="1305"/>
    <x v="615"/>
    <x v="3"/>
    <x v="445"/>
    <d v="2014-07-08T00:00:00"/>
    <s v="Standard Class"/>
    <s v="CS-12460"/>
    <s v="Chuck Sachs"/>
    <x v="0"/>
    <s v="United States"/>
    <s v="Columbus"/>
    <x v="32"/>
    <n v="31907"/>
    <x v="0"/>
    <s v="TEC-PH-10001557"/>
    <x v="2"/>
    <x v="7"/>
    <x v="658"/>
    <n v="287.96999999999997"/>
    <n v="3"/>
    <n v="0"/>
    <n v="77.751899999999992"/>
  </r>
  <r>
    <n v="1306"/>
    <x v="616"/>
    <x v="0"/>
    <x v="216"/>
    <d v="2013-07-17T00:00:00"/>
    <s v="Second Class"/>
    <s v="BM-11785"/>
    <s v="Bryan Mills"/>
    <x v="0"/>
    <s v="United States"/>
    <s v="Houston"/>
    <x v="5"/>
    <n v="77036"/>
    <x v="2"/>
    <s v="TEC-PH-10003437"/>
    <x v="2"/>
    <x v="7"/>
    <x v="913"/>
    <n v="419.94399999999996"/>
    <n v="7"/>
    <n v="0.2"/>
    <n v="52.492999999999967"/>
  </r>
  <r>
    <n v="1307"/>
    <x v="617"/>
    <x v="0"/>
    <x v="23"/>
    <d v="2013-06-22T00:00:00"/>
    <s v="First Class"/>
    <s v="RC-19825"/>
    <s v="Roy Collins"/>
    <x v="0"/>
    <s v="United States"/>
    <s v="Pasadena"/>
    <x v="1"/>
    <n v="91104"/>
    <x v="1"/>
    <s v="OFF-PA-10002986"/>
    <x v="1"/>
    <x v="10"/>
    <x v="477"/>
    <n v="46.76"/>
    <n v="7"/>
    <n v="0"/>
    <n v="22.444800000000001"/>
  </r>
  <r>
    <n v="1308"/>
    <x v="617"/>
    <x v="0"/>
    <x v="23"/>
    <d v="2013-06-22T00:00:00"/>
    <s v="First Class"/>
    <s v="RC-19825"/>
    <s v="Roy Collins"/>
    <x v="0"/>
    <s v="United States"/>
    <s v="Pasadena"/>
    <x v="1"/>
    <n v="91104"/>
    <x v="1"/>
    <s v="OFF-BI-10000320"/>
    <x v="1"/>
    <x v="8"/>
    <x v="768"/>
    <n v="17.712"/>
    <n v="3"/>
    <n v="0.2"/>
    <n v="6.4206000000000012"/>
  </r>
  <r>
    <n v="1309"/>
    <x v="617"/>
    <x v="0"/>
    <x v="23"/>
    <d v="2013-06-22T00:00:00"/>
    <s v="First Class"/>
    <s v="RC-19825"/>
    <s v="Roy Collins"/>
    <x v="0"/>
    <s v="United States"/>
    <s v="Pasadena"/>
    <x v="1"/>
    <n v="91104"/>
    <x v="1"/>
    <s v="OFF-AP-10003971"/>
    <x v="1"/>
    <x v="9"/>
    <x v="914"/>
    <n v="21.78"/>
    <n v="2"/>
    <n v="0"/>
    <n v="5.6628000000000007"/>
  </r>
  <r>
    <n v="1310"/>
    <x v="617"/>
    <x v="0"/>
    <x v="23"/>
    <d v="2013-06-22T00:00:00"/>
    <s v="First Class"/>
    <s v="RC-19825"/>
    <s v="Roy Collins"/>
    <x v="0"/>
    <s v="United States"/>
    <s v="Pasadena"/>
    <x v="1"/>
    <n v="91104"/>
    <x v="1"/>
    <s v="OFF-ST-10001469"/>
    <x v="1"/>
    <x v="4"/>
    <x v="394"/>
    <n v="161.94"/>
    <n v="3"/>
    <n v="0"/>
    <n v="9.716399999999993"/>
  </r>
  <r>
    <n v="1311"/>
    <x v="617"/>
    <x v="0"/>
    <x v="23"/>
    <d v="2013-06-22T00:00:00"/>
    <s v="First Class"/>
    <s v="RC-19825"/>
    <s v="Roy Collins"/>
    <x v="0"/>
    <s v="United States"/>
    <s v="Pasadena"/>
    <x v="1"/>
    <n v="91104"/>
    <x v="1"/>
    <s v="FUR-CH-10003846"/>
    <x v="0"/>
    <x v="1"/>
    <x v="915"/>
    <n v="161.56800000000001"/>
    <n v="2"/>
    <n v="0.2"/>
    <n v="-8.0783999999999949"/>
  </r>
  <r>
    <n v="1312"/>
    <x v="618"/>
    <x v="0"/>
    <x v="10"/>
    <d v="2013-12-14T00:00:00"/>
    <s v="Standard Class"/>
    <s v="FM-14380"/>
    <s v="Fred McMath"/>
    <x v="0"/>
    <s v="United States"/>
    <s v="Lawrence"/>
    <x v="31"/>
    <n v="1841"/>
    <x v="3"/>
    <s v="OFF-LA-10001404"/>
    <x v="1"/>
    <x v="2"/>
    <x v="916"/>
    <n v="3.69"/>
    <n v="1"/>
    <n v="0"/>
    <n v="1.7343"/>
  </r>
  <r>
    <n v="1313"/>
    <x v="618"/>
    <x v="0"/>
    <x v="10"/>
    <d v="2013-12-14T00:00:00"/>
    <s v="Standard Class"/>
    <s v="FM-14380"/>
    <s v="Fred McMath"/>
    <x v="0"/>
    <s v="United States"/>
    <s v="Lawrence"/>
    <x v="31"/>
    <n v="1841"/>
    <x v="3"/>
    <s v="OFF-LA-10001474"/>
    <x v="1"/>
    <x v="2"/>
    <x v="917"/>
    <n v="122.12"/>
    <n v="4"/>
    <n v="0"/>
    <n v="56.175200000000004"/>
  </r>
  <r>
    <n v="1314"/>
    <x v="619"/>
    <x v="0"/>
    <x v="446"/>
    <d v="2013-10-02T00:00:00"/>
    <s v="Standard Class"/>
    <s v="PK-19075"/>
    <s v="Pete Kriz"/>
    <x v="0"/>
    <s v="United States"/>
    <s v="Columbus"/>
    <x v="24"/>
    <n v="43229"/>
    <x v="3"/>
    <s v="FUR-CH-10003199"/>
    <x v="0"/>
    <x v="1"/>
    <x v="631"/>
    <n v="155.37199999999999"/>
    <n v="2"/>
    <n v="0.3"/>
    <n v="-13.317599999999999"/>
  </r>
  <r>
    <n v="1315"/>
    <x v="620"/>
    <x v="0"/>
    <x v="122"/>
    <d v="2013-12-24T00:00:00"/>
    <s v="Standard Class"/>
    <s v="HG-14965"/>
    <s v="Henry Goldwyn"/>
    <x v="1"/>
    <s v="United States"/>
    <s v="Los Angeles"/>
    <x v="1"/>
    <n v="90032"/>
    <x v="1"/>
    <s v="OFF-PA-10003072"/>
    <x v="1"/>
    <x v="10"/>
    <x v="918"/>
    <n v="38.880000000000003"/>
    <n v="6"/>
    <n v="0"/>
    <n v="18.662400000000002"/>
  </r>
  <r>
    <n v="1316"/>
    <x v="620"/>
    <x v="0"/>
    <x v="122"/>
    <d v="2013-12-24T00:00:00"/>
    <s v="Standard Class"/>
    <s v="HG-14965"/>
    <s v="Henry Goldwyn"/>
    <x v="1"/>
    <s v="United States"/>
    <s v="Los Angeles"/>
    <x v="1"/>
    <n v="90032"/>
    <x v="1"/>
    <s v="FUR-FU-10004960"/>
    <x v="0"/>
    <x v="5"/>
    <x v="919"/>
    <n v="183.84"/>
    <n v="8"/>
    <n v="0"/>
    <n v="62.505600000000001"/>
  </r>
  <r>
    <n v="1317"/>
    <x v="620"/>
    <x v="0"/>
    <x v="122"/>
    <d v="2013-12-24T00:00:00"/>
    <s v="Standard Class"/>
    <s v="HG-14965"/>
    <s v="Henry Goldwyn"/>
    <x v="1"/>
    <s v="United States"/>
    <s v="Los Angeles"/>
    <x v="1"/>
    <n v="90032"/>
    <x v="1"/>
    <s v="OFF-SU-10003505"/>
    <x v="1"/>
    <x v="14"/>
    <x v="408"/>
    <n v="579.29999999999995"/>
    <n v="5"/>
    <n v="0"/>
    <n v="28.964999999999961"/>
  </r>
  <r>
    <n v="1318"/>
    <x v="621"/>
    <x v="3"/>
    <x v="389"/>
    <d v="2014-12-15T00:00:00"/>
    <s v="Standard Class"/>
    <s v="HA-14920"/>
    <s v="Helen Andreada"/>
    <x v="0"/>
    <s v="United States"/>
    <s v="Philadelphia"/>
    <x v="9"/>
    <n v="19120"/>
    <x v="3"/>
    <s v="TEC-AC-10003116"/>
    <x v="2"/>
    <x v="11"/>
    <x v="920"/>
    <n v="14.200000000000001"/>
    <n v="1"/>
    <n v="0.2"/>
    <n v="3.3724999999999992"/>
  </r>
  <r>
    <n v="1319"/>
    <x v="622"/>
    <x v="2"/>
    <x v="268"/>
    <d v="2011-07-05T00:00:00"/>
    <s v="Standard Class"/>
    <s v="LW-16825"/>
    <s v="Laurel Workman"/>
    <x v="1"/>
    <s v="United States"/>
    <s v="Deltona"/>
    <x v="2"/>
    <n v="32725"/>
    <x v="0"/>
    <s v="TEC-PH-10004586"/>
    <x v="2"/>
    <x v="7"/>
    <x v="890"/>
    <n v="575.91999999999996"/>
    <n v="2"/>
    <n v="0.2"/>
    <n v="71.989999999999981"/>
  </r>
  <r>
    <n v="1320"/>
    <x v="622"/>
    <x v="2"/>
    <x v="268"/>
    <d v="2011-07-05T00:00:00"/>
    <s v="Standard Class"/>
    <s v="LW-16825"/>
    <s v="Laurel Workman"/>
    <x v="1"/>
    <s v="United States"/>
    <s v="Deltona"/>
    <x v="2"/>
    <n v="32725"/>
    <x v="0"/>
    <s v="OFF-BI-10000546"/>
    <x v="1"/>
    <x v="8"/>
    <x v="609"/>
    <n v="5.1840000000000011"/>
    <n v="6"/>
    <n v="0.7"/>
    <n v="-3.6288"/>
  </r>
  <r>
    <n v="1321"/>
    <x v="623"/>
    <x v="3"/>
    <x v="447"/>
    <d v="2014-02-09T00:00:00"/>
    <s v="Standard Class"/>
    <s v="MC-17575"/>
    <s v="Matt Collins"/>
    <x v="0"/>
    <s v="United States"/>
    <s v="Cincinnati"/>
    <x v="24"/>
    <n v="45231"/>
    <x v="3"/>
    <s v="OFF-BI-10002071"/>
    <x v="1"/>
    <x v="8"/>
    <x v="692"/>
    <n v="5.2290000000000001"/>
    <n v="3"/>
    <n v="0.7"/>
    <n v="-4.1831999999999976"/>
  </r>
  <r>
    <n v="1322"/>
    <x v="623"/>
    <x v="3"/>
    <x v="447"/>
    <d v="2014-02-09T00:00:00"/>
    <s v="Standard Class"/>
    <s v="MC-17575"/>
    <s v="Matt Collins"/>
    <x v="0"/>
    <s v="United States"/>
    <s v="Cincinnati"/>
    <x v="24"/>
    <n v="45231"/>
    <x v="3"/>
    <s v="OFF-ST-10001490"/>
    <x v="1"/>
    <x v="4"/>
    <x v="513"/>
    <n v="285.55200000000002"/>
    <n v="2"/>
    <n v="0.2"/>
    <n v="35.69399999999996"/>
  </r>
  <r>
    <n v="1323"/>
    <x v="624"/>
    <x v="3"/>
    <x v="448"/>
    <d v="2014-03-09T00:00:00"/>
    <s v="Standard Class"/>
    <s v="LP-17095"/>
    <s v="Liz Preis"/>
    <x v="0"/>
    <s v="United States"/>
    <s v="Murray"/>
    <x v="0"/>
    <n v="42071"/>
    <x v="0"/>
    <s v="OFF-AP-10004859"/>
    <x v="1"/>
    <x v="9"/>
    <x v="921"/>
    <n v="72.8"/>
    <n v="5"/>
    <n v="0"/>
    <n v="19.656000000000002"/>
  </r>
  <r>
    <n v="1324"/>
    <x v="625"/>
    <x v="3"/>
    <x v="449"/>
    <d v="2014-10-11T00:00:00"/>
    <s v="First Class"/>
    <s v="EB-14170"/>
    <s v="Evan Bailliet"/>
    <x v="0"/>
    <s v="United States"/>
    <s v="Wilmington"/>
    <x v="3"/>
    <n v="28403"/>
    <x v="0"/>
    <s v="OFF-PA-10002659"/>
    <x v="1"/>
    <x v="10"/>
    <x v="922"/>
    <n v="10.816000000000001"/>
    <n v="4"/>
    <n v="0.2"/>
    <n v="3.5151999999999988"/>
  </r>
  <r>
    <n v="1325"/>
    <x v="626"/>
    <x v="2"/>
    <x v="450"/>
    <d v="2011-10-03T00:00:00"/>
    <s v="Standard Class"/>
    <s v="GZ-14545"/>
    <s v="George Zrebassa"/>
    <x v="1"/>
    <s v="United States"/>
    <s v="Lawrence"/>
    <x v="31"/>
    <n v="1841"/>
    <x v="3"/>
    <s v="OFF-ST-10001321"/>
    <x v="1"/>
    <x v="4"/>
    <x v="416"/>
    <n v="46.26"/>
    <n v="3"/>
    <n v="0"/>
    <n v="12.490200000000003"/>
  </r>
  <r>
    <n v="1326"/>
    <x v="627"/>
    <x v="2"/>
    <x v="279"/>
    <d v="2011-05-30T00:00:00"/>
    <s v="First Class"/>
    <s v="LE-16810"/>
    <s v="Laurel Elliston"/>
    <x v="0"/>
    <s v="United States"/>
    <s v="Chicago"/>
    <x v="10"/>
    <n v="60653"/>
    <x v="2"/>
    <s v="OFF-BI-10004139"/>
    <x v="1"/>
    <x v="8"/>
    <x v="923"/>
    <n v="17.459999999999997"/>
    <n v="6"/>
    <n v="0.8"/>
    <n v="-30.555000000000007"/>
  </r>
  <r>
    <n v="1327"/>
    <x v="628"/>
    <x v="1"/>
    <x v="451"/>
    <d v="2012-06-18T00:00:00"/>
    <s v="Standard Class"/>
    <s v="AD-10180"/>
    <s v="Alan Dominguez"/>
    <x v="2"/>
    <s v="United States"/>
    <s v="Philadelphia"/>
    <x v="9"/>
    <n v="19120"/>
    <x v="3"/>
    <s v="FUR-FU-10001867"/>
    <x v="0"/>
    <x v="5"/>
    <x v="867"/>
    <n v="51.072000000000003"/>
    <n v="6"/>
    <n v="0.2"/>
    <n v="5.1072000000000024"/>
  </r>
  <r>
    <n v="1328"/>
    <x v="629"/>
    <x v="0"/>
    <x v="452"/>
    <d v="2013-04-02T00:00:00"/>
    <s v="First Class"/>
    <s v="CP-12085"/>
    <s v="Cathy Prescott"/>
    <x v="1"/>
    <s v="United States"/>
    <s v="Norwich"/>
    <x v="29"/>
    <n v="6360"/>
    <x v="3"/>
    <s v="OFF-PA-10004156"/>
    <x v="1"/>
    <x v="10"/>
    <x v="743"/>
    <n v="11.34"/>
    <n v="1"/>
    <n v="0"/>
    <n v="5.5565999999999995"/>
  </r>
  <r>
    <n v="1329"/>
    <x v="630"/>
    <x v="3"/>
    <x v="453"/>
    <d v="2014-10-19T00:00:00"/>
    <s v="Second Class"/>
    <s v="FG-14260"/>
    <s v="Frank Gastineau"/>
    <x v="2"/>
    <s v="United States"/>
    <s v="San Francisco"/>
    <x v="1"/>
    <n v="94110"/>
    <x v="1"/>
    <s v="OFF-AR-10002818"/>
    <x v="1"/>
    <x v="6"/>
    <x v="924"/>
    <n v="87.92"/>
    <n v="4"/>
    <n v="0"/>
    <n v="26.375999999999998"/>
  </r>
  <r>
    <n v="1330"/>
    <x v="631"/>
    <x v="0"/>
    <x v="454"/>
    <d v="2013-05-28T00:00:00"/>
    <s v="Standard Class"/>
    <s v="LD-17005"/>
    <s v="Lisa DeCherney"/>
    <x v="0"/>
    <s v="United States"/>
    <s v="San Francisco"/>
    <x v="1"/>
    <n v="94109"/>
    <x v="1"/>
    <s v="FUR-FU-10003691"/>
    <x v="0"/>
    <x v="5"/>
    <x v="877"/>
    <n v="37.049999999999997"/>
    <n v="3"/>
    <n v="0"/>
    <n v="16.302"/>
  </r>
  <r>
    <n v="1331"/>
    <x v="632"/>
    <x v="3"/>
    <x v="455"/>
    <d v="2014-06-07T00:00:00"/>
    <s v="Standard Class"/>
    <s v="AB-10255"/>
    <s v="Alejandro Ballentine"/>
    <x v="2"/>
    <s v="United States"/>
    <s v="Lorain"/>
    <x v="24"/>
    <n v="44052"/>
    <x v="3"/>
    <s v="TEC-PH-10000347"/>
    <x v="2"/>
    <x v="7"/>
    <x v="495"/>
    <n v="2.97"/>
    <n v="1"/>
    <n v="0.4"/>
    <n v="-0.64350000000000018"/>
  </r>
  <r>
    <n v="1332"/>
    <x v="632"/>
    <x v="3"/>
    <x v="455"/>
    <d v="2014-06-07T00:00:00"/>
    <s v="Standard Class"/>
    <s v="AB-10255"/>
    <s v="Alejandro Ballentine"/>
    <x v="2"/>
    <s v="United States"/>
    <s v="Lorain"/>
    <x v="24"/>
    <n v="44052"/>
    <x v="3"/>
    <s v="OFF-ST-10004507"/>
    <x v="1"/>
    <x v="4"/>
    <x v="452"/>
    <n v="27.439999999999998"/>
    <n v="2"/>
    <n v="0.2"/>
    <n v="2.4009999999999998"/>
  </r>
  <r>
    <n v="1333"/>
    <x v="633"/>
    <x v="2"/>
    <x v="456"/>
    <d v="2011-02-22T00:00:00"/>
    <s v="Standard Class"/>
    <s v="MN-17935"/>
    <s v="Michael Nguyen"/>
    <x v="0"/>
    <s v="United States"/>
    <s v="Dallas"/>
    <x v="5"/>
    <n v="75220"/>
    <x v="2"/>
    <s v="OFF-BI-10002012"/>
    <x v="1"/>
    <x v="8"/>
    <x v="742"/>
    <n v="1.0799999999999998"/>
    <n v="3"/>
    <n v="0.8"/>
    <n v="-1.7280000000000002"/>
  </r>
  <r>
    <n v="1334"/>
    <x v="633"/>
    <x v="2"/>
    <x v="456"/>
    <d v="2011-02-22T00:00:00"/>
    <s v="Standard Class"/>
    <s v="MN-17935"/>
    <s v="Michael Nguyen"/>
    <x v="0"/>
    <s v="United States"/>
    <s v="Dallas"/>
    <x v="5"/>
    <n v="75220"/>
    <x v="2"/>
    <s v="OFF-AP-10001303"/>
    <x v="1"/>
    <x v="9"/>
    <x v="925"/>
    <n v="7.9599999999999973"/>
    <n v="2"/>
    <n v="0.8"/>
    <n v="-13.930000000000003"/>
  </r>
  <r>
    <n v="1335"/>
    <x v="634"/>
    <x v="2"/>
    <x v="457"/>
    <d v="2011-05-10T00:00:00"/>
    <s v="Standard Class"/>
    <s v="HP-14815"/>
    <s v="Harold Pawlan"/>
    <x v="2"/>
    <s v="United States"/>
    <s v="Los Angeles"/>
    <x v="1"/>
    <n v="90049"/>
    <x v="1"/>
    <s v="OFF-BI-10003684"/>
    <x v="1"/>
    <x v="8"/>
    <x v="707"/>
    <n v="140.73599999999999"/>
    <n v="8"/>
    <n v="0.2"/>
    <n v="52.775999999999996"/>
  </r>
  <r>
    <n v="1336"/>
    <x v="635"/>
    <x v="0"/>
    <x v="458"/>
    <d v="2013-05-24T00:00:00"/>
    <s v="Standard Class"/>
    <s v="JR-15670"/>
    <s v="Jim Radford"/>
    <x v="0"/>
    <s v="United States"/>
    <s v="Middletown"/>
    <x v="29"/>
    <n v="6457"/>
    <x v="3"/>
    <s v="OFF-ST-10002574"/>
    <x v="1"/>
    <x v="4"/>
    <x v="926"/>
    <n v="552.55999999999995"/>
    <n v="4"/>
    <n v="0"/>
    <n v="0"/>
  </r>
  <r>
    <n v="1337"/>
    <x v="636"/>
    <x v="3"/>
    <x v="459"/>
    <d v="2014-04-08T00:00:00"/>
    <s v="Standard Class"/>
    <s v="JF-15190"/>
    <s v="Jamie Frazer"/>
    <x v="0"/>
    <s v="United States"/>
    <s v="Los Angeles"/>
    <x v="1"/>
    <n v="90008"/>
    <x v="1"/>
    <s v="FUR-FU-10003724"/>
    <x v="0"/>
    <x v="5"/>
    <x v="887"/>
    <n v="25.11"/>
    <n v="3"/>
    <n v="0"/>
    <n v="6.5285999999999991"/>
  </r>
  <r>
    <n v="1338"/>
    <x v="637"/>
    <x v="3"/>
    <x v="185"/>
    <d v="2014-04-03T00:00:00"/>
    <s v="Second Class"/>
    <s v="CM-12115"/>
    <s v="Chad McGuire"/>
    <x v="0"/>
    <s v="United States"/>
    <s v="New York City"/>
    <x v="15"/>
    <n v="10011"/>
    <x v="3"/>
    <s v="FUR-FU-10004018"/>
    <x v="0"/>
    <x v="5"/>
    <x v="927"/>
    <n v="29.78"/>
    <n v="2"/>
    <n v="0"/>
    <n v="8.0406000000000013"/>
  </r>
  <r>
    <n v="1339"/>
    <x v="637"/>
    <x v="3"/>
    <x v="185"/>
    <d v="2014-04-03T00:00:00"/>
    <s v="Second Class"/>
    <s v="CM-12115"/>
    <s v="Chad McGuire"/>
    <x v="0"/>
    <s v="United States"/>
    <s v="New York City"/>
    <x v="15"/>
    <n v="10011"/>
    <x v="3"/>
    <s v="TEC-PH-10002549"/>
    <x v="2"/>
    <x v="7"/>
    <x v="928"/>
    <n v="677.58"/>
    <n v="3"/>
    <n v="0"/>
    <n v="176.17080000000001"/>
  </r>
  <r>
    <n v="1340"/>
    <x v="637"/>
    <x v="3"/>
    <x v="185"/>
    <d v="2014-04-03T00:00:00"/>
    <s v="Second Class"/>
    <s v="CM-12115"/>
    <s v="Chad McGuire"/>
    <x v="0"/>
    <s v="United States"/>
    <s v="New York City"/>
    <x v="15"/>
    <n v="10011"/>
    <x v="3"/>
    <s v="OFF-PA-10004911"/>
    <x v="1"/>
    <x v="10"/>
    <x v="929"/>
    <n v="75.040000000000006"/>
    <n v="8"/>
    <n v="0"/>
    <n v="36.019200000000005"/>
  </r>
  <r>
    <n v="1341"/>
    <x v="638"/>
    <x v="3"/>
    <x v="460"/>
    <d v="2014-01-05T00:00:00"/>
    <s v="First Class"/>
    <s v="AS-10045"/>
    <s v="Aaron Smayling"/>
    <x v="1"/>
    <s v="United States"/>
    <s v="Jacksonville"/>
    <x v="3"/>
    <n v="28540"/>
    <x v="0"/>
    <s v="TEC-MA-10002178"/>
    <x v="2"/>
    <x v="15"/>
    <x v="930"/>
    <n v="695.7"/>
    <n v="2"/>
    <n v="0.5"/>
    <n v="-27.827999999999975"/>
  </r>
  <r>
    <n v="1342"/>
    <x v="638"/>
    <x v="3"/>
    <x v="460"/>
    <d v="2014-01-05T00:00:00"/>
    <s v="First Class"/>
    <s v="AS-10045"/>
    <s v="Aaron Smayling"/>
    <x v="1"/>
    <s v="United States"/>
    <s v="Jacksonville"/>
    <x v="3"/>
    <n v="28540"/>
    <x v="0"/>
    <s v="OFF-BI-10003694"/>
    <x v="1"/>
    <x v="8"/>
    <x v="850"/>
    <n v="15.66"/>
    <n v="5"/>
    <n v="0.7"/>
    <n v="-12.527999999999995"/>
  </r>
  <r>
    <n v="1343"/>
    <x v="638"/>
    <x v="3"/>
    <x v="460"/>
    <d v="2014-01-05T00:00:00"/>
    <s v="First Class"/>
    <s v="AS-10045"/>
    <s v="Aaron Smayling"/>
    <x v="1"/>
    <s v="United States"/>
    <s v="Jacksonville"/>
    <x v="3"/>
    <n v="28540"/>
    <x v="0"/>
    <s v="OFF-BI-10000474"/>
    <x v="1"/>
    <x v="8"/>
    <x v="27"/>
    <n v="28.854000000000006"/>
    <n v="6"/>
    <n v="0.7"/>
    <n v="-21.159599999999998"/>
  </r>
  <r>
    <n v="1344"/>
    <x v="639"/>
    <x v="1"/>
    <x v="71"/>
    <d v="2012-06-01T00:00:00"/>
    <s v="Standard Class"/>
    <s v="KB-16315"/>
    <s v="Karl Braun"/>
    <x v="0"/>
    <s v="United States"/>
    <s v="Freeport"/>
    <x v="15"/>
    <n v="11520"/>
    <x v="3"/>
    <s v="OFF-AR-10000411"/>
    <x v="1"/>
    <x v="6"/>
    <x v="931"/>
    <n v="47.82"/>
    <n v="3"/>
    <n v="0"/>
    <n v="14.345999999999995"/>
  </r>
  <r>
    <n v="1345"/>
    <x v="639"/>
    <x v="1"/>
    <x v="71"/>
    <d v="2012-06-01T00:00:00"/>
    <s v="Standard Class"/>
    <s v="KB-16315"/>
    <s v="Karl Braun"/>
    <x v="0"/>
    <s v="United States"/>
    <s v="Freeport"/>
    <x v="15"/>
    <n v="11520"/>
    <x v="3"/>
    <s v="OFF-LA-10000262"/>
    <x v="1"/>
    <x v="2"/>
    <x v="932"/>
    <n v="13.049999999999999"/>
    <n v="5"/>
    <n v="0"/>
    <n v="6.0029999999999992"/>
  </r>
  <r>
    <n v="1346"/>
    <x v="640"/>
    <x v="2"/>
    <x v="461"/>
    <d v="2011-03-24T00:00:00"/>
    <s v="Standard Class"/>
    <s v="BN-11515"/>
    <s v="Bradley Nguyen"/>
    <x v="0"/>
    <s v="United States"/>
    <s v="Lakeville"/>
    <x v="11"/>
    <n v="55044"/>
    <x v="2"/>
    <s v="OFF-AP-10001154"/>
    <x v="1"/>
    <x v="9"/>
    <x v="584"/>
    <n v="93.78"/>
    <n v="2"/>
    <n v="0"/>
    <n v="36.574200000000005"/>
  </r>
  <r>
    <n v="1347"/>
    <x v="640"/>
    <x v="2"/>
    <x v="461"/>
    <d v="2011-03-24T00:00:00"/>
    <s v="Standard Class"/>
    <s v="BN-11515"/>
    <s v="Bradley Nguyen"/>
    <x v="0"/>
    <s v="United States"/>
    <s v="Lakeville"/>
    <x v="11"/>
    <n v="55044"/>
    <x v="2"/>
    <s v="OFF-PA-10000466"/>
    <x v="1"/>
    <x v="10"/>
    <x v="933"/>
    <n v="47.18"/>
    <n v="7"/>
    <n v="0"/>
    <n v="23.59"/>
  </r>
  <r>
    <n v="1348"/>
    <x v="640"/>
    <x v="2"/>
    <x v="461"/>
    <d v="2011-03-24T00:00:00"/>
    <s v="Standard Class"/>
    <s v="BN-11515"/>
    <s v="Bradley Nguyen"/>
    <x v="0"/>
    <s v="United States"/>
    <s v="Lakeville"/>
    <x v="11"/>
    <n v="55044"/>
    <x v="2"/>
    <s v="OFF-AR-10003829"/>
    <x v="1"/>
    <x v="6"/>
    <x v="934"/>
    <n v="19.68"/>
    <n v="6"/>
    <n v="0"/>
    <n v="5.7071999999999976"/>
  </r>
  <r>
    <n v="1349"/>
    <x v="640"/>
    <x v="2"/>
    <x v="461"/>
    <d v="2011-03-24T00:00:00"/>
    <s v="Standard Class"/>
    <s v="BN-11515"/>
    <s v="Bradley Nguyen"/>
    <x v="0"/>
    <s v="United States"/>
    <s v="Lakeville"/>
    <x v="11"/>
    <n v="55044"/>
    <x v="2"/>
    <s v="OFF-BI-10001758"/>
    <x v="1"/>
    <x v="8"/>
    <x v="935"/>
    <n v="53.4"/>
    <n v="10"/>
    <n v="0"/>
    <n v="25.097999999999999"/>
  </r>
  <r>
    <n v="1350"/>
    <x v="640"/>
    <x v="2"/>
    <x v="461"/>
    <d v="2011-03-24T00:00:00"/>
    <s v="Standard Class"/>
    <s v="BN-11515"/>
    <s v="Bradley Nguyen"/>
    <x v="0"/>
    <s v="United States"/>
    <s v="Lakeville"/>
    <x v="11"/>
    <n v="55044"/>
    <x v="2"/>
    <s v="OFF-BI-10000136"/>
    <x v="1"/>
    <x v="8"/>
    <x v="936"/>
    <n v="35.880000000000003"/>
    <n v="6"/>
    <n v="0"/>
    <n v="17.2224"/>
  </r>
  <r>
    <n v="1351"/>
    <x v="641"/>
    <x v="2"/>
    <x v="462"/>
    <d v="2011-10-08T00:00:00"/>
    <s v="Second Class"/>
    <s v="BP-11290"/>
    <s v="Beth Paige"/>
    <x v="0"/>
    <s v="United States"/>
    <s v="Evanston"/>
    <x v="10"/>
    <n v="60201"/>
    <x v="2"/>
    <s v="FUR-CH-10002880"/>
    <x v="0"/>
    <x v="1"/>
    <x v="801"/>
    <n v="258.279"/>
    <n v="3"/>
    <n v="0.3"/>
    <n v="-70.104300000000023"/>
  </r>
  <r>
    <n v="1352"/>
    <x v="642"/>
    <x v="0"/>
    <x v="463"/>
    <d v="2013-04-01T00:00:00"/>
    <s v="First Class"/>
    <s v="AS-10045"/>
    <s v="Aaron Smayling"/>
    <x v="1"/>
    <s v="United States"/>
    <s v="Arlington"/>
    <x v="17"/>
    <n v="22204"/>
    <x v="0"/>
    <s v="OFF-ST-10000649"/>
    <x v="1"/>
    <x v="4"/>
    <x v="937"/>
    <n v="31.4"/>
    <n v="2"/>
    <n v="0"/>
    <n v="7.8500000000000014"/>
  </r>
  <r>
    <n v="1353"/>
    <x v="643"/>
    <x v="3"/>
    <x v="464"/>
    <d v="2014-05-10T00:00:00"/>
    <s v="Standard Class"/>
    <s v="LW-16990"/>
    <s v="Lindsay Williams"/>
    <x v="1"/>
    <s v="United States"/>
    <s v="San Francisco"/>
    <x v="1"/>
    <n v="94109"/>
    <x v="1"/>
    <s v="TEC-PH-10003092"/>
    <x v="2"/>
    <x v="7"/>
    <x v="516"/>
    <n v="183.96"/>
    <n v="5"/>
    <n v="0.2"/>
    <n v="20.695499999999988"/>
  </r>
  <r>
    <n v="1354"/>
    <x v="643"/>
    <x v="3"/>
    <x v="464"/>
    <d v="2014-05-10T00:00:00"/>
    <s v="Standard Class"/>
    <s v="LW-16990"/>
    <s v="Lindsay Williams"/>
    <x v="1"/>
    <s v="United States"/>
    <s v="San Francisco"/>
    <x v="1"/>
    <n v="94109"/>
    <x v="1"/>
    <s v="OFF-PA-10002250"/>
    <x v="1"/>
    <x v="10"/>
    <x v="699"/>
    <n v="17.61"/>
    <n v="3"/>
    <n v="0"/>
    <n v="8.4527999999999999"/>
  </r>
  <r>
    <n v="1355"/>
    <x v="643"/>
    <x v="3"/>
    <x v="464"/>
    <d v="2014-05-10T00:00:00"/>
    <s v="Standard Class"/>
    <s v="LW-16990"/>
    <s v="Lindsay Williams"/>
    <x v="1"/>
    <s v="United States"/>
    <s v="San Francisco"/>
    <x v="1"/>
    <n v="94109"/>
    <x v="1"/>
    <s v="FUR-TA-10003473"/>
    <x v="0"/>
    <x v="3"/>
    <x v="214"/>
    <n v="300.904"/>
    <n v="1"/>
    <n v="0.2"/>
    <n v="11.283900000000017"/>
  </r>
  <r>
    <n v="1356"/>
    <x v="644"/>
    <x v="2"/>
    <x v="260"/>
    <d v="2011-07-05T00:00:00"/>
    <s v="Same Day"/>
    <s v="DC-12850"/>
    <s v="Dan Campbell"/>
    <x v="0"/>
    <s v="United States"/>
    <s v="Houston"/>
    <x v="5"/>
    <n v="77036"/>
    <x v="2"/>
    <s v="OFF-ST-10001522"/>
    <x v="1"/>
    <x v="4"/>
    <x v="195"/>
    <n v="220.77600000000001"/>
    <n v="3"/>
    <n v="0.2"/>
    <n v="-44.155200000000022"/>
  </r>
  <r>
    <n v="1357"/>
    <x v="644"/>
    <x v="2"/>
    <x v="260"/>
    <d v="2011-07-05T00:00:00"/>
    <s v="Same Day"/>
    <s v="DC-12850"/>
    <s v="Dan Campbell"/>
    <x v="0"/>
    <s v="United States"/>
    <s v="Houston"/>
    <x v="5"/>
    <n v="77036"/>
    <x v="2"/>
    <s v="OFF-ST-10000563"/>
    <x v="1"/>
    <x v="4"/>
    <x v="894"/>
    <n v="281.42400000000004"/>
    <n v="11"/>
    <n v="0.2"/>
    <n v="-35.178000000000004"/>
  </r>
  <r>
    <n v="1358"/>
    <x v="645"/>
    <x v="0"/>
    <x v="465"/>
    <d v="2013-05-08T00:00:00"/>
    <s v="First Class"/>
    <s v="ND-18370"/>
    <s v="Natalie DeCherney"/>
    <x v="0"/>
    <s v="United States"/>
    <s v="Louisville"/>
    <x v="0"/>
    <n v="40214"/>
    <x v="0"/>
    <s v="OFF-PA-10003641"/>
    <x v="1"/>
    <x v="10"/>
    <x v="938"/>
    <n v="79.14"/>
    <n v="3"/>
    <n v="0"/>
    <n v="36.404399999999995"/>
  </r>
  <r>
    <n v="1359"/>
    <x v="646"/>
    <x v="3"/>
    <x v="466"/>
    <d v="2014-04-28T00:00:00"/>
    <s v="First Class"/>
    <s v="LB-16735"/>
    <s v="Larry Blacks"/>
    <x v="0"/>
    <s v="United States"/>
    <s v="Fort Worth"/>
    <x v="5"/>
    <n v="76106"/>
    <x v="2"/>
    <s v="FUR-FU-10000010"/>
    <x v="0"/>
    <x v="5"/>
    <x v="522"/>
    <n v="1.988"/>
    <n v="1"/>
    <n v="0.6"/>
    <n v="-1.4413"/>
  </r>
  <r>
    <n v="1360"/>
    <x v="647"/>
    <x v="2"/>
    <x v="467"/>
    <d v="2011-10-01T00:00:00"/>
    <s v="Second Class"/>
    <s v="KT-16465"/>
    <s v="Kean Takahito"/>
    <x v="0"/>
    <s v="United States"/>
    <s v="Los Angeles"/>
    <x v="1"/>
    <n v="90049"/>
    <x v="1"/>
    <s v="FUR-CH-10002961"/>
    <x v="0"/>
    <x v="1"/>
    <x v="939"/>
    <n v="145.56800000000001"/>
    <n v="2"/>
    <n v="0.2"/>
    <n v="0"/>
  </r>
  <r>
    <n v="1361"/>
    <x v="648"/>
    <x v="3"/>
    <x v="15"/>
    <d v="2014-10-26T00:00:00"/>
    <s v="Standard Class"/>
    <s v="HM-14860"/>
    <s v="Harry Marie"/>
    <x v="1"/>
    <s v="United States"/>
    <s v="Philadelphia"/>
    <x v="9"/>
    <n v="19120"/>
    <x v="3"/>
    <s v="OFF-AR-10002956"/>
    <x v="1"/>
    <x v="6"/>
    <x v="660"/>
    <n v="123.256"/>
    <n v="7"/>
    <n v="0.2"/>
    <n v="9.2441999999999993"/>
  </r>
  <r>
    <n v="1362"/>
    <x v="648"/>
    <x v="3"/>
    <x v="15"/>
    <d v="2014-10-26T00:00:00"/>
    <s v="Standard Class"/>
    <s v="HM-14860"/>
    <s v="Harry Marie"/>
    <x v="1"/>
    <s v="United States"/>
    <s v="Philadelphia"/>
    <x v="9"/>
    <n v="19120"/>
    <x v="3"/>
    <s v="OFF-PA-10004041"/>
    <x v="1"/>
    <x v="10"/>
    <x v="940"/>
    <n v="23.680000000000003"/>
    <n v="4"/>
    <n v="0.2"/>
    <n v="7.3999999999999995"/>
  </r>
  <r>
    <n v="1363"/>
    <x v="648"/>
    <x v="3"/>
    <x v="15"/>
    <d v="2014-10-26T00:00:00"/>
    <s v="Standard Class"/>
    <s v="HM-14860"/>
    <s v="Harry Marie"/>
    <x v="1"/>
    <s v="United States"/>
    <s v="Philadelphia"/>
    <x v="9"/>
    <n v="19120"/>
    <x v="3"/>
    <s v="TEC-PH-10001336"/>
    <x v="2"/>
    <x v="7"/>
    <x v="941"/>
    <n v="309.57600000000002"/>
    <n v="4"/>
    <n v="0.4"/>
    <n v="-56.755600000000015"/>
  </r>
  <r>
    <n v="1364"/>
    <x v="649"/>
    <x v="3"/>
    <x v="468"/>
    <d v="2014-11-12T00:00:00"/>
    <s v="First Class"/>
    <s v="AB-10600"/>
    <s v="Ann Blume"/>
    <x v="1"/>
    <s v="United States"/>
    <s v="Tucson"/>
    <x v="16"/>
    <n v="85705"/>
    <x v="1"/>
    <s v="OFF-BI-10001036"/>
    <x v="1"/>
    <x v="8"/>
    <x v="618"/>
    <n v="38.388000000000005"/>
    <n v="14"/>
    <n v="0.7"/>
    <n v="-25.591999999999999"/>
  </r>
  <r>
    <n v="1365"/>
    <x v="649"/>
    <x v="3"/>
    <x v="468"/>
    <d v="2014-11-12T00:00:00"/>
    <s v="First Class"/>
    <s v="AB-10600"/>
    <s v="Ann Blume"/>
    <x v="1"/>
    <s v="United States"/>
    <s v="Tucson"/>
    <x v="16"/>
    <n v="85705"/>
    <x v="1"/>
    <s v="TEC-MA-10003183"/>
    <x v="2"/>
    <x v="15"/>
    <x v="942"/>
    <n v="95.994000000000014"/>
    <n v="2"/>
    <n v="0.7"/>
    <n v="-63.995999999999981"/>
  </r>
  <r>
    <n v="1366"/>
    <x v="649"/>
    <x v="3"/>
    <x v="468"/>
    <d v="2014-11-12T00:00:00"/>
    <s v="First Class"/>
    <s v="AB-10600"/>
    <s v="Ann Blume"/>
    <x v="1"/>
    <s v="United States"/>
    <s v="Tucson"/>
    <x v="16"/>
    <n v="85705"/>
    <x v="1"/>
    <s v="TEC-AC-10001314"/>
    <x v="2"/>
    <x v="11"/>
    <x v="943"/>
    <n v="239.95200000000003"/>
    <n v="6"/>
    <n v="0.2"/>
    <n v="-35.992800000000038"/>
  </r>
  <r>
    <n v="1367"/>
    <x v="649"/>
    <x v="3"/>
    <x v="468"/>
    <d v="2014-11-12T00:00:00"/>
    <s v="First Class"/>
    <s v="AB-10600"/>
    <s v="Ann Blume"/>
    <x v="1"/>
    <s v="United States"/>
    <s v="Tucson"/>
    <x v="16"/>
    <n v="85705"/>
    <x v="1"/>
    <s v="TEC-PH-10002563"/>
    <x v="2"/>
    <x v="7"/>
    <x v="201"/>
    <n v="201.584"/>
    <n v="2"/>
    <n v="0.2"/>
    <n v="15.118800000000007"/>
  </r>
  <r>
    <n v="1368"/>
    <x v="649"/>
    <x v="3"/>
    <x v="468"/>
    <d v="2014-11-12T00:00:00"/>
    <s v="First Class"/>
    <s v="AB-10600"/>
    <s v="Ann Blume"/>
    <x v="1"/>
    <s v="United States"/>
    <s v="Tucson"/>
    <x v="16"/>
    <n v="85705"/>
    <x v="1"/>
    <s v="FUR-CH-10003312"/>
    <x v="0"/>
    <x v="1"/>
    <x v="296"/>
    <n v="899.13600000000008"/>
    <n v="4"/>
    <n v="0.2"/>
    <n v="-146.10960000000014"/>
  </r>
  <r>
    <n v="1369"/>
    <x v="650"/>
    <x v="3"/>
    <x v="141"/>
    <d v="2014-07-12T00:00:00"/>
    <s v="First Class"/>
    <s v="SZ-20035"/>
    <s v="Sam Zeldin"/>
    <x v="2"/>
    <s v="United States"/>
    <s v="Pico Rivera"/>
    <x v="1"/>
    <n v="90660"/>
    <x v="1"/>
    <s v="FUR-FU-10001588"/>
    <x v="0"/>
    <x v="5"/>
    <x v="284"/>
    <n v="145.9"/>
    <n v="5"/>
    <n v="0"/>
    <n v="62.736999999999995"/>
  </r>
  <r>
    <n v="1370"/>
    <x v="651"/>
    <x v="1"/>
    <x v="100"/>
    <d v="2012-12-28T00:00:00"/>
    <s v="Standard Class"/>
    <s v="JR-15670"/>
    <s v="Jim Radford"/>
    <x v="0"/>
    <s v="United States"/>
    <s v="Colorado Springs"/>
    <x v="22"/>
    <n v="80906"/>
    <x v="1"/>
    <s v="FUR-BO-10002613"/>
    <x v="0"/>
    <x v="0"/>
    <x v="177"/>
    <n v="590.05800000000011"/>
    <n v="7"/>
    <n v="0.7"/>
    <n v="-786.74400000000026"/>
  </r>
  <r>
    <n v="1371"/>
    <x v="651"/>
    <x v="1"/>
    <x v="100"/>
    <d v="2012-12-28T00:00:00"/>
    <s v="Standard Class"/>
    <s v="JR-15670"/>
    <s v="Jim Radford"/>
    <x v="0"/>
    <s v="United States"/>
    <s v="Colorado Springs"/>
    <x v="22"/>
    <n v="80906"/>
    <x v="1"/>
    <s v="OFF-AR-10003405"/>
    <x v="1"/>
    <x v="6"/>
    <x v="622"/>
    <n v="14.04"/>
    <n v="3"/>
    <n v="0.2"/>
    <n v="1.5794999999999986"/>
  </r>
  <r>
    <n v="1372"/>
    <x v="652"/>
    <x v="3"/>
    <x v="469"/>
    <d v="2014-03-13T00:00:00"/>
    <s v="Standard Class"/>
    <s v="MG-17890"/>
    <s v="Michael Granlund"/>
    <x v="2"/>
    <s v="United States"/>
    <s v="Clinton"/>
    <x v="39"/>
    <n v="20735"/>
    <x v="3"/>
    <s v="TEC-AC-10004510"/>
    <x v="2"/>
    <x v="11"/>
    <x v="944"/>
    <n v="49.08"/>
    <n v="3"/>
    <n v="0"/>
    <n v="4.9079999999999977"/>
  </r>
  <r>
    <n v="1373"/>
    <x v="653"/>
    <x v="2"/>
    <x v="470"/>
    <d v="2011-04-06T00:00:00"/>
    <s v="Second Class"/>
    <s v="KM-16720"/>
    <s v="Kunst Miller"/>
    <x v="0"/>
    <s v="United States"/>
    <s v="Vallejo"/>
    <x v="1"/>
    <n v="94591"/>
    <x v="1"/>
    <s v="OFF-LA-10002312"/>
    <x v="1"/>
    <x v="2"/>
    <x v="574"/>
    <n v="29.6"/>
    <n v="2"/>
    <n v="0"/>
    <n v="14.8"/>
  </r>
  <r>
    <n v="1374"/>
    <x v="653"/>
    <x v="2"/>
    <x v="470"/>
    <d v="2011-04-06T00:00:00"/>
    <s v="Second Class"/>
    <s v="KM-16720"/>
    <s v="Kunst Miller"/>
    <x v="0"/>
    <s v="United States"/>
    <s v="Vallejo"/>
    <x v="1"/>
    <n v="94591"/>
    <x v="1"/>
    <s v="OFF-BI-10000042"/>
    <x v="1"/>
    <x v="8"/>
    <x v="945"/>
    <n v="17.088000000000001"/>
    <n v="4"/>
    <n v="0.2"/>
    <n v="5.5535999999999994"/>
  </r>
  <r>
    <n v="1375"/>
    <x v="654"/>
    <x v="1"/>
    <x v="471"/>
    <d v="2012-09-19T00:00:00"/>
    <s v="Standard Class"/>
    <s v="CA-12265"/>
    <s v="Christina Anderson"/>
    <x v="0"/>
    <s v="United States"/>
    <s v="Provo"/>
    <x v="7"/>
    <n v="84604"/>
    <x v="1"/>
    <s v="FUR-TA-10003008"/>
    <x v="0"/>
    <x v="3"/>
    <x v="946"/>
    <n v="912.75"/>
    <n v="5"/>
    <n v="0"/>
    <n v="118.65750000000006"/>
  </r>
  <r>
    <n v="1376"/>
    <x v="655"/>
    <x v="2"/>
    <x v="472"/>
    <d v="2011-08-09T00:00:00"/>
    <s v="Second Class"/>
    <s v="VD-21670"/>
    <s v="Valerie Dominguez"/>
    <x v="0"/>
    <s v="United States"/>
    <s v="Pleasant Grove"/>
    <x v="7"/>
    <n v="84062"/>
    <x v="1"/>
    <s v="OFF-AP-10003590"/>
    <x v="1"/>
    <x v="9"/>
    <x v="947"/>
    <n v="1089.75"/>
    <n v="3"/>
    <n v="0"/>
    <n v="305.13000000000011"/>
  </r>
  <r>
    <n v="1377"/>
    <x v="655"/>
    <x v="2"/>
    <x v="472"/>
    <d v="2011-08-09T00:00:00"/>
    <s v="Second Class"/>
    <s v="VD-21670"/>
    <s v="Valerie Dominguez"/>
    <x v="0"/>
    <s v="United States"/>
    <s v="Pleasant Grove"/>
    <x v="7"/>
    <n v="84062"/>
    <x v="1"/>
    <s v="OFF-PA-10000806"/>
    <x v="1"/>
    <x v="10"/>
    <x v="948"/>
    <n v="447.84"/>
    <n v="8"/>
    <n v="0"/>
    <n v="219.44159999999999"/>
  </r>
  <r>
    <n v="1378"/>
    <x v="655"/>
    <x v="2"/>
    <x v="472"/>
    <d v="2011-08-09T00:00:00"/>
    <s v="Second Class"/>
    <s v="VD-21670"/>
    <s v="Valerie Dominguez"/>
    <x v="0"/>
    <s v="United States"/>
    <s v="Pleasant Grove"/>
    <x v="7"/>
    <n v="84062"/>
    <x v="1"/>
    <s v="OFF-AR-10000896"/>
    <x v="1"/>
    <x v="6"/>
    <x v="949"/>
    <n v="16.399999999999999"/>
    <n v="5"/>
    <n v="0"/>
    <n v="4.2639999999999993"/>
  </r>
  <r>
    <n v="1379"/>
    <x v="655"/>
    <x v="2"/>
    <x v="472"/>
    <d v="2011-08-09T00:00:00"/>
    <s v="Second Class"/>
    <s v="VD-21670"/>
    <s v="Valerie Dominguez"/>
    <x v="0"/>
    <s v="United States"/>
    <s v="Pleasant Grove"/>
    <x v="7"/>
    <n v="84062"/>
    <x v="1"/>
    <s v="TEC-PH-10002310"/>
    <x v="2"/>
    <x v="7"/>
    <x v="950"/>
    <n v="399.96000000000004"/>
    <n v="5"/>
    <n v="0.2"/>
    <n v="34.996499999999969"/>
  </r>
  <r>
    <n v="1380"/>
    <x v="655"/>
    <x v="2"/>
    <x v="472"/>
    <d v="2011-08-09T00:00:00"/>
    <s v="Second Class"/>
    <s v="VD-21670"/>
    <s v="Valerie Dominguez"/>
    <x v="0"/>
    <s v="United States"/>
    <s v="Pleasant Grove"/>
    <x v="7"/>
    <n v="84062"/>
    <x v="1"/>
    <s v="OFF-ST-10002289"/>
    <x v="1"/>
    <x v="4"/>
    <x v="951"/>
    <n v="158.9"/>
    <n v="5"/>
    <n v="0"/>
    <n v="7.9449999999999932"/>
  </r>
  <r>
    <n v="1381"/>
    <x v="655"/>
    <x v="2"/>
    <x v="472"/>
    <d v="2011-08-09T00:00:00"/>
    <s v="Second Class"/>
    <s v="VD-21670"/>
    <s v="Valerie Dominguez"/>
    <x v="0"/>
    <s v="United States"/>
    <s v="Pleasant Grove"/>
    <x v="7"/>
    <n v="84062"/>
    <x v="1"/>
    <s v="OFF-BI-10002852"/>
    <x v="1"/>
    <x v="8"/>
    <x v="91"/>
    <n v="13.184000000000001"/>
    <n v="1"/>
    <n v="0.2"/>
    <n v="4.7792000000000003"/>
  </r>
  <r>
    <n v="1382"/>
    <x v="656"/>
    <x v="0"/>
    <x v="323"/>
    <d v="2013-09-10T00:00:00"/>
    <s v="Standard Class"/>
    <s v="JK-16120"/>
    <s v="Julie Kriz"/>
    <x v="2"/>
    <s v="United States"/>
    <s v="Aurora"/>
    <x v="10"/>
    <n v="60505"/>
    <x v="2"/>
    <s v="FUR-FU-10003394"/>
    <x v="0"/>
    <x v="5"/>
    <x v="578"/>
    <n v="83.951999999999998"/>
    <n v="3"/>
    <n v="0.6"/>
    <n v="-90.24839999999999"/>
  </r>
  <r>
    <n v="1383"/>
    <x v="657"/>
    <x v="0"/>
    <x v="473"/>
    <d v="2013-02-05T00:00:00"/>
    <s v="Same Day"/>
    <s v="PP-18955"/>
    <s v="Paul Prost"/>
    <x v="2"/>
    <s v="United States"/>
    <s v="Smyrna"/>
    <x v="32"/>
    <n v="30080"/>
    <x v="0"/>
    <s v="OFF-ST-10002344"/>
    <x v="1"/>
    <x v="4"/>
    <x v="856"/>
    <n v="80.98"/>
    <n v="1"/>
    <n v="0"/>
    <n v="1.6196000000000055"/>
  </r>
  <r>
    <n v="1384"/>
    <x v="657"/>
    <x v="0"/>
    <x v="473"/>
    <d v="2013-02-05T00:00:00"/>
    <s v="Same Day"/>
    <s v="PP-18955"/>
    <s v="Paul Prost"/>
    <x v="2"/>
    <s v="United States"/>
    <s v="Smyrna"/>
    <x v="32"/>
    <n v="30080"/>
    <x v="0"/>
    <s v="OFF-PA-10001289"/>
    <x v="1"/>
    <x v="10"/>
    <x v="952"/>
    <n v="348.84"/>
    <n v="9"/>
    <n v="0"/>
    <n v="170.9316"/>
  </r>
  <r>
    <n v="1385"/>
    <x v="657"/>
    <x v="0"/>
    <x v="473"/>
    <d v="2013-02-05T00:00:00"/>
    <s v="Same Day"/>
    <s v="PP-18955"/>
    <s v="Paul Prost"/>
    <x v="2"/>
    <s v="United States"/>
    <s v="Smyrna"/>
    <x v="32"/>
    <n v="30080"/>
    <x v="0"/>
    <s v="OFF-FA-10000053"/>
    <x v="1"/>
    <x v="13"/>
    <x v="953"/>
    <n v="9.4499999999999993"/>
    <n v="5"/>
    <n v="0"/>
    <n v="0.18900000000000028"/>
  </r>
  <r>
    <n v="1386"/>
    <x v="657"/>
    <x v="0"/>
    <x v="473"/>
    <d v="2013-02-05T00:00:00"/>
    <s v="Same Day"/>
    <s v="PP-18955"/>
    <s v="Paul Prost"/>
    <x v="2"/>
    <s v="United States"/>
    <s v="Smyrna"/>
    <x v="32"/>
    <n v="30080"/>
    <x v="0"/>
    <s v="FUR-FU-10004091"/>
    <x v="0"/>
    <x v="5"/>
    <x v="954"/>
    <n v="18.84"/>
    <n v="3"/>
    <n v="0"/>
    <n v="7.1592000000000002"/>
  </r>
  <r>
    <n v="1387"/>
    <x v="657"/>
    <x v="0"/>
    <x v="473"/>
    <d v="2013-02-05T00:00:00"/>
    <s v="Same Day"/>
    <s v="PP-18955"/>
    <s v="Paul Prost"/>
    <x v="2"/>
    <s v="United States"/>
    <s v="Smyrna"/>
    <x v="32"/>
    <n v="30080"/>
    <x v="0"/>
    <s v="FUR-BO-10004015"/>
    <x v="0"/>
    <x v="0"/>
    <x v="569"/>
    <n v="239.98"/>
    <n v="2"/>
    <n v="0"/>
    <n v="52.795599999999979"/>
  </r>
  <r>
    <n v="1388"/>
    <x v="657"/>
    <x v="0"/>
    <x v="473"/>
    <d v="2013-02-05T00:00:00"/>
    <s v="Same Day"/>
    <s v="PP-18955"/>
    <s v="Paul Prost"/>
    <x v="2"/>
    <s v="United States"/>
    <s v="Smyrna"/>
    <x v="32"/>
    <n v="30080"/>
    <x v="0"/>
    <s v="OFF-EN-10003001"/>
    <x v="1"/>
    <x v="12"/>
    <x v="955"/>
    <n v="167.96"/>
    <n v="2"/>
    <n v="0"/>
    <n v="78.941199999999995"/>
  </r>
  <r>
    <n v="1389"/>
    <x v="657"/>
    <x v="0"/>
    <x v="473"/>
    <d v="2013-02-05T00:00:00"/>
    <s v="Same Day"/>
    <s v="PP-18955"/>
    <s v="Paul Prost"/>
    <x v="2"/>
    <s v="United States"/>
    <s v="Smyrna"/>
    <x v="32"/>
    <n v="30080"/>
    <x v="0"/>
    <s v="TEC-PH-10000215"/>
    <x v="2"/>
    <x v="7"/>
    <x v="139"/>
    <n v="104.85000000000001"/>
    <n v="3"/>
    <n v="0"/>
    <n v="28.309500000000007"/>
  </r>
  <r>
    <n v="1390"/>
    <x v="657"/>
    <x v="0"/>
    <x v="473"/>
    <d v="2013-02-05T00:00:00"/>
    <s v="Same Day"/>
    <s v="PP-18955"/>
    <s v="Paul Prost"/>
    <x v="2"/>
    <s v="United States"/>
    <s v="Smyrna"/>
    <x v="32"/>
    <n v="30080"/>
    <x v="0"/>
    <s v="TEC-PH-10003645"/>
    <x v="2"/>
    <x v="7"/>
    <x v="294"/>
    <n v="484.83000000000004"/>
    <n v="3"/>
    <n v="0"/>
    <n v="126.05580000000002"/>
  </r>
  <r>
    <n v="1391"/>
    <x v="657"/>
    <x v="0"/>
    <x v="473"/>
    <d v="2013-02-05T00:00:00"/>
    <s v="Same Day"/>
    <s v="PP-18955"/>
    <s v="Paul Prost"/>
    <x v="2"/>
    <s v="United States"/>
    <s v="Smyrna"/>
    <x v="32"/>
    <n v="30080"/>
    <x v="0"/>
    <s v="OFF-PA-10000357"/>
    <x v="1"/>
    <x v="10"/>
    <x v="442"/>
    <n v="122.97"/>
    <n v="3"/>
    <n v="0"/>
    <n v="60.255300000000005"/>
  </r>
  <r>
    <n v="1392"/>
    <x v="657"/>
    <x v="0"/>
    <x v="473"/>
    <d v="2013-02-05T00:00:00"/>
    <s v="Same Day"/>
    <s v="PP-18955"/>
    <s v="Paul Prost"/>
    <x v="2"/>
    <s v="United States"/>
    <s v="Smyrna"/>
    <x v="32"/>
    <n v="30080"/>
    <x v="0"/>
    <s v="OFF-ST-10004804"/>
    <x v="1"/>
    <x v="4"/>
    <x v="230"/>
    <n v="154.44"/>
    <n v="3"/>
    <n v="0"/>
    <n v="1.5444000000000031"/>
  </r>
  <r>
    <n v="1393"/>
    <x v="657"/>
    <x v="0"/>
    <x v="473"/>
    <d v="2013-02-05T00:00:00"/>
    <s v="Same Day"/>
    <s v="PP-18955"/>
    <s v="Paul Prost"/>
    <x v="2"/>
    <s v="United States"/>
    <s v="Smyrna"/>
    <x v="32"/>
    <n v="30080"/>
    <x v="0"/>
    <s v="OFF-PA-10003892"/>
    <x v="1"/>
    <x v="10"/>
    <x v="62"/>
    <n v="342.37"/>
    <n v="7"/>
    <n v="0"/>
    <n v="160.91389999999998"/>
  </r>
  <r>
    <n v="1394"/>
    <x v="658"/>
    <x v="3"/>
    <x v="445"/>
    <d v="2014-07-05T00:00:00"/>
    <s v="First Class"/>
    <s v="YS-21880"/>
    <s v="Yana Sorensen"/>
    <x v="1"/>
    <s v="United States"/>
    <s v="Burlington"/>
    <x v="3"/>
    <n v="27217"/>
    <x v="0"/>
    <s v="OFF-AR-10003514"/>
    <x v="1"/>
    <x v="6"/>
    <x v="180"/>
    <n v="9.5519999999999996"/>
    <n v="3"/>
    <n v="0.2"/>
    <n v="1.5521999999999991"/>
  </r>
  <r>
    <n v="1395"/>
    <x v="659"/>
    <x v="3"/>
    <x v="449"/>
    <d v="2014-10-15T00:00:00"/>
    <s v="Standard Class"/>
    <s v="CK-12760"/>
    <s v="Cyma Kinney"/>
    <x v="1"/>
    <s v="United States"/>
    <s v="Aurora"/>
    <x v="10"/>
    <n v="60505"/>
    <x v="2"/>
    <s v="FUR-TA-10002958"/>
    <x v="0"/>
    <x v="3"/>
    <x v="956"/>
    <n v="652.45000000000005"/>
    <n v="5"/>
    <n v="0.5"/>
    <n v="-430.61700000000019"/>
  </r>
  <r>
    <n v="1396"/>
    <x v="659"/>
    <x v="3"/>
    <x v="449"/>
    <d v="2014-10-15T00:00:00"/>
    <s v="Standard Class"/>
    <s v="CK-12760"/>
    <s v="Cyma Kinney"/>
    <x v="1"/>
    <s v="United States"/>
    <s v="Aurora"/>
    <x v="10"/>
    <n v="60505"/>
    <x v="2"/>
    <s v="FUR-TA-10001676"/>
    <x v="0"/>
    <x v="3"/>
    <x v="957"/>
    <n v="66.644999999999996"/>
    <n v="3"/>
    <n v="0.5"/>
    <n v="-42.652799999999999"/>
  </r>
  <r>
    <n v="1397"/>
    <x v="660"/>
    <x v="0"/>
    <x v="390"/>
    <d v="2013-11-27T00:00:00"/>
    <s v="First Class"/>
    <s v="NC-18340"/>
    <s v="Nat Carroll"/>
    <x v="0"/>
    <s v="United States"/>
    <s v="New York City"/>
    <x v="15"/>
    <n v="10035"/>
    <x v="3"/>
    <s v="OFF-BI-10000822"/>
    <x v="1"/>
    <x v="8"/>
    <x v="958"/>
    <n v="17.216000000000001"/>
    <n v="4"/>
    <n v="0.2"/>
    <n v="6.025599999999999"/>
  </r>
  <r>
    <n v="1398"/>
    <x v="660"/>
    <x v="0"/>
    <x v="390"/>
    <d v="2013-11-27T00:00:00"/>
    <s v="First Class"/>
    <s v="NC-18340"/>
    <s v="Nat Carroll"/>
    <x v="0"/>
    <s v="United States"/>
    <s v="New York City"/>
    <x v="15"/>
    <n v="10035"/>
    <x v="3"/>
    <s v="OFF-PA-10004971"/>
    <x v="1"/>
    <x v="10"/>
    <x v="604"/>
    <n v="11.56"/>
    <n v="2"/>
    <n v="0"/>
    <n v="5.6644000000000005"/>
  </r>
  <r>
    <n v="1399"/>
    <x v="660"/>
    <x v="0"/>
    <x v="390"/>
    <d v="2013-11-27T00:00:00"/>
    <s v="First Class"/>
    <s v="NC-18340"/>
    <s v="Nat Carroll"/>
    <x v="0"/>
    <s v="United States"/>
    <s v="New York City"/>
    <x v="15"/>
    <n v="10035"/>
    <x v="3"/>
    <s v="TEC-AC-10002323"/>
    <x v="2"/>
    <x v="11"/>
    <x v="175"/>
    <n v="88.4"/>
    <n v="4"/>
    <n v="0"/>
    <n v="11.492000000000004"/>
  </r>
  <r>
    <n v="1400"/>
    <x v="660"/>
    <x v="0"/>
    <x v="390"/>
    <d v="2013-11-27T00:00:00"/>
    <s v="First Class"/>
    <s v="NC-18340"/>
    <s v="Nat Carroll"/>
    <x v="0"/>
    <s v="United States"/>
    <s v="New York City"/>
    <x v="15"/>
    <n v="10035"/>
    <x v="3"/>
    <s v="OFF-PA-10004888"/>
    <x v="1"/>
    <x v="10"/>
    <x v="959"/>
    <n v="6.48"/>
    <n v="1"/>
    <n v="0"/>
    <n v="3.1104000000000003"/>
  </r>
  <r>
    <n v="1401"/>
    <x v="661"/>
    <x v="0"/>
    <x v="474"/>
    <d v="2013-11-06T00:00:00"/>
    <s v="Standard Class"/>
    <s v="KM-16375"/>
    <s v="Katherine Murray"/>
    <x v="2"/>
    <s v="United States"/>
    <s v="Salem"/>
    <x v="17"/>
    <n v="24153"/>
    <x v="0"/>
    <s v="TEC-PH-10003988"/>
    <x v="2"/>
    <x v="7"/>
    <x v="47"/>
    <n v="21.8"/>
    <n v="2"/>
    <n v="0"/>
    <n v="6.104000000000001"/>
  </r>
  <r>
    <n v="1402"/>
    <x v="661"/>
    <x v="0"/>
    <x v="474"/>
    <d v="2013-11-06T00:00:00"/>
    <s v="Standard Class"/>
    <s v="KM-16375"/>
    <s v="Katherine Murray"/>
    <x v="2"/>
    <s v="United States"/>
    <s v="Salem"/>
    <x v="17"/>
    <n v="24153"/>
    <x v="0"/>
    <s v="OFF-EN-10002230"/>
    <x v="1"/>
    <x v="12"/>
    <x v="550"/>
    <n v="251.79000000000002"/>
    <n v="3"/>
    <n v="0"/>
    <n v="118.34129999999999"/>
  </r>
  <r>
    <n v="1403"/>
    <x v="662"/>
    <x v="0"/>
    <x v="475"/>
    <d v="2013-04-26T00:00:00"/>
    <s v="Standard Class"/>
    <s v="GM-14455"/>
    <s v="Gary Mitchum"/>
    <x v="2"/>
    <s v="United States"/>
    <s v="Columbus"/>
    <x v="24"/>
    <n v="43229"/>
    <x v="3"/>
    <s v="FUR-TA-10002622"/>
    <x v="0"/>
    <x v="3"/>
    <x v="960"/>
    <n v="205.17599999999999"/>
    <n v="2"/>
    <n v="0.4"/>
    <n v="-58.133199999999988"/>
  </r>
  <r>
    <n v="1404"/>
    <x v="662"/>
    <x v="0"/>
    <x v="475"/>
    <d v="2013-04-26T00:00:00"/>
    <s v="Standard Class"/>
    <s v="GM-14455"/>
    <s v="Gary Mitchum"/>
    <x v="2"/>
    <s v="United States"/>
    <s v="Columbus"/>
    <x v="24"/>
    <n v="43229"/>
    <x v="3"/>
    <s v="OFF-PA-10000418"/>
    <x v="1"/>
    <x v="10"/>
    <x v="961"/>
    <n v="419.4"/>
    <n v="5"/>
    <n v="0.2"/>
    <n v="146.79"/>
  </r>
  <r>
    <n v="1405"/>
    <x v="663"/>
    <x v="2"/>
    <x v="322"/>
    <d v="2011-04-08T00:00:00"/>
    <s v="First Class"/>
    <s v="SD-20485"/>
    <s v="Shirley Daniels"/>
    <x v="2"/>
    <s v="United States"/>
    <s v="Philadelphia"/>
    <x v="9"/>
    <n v="19143"/>
    <x v="3"/>
    <s v="OFF-SU-10004498"/>
    <x v="1"/>
    <x v="14"/>
    <x v="500"/>
    <n v="10.304000000000002"/>
    <n v="1"/>
    <n v="0.2"/>
    <n v="-2.1896000000000004"/>
  </r>
  <r>
    <n v="1406"/>
    <x v="663"/>
    <x v="2"/>
    <x v="322"/>
    <d v="2011-04-08T00:00:00"/>
    <s v="First Class"/>
    <s v="SD-20485"/>
    <s v="Shirley Daniels"/>
    <x v="2"/>
    <s v="United States"/>
    <s v="Philadelphia"/>
    <x v="9"/>
    <n v="19143"/>
    <x v="3"/>
    <s v="FUR-TA-10001039"/>
    <x v="0"/>
    <x v="3"/>
    <x v="824"/>
    <n v="154.76400000000001"/>
    <n v="3"/>
    <n v="0.4"/>
    <n v="-36.11160000000001"/>
  </r>
  <r>
    <n v="1407"/>
    <x v="663"/>
    <x v="2"/>
    <x v="322"/>
    <d v="2011-04-08T00:00:00"/>
    <s v="First Class"/>
    <s v="SD-20485"/>
    <s v="Shirley Daniels"/>
    <x v="2"/>
    <s v="United States"/>
    <s v="Philadelphia"/>
    <x v="9"/>
    <n v="19143"/>
    <x v="3"/>
    <s v="TEC-AC-10004659"/>
    <x v="2"/>
    <x v="11"/>
    <x v="170"/>
    <n v="116.78399999999999"/>
    <n v="2"/>
    <n v="0.2"/>
    <n v="21.896999999999991"/>
  </r>
  <r>
    <n v="1408"/>
    <x v="664"/>
    <x v="0"/>
    <x v="476"/>
    <d v="2013-09-07T00:00:00"/>
    <s v="Standard Class"/>
    <s v="KD-16270"/>
    <s v="Karen Daniels"/>
    <x v="0"/>
    <s v="United States"/>
    <s v="New York City"/>
    <x v="15"/>
    <n v="10024"/>
    <x v="3"/>
    <s v="OFF-AR-10002240"/>
    <x v="1"/>
    <x v="6"/>
    <x v="962"/>
    <n v="75.48"/>
    <n v="2"/>
    <n v="0"/>
    <n v="19.6248"/>
  </r>
  <r>
    <n v="1409"/>
    <x v="664"/>
    <x v="0"/>
    <x v="476"/>
    <d v="2013-09-07T00:00:00"/>
    <s v="Standard Class"/>
    <s v="KD-16270"/>
    <s v="Karen Daniels"/>
    <x v="0"/>
    <s v="United States"/>
    <s v="New York City"/>
    <x v="15"/>
    <n v="10024"/>
    <x v="3"/>
    <s v="FUR-FU-10001967"/>
    <x v="0"/>
    <x v="5"/>
    <x v="293"/>
    <n v="39.979999999999997"/>
    <n v="2"/>
    <n v="0"/>
    <n v="9.9949999999999974"/>
  </r>
  <r>
    <n v="1410"/>
    <x v="665"/>
    <x v="0"/>
    <x v="477"/>
    <d v="2013-10-01T00:00:00"/>
    <s v="Standard Class"/>
    <s v="AB-10105"/>
    <s v="Adrian Barton"/>
    <x v="0"/>
    <s v="United States"/>
    <s v="Phoenix"/>
    <x v="16"/>
    <n v="85023"/>
    <x v="1"/>
    <s v="FUR-TA-10002356"/>
    <x v="0"/>
    <x v="3"/>
    <x v="728"/>
    <n v="393.16500000000002"/>
    <n v="3"/>
    <n v="0.5"/>
    <n v="-204.44580000000005"/>
  </r>
  <r>
    <n v="1411"/>
    <x v="666"/>
    <x v="3"/>
    <x v="259"/>
    <d v="2014-11-12T00:00:00"/>
    <s v="Standard Class"/>
    <s v="SZ-20035"/>
    <s v="Sam Zeldin"/>
    <x v="2"/>
    <s v="United States"/>
    <s v="Grand Prairie"/>
    <x v="5"/>
    <n v="75051"/>
    <x v="2"/>
    <s v="OFF-LA-10003923"/>
    <x v="1"/>
    <x v="2"/>
    <x v="424"/>
    <n v="23.680000000000003"/>
    <n v="2"/>
    <n v="0.2"/>
    <n v="8.879999999999999"/>
  </r>
  <r>
    <n v="1412"/>
    <x v="667"/>
    <x v="0"/>
    <x v="478"/>
    <d v="2013-07-14T00:00:00"/>
    <s v="Standard Class"/>
    <s v="JD-15895"/>
    <s v="Jonathan Doherty"/>
    <x v="1"/>
    <s v="United States"/>
    <s v="New York City"/>
    <x v="15"/>
    <n v="10035"/>
    <x v="3"/>
    <s v="FUR-CH-10002335"/>
    <x v="0"/>
    <x v="1"/>
    <x v="623"/>
    <n v="408.00599999999997"/>
    <n v="2"/>
    <n v="0.1"/>
    <n v="72.534400000000005"/>
  </r>
  <r>
    <n v="1413"/>
    <x v="667"/>
    <x v="0"/>
    <x v="478"/>
    <d v="2013-07-14T00:00:00"/>
    <s v="Standard Class"/>
    <s v="JD-15895"/>
    <s v="Jonathan Doherty"/>
    <x v="1"/>
    <s v="United States"/>
    <s v="New York City"/>
    <x v="15"/>
    <n v="10035"/>
    <x v="3"/>
    <s v="FUR-FU-10000723"/>
    <x v="0"/>
    <x v="5"/>
    <x v="475"/>
    <n v="165.28"/>
    <n v="4"/>
    <n v="0"/>
    <n v="14.875200000000007"/>
  </r>
  <r>
    <n v="1414"/>
    <x v="668"/>
    <x v="2"/>
    <x v="479"/>
    <d v="2011-07-05T00:00:00"/>
    <s v="Standard Class"/>
    <s v="HA-14905"/>
    <s v="Helen Abelman"/>
    <x v="0"/>
    <s v="United States"/>
    <s v="New York City"/>
    <x v="15"/>
    <n v="10024"/>
    <x v="3"/>
    <s v="OFF-BI-10002867"/>
    <x v="1"/>
    <x v="8"/>
    <x v="963"/>
    <n v="334.76800000000003"/>
    <n v="7"/>
    <n v="0.2"/>
    <n v="108.79959999999997"/>
  </r>
  <r>
    <n v="1415"/>
    <x v="669"/>
    <x v="3"/>
    <x v="480"/>
    <d v="2014-02-01T00:00:00"/>
    <s v="Second Class"/>
    <s v="BT-11305"/>
    <s v="Beth Thompson"/>
    <x v="2"/>
    <s v="United States"/>
    <s v="Costa Mesa"/>
    <x v="1"/>
    <n v="92627"/>
    <x v="1"/>
    <s v="TEC-AC-10000580"/>
    <x v="2"/>
    <x v="11"/>
    <x v="897"/>
    <n v="239.96999999999997"/>
    <n v="3"/>
    <n v="0"/>
    <n v="26.39670000000001"/>
  </r>
  <r>
    <n v="1416"/>
    <x v="669"/>
    <x v="3"/>
    <x v="480"/>
    <d v="2014-02-01T00:00:00"/>
    <s v="Second Class"/>
    <s v="BT-11305"/>
    <s v="Beth Thompson"/>
    <x v="2"/>
    <s v="United States"/>
    <s v="Costa Mesa"/>
    <x v="1"/>
    <n v="92627"/>
    <x v="1"/>
    <s v="FUR-FU-10003976"/>
    <x v="0"/>
    <x v="5"/>
    <x v="964"/>
    <n v="37.74"/>
    <n v="3"/>
    <n v="0"/>
    <n v="12.831599999999996"/>
  </r>
  <r>
    <n v="1417"/>
    <x v="670"/>
    <x v="1"/>
    <x v="481"/>
    <d v="2012-09-24T00:00:00"/>
    <s v="First Class"/>
    <s v="SV-20815"/>
    <s v="Stuart Van"/>
    <x v="1"/>
    <s v="United States"/>
    <s v="Houston"/>
    <x v="5"/>
    <n v="77041"/>
    <x v="2"/>
    <s v="TEC-PH-10002922"/>
    <x v="2"/>
    <x v="7"/>
    <x v="965"/>
    <n v="946.34400000000005"/>
    <n v="7"/>
    <n v="0.2"/>
    <n v="118.29299999999989"/>
  </r>
  <r>
    <n v="1418"/>
    <x v="670"/>
    <x v="1"/>
    <x v="481"/>
    <d v="2012-09-24T00:00:00"/>
    <s v="First Class"/>
    <s v="SV-20815"/>
    <s v="Stuart Van"/>
    <x v="1"/>
    <s v="United States"/>
    <s v="Houston"/>
    <x v="5"/>
    <n v="77041"/>
    <x v="2"/>
    <s v="TEC-AC-10004353"/>
    <x v="2"/>
    <x v="11"/>
    <x v="717"/>
    <n v="151.20000000000002"/>
    <n v="3"/>
    <n v="0.2"/>
    <n v="32.130000000000003"/>
  </r>
  <r>
    <n v="1419"/>
    <x v="670"/>
    <x v="1"/>
    <x v="481"/>
    <d v="2012-09-24T00:00:00"/>
    <s v="First Class"/>
    <s v="SV-20815"/>
    <s v="Stuart Van"/>
    <x v="1"/>
    <s v="United States"/>
    <s v="Houston"/>
    <x v="5"/>
    <n v="77041"/>
    <x v="2"/>
    <s v="FUR-FU-10001706"/>
    <x v="0"/>
    <x v="5"/>
    <x v="50"/>
    <n v="4.9280000000000008"/>
    <n v="4"/>
    <n v="0.6"/>
    <n v="-1.4783999999999997"/>
  </r>
  <r>
    <n v="1420"/>
    <x v="671"/>
    <x v="1"/>
    <x v="120"/>
    <d v="2012-09-30T00:00:00"/>
    <s v="Standard Class"/>
    <s v="RW-19540"/>
    <s v="Rick Wilson"/>
    <x v="1"/>
    <s v="United States"/>
    <s v="Mesa"/>
    <x v="16"/>
    <n v="85204"/>
    <x v="1"/>
    <s v="OFF-PA-10000501"/>
    <x v="1"/>
    <x v="10"/>
    <x v="966"/>
    <n v="86.272000000000006"/>
    <n v="4"/>
    <n v="0.2"/>
    <n v="31.273599999999998"/>
  </r>
  <r>
    <n v="1421"/>
    <x v="671"/>
    <x v="1"/>
    <x v="120"/>
    <d v="2012-09-30T00:00:00"/>
    <s v="Standard Class"/>
    <s v="RW-19540"/>
    <s v="Rick Wilson"/>
    <x v="1"/>
    <s v="United States"/>
    <s v="Mesa"/>
    <x v="16"/>
    <n v="85204"/>
    <x v="1"/>
    <s v="OFF-BI-10000778"/>
    <x v="1"/>
    <x v="8"/>
    <x v="258"/>
    <n v="72.588000000000008"/>
    <n v="2"/>
    <n v="0.7"/>
    <n v="-48.391999999999982"/>
  </r>
  <r>
    <n v="1422"/>
    <x v="671"/>
    <x v="1"/>
    <x v="120"/>
    <d v="2012-09-30T00:00:00"/>
    <s v="Standard Class"/>
    <s v="RW-19540"/>
    <s v="Rick Wilson"/>
    <x v="1"/>
    <s v="United States"/>
    <s v="Mesa"/>
    <x v="16"/>
    <n v="85204"/>
    <x v="1"/>
    <s v="OFF-AP-10004980"/>
    <x v="1"/>
    <x v="9"/>
    <x v="967"/>
    <n v="60.672000000000004"/>
    <n v="2"/>
    <n v="0.2"/>
    <n v="14.409600000000003"/>
  </r>
  <r>
    <n v="1423"/>
    <x v="671"/>
    <x v="1"/>
    <x v="120"/>
    <d v="2012-09-30T00:00:00"/>
    <s v="Standard Class"/>
    <s v="RW-19540"/>
    <s v="Rick Wilson"/>
    <x v="1"/>
    <s v="United States"/>
    <s v="Mesa"/>
    <x v="16"/>
    <n v="85204"/>
    <x v="1"/>
    <s v="OFF-BI-10003984"/>
    <x v="1"/>
    <x v="8"/>
    <x v="690"/>
    <n v="77.031000000000006"/>
    <n v="9"/>
    <n v="0.7"/>
    <n v="-59.057100000000005"/>
  </r>
  <r>
    <n v="1424"/>
    <x v="671"/>
    <x v="1"/>
    <x v="120"/>
    <d v="2012-09-30T00:00:00"/>
    <s v="Standard Class"/>
    <s v="RW-19540"/>
    <s v="Rick Wilson"/>
    <x v="1"/>
    <s v="United States"/>
    <s v="Mesa"/>
    <x v="16"/>
    <n v="85204"/>
    <x v="1"/>
    <s v="OFF-ST-10000798"/>
    <x v="1"/>
    <x v="4"/>
    <x v="348"/>
    <n v="119.90400000000001"/>
    <n v="6"/>
    <n v="0.2"/>
    <n v="-1.4988000000000135"/>
  </r>
  <r>
    <n v="1425"/>
    <x v="671"/>
    <x v="1"/>
    <x v="120"/>
    <d v="2012-09-30T00:00:00"/>
    <s v="Standard Class"/>
    <s v="RW-19540"/>
    <s v="Rick Wilson"/>
    <x v="1"/>
    <s v="United States"/>
    <s v="Mesa"/>
    <x v="16"/>
    <n v="85204"/>
    <x v="1"/>
    <s v="TEC-PH-10001750"/>
    <x v="2"/>
    <x v="7"/>
    <x v="968"/>
    <n v="263.96000000000004"/>
    <n v="5"/>
    <n v="0.2"/>
    <n v="23.096500000000006"/>
  </r>
  <r>
    <n v="1426"/>
    <x v="671"/>
    <x v="1"/>
    <x v="120"/>
    <d v="2012-09-30T00:00:00"/>
    <s v="Standard Class"/>
    <s v="RW-19540"/>
    <s v="Rick Wilson"/>
    <x v="1"/>
    <s v="United States"/>
    <s v="Mesa"/>
    <x v="16"/>
    <n v="85204"/>
    <x v="1"/>
    <s v="OFF-ST-10002743"/>
    <x v="1"/>
    <x v="4"/>
    <x v="413"/>
    <n v="363.64800000000002"/>
    <n v="4"/>
    <n v="0.2"/>
    <n v="-86.366400000000027"/>
  </r>
  <r>
    <n v="1427"/>
    <x v="672"/>
    <x v="1"/>
    <x v="89"/>
    <d v="2012-11-04T00:00:00"/>
    <s v="Second Class"/>
    <s v="DK-12835"/>
    <s v="Damala Kotsonis"/>
    <x v="1"/>
    <s v="United States"/>
    <s v="Salinas"/>
    <x v="1"/>
    <n v="93905"/>
    <x v="1"/>
    <s v="OFF-BI-10002949"/>
    <x v="1"/>
    <x v="8"/>
    <x v="520"/>
    <n v="9.7280000000000015"/>
    <n v="2"/>
    <n v="0.2"/>
    <n v="3.283199999999999"/>
  </r>
  <r>
    <n v="1428"/>
    <x v="672"/>
    <x v="1"/>
    <x v="89"/>
    <d v="2012-11-04T00:00:00"/>
    <s v="Second Class"/>
    <s v="DK-12835"/>
    <s v="Damala Kotsonis"/>
    <x v="1"/>
    <s v="United States"/>
    <s v="Salinas"/>
    <x v="1"/>
    <n v="93905"/>
    <x v="1"/>
    <s v="OFF-EN-10002600"/>
    <x v="1"/>
    <x v="12"/>
    <x v="111"/>
    <n v="14.75"/>
    <n v="5"/>
    <n v="0"/>
    <n v="7.08"/>
  </r>
  <r>
    <n v="1429"/>
    <x v="672"/>
    <x v="1"/>
    <x v="89"/>
    <d v="2012-11-04T00:00:00"/>
    <s v="Second Class"/>
    <s v="DK-12835"/>
    <s v="Damala Kotsonis"/>
    <x v="1"/>
    <s v="United States"/>
    <s v="Salinas"/>
    <x v="1"/>
    <n v="93905"/>
    <x v="1"/>
    <s v="OFF-BI-10003708"/>
    <x v="1"/>
    <x v="8"/>
    <x v="969"/>
    <n v="29.800000000000004"/>
    <n v="5"/>
    <n v="0.2"/>
    <n v="9.3124999999999982"/>
  </r>
  <r>
    <n v="1430"/>
    <x v="672"/>
    <x v="1"/>
    <x v="89"/>
    <d v="2012-11-04T00:00:00"/>
    <s v="Second Class"/>
    <s v="DK-12835"/>
    <s v="Damala Kotsonis"/>
    <x v="1"/>
    <s v="United States"/>
    <s v="Salinas"/>
    <x v="1"/>
    <n v="93905"/>
    <x v="1"/>
    <s v="OFF-LA-10003510"/>
    <x v="1"/>
    <x v="2"/>
    <x v="575"/>
    <n v="427.42"/>
    <n v="14"/>
    <n v="0"/>
    <n v="196.61320000000001"/>
  </r>
  <r>
    <n v="1431"/>
    <x v="673"/>
    <x v="3"/>
    <x v="200"/>
    <d v="2014-12-01T00:00:00"/>
    <s v="Standard Class"/>
    <s v="LT-17110"/>
    <s v="Liz Thompson"/>
    <x v="0"/>
    <s v="United States"/>
    <s v="Columbus"/>
    <x v="24"/>
    <n v="43229"/>
    <x v="3"/>
    <s v="TEC-PH-10003092"/>
    <x v="2"/>
    <x v="7"/>
    <x v="516"/>
    <n v="220.75200000000001"/>
    <n v="8"/>
    <n v="0.4"/>
    <n v="-40.47120000000001"/>
  </r>
  <r>
    <n v="1432"/>
    <x v="674"/>
    <x v="2"/>
    <x v="174"/>
    <d v="2011-12-21T00:00:00"/>
    <s v="Second Class"/>
    <s v="IM-15070"/>
    <s v="Irene Maddox"/>
    <x v="0"/>
    <s v="United States"/>
    <s v="Florence"/>
    <x v="19"/>
    <n v="35630"/>
    <x v="0"/>
    <s v="OFF-BI-10001191"/>
    <x v="1"/>
    <x v="8"/>
    <x v="970"/>
    <n v="152.76"/>
    <n v="6"/>
    <n v="0"/>
    <n v="74.852400000000003"/>
  </r>
  <r>
    <n v="1433"/>
    <x v="674"/>
    <x v="2"/>
    <x v="174"/>
    <d v="2011-12-21T00:00:00"/>
    <s v="Second Class"/>
    <s v="IM-15070"/>
    <s v="Irene Maddox"/>
    <x v="0"/>
    <s v="United States"/>
    <s v="Florence"/>
    <x v="19"/>
    <n v="35630"/>
    <x v="0"/>
    <s v="OFF-SU-10004115"/>
    <x v="1"/>
    <x v="14"/>
    <x v="510"/>
    <n v="7.27"/>
    <n v="1"/>
    <n v="0"/>
    <n v="1.9629000000000003"/>
  </r>
  <r>
    <n v="1434"/>
    <x v="674"/>
    <x v="2"/>
    <x v="174"/>
    <d v="2011-12-21T00:00:00"/>
    <s v="Second Class"/>
    <s v="IM-15070"/>
    <s v="Irene Maddox"/>
    <x v="0"/>
    <s v="United States"/>
    <s v="Florence"/>
    <x v="19"/>
    <n v="35630"/>
    <x v="0"/>
    <s v="FUR-CH-10000513"/>
    <x v="0"/>
    <x v="1"/>
    <x v="70"/>
    <n v="1819.8600000000001"/>
    <n v="14"/>
    <n v="0"/>
    <n v="163.78740000000002"/>
  </r>
  <r>
    <n v="1435"/>
    <x v="675"/>
    <x v="0"/>
    <x v="482"/>
    <d v="2013-12-31T00:00:00"/>
    <s v="Standard Class"/>
    <s v="FP-14320"/>
    <s v="Frank Preis"/>
    <x v="0"/>
    <s v="United States"/>
    <s v="Seattle"/>
    <x v="4"/>
    <n v="98105"/>
    <x v="1"/>
    <s v="OFF-PA-10003673"/>
    <x v="1"/>
    <x v="10"/>
    <x v="971"/>
    <n v="33.9"/>
    <n v="5"/>
    <n v="0"/>
    <n v="15.593999999999999"/>
  </r>
  <r>
    <n v="1436"/>
    <x v="676"/>
    <x v="3"/>
    <x v="308"/>
    <d v="2014-06-28T00:00:00"/>
    <s v="Standard Class"/>
    <s v="ST-20530"/>
    <s v="Shui Tom"/>
    <x v="0"/>
    <s v="United States"/>
    <s v="Parma"/>
    <x v="24"/>
    <n v="44134"/>
    <x v="3"/>
    <s v="OFF-PA-10001639"/>
    <x v="1"/>
    <x v="10"/>
    <x v="972"/>
    <n v="31.104000000000006"/>
    <n v="6"/>
    <n v="0.2"/>
    <n v="10.8864"/>
  </r>
  <r>
    <n v="1437"/>
    <x v="676"/>
    <x v="3"/>
    <x v="308"/>
    <d v="2014-06-28T00:00:00"/>
    <s v="Standard Class"/>
    <s v="ST-20530"/>
    <s v="Shui Tom"/>
    <x v="0"/>
    <s v="United States"/>
    <s v="Parma"/>
    <x v="24"/>
    <n v="44134"/>
    <x v="3"/>
    <s v="OFF-AR-10003829"/>
    <x v="1"/>
    <x v="6"/>
    <x v="934"/>
    <n v="5.2480000000000002"/>
    <n v="2"/>
    <n v="0.2"/>
    <n v="0.59039999999999915"/>
  </r>
  <r>
    <n v="1438"/>
    <x v="677"/>
    <x v="1"/>
    <x v="52"/>
    <d v="2012-10-15T00:00:00"/>
    <s v="Same Day"/>
    <s v="JE-15745"/>
    <s v="Joel Eaton"/>
    <x v="0"/>
    <s v="United States"/>
    <s v="Amarillo"/>
    <x v="5"/>
    <n v="79109"/>
    <x v="2"/>
    <s v="TEC-AC-10004975"/>
    <x v="2"/>
    <x v="11"/>
    <x v="973"/>
    <n v="263.88"/>
    <n v="3"/>
    <n v="0.2"/>
    <n v="42.880500000000012"/>
  </r>
  <r>
    <n v="1439"/>
    <x v="677"/>
    <x v="1"/>
    <x v="52"/>
    <d v="2012-10-15T00:00:00"/>
    <s v="Same Day"/>
    <s v="JE-15745"/>
    <s v="Joel Eaton"/>
    <x v="0"/>
    <s v="United States"/>
    <s v="Amarillo"/>
    <x v="5"/>
    <n v="79109"/>
    <x v="2"/>
    <s v="FUR-CH-10002024"/>
    <x v="0"/>
    <x v="1"/>
    <x v="478"/>
    <n v="2453.4299999999998"/>
    <n v="5"/>
    <n v="0.3"/>
    <n v="-350.4899999999999"/>
  </r>
  <r>
    <n v="1440"/>
    <x v="678"/>
    <x v="3"/>
    <x v="483"/>
    <d v="2014-04-16T00:00:00"/>
    <s v="Second Class"/>
    <s v="BD-11320"/>
    <s v="Bill Donatelli"/>
    <x v="0"/>
    <s v="United States"/>
    <s v="Providence"/>
    <x v="34"/>
    <n v="2908"/>
    <x v="3"/>
    <s v="OFF-BI-10004364"/>
    <x v="1"/>
    <x v="8"/>
    <x v="302"/>
    <n v="29.700000000000003"/>
    <n v="5"/>
    <n v="0"/>
    <n v="13.365"/>
  </r>
  <r>
    <n v="1441"/>
    <x v="678"/>
    <x v="3"/>
    <x v="483"/>
    <d v="2014-04-16T00:00:00"/>
    <s v="Second Class"/>
    <s v="BD-11320"/>
    <s v="Bill Donatelli"/>
    <x v="0"/>
    <s v="United States"/>
    <s v="Providence"/>
    <x v="34"/>
    <n v="2908"/>
    <x v="3"/>
    <s v="OFF-PA-10001712"/>
    <x v="1"/>
    <x v="10"/>
    <x v="974"/>
    <n v="39.96"/>
    <n v="4"/>
    <n v="0"/>
    <n v="17.981999999999999"/>
  </r>
  <r>
    <n v="1442"/>
    <x v="679"/>
    <x v="3"/>
    <x v="484"/>
    <d v="2014-12-25T00:00:00"/>
    <s v="Second Class"/>
    <s v="MM-17920"/>
    <s v="Michael Moore"/>
    <x v="0"/>
    <s v="United States"/>
    <s v="San Francisco"/>
    <x v="1"/>
    <n v="94110"/>
    <x v="1"/>
    <s v="OFF-BI-10001510"/>
    <x v="1"/>
    <x v="8"/>
    <x v="702"/>
    <n v="36.672000000000004"/>
    <n v="2"/>
    <n v="0.2"/>
    <n v="11.459999999999999"/>
  </r>
  <r>
    <n v="1443"/>
    <x v="680"/>
    <x v="3"/>
    <x v="485"/>
    <d v="2014-08-09T00:00:00"/>
    <s v="First Class"/>
    <s v="PW-19030"/>
    <s v="Pauline Webber"/>
    <x v="1"/>
    <s v="United States"/>
    <s v="Richmond"/>
    <x v="0"/>
    <n v="40475"/>
    <x v="0"/>
    <s v="OFF-PA-10002713"/>
    <x v="1"/>
    <x v="10"/>
    <x v="317"/>
    <n v="13.76"/>
    <n v="2"/>
    <n v="0"/>
    <n v="6.3295999999999992"/>
  </r>
  <r>
    <n v="1444"/>
    <x v="681"/>
    <x v="1"/>
    <x v="486"/>
    <d v="2012-10-06T00:00:00"/>
    <s v="Standard Class"/>
    <s v="SC-20440"/>
    <s v="Shaun Chance"/>
    <x v="1"/>
    <s v="United States"/>
    <s v="Aurora"/>
    <x v="22"/>
    <n v="80013"/>
    <x v="1"/>
    <s v="OFF-ST-10002974"/>
    <x v="1"/>
    <x v="4"/>
    <x v="123"/>
    <n v="139.42400000000001"/>
    <n v="4"/>
    <n v="0.2"/>
    <n v="17.42799999999999"/>
  </r>
  <r>
    <n v="1445"/>
    <x v="682"/>
    <x v="0"/>
    <x v="454"/>
    <d v="2013-05-29T00:00:00"/>
    <s v="Standard Class"/>
    <s v="KL-16645"/>
    <s v="Ken Lonsdale"/>
    <x v="0"/>
    <s v="United States"/>
    <s v="Chicago"/>
    <x v="10"/>
    <n v="60623"/>
    <x v="2"/>
    <s v="TEC-PH-10004165"/>
    <x v="2"/>
    <x v="7"/>
    <x v="886"/>
    <n v="1979.9280000000001"/>
    <n v="9"/>
    <n v="0.2"/>
    <n v="148.49459999999993"/>
  </r>
  <r>
    <n v="1446"/>
    <x v="683"/>
    <x v="3"/>
    <x v="487"/>
    <d v="2014-06-17T00:00:00"/>
    <s v="First Class"/>
    <s v="SD-20485"/>
    <s v="Shirley Daniels"/>
    <x v="2"/>
    <s v="United States"/>
    <s v="Chicago"/>
    <x v="10"/>
    <n v="60653"/>
    <x v="2"/>
    <s v="OFF-ST-10004804"/>
    <x v="1"/>
    <x v="4"/>
    <x v="230"/>
    <n v="164.73599999999999"/>
    <n v="4"/>
    <n v="0.2"/>
    <n v="-39.124799999999993"/>
  </r>
  <r>
    <n v="1447"/>
    <x v="683"/>
    <x v="3"/>
    <x v="487"/>
    <d v="2014-06-17T00:00:00"/>
    <s v="First Class"/>
    <s v="SD-20485"/>
    <s v="Shirley Daniels"/>
    <x v="2"/>
    <s v="United States"/>
    <s v="Chicago"/>
    <x v="10"/>
    <n v="60653"/>
    <x v="2"/>
    <s v="FUR-CH-10004289"/>
    <x v="0"/>
    <x v="1"/>
    <x v="975"/>
    <n v="470.30199999999996"/>
    <n v="7"/>
    <n v="0.3"/>
    <n v="-87.341800000000035"/>
  </r>
  <r>
    <n v="1448"/>
    <x v="683"/>
    <x v="3"/>
    <x v="487"/>
    <d v="2014-06-17T00:00:00"/>
    <s v="First Class"/>
    <s v="SD-20485"/>
    <s v="Shirley Daniels"/>
    <x v="2"/>
    <s v="United States"/>
    <s v="Chicago"/>
    <x v="10"/>
    <n v="60653"/>
    <x v="2"/>
    <s v="TEC-PH-10002564"/>
    <x v="2"/>
    <x v="7"/>
    <x v="976"/>
    <n v="47.984000000000002"/>
    <n v="2"/>
    <n v="0.2"/>
    <n v="5.9979999999999922"/>
  </r>
  <r>
    <n v="1449"/>
    <x v="684"/>
    <x v="2"/>
    <x v="488"/>
    <d v="2011-04-24T00:00:00"/>
    <s v="First Class"/>
    <s v="TS-21160"/>
    <s v="Theresa Swint"/>
    <x v="1"/>
    <s v="United States"/>
    <s v="Philadelphia"/>
    <x v="9"/>
    <n v="19134"/>
    <x v="3"/>
    <s v="OFF-BI-10004876"/>
    <x v="1"/>
    <x v="8"/>
    <x v="977"/>
    <n v="2.5020000000000002"/>
    <n v="3"/>
    <n v="0.7"/>
    <n v="-1.7513999999999994"/>
  </r>
  <r>
    <n v="1450"/>
    <x v="685"/>
    <x v="1"/>
    <x v="489"/>
    <d v="2012-05-07T00:00:00"/>
    <s v="Standard Class"/>
    <s v="JB-15400"/>
    <s v="Jennifer Braxton"/>
    <x v="1"/>
    <s v="United States"/>
    <s v="Los Angeles"/>
    <x v="1"/>
    <n v="90008"/>
    <x v="1"/>
    <s v="TEC-PH-10004348"/>
    <x v="2"/>
    <x v="7"/>
    <x v="978"/>
    <n v="88.751999999999995"/>
    <n v="3"/>
    <n v="0.2"/>
    <n v="11.093999999999998"/>
  </r>
  <r>
    <n v="1451"/>
    <x v="686"/>
    <x v="1"/>
    <x v="490"/>
    <d v="2012-07-20T00:00:00"/>
    <s v="First Class"/>
    <s v="TS-21085"/>
    <s v="Thais Sissman"/>
    <x v="0"/>
    <s v="United States"/>
    <s v="Phoenix"/>
    <x v="16"/>
    <n v="85023"/>
    <x v="1"/>
    <s v="OFF-BI-10004352"/>
    <x v="1"/>
    <x v="8"/>
    <x v="979"/>
    <n v="2.0250000000000004"/>
    <n v="1"/>
    <n v="0.7"/>
    <n v="-1.3499999999999996"/>
  </r>
  <r>
    <n v="1452"/>
    <x v="687"/>
    <x v="0"/>
    <x v="491"/>
    <d v="2013-11-30T00:00:00"/>
    <s v="First Class"/>
    <s v="MC-17425"/>
    <s v="Mark Cousins"/>
    <x v="1"/>
    <s v="United States"/>
    <s v="Mobile"/>
    <x v="19"/>
    <n v="36608"/>
    <x v="0"/>
    <s v="OFF-PA-10001685"/>
    <x v="1"/>
    <x v="10"/>
    <x v="33"/>
    <n v="70.98"/>
    <n v="7"/>
    <n v="0"/>
    <n v="34.780200000000001"/>
  </r>
  <r>
    <n v="1453"/>
    <x v="687"/>
    <x v="0"/>
    <x v="491"/>
    <d v="2013-11-30T00:00:00"/>
    <s v="First Class"/>
    <s v="MC-17425"/>
    <s v="Mark Cousins"/>
    <x v="1"/>
    <s v="United States"/>
    <s v="Mobile"/>
    <x v="19"/>
    <n v="36608"/>
    <x v="0"/>
    <s v="OFF-BI-10000666"/>
    <x v="1"/>
    <x v="8"/>
    <x v="980"/>
    <n v="91.679999999999993"/>
    <n v="3"/>
    <n v="0"/>
    <n v="45.839999999999996"/>
  </r>
  <r>
    <n v="1454"/>
    <x v="687"/>
    <x v="0"/>
    <x v="491"/>
    <d v="2013-11-30T00:00:00"/>
    <s v="First Class"/>
    <s v="MC-17425"/>
    <s v="Mark Cousins"/>
    <x v="1"/>
    <s v="United States"/>
    <s v="Mobile"/>
    <x v="19"/>
    <n v="36608"/>
    <x v="0"/>
    <s v="OFF-BI-10004352"/>
    <x v="1"/>
    <x v="8"/>
    <x v="979"/>
    <n v="33.75"/>
    <n v="5"/>
    <n v="0"/>
    <n v="16.875"/>
  </r>
  <r>
    <n v="1455"/>
    <x v="687"/>
    <x v="0"/>
    <x v="491"/>
    <d v="2013-11-30T00:00:00"/>
    <s v="First Class"/>
    <s v="MC-17425"/>
    <s v="Mark Cousins"/>
    <x v="1"/>
    <s v="United States"/>
    <s v="Mobile"/>
    <x v="19"/>
    <n v="36608"/>
    <x v="0"/>
    <s v="TEC-MA-10000010"/>
    <x v="2"/>
    <x v="15"/>
    <x v="981"/>
    <n v="3040"/>
    <n v="8"/>
    <n v="0"/>
    <n v="1459.2"/>
  </r>
  <r>
    <n v="1456"/>
    <x v="688"/>
    <x v="3"/>
    <x v="492"/>
    <d v="2014-06-20T00:00:00"/>
    <s v="Standard Class"/>
    <s v="ME-17320"/>
    <s v="Maria Etezadi"/>
    <x v="2"/>
    <s v="United States"/>
    <s v="Columbus"/>
    <x v="32"/>
    <n v="31907"/>
    <x v="0"/>
    <s v="OFF-BI-10000977"/>
    <x v="1"/>
    <x v="8"/>
    <x v="982"/>
    <n v="91.199999999999989"/>
    <n v="3"/>
    <n v="0"/>
    <n v="41.951999999999998"/>
  </r>
  <r>
    <n v="1457"/>
    <x v="688"/>
    <x v="3"/>
    <x v="492"/>
    <d v="2014-06-20T00:00:00"/>
    <s v="Standard Class"/>
    <s v="ME-17320"/>
    <s v="Maria Etezadi"/>
    <x v="2"/>
    <s v="United States"/>
    <s v="Columbus"/>
    <x v="32"/>
    <n v="31907"/>
    <x v="0"/>
    <s v="FUR-TA-10002530"/>
    <x v="0"/>
    <x v="3"/>
    <x v="983"/>
    <n v="452.93999999999994"/>
    <n v="3"/>
    <n v="0"/>
    <n v="67.940999999999974"/>
  </r>
  <r>
    <n v="1458"/>
    <x v="689"/>
    <x v="1"/>
    <x v="493"/>
    <d v="2012-08-21T00:00:00"/>
    <s v="Standard Class"/>
    <s v="SC-20440"/>
    <s v="Shaun Chance"/>
    <x v="1"/>
    <s v="United States"/>
    <s v="New Bedford"/>
    <x v="31"/>
    <n v="2740"/>
    <x v="3"/>
    <s v="OFF-BI-10002412"/>
    <x v="1"/>
    <x v="8"/>
    <x v="323"/>
    <n v="52.199999999999996"/>
    <n v="9"/>
    <n v="0"/>
    <n v="23.49"/>
  </r>
  <r>
    <n v="1459"/>
    <x v="690"/>
    <x v="0"/>
    <x v="477"/>
    <d v="2013-10-02T00:00:00"/>
    <s v="Standard Class"/>
    <s v="NH-18610"/>
    <s v="Nicole Hansen"/>
    <x v="1"/>
    <s v="United States"/>
    <s v="Irving"/>
    <x v="5"/>
    <n v="75061"/>
    <x v="2"/>
    <s v="OFF-LA-10001569"/>
    <x v="1"/>
    <x v="2"/>
    <x v="633"/>
    <n v="15.936000000000002"/>
    <n v="4"/>
    <n v="0.2"/>
    <n v="5.1791999999999998"/>
  </r>
  <r>
    <n v="1460"/>
    <x v="691"/>
    <x v="2"/>
    <x v="417"/>
    <d v="2011-05-04T00:00:00"/>
    <s v="Same Day"/>
    <s v="AA-10480"/>
    <s v="Andrew Allen"/>
    <x v="0"/>
    <s v="United States"/>
    <s v="Middletown"/>
    <x v="29"/>
    <n v="6457"/>
    <x v="3"/>
    <s v="FUR-FU-10001473"/>
    <x v="0"/>
    <x v="5"/>
    <x v="984"/>
    <n v="27.46"/>
    <n v="2"/>
    <n v="0"/>
    <n v="9.8856000000000002"/>
  </r>
  <r>
    <n v="1461"/>
    <x v="692"/>
    <x v="1"/>
    <x v="494"/>
    <d v="2012-12-08T00:00:00"/>
    <s v="Standard Class"/>
    <s v="LC-17140"/>
    <s v="Logan Currie"/>
    <x v="0"/>
    <s v="United States"/>
    <s v="Seattle"/>
    <x v="4"/>
    <n v="98103"/>
    <x v="1"/>
    <s v="OFF-BI-10001765"/>
    <x v="1"/>
    <x v="8"/>
    <x v="985"/>
    <n v="55.424000000000007"/>
    <n v="2"/>
    <n v="0.2"/>
    <n v="19.398399999999995"/>
  </r>
  <r>
    <n v="1462"/>
    <x v="693"/>
    <x v="0"/>
    <x v="21"/>
    <d v="2013-03-16T00:00:00"/>
    <s v="Standard Class"/>
    <s v="MB-18085"/>
    <s v="Mick Brown"/>
    <x v="0"/>
    <s v="United States"/>
    <s v="Vineland"/>
    <x v="30"/>
    <n v="8360"/>
    <x v="3"/>
    <s v="FUR-TA-10001095"/>
    <x v="0"/>
    <x v="3"/>
    <x v="611"/>
    <n v="244.00599999999997"/>
    <n v="2"/>
    <n v="0.3"/>
    <n v="-31.372200000000007"/>
  </r>
  <r>
    <n v="1463"/>
    <x v="694"/>
    <x v="0"/>
    <x v="370"/>
    <d v="2013-08-29T00:00:00"/>
    <s v="First Class"/>
    <s v="LC-16930"/>
    <s v="Linda Cazamias"/>
    <x v="1"/>
    <s v="United States"/>
    <s v="Pasadena"/>
    <x v="5"/>
    <n v="77506"/>
    <x v="2"/>
    <s v="TEC-AC-10004571"/>
    <x v="2"/>
    <x v="11"/>
    <x v="404"/>
    <n v="159.98400000000001"/>
    <n v="2"/>
    <n v="0.2"/>
    <n v="43.995600000000003"/>
  </r>
  <r>
    <n v="1464"/>
    <x v="694"/>
    <x v="0"/>
    <x v="370"/>
    <d v="2013-08-29T00:00:00"/>
    <s v="First Class"/>
    <s v="LC-16930"/>
    <s v="Linda Cazamias"/>
    <x v="1"/>
    <s v="United States"/>
    <s v="Pasadena"/>
    <x v="5"/>
    <n v="77506"/>
    <x v="2"/>
    <s v="FUR-CH-10002126"/>
    <x v="0"/>
    <x v="1"/>
    <x v="841"/>
    <n v="1024.7159999999999"/>
    <n v="6"/>
    <n v="0.3"/>
    <n v="-29.277599999999893"/>
  </r>
  <r>
    <n v="1465"/>
    <x v="695"/>
    <x v="0"/>
    <x v="186"/>
    <d v="2013-12-20T00:00:00"/>
    <s v="First Class"/>
    <s v="KD-16495"/>
    <s v="Keith Dawkins"/>
    <x v="1"/>
    <s v="United States"/>
    <s v="New York City"/>
    <x v="15"/>
    <n v="10009"/>
    <x v="3"/>
    <s v="OFF-FA-10001754"/>
    <x v="1"/>
    <x v="13"/>
    <x v="791"/>
    <n v="3.68"/>
    <n v="2"/>
    <n v="0"/>
    <n v="1.8032000000000001"/>
  </r>
  <r>
    <n v="1466"/>
    <x v="696"/>
    <x v="2"/>
    <x v="233"/>
    <d v="2011-08-14T00:00:00"/>
    <s v="Standard Class"/>
    <s v="MB-17305"/>
    <s v="Maria Bertelson"/>
    <x v="0"/>
    <s v="United States"/>
    <s v="Glendale"/>
    <x v="16"/>
    <n v="85301"/>
    <x v="1"/>
    <s v="FUR-FU-10001602"/>
    <x v="0"/>
    <x v="5"/>
    <x v="759"/>
    <n v="121.376"/>
    <n v="4"/>
    <n v="0.2"/>
    <n v="-3.0344000000000122"/>
  </r>
  <r>
    <n v="1467"/>
    <x v="696"/>
    <x v="2"/>
    <x v="233"/>
    <d v="2011-08-14T00:00:00"/>
    <s v="Standard Class"/>
    <s v="MB-17305"/>
    <s v="Maria Bertelson"/>
    <x v="0"/>
    <s v="United States"/>
    <s v="Glendale"/>
    <x v="16"/>
    <n v="85301"/>
    <x v="1"/>
    <s v="TEC-AC-10001767"/>
    <x v="2"/>
    <x v="11"/>
    <x v="97"/>
    <n v="95.976000000000013"/>
    <n v="3"/>
    <n v="0.2"/>
    <n v="-10.797300000000011"/>
  </r>
  <r>
    <n v="1468"/>
    <x v="697"/>
    <x v="1"/>
    <x v="495"/>
    <d v="2012-05-16T00:00:00"/>
    <s v="Same Day"/>
    <s v="TH-21550"/>
    <s v="Tracy Hopkins"/>
    <x v="2"/>
    <s v="United States"/>
    <s v="Jacksonville"/>
    <x v="2"/>
    <n v="32216"/>
    <x v="0"/>
    <s v="TEC-AC-10002402"/>
    <x v="2"/>
    <x v="11"/>
    <x v="651"/>
    <n v="255.96799999999999"/>
    <n v="4"/>
    <n v="0.2"/>
    <n v="31.995999999999974"/>
  </r>
  <r>
    <n v="1469"/>
    <x v="698"/>
    <x v="3"/>
    <x v="34"/>
    <d v="2014-12-14T00:00:00"/>
    <s v="Standard Class"/>
    <s v="DK-12835"/>
    <s v="Damala Kotsonis"/>
    <x v="1"/>
    <s v="United States"/>
    <s v="Detroit"/>
    <x v="12"/>
    <n v="48234"/>
    <x v="2"/>
    <s v="FUR-CH-10000847"/>
    <x v="0"/>
    <x v="1"/>
    <x v="986"/>
    <n v="872.94"/>
    <n v="3"/>
    <n v="0"/>
    <n v="226.96439999999998"/>
  </r>
  <r>
    <n v="1470"/>
    <x v="698"/>
    <x v="3"/>
    <x v="34"/>
    <d v="2014-12-14T00:00:00"/>
    <s v="Standard Class"/>
    <s v="DK-12835"/>
    <s v="Damala Kotsonis"/>
    <x v="1"/>
    <s v="United States"/>
    <s v="Detroit"/>
    <x v="12"/>
    <n v="48234"/>
    <x v="2"/>
    <s v="OFF-BI-10003982"/>
    <x v="1"/>
    <x v="8"/>
    <x v="346"/>
    <n v="41.54"/>
    <n v="2"/>
    <n v="0"/>
    <n v="19.523799999999998"/>
  </r>
  <r>
    <n v="1471"/>
    <x v="698"/>
    <x v="3"/>
    <x v="34"/>
    <d v="2014-12-14T00:00:00"/>
    <s v="Standard Class"/>
    <s v="DK-12835"/>
    <s v="Damala Kotsonis"/>
    <x v="1"/>
    <s v="United States"/>
    <s v="Detroit"/>
    <x v="12"/>
    <n v="48234"/>
    <x v="2"/>
    <s v="OFF-PA-10001293"/>
    <x v="1"/>
    <x v="10"/>
    <x v="987"/>
    <n v="12.96"/>
    <n v="2"/>
    <n v="0"/>
    <n v="6.2208000000000006"/>
  </r>
  <r>
    <n v="1472"/>
    <x v="699"/>
    <x v="1"/>
    <x v="496"/>
    <d v="2012-09-27T00:00:00"/>
    <s v="Second Class"/>
    <s v="ON-18715"/>
    <s v="Odella Nelson"/>
    <x v="1"/>
    <s v="United States"/>
    <s v="Philadelphia"/>
    <x v="9"/>
    <n v="19120"/>
    <x v="3"/>
    <s v="OFF-AR-10000634"/>
    <x v="1"/>
    <x v="6"/>
    <x v="988"/>
    <n v="6.8480000000000008"/>
    <n v="2"/>
    <n v="0.2"/>
    <n v="0.59920000000000018"/>
  </r>
  <r>
    <n v="1473"/>
    <x v="700"/>
    <x v="3"/>
    <x v="497"/>
    <d v="2014-07-16T00:00:00"/>
    <s v="Standard Class"/>
    <s v="KN-16390"/>
    <s v="Katherine Nockton"/>
    <x v="1"/>
    <s v="United States"/>
    <s v="Los Angeles"/>
    <x v="1"/>
    <n v="90004"/>
    <x v="1"/>
    <s v="OFF-LA-10004272"/>
    <x v="1"/>
    <x v="2"/>
    <x v="681"/>
    <n v="8.67"/>
    <n v="3"/>
    <n v="0"/>
    <n v="4.0749000000000004"/>
  </r>
  <r>
    <n v="1474"/>
    <x v="701"/>
    <x v="1"/>
    <x v="494"/>
    <d v="2012-12-02T00:00:00"/>
    <s v="Same Day"/>
    <s v="NM-18520"/>
    <s v="Neoma Murray"/>
    <x v="0"/>
    <s v="United States"/>
    <s v="Houston"/>
    <x v="5"/>
    <n v="77036"/>
    <x v="2"/>
    <s v="FUR-FU-10004270"/>
    <x v="0"/>
    <x v="5"/>
    <x v="989"/>
    <n v="6.6879999999999997"/>
    <n v="4"/>
    <n v="0.6"/>
    <n v="-4.0127999999999986"/>
  </r>
  <r>
    <n v="1475"/>
    <x v="702"/>
    <x v="0"/>
    <x v="258"/>
    <d v="2013-11-26T00:00:00"/>
    <s v="Standard Class"/>
    <s v="NP-18685"/>
    <s v="Nora Pelletier"/>
    <x v="2"/>
    <s v="United States"/>
    <s v="Niagara Falls"/>
    <x v="15"/>
    <n v="14304"/>
    <x v="3"/>
    <s v="OFF-AR-10003770"/>
    <x v="1"/>
    <x v="6"/>
    <x v="990"/>
    <n v="17.28"/>
    <n v="6"/>
    <n v="0"/>
    <n v="5.0111999999999997"/>
  </r>
  <r>
    <n v="1476"/>
    <x v="702"/>
    <x v="0"/>
    <x v="258"/>
    <d v="2013-11-26T00:00:00"/>
    <s v="Standard Class"/>
    <s v="NP-18685"/>
    <s v="Nora Pelletier"/>
    <x v="2"/>
    <s v="United States"/>
    <s v="Niagara Falls"/>
    <x v="15"/>
    <n v="14304"/>
    <x v="3"/>
    <s v="OFF-BI-10000320"/>
    <x v="1"/>
    <x v="8"/>
    <x v="768"/>
    <n v="17.712"/>
    <n v="3"/>
    <n v="0.2"/>
    <n v="6.4206000000000012"/>
  </r>
  <r>
    <n v="1477"/>
    <x v="703"/>
    <x v="3"/>
    <x v="498"/>
    <d v="2014-03-25T00:00:00"/>
    <s v="Standard Class"/>
    <s v="CG-12040"/>
    <s v="Catherine Glotzbach"/>
    <x v="2"/>
    <s v="United States"/>
    <s v="New York City"/>
    <x v="15"/>
    <n v="10024"/>
    <x v="3"/>
    <s v="OFF-LA-10003121"/>
    <x v="1"/>
    <x v="2"/>
    <x v="991"/>
    <n v="28.91"/>
    <n v="7"/>
    <n v="0"/>
    <n v="13.2986"/>
  </r>
  <r>
    <n v="1478"/>
    <x v="704"/>
    <x v="0"/>
    <x v="373"/>
    <d v="2013-11-18T00:00:00"/>
    <s v="Standard Class"/>
    <s v="CS-12505"/>
    <s v="Cindy Stewart"/>
    <x v="0"/>
    <s v="United States"/>
    <s v="Thomasville"/>
    <x v="3"/>
    <n v="27360"/>
    <x v="0"/>
    <s v="OFF-SU-10000381"/>
    <x v="1"/>
    <x v="14"/>
    <x v="654"/>
    <n v="52.136000000000003"/>
    <n v="7"/>
    <n v="0.2"/>
    <n v="5.865299999999996"/>
  </r>
  <r>
    <n v="1479"/>
    <x v="705"/>
    <x v="3"/>
    <x v="123"/>
    <d v="2014-11-21T00:00:00"/>
    <s v="First Class"/>
    <s v="KD-16345"/>
    <s v="Katherine Ducich"/>
    <x v="0"/>
    <s v="United States"/>
    <s v="Westminster"/>
    <x v="1"/>
    <n v="92683"/>
    <x v="1"/>
    <s v="TEC-PH-10000376"/>
    <x v="2"/>
    <x v="7"/>
    <x v="428"/>
    <n v="31.968000000000004"/>
    <n v="4"/>
    <n v="0.2"/>
    <n v="2.3976000000000006"/>
  </r>
  <r>
    <n v="1480"/>
    <x v="706"/>
    <x v="0"/>
    <x v="499"/>
    <d v="2013-12-09T00:00:00"/>
    <s v="Standard Class"/>
    <s v="MK-18160"/>
    <s v="Mike Kennedy"/>
    <x v="0"/>
    <s v="United States"/>
    <s v="San Francisco"/>
    <x v="1"/>
    <n v="94122"/>
    <x v="1"/>
    <s v="OFF-PA-10002262"/>
    <x v="1"/>
    <x v="10"/>
    <x v="992"/>
    <n v="25.92"/>
    <n v="4"/>
    <n v="0"/>
    <n v="12.441600000000001"/>
  </r>
  <r>
    <n v="1481"/>
    <x v="706"/>
    <x v="0"/>
    <x v="499"/>
    <d v="2013-12-09T00:00:00"/>
    <s v="Standard Class"/>
    <s v="MK-18160"/>
    <s v="Mike Kennedy"/>
    <x v="0"/>
    <s v="United States"/>
    <s v="San Francisco"/>
    <x v="1"/>
    <n v="94122"/>
    <x v="1"/>
    <s v="OFF-PA-10002464"/>
    <x v="1"/>
    <x v="10"/>
    <x v="993"/>
    <n v="40.46"/>
    <n v="7"/>
    <n v="0"/>
    <n v="19.825400000000002"/>
  </r>
  <r>
    <n v="1482"/>
    <x v="706"/>
    <x v="0"/>
    <x v="499"/>
    <d v="2013-12-09T00:00:00"/>
    <s v="Standard Class"/>
    <s v="MK-18160"/>
    <s v="Mike Kennedy"/>
    <x v="0"/>
    <s v="United States"/>
    <s v="San Francisco"/>
    <x v="1"/>
    <n v="94122"/>
    <x v="1"/>
    <s v="OFF-ST-10002214"/>
    <x v="1"/>
    <x v="4"/>
    <x v="994"/>
    <n v="33.869999999999997"/>
    <n v="3"/>
    <n v="0"/>
    <n v="8.8061999999999987"/>
  </r>
  <r>
    <n v="1483"/>
    <x v="707"/>
    <x v="3"/>
    <x v="326"/>
    <d v="2014-08-29T00:00:00"/>
    <s v="Second Class"/>
    <s v="DW-13540"/>
    <s v="Don Weiss"/>
    <x v="0"/>
    <s v="United States"/>
    <s v="Jackson"/>
    <x v="18"/>
    <n v="38301"/>
    <x v="0"/>
    <s v="OFF-AR-10003560"/>
    <x v="1"/>
    <x v="6"/>
    <x v="482"/>
    <n v="9.7280000000000015"/>
    <n v="2"/>
    <n v="0.2"/>
    <n v="1.702399999999999"/>
  </r>
  <r>
    <n v="1484"/>
    <x v="707"/>
    <x v="3"/>
    <x v="326"/>
    <d v="2014-08-29T00:00:00"/>
    <s v="Second Class"/>
    <s v="DW-13540"/>
    <s v="Don Weiss"/>
    <x v="0"/>
    <s v="United States"/>
    <s v="Jackson"/>
    <x v="18"/>
    <n v="38301"/>
    <x v="0"/>
    <s v="OFF-PA-10000130"/>
    <x v="1"/>
    <x v="10"/>
    <x v="995"/>
    <n v="3.4240000000000004"/>
    <n v="1"/>
    <n v="0.2"/>
    <n v="1.0699999999999996"/>
  </r>
  <r>
    <n v="1485"/>
    <x v="708"/>
    <x v="0"/>
    <x v="500"/>
    <d v="2013-10-19T00:00:00"/>
    <s v="Standard Class"/>
    <s v="CP-12340"/>
    <s v="Christine Phan"/>
    <x v="1"/>
    <s v="United States"/>
    <s v="Seattle"/>
    <x v="4"/>
    <n v="98115"/>
    <x v="1"/>
    <s v="TEC-AC-10000865"/>
    <x v="2"/>
    <x v="11"/>
    <x v="996"/>
    <n v="177"/>
    <n v="3"/>
    <n v="0"/>
    <n v="30.089999999999982"/>
  </r>
  <r>
    <n v="1486"/>
    <x v="709"/>
    <x v="2"/>
    <x v="501"/>
    <d v="2011-12-03T00:00:00"/>
    <s v="Standard Class"/>
    <s v="MS-17770"/>
    <s v="Maxwell Schwartz"/>
    <x v="0"/>
    <s v="United States"/>
    <s v="New York City"/>
    <x v="15"/>
    <n v="10035"/>
    <x v="3"/>
    <s v="OFF-FA-10003021"/>
    <x v="1"/>
    <x v="13"/>
    <x v="33"/>
    <n v="3.76"/>
    <n v="2"/>
    <n v="0"/>
    <n v="1.3159999999999998"/>
  </r>
  <r>
    <n v="1487"/>
    <x v="710"/>
    <x v="1"/>
    <x v="502"/>
    <d v="2012-11-07T00:00:00"/>
    <s v="Standard Class"/>
    <s v="CM-12655"/>
    <s v="Corinna Mitchell"/>
    <x v="2"/>
    <s v="United States"/>
    <s v="Los Angeles"/>
    <x v="1"/>
    <n v="90008"/>
    <x v="1"/>
    <s v="TEC-PH-10003580"/>
    <x v="2"/>
    <x v="7"/>
    <x v="997"/>
    <n v="1212.848"/>
    <n v="7"/>
    <n v="0.2"/>
    <n v="106.12420000000014"/>
  </r>
  <r>
    <n v="1488"/>
    <x v="710"/>
    <x v="1"/>
    <x v="502"/>
    <d v="2012-11-07T00:00:00"/>
    <s v="Standard Class"/>
    <s v="CM-12655"/>
    <s v="Corinna Mitchell"/>
    <x v="2"/>
    <s v="United States"/>
    <s v="Los Angeles"/>
    <x v="1"/>
    <n v="90008"/>
    <x v="1"/>
    <s v="TEC-AC-10001109"/>
    <x v="2"/>
    <x v="11"/>
    <x v="998"/>
    <n v="89.97"/>
    <n v="3"/>
    <n v="0"/>
    <n v="37.787400000000005"/>
  </r>
  <r>
    <n v="1489"/>
    <x v="710"/>
    <x v="1"/>
    <x v="502"/>
    <d v="2012-11-07T00:00:00"/>
    <s v="Standard Class"/>
    <s v="CM-12655"/>
    <s v="Corinna Mitchell"/>
    <x v="2"/>
    <s v="United States"/>
    <s v="Los Angeles"/>
    <x v="1"/>
    <n v="90008"/>
    <x v="1"/>
    <s v="FUR-FU-10003347"/>
    <x v="0"/>
    <x v="5"/>
    <x v="374"/>
    <n v="42.599999999999994"/>
    <n v="3"/>
    <n v="0"/>
    <n v="16.614000000000001"/>
  </r>
  <r>
    <n v="1490"/>
    <x v="711"/>
    <x v="2"/>
    <x v="503"/>
    <d v="2011-12-06T00:00:00"/>
    <s v="Standard Class"/>
    <s v="Co-12640"/>
    <s v="Corey-Lock"/>
    <x v="0"/>
    <s v="United States"/>
    <s v="Philadelphia"/>
    <x v="9"/>
    <n v="19143"/>
    <x v="3"/>
    <s v="OFF-LA-10000452"/>
    <x v="1"/>
    <x v="2"/>
    <x v="804"/>
    <n v="5.04"/>
    <n v="2"/>
    <n v="0.2"/>
    <n v="1.764"/>
  </r>
  <r>
    <n v="1491"/>
    <x v="712"/>
    <x v="3"/>
    <x v="504"/>
    <d v="2014-05-06T00:00:00"/>
    <s v="Second Class"/>
    <s v="DL-13495"/>
    <s v="Dionis Lloyd"/>
    <x v="1"/>
    <s v="United States"/>
    <s v="New York City"/>
    <x v="15"/>
    <n v="10024"/>
    <x v="3"/>
    <s v="OFF-EN-10002986"/>
    <x v="1"/>
    <x v="12"/>
    <x v="36"/>
    <n v="62.96"/>
    <n v="4"/>
    <n v="0"/>
    <n v="28.332000000000001"/>
  </r>
  <r>
    <n v="1492"/>
    <x v="713"/>
    <x v="3"/>
    <x v="221"/>
    <d v="2014-11-29T00:00:00"/>
    <s v="Standard Class"/>
    <s v="TS-21370"/>
    <s v="Todd Sumrall"/>
    <x v="1"/>
    <s v="United States"/>
    <s v="New York City"/>
    <x v="15"/>
    <n v="10035"/>
    <x v="3"/>
    <s v="OFF-PA-10001838"/>
    <x v="1"/>
    <x v="10"/>
    <x v="999"/>
    <n v="5.88"/>
    <n v="1"/>
    <n v="0"/>
    <n v="2.8811999999999998"/>
  </r>
  <r>
    <n v="1493"/>
    <x v="713"/>
    <x v="3"/>
    <x v="221"/>
    <d v="2014-11-29T00:00:00"/>
    <s v="Standard Class"/>
    <s v="TS-21370"/>
    <s v="Todd Sumrall"/>
    <x v="1"/>
    <s v="United States"/>
    <s v="New York City"/>
    <x v="15"/>
    <n v="10035"/>
    <x v="3"/>
    <s v="FUR-CH-10000785"/>
    <x v="0"/>
    <x v="1"/>
    <x v="320"/>
    <n v="977.29200000000003"/>
    <n v="6"/>
    <n v="0.1"/>
    <n v="173.74080000000001"/>
  </r>
  <r>
    <n v="1494"/>
    <x v="714"/>
    <x v="3"/>
    <x v="505"/>
    <d v="2014-11-04T00:00:00"/>
    <s v="Standard Class"/>
    <s v="JW-15220"/>
    <s v="Jane Waco"/>
    <x v="1"/>
    <s v="United States"/>
    <s v="Vancouver"/>
    <x v="4"/>
    <n v="98661"/>
    <x v="1"/>
    <s v="FUR-FU-10002885"/>
    <x v="0"/>
    <x v="5"/>
    <x v="755"/>
    <n v="9.64"/>
    <n v="2"/>
    <n v="0"/>
    <n v="3.6632000000000007"/>
  </r>
  <r>
    <n v="1495"/>
    <x v="715"/>
    <x v="2"/>
    <x v="506"/>
    <d v="2011-12-19T00:00:00"/>
    <s v="Second Class"/>
    <s v="RF-19840"/>
    <s v="Roy Französisch"/>
    <x v="0"/>
    <s v="United States"/>
    <s v="Columbus"/>
    <x v="32"/>
    <n v="31907"/>
    <x v="0"/>
    <s v="OFF-AR-10002952"/>
    <x v="1"/>
    <x v="6"/>
    <x v="806"/>
    <n v="40.049999999999997"/>
    <n v="3"/>
    <n v="0"/>
    <n v="11.213999999999999"/>
  </r>
  <r>
    <n v="1496"/>
    <x v="716"/>
    <x v="3"/>
    <x v="507"/>
    <d v="2014-09-09T00:00:00"/>
    <s v="Standard Class"/>
    <s v="JD-15790"/>
    <s v="John Dryer"/>
    <x v="0"/>
    <s v="United States"/>
    <s v="Coppell"/>
    <x v="5"/>
    <n v="75019"/>
    <x v="2"/>
    <s v="OFF-AR-10003759"/>
    <x v="1"/>
    <x v="6"/>
    <x v="838"/>
    <n v="10.192000000000002"/>
    <n v="7"/>
    <n v="0.2"/>
    <n v="3.1849999999999992"/>
  </r>
  <r>
    <n v="1497"/>
    <x v="716"/>
    <x v="3"/>
    <x v="507"/>
    <d v="2014-09-09T00:00:00"/>
    <s v="Standard Class"/>
    <s v="JD-15790"/>
    <s v="John Dryer"/>
    <x v="0"/>
    <s v="United States"/>
    <s v="Coppell"/>
    <x v="5"/>
    <n v="75019"/>
    <x v="2"/>
    <s v="OFF-ST-10004950"/>
    <x v="1"/>
    <x v="4"/>
    <x v="1000"/>
    <n v="16.784000000000002"/>
    <n v="1"/>
    <n v="0.2"/>
    <n v="-0.20980000000000043"/>
  </r>
  <r>
    <n v="1498"/>
    <x v="716"/>
    <x v="3"/>
    <x v="507"/>
    <d v="2014-09-09T00:00:00"/>
    <s v="Standard Class"/>
    <s v="JD-15790"/>
    <s v="John Dryer"/>
    <x v="0"/>
    <s v="United States"/>
    <s v="Coppell"/>
    <x v="5"/>
    <n v="75019"/>
    <x v="2"/>
    <s v="OFF-AR-10001940"/>
    <x v="1"/>
    <x v="6"/>
    <x v="168"/>
    <n v="13.120000000000001"/>
    <n v="5"/>
    <n v="0.2"/>
    <n v="3.7720000000000002"/>
  </r>
  <r>
    <n v="1499"/>
    <x v="717"/>
    <x v="0"/>
    <x v="508"/>
    <d v="2013-10-21T00:00:00"/>
    <s v="First Class"/>
    <s v="NK-18490"/>
    <s v="Neil Knudson"/>
    <x v="2"/>
    <s v="United States"/>
    <s v="San Francisco"/>
    <x v="1"/>
    <n v="94122"/>
    <x v="1"/>
    <s v="OFF-BI-10003981"/>
    <x v="1"/>
    <x v="8"/>
    <x v="109"/>
    <n v="18.16"/>
    <n v="5"/>
    <n v="0.2"/>
    <n v="6.5830000000000011"/>
  </r>
  <r>
    <n v="1500"/>
    <x v="718"/>
    <x v="3"/>
    <x v="105"/>
    <d v="2014-11-19T00:00:00"/>
    <s v="Standard Class"/>
    <s v="NG-18430"/>
    <s v="Nathan Gelder"/>
    <x v="0"/>
    <s v="United States"/>
    <s v="Austin"/>
    <x v="5"/>
    <n v="78745"/>
    <x v="2"/>
    <s v="OFF-PA-10002749"/>
    <x v="1"/>
    <x v="10"/>
    <x v="185"/>
    <n v="16.056000000000001"/>
    <n v="3"/>
    <n v="0.2"/>
    <n v="5.8203000000000005"/>
  </r>
  <r>
    <n v="1501"/>
    <x v="718"/>
    <x v="3"/>
    <x v="105"/>
    <d v="2014-11-19T00:00:00"/>
    <s v="Standard Class"/>
    <s v="NG-18430"/>
    <s v="Nathan Gelder"/>
    <x v="0"/>
    <s v="United States"/>
    <s v="Austin"/>
    <x v="5"/>
    <n v="78745"/>
    <x v="2"/>
    <s v="OFF-PA-10003823"/>
    <x v="1"/>
    <x v="10"/>
    <x v="1001"/>
    <n v="223.05600000000001"/>
    <n v="9"/>
    <n v="0.2"/>
    <n v="69.704999999999984"/>
  </r>
  <r>
    <n v="1502"/>
    <x v="718"/>
    <x v="3"/>
    <x v="105"/>
    <d v="2014-11-19T00:00:00"/>
    <s v="Standard Class"/>
    <s v="NG-18430"/>
    <s v="Nathan Gelder"/>
    <x v="0"/>
    <s v="United States"/>
    <s v="Austin"/>
    <x v="5"/>
    <n v="78745"/>
    <x v="2"/>
    <s v="OFF-ST-10003716"/>
    <x v="1"/>
    <x v="4"/>
    <x v="889"/>
    <n v="540.048"/>
    <n v="3"/>
    <n v="0.2"/>
    <n v="-47.254199999999997"/>
  </r>
  <r>
    <n v="1503"/>
    <x v="719"/>
    <x v="0"/>
    <x v="390"/>
    <d v="2013-12-02T00:00:00"/>
    <s v="Standard Class"/>
    <s v="AT-10435"/>
    <s v="Alyssa Tate"/>
    <x v="2"/>
    <s v="United States"/>
    <s v="Los Angeles"/>
    <x v="1"/>
    <n v="90045"/>
    <x v="1"/>
    <s v="TEC-PH-10001300"/>
    <x v="2"/>
    <x v="7"/>
    <x v="1002"/>
    <n v="33.520000000000003"/>
    <n v="2"/>
    <n v="0.2"/>
    <n v="3.3519999999999985"/>
  </r>
  <r>
    <n v="1504"/>
    <x v="719"/>
    <x v="0"/>
    <x v="390"/>
    <d v="2013-12-02T00:00:00"/>
    <s v="Standard Class"/>
    <s v="AT-10435"/>
    <s v="Alyssa Tate"/>
    <x v="2"/>
    <s v="United States"/>
    <s v="Los Angeles"/>
    <x v="1"/>
    <n v="90045"/>
    <x v="1"/>
    <s v="FUR-FU-10000010"/>
    <x v="0"/>
    <x v="5"/>
    <x v="522"/>
    <n v="9.94"/>
    <n v="2"/>
    <n v="0"/>
    <n v="3.0813999999999995"/>
  </r>
  <r>
    <n v="1505"/>
    <x v="720"/>
    <x v="1"/>
    <x v="509"/>
    <d v="2012-08-07T00:00:00"/>
    <s v="Standard Class"/>
    <s v="PC-19000"/>
    <s v="Pauline Chand"/>
    <x v="2"/>
    <s v="United States"/>
    <s v="Los Angeles"/>
    <x v="1"/>
    <n v="90004"/>
    <x v="1"/>
    <s v="OFF-AR-10001868"/>
    <x v="1"/>
    <x v="6"/>
    <x v="59"/>
    <n v="6.72"/>
    <n v="4"/>
    <n v="0"/>
    <n v="3.36"/>
  </r>
  <r>
    <n v="1506"/>
    <x v="720"/>
    <x v="1"/>
    <x v="509"/>
    <d v="2012-08-07T00:00:00"/>
    <s v="Standard Class"/>
    <s v="PC-19000"/>
    <s v="Pauline Chand"/>
    <x v="2"/>
    <s v="United States"/>
    <s v="Los Angeles"/>
    <x v="1"/>
    <n v="90004"/>
    <x v="1"/>
    <s v="FUR-TA-10003715"/>
    <x v="0"/>
    <x v="3"/>
    <x v="1003"/>
    <n v="1004.9760000000001"/>
    <n v="6"/>
    <n v="0.2"/>
    <n v="-175.87080000000009"/>
  </r>
  <r>
    <n v="1507"/>
    <x v="721"/>
    <x v="3"/>
    <x v="165"/>
    <d v="2014-12-30T00:00:00"/>
    <s v="Standard Class"/>
    <s v="AR-10540"/>
    <s v="Andy Reiter"/>
    <x v="0"/>
    <s v="United States"/>
    <s v="New York City"/>
    <x v="15"/>
    <n v="10024"/>
    <x v="3"/>
    <s v="OFF-BI-10003708"/>
    <x v="1"/>
    <x v="8"/>
    <x v="969"/>
    <n v="17.880000000000003"/>
    <n v="3"/>
    <n v="0.2"/>
    <n v="5.5875000000000004"/>
  </r>
  <r>
    <n v="1508"/>
    <x v="722"/>
    <x v="0"/>
    <x v="42"/>
    <d v="2013-09-24T00:00:00"/>
    <s v="Standard Class"/>
    <s v="CS-12505"/>
    <s v="Cindy Stewart"/>
    <x v="0"/>
    <s v="United States"/>
    <s v="Columbus"/>
    <x v="32"/>
    <n v="31907"/>
    <x v="0"/>
    <s v="TEC-MA-10004458"/>
    <x v="2"/>
    <x v="15"/>
    <x v="1004"/>
    <n v="396"/>
    <n v="4"/>
    <n v="0"/>
    <n v="190.07999999999998"/>
  </r>
  <r>
    <n v="1509"/>
    <x v="723"/>
    <x v="3"/>
    <x v="389"/>
    <d v="2014-12-11T00:00:00"/>
    <s v="Same Day"/>
    <s v="LS-16975"/>
    <s v="Lindsay Shagiari"/>
    <x v="2"/>
    <s v="United States"/>
    <s v="Omaha"/>
    <x v="8"/>
    <n v="68104"/>
    <x v="2"/>
    <s v="OFF-BI-10004965"/>
    <x v="1"/>
    <x v="8"/>
    <x v="1005"/>
    <n v="34.5"/>
    <n v="3"/>
    <n v="0"/>
    <n v="15.524999999999999"/>
  </r>
  <r>
    <n v="1510"/>
    <x v="724"/>
    <x v="3"/>
    <x v="510"/>
    <d v="2014-09-16T00:00:00"/>
    <s v="First Class"/>
    <s v="JM-15535"/>
    <s v="Jessica Myrick"/>
    <x v="0"/>
    <s v="United States"/>
    <s v="Los Angeles"/>
    <x v="1"/>
    <n v="90036"/>
    <x v="1"/>
    <s v="FUR-FU-10004270"/>
    <x v="0"/>
    <x v="5"/>
    <x v="989"/>
    <n v="8.36"/>
    <n v="2"/>
    <n v="0"/>
    <n v="3.0095999999999998"/>
  </r>
  <r>
    <n v="1511"/>
    <x v="725"/>
    <x v="3"/>
    <x v="92"/>
    <d v="2014-07-02T00:00:00"/>
    <s v="Standard Class"/>
    <s v="NH-18610"/>
    <s v="Nicole Hansen"/>
    <x v="1"/>
    <s v="United States"/>
    <s v="Pomona"/>
    <x v="1"/>
    <n v="91767"/>
    <x v="1"/>
    <s v="OFF-AR-10002135"/>
    <x v="1"/>
    <x v="6"/>
    <x v="278"/>
    <n v="385.6"/>
    <n v="8"/>
    <n v="0"/>
    <n v="111.82399999999996"/>
  </r>
  <r>
    <n v="1512"/>
    <x v="725"/>
    <x v="3"/>
    <x v="92"/>
    <d v="2014-07-02T00:00:00"/>
    <s v="Standard Class"/>
    <s v="NH-18610"/>
    <s v="Nicole Hansen"/>
    <x v="1"/>
    <s v="United States"/>
    <s v="Pomona"/>
    <x v="1"/>
    <n v="91767"/>
    <x v="1"/>
    <s v="OFF-AR-10003514"/>
    <x v="1"/>
    <x v="6"/>
    <x v="180"/>
    <n v="35.82"/>
    <n v="9"/>
    <n v="0"/>
    <n v="11.820599999999997"/>
  </r>
  <r>
    <n v="1513"/>
    <x v="726"/>
    <x v="3"/>
    <x v="238"/>
    <d v="2014-08-23T00:00:00"/>
    <s v="Standard Class"/>
    <s v="RA-19915"/>
    <s v="Russell Applegate"/>
    <x v="0"/>
    <s v="United States"/>
    <s v="Dallas"/>
    <x v="5"/>
    <n v="75220"/>
    <x v="2"/>
    <s v="OFF-ST-10002276"/>
    <x v="1"/>
    <x v="4"/>
    <x v="223"/>
    <n v="200.06400000000002"/>
    <n v="3"/>
    <n v="0.2"/>
    <n v="12.504000000000005"/>
  </r>
  <r>
    <n v="1514"/>
    <x v="726"/>
    <x v="3"/>
    <x v="238"/>
    <d v="2014-08-23T00:00:00"/>
    <s v="Standard Class"/>
    <s v="RA-19915"/>
    <s v="Russell Applegate"/>
    <x v="0"/>
    <s v="United States"/>
    <s v="Dallas"/>
    <x v="5"/>
    <n v="75220"/>
    <x v="2"/>
    <s v="OFF-BI-10001098"/>
    <x v="1"/>
    <x v="8"/>
    <x v="405"/>
    <n v="21.379999999999995"/>
    <n v="5"/>
    <n v="0.8"/>
    <n v="-33.139000000000003"/>
  </r>
  <r>
    <n v="1515"/>
    <x v="726"/>
    <x v="3"/>
    <x v="238"/>
    <d v="2014-08-23T00:00:00"/>
    <s v="Standard Class"/>
    <s v="RA-19915"/>
    <s v="Russell Applegate"/>
    <x v="0"/>
    <s v="United States"/>
    <s v="Dallas"/>
    <x v="5"/>
    <n v="75220"/>
    <x v="2"/>
    <s v="OFF-BI-10001636"/>
    <x v="1"/>
    <x v="8"/>
    <x v="668"/>
    <n v="6.743999999999998"/>
    <n v="4"/>
    <n v="0.8"/>
    <n v="-11.4648"/>
  </r>
  <r>
    <n v="1516"/>
    <x v="727"/>
    <x v="3"/>
    <x v="157"/>
    <d v="2014-12-18T00:00:00"/>
    <s v="Standard Class"/>
    <s v="AI-10855"/>
    <s v="Arianne Irving"/>
    <x v="0"/>
    <s v="United States"/>
    <s v="Philadelphia"/>
    <x v="9"/>
    <n v="19120"/>
    <x v="3"/>
    <s v="FUR-CH-10002961"/>
    <x v="0"/>
    <x v="1"/>
    <x v="939"/>
    <n v="63.686"/>
    <n v="1"/>
    <n v="0.3"/>
    <n v="-9.0980000000000025"/>
  </r>
  <r>
    <n v="1517"/>
    <x v="728"/>
    <x v="3"/>
    <x v="389"/>
    <d v="2014-12-15T00:00:00"/>
    <s v="Second Class"/>
    <s v="MC-17845"/>
    <s v="Michael Chen"/>
    <x v="0"/>
    <s v="United States"/>
    <s v="North Las Vegas"/>
    <x v="33"/>
    <n v="89031"/>
    <x v="1"/>
    <s v="FUR-TA-10004256"/>
    <x v="0"/>
    <x v="3"/>
    <x v="484"/>
    <n v="1669.6"/>
    <n v="4"/>
    <n v="0"/>
    <n v="116.87199999999984"/>
  </r>
  <r>
    <n v="1518"/>
    <x v="729"/>
    <x v="2"/>
    <x v="511"/>
    <d v="2011-02-07T00:00:00"/>
    <s v="Second Class"/>
    <s v="TB-21400"/>
    <s v="Tom Boeckenhauer"/>
    <x v="0"/>
    <s v="United States"/>
    <s v="Seattle"/>
    <x v="4"/>
    <n v="98105"/>
    <x v="1"/>
    <s v="OFF-BI-10004593"/>
    <x v="1"/>
    <x v="8"/>
    <x v="267"/>
    <n v="83.84"/>
    <n v="2"/>
    <n v="0.2"/>
    <n v="27.247999999999998"/>
  </r>
  <r>
    <n v="1519"/>
    <x v="729"/>
    <x v="2"/>
    <x v="511"/>
    <d v="2011-02-07T00:00:00"/>
    <s v="Second Class"/>
    <s v="TB-21400"/>
    <s v="Tom Boeckenhauer"/>
    <x v="0"/>
    <s v="United States"/>
    <s v="Seattle"/>
    <x v="4"/>
    <n v="98105"/>
    <x v="1"/>
    <s v="OFF-BI-10002827"/>
    <x v="1"/>
    <x v="8"/>
    <x v="549"/>
    <n v="13.272000000000002"/>
    <n v="3"/>
    <n v="0.2"/>
    <n v="4.3133999999999997"/>
  </r>
  <r>
    <n v="1520"/>
    <x v="730"/>
    <x v="3"/>
    <x v="512"/>
    <d v="2014-02-15T00:00:00"/>
    <s v="Second Class"/>
    <s v="VW-21775"/>
    <s v="Victoria Wilson"/>
    <x v="1"/>
    <s v="United States"/>
    <s v="San Francisco"/>
    <x v="1"/>
    <n v="94110"/>
    <x v="1"/>
    <s v="OFF-BI-10001759"/>
    <x v="1"/>
    <x v="8"/>
    <x v="725"/>
    <n v="21.335999999999999"/>
    <n v="7"/>
    <n v="0.2"/>
    <n v="7.7343000000000011"/>
  </r>
  <r>
    <n v="1521"/>
    <x v="731"/>
    <x v="3"/>
    <x v="513"/>
    <d v="2014-04-22T00:00:00"/>
    <s v="Standard Class"/>
    <s v="PL-18925"/>
    <s v="Paul Lucas"/>
    <x v="2"/>
    <s v="United States"/>
    <s v="Chicago"/>
    <x v="10"/>
    <n v="60610"/>
    <x v="2"/>
    <s v="OFF-AR-10001419"/>
    <x v="1"/>
    <x v="6"/>
    <x v="1006"/>
    <n v="16.520000000000003"/>
    <n v="5"/>
    <n v="0.2"/>
    <n v="2.0649999999999986"/>
  </r>
  <r>
    <n v="1522"/>
    <x v="732"/>
    <x v="1"/>
    <x v="401"/>
    <d v="2012-12-11T00:00:00"/>
    <s v="Standard Class"/>
    <s v="GH-14425"/>
    <s v="Gary Hwang"/>
    <x v="0"/>
    <s v="United States"/>
    <s v="Tucson"/>
    <x v="16"/>
    <n v="85705"/>
    <x v="1"/>
    <s v="FUR-FU-10002253"/>
    <x v="0"/>
    <x v="5"/>
    <x v="587"/>
    <n v="206.11199999999997"/>
    <n v="6"/>
    <n v="0.2"/>
    <n v="48.951600000000013"/>
  </r>
  <r>
    <n v="1523"/>
    <x v="732"/>
    <x v="1"/>
    <x v="401"/>
    <d v="2012-12-11T00:00:00"/>
    <s v="Standard Class"/>
    <s v="GH-14425"/>
    <s v="Gary Hwang"/>
    <x v="0"/>
    <s v="United States"/>
    <s v="Tucson"/>
    <x v="16"/>
    <n v="85705"/>
    <x v="1"/>
    <s v="OFF-PA-10002586"/>
    <x v="1"/>
    <x v="10"/>
    <x v="1007"/>
    <n v="19.920000000000002"/>
    <n v="5"/>
    <n v="0.2"/>
    <n v="6.7230000000000008"/>
  </r>
  <r>
    <n v="1524"/>
    <x v="732"/>
    <x v="1"/>
    <x v="401"/>
    <d v="2012-12-11T00:00:00"/>
    <s v="Standard Class"/>
    <s v="GH-14425"/>
    <s v="Gary Hwang"/>
    <x v="0"/>
    <s v="United States"/>
    <s v="Tucson"/>
    <x v="16"/>
    <n v="85705"/>
    <x v="1"/>
    <s v="OFF-PA-10003039"/>
    <x v="1"/>
    <x v="10"/>
    <x v="330"/>
    <n v="198.27200000000002"/>
    <n v="8"/>
    <n v="0.2"/>
    <n v="61.959999999999987"/>
  </r>
  <r>
    <n v="1525"/>
    <x v="732"/>
    <x v="1"/>
    <x v="401"/>
    <d v="2012-12-11T00:00:00"/>
    <s v="Standard Class"/>
    <s v="GH-14425"/>
    <s v="Gary Hwang"/>
    <x v="0"/>
    <s v="United States"/>
    <s v="Tucson"/>
    <x v="16"/>
    <n v="85705"/>
    <x v="1"/>
    <s v="OFF-ST-10004804"/>
    <x v="1"/>
    <x v="4"/>
    <x v="230"/>
    <n v="247.10399999999998"/>
    <n v="6"/>
    <n v="0.2"/>
    <n v="-58.68719999999999"/>
  </r>
  <r>
    <n v="1526"/>
    <x v="732"/>
    <x v="1"/>
    <x v="401"/>
    <d v="2012-12-11T00:00:00"/>
    <s v="Standard Class"/>
    <s v="GH-14425"/>
    <s v="Gary Hwang"/>
    <x v="0"/>
    <s v="United States"/>
    <s v="Tucson"/>
    <x v="16"/>
    <n v="85705"/>
    <x v="1"/>
    <s v="OFF-AR-10004042"/>
    <x v="1"/>
    <x v="6"/>
    <x v="30"/>
    <n v="86.304000000000002"/>
    <n v="6"/>
    <n v="0.2"/>
    <n v="9.7091999999999885"/>
  </r>
  <r>
    <n v="1527"/>
    <x v="733"/>
    <x v="0"/>
    <x v="405"/>
    <d v="2013-07-28T00:00:00"/>
    <s v="Standard Class"/>
    <s v="CJ-12010"/>
    <s v="Caroline Jumper"/>
    <x v="0"/>
    <s v="United States"/>
    <s v="Allentown"/>
    <x v="9"/>
    <n v="18103"/>
    <x v="3"/>
    <s v="OFF-AR-10002221"/>
    <x v="1"/>
    <x v="6"/>
    <x v="1008"/>
    <n v="4.16"/>
    <n v="2"/>
    <n v="0.2"/>
    <n v="0.36400000000000032"/>
  </r>
  <r>
    <n v="1528"/>
    <x v="733"/>
    <x v="0"/>
    <x v="405"/>
    <d v="2013-07-28T00:00:00"/>
    <s v="Standard Class"/>
    <s v="CJ-12010"/>
    <s v="Caroline Jumper"/>
    <x v="0"/>
    <s v="United States"/>
    <s v="Allentown"/>
    <x v="9"/>
    <n v="18103"/>
    <x v="3"/>
    <s v="FUR-FU-10002456"/>
    <x v="0"/>
    <x v="5"/>
    <x v="1009"/>
    <n v="11.648000000000001"/>
    <n v="2"/>
    <n v="0.2"/>
    <n v="3.3488000000000011"/>
  </r>
  <r>
    <n v="1529"/>
    <x v="734"/>
    <x v="1"/>
    <x v="209"/>
    <d v="2012-11-10T00:00:00"/>
    <s v="Second Class"/>
    <s v="MC-18130"/>
    <s v="Mike Caudle"/>
    <x v="1"/>
    <s v="United States"/>
    <s v="Newark"/>
    <x v="13"/>
    <n v="19711"/>
    <x v="3"/>
    <s v="OFF-FA-10004968"/>
    <x v="1"/>
    <x v="13"/>
    <x v="1010"/>
    <n v="26.18"/>
    <n v="7"/>
    <n v="0"/>
    <n v="0.5236000000000014"/>
  </r>
  <r>
    <n v="1530"/>
    <x v="734"/>
    <x v="1"/>
    <x v="209"/>
    <d v="2012-11-10T00:00:00"/>
    <s v="Second Class"/>
    <s v="MC-18130"/>
    <s v="Mike Caudle"/>
    <x v="1"/>
    <s v="United States"/>
    <s v="Newark"/>
    <x v="13"/>
    <n v="19711"/>
    <x v="3"/>
    <s v="OFF-PA-10001274"/>
    <x v="1"/>
    <x v="10"/>
    <x v="1011"/>
    <n v="7.3"/>
    <n v="2"/>
    <n v="0"/>
    <n v="3.4309999999999996"/>
  </r>
  <r>
    <n v="1531"/>
    <x v="735"/>
    <x v="1"/>
    <x v="514"/>
    <d v="2012-03-31T00:00:00"/>
    <s v="Standard Class"/>
    <s v="BV-11245"/>
    <s v="Benjamin Venier"/>
    <x v="1"/>
    <s v="United States"/>
    <s v="Miami"/>
    <x v="2"/>
    <n v="33142"/>
    <x v="0"/>
    <s v="OFF-PA-10001125"/>
    <x v="1"/>
    <x v="10"/>
    <x v="1012"/>
    <n v="74.352000000000004"/>
    <n v="3"/>
    <n v="0.2"/>
    <n v="23.234999999999992"/>
  </r>
  <r>
    <n v="1532"/>
    <x v="736"/>
    <x v="3"/>
    <x v="515"/>
    <d v="2014-09-06T00:00:00"/>
    <s v="Standard Class"/>
    <s v="JF-15490"/>
    <s v="Jeremy Farry"/>
    <x v="0"/>
    <s v="United States"/>
    <s v="Tempe"/>
    <x v="16"/>
    <n v="85281"/>
    <x v="1"/>
    <s v="OFF-ST-10000344"/>
    <x v="1"/>
    <x v="4"/>
    <x v="1013"/>
    <n v="10.744"/>
    <n v="1"/>
    <n v="0.2"/>
    <n v="0.80579999999999963"/>
  </r>
  <r>
    <n v="1533"/>
    <x v="736"/>
    <x v="3"/>
    <x v="515"/>
    <d v="2014-09-06T00:00:00"/>
    <s v="Standard Class"/>
    <s v="JF-15490"/>
    <s v="Jeremy Farry"/>
    <x v="0"/>
    <s v="United States"/>
    <s v="Tempe"/>
    <x v="16"/>
    <n v="85281"/>
    <x v="1"/>
    <s v="OFF-FA-10000585"/>
    <x v="1"/>
    <x v="13"/>
    <x v="202"/>
    <n v="8.3760000000000012"/>
    <n v="3"/>
    <n v="0.2"/>
    <n v="2.7222"/>
  </r>
  <r>
    <n v="1534"/>
    <x v="737"/>
    <x v="0"/>
    <x v="429"/>
    <d v="2013-12-09T00:00:00"/>
    <s v="Standard Class"/>
    <s v="EB-13840"/>
    <s v="Ellis Ballard"/>
    <x v="1"/>
    <s v="United States"/>
    <s v="New York City"/>
    <x v="15"/>
    <n v="10035"/>
    <x v="3"/>
    <s v="OFF-ST-10003324"/>
    <x v="1"/>
    <x v="4"/>
    <x v="1014"/>
    <n v="212.88"/>
    <n v="6"/>
    <n v="0"/>
    <n v="0"/>
  </r>
  <r>
    <n v="1535"/>
    <x v="738"/>
    <x v="3"/>
    <x v="516"/>
    <d v="2014-02-15T00:00:00"/>
    <s v="Standard Class"/>
    <s v="MP-18175"/>
    <s v="Mike Pelletier"/>
    <x v="2"/>
    <s v="United States"/>
    <s v="Laguna Niguel"/>
    <x v="1"/>
    <n v="92677"/>
    <x v="1"/>
    <s v="FUR-BO-10004015"/>
    <x v="0"/>
    <x v="0"/>
    <x v="569"/>
    <n v="203.98299999999998"/>
    <n v="2"/>
    <n v="0.15"/>
    <n v="16.798599999999979"/>
  </r>
  <r>
    <n v="1536"/>
    <x v="739"/>
    <x v="0"/>
    <x v="517"/>
    <d v="2013-11-03T00:00:00"/>
    <s v="Standard Class"/>
    <s v="JM-15655"/>
    <s v="Jim Mitchum"/>
    <x v="1"/>
    <s v="United States"/>
    <s v="Bridgeton"/>
    <x v="30"/>
    <n v="8302"/>
    <x v="3"/>
    <s v="OFF-ST-10000419"/>
    <x v="1"/>
    <x v="4"/>
    <x v="1015"/>
    <n v="40.74"/>
    <n v="3"/>
    <n v="0"/>
    <n v="0.4073999999999991"/>
  </r>
  <r>
    <n v="1537"/>
    <x v="739"/>
    <x v="0"/>
    <x v="517"/>
    <d v="2013-11-03T00:00:00"/>
    <s v="Standard Class"/>
    <s v="JM-15655"/>
    <s v="Jim Mitchum"/>
    <x v="1"/>
    <s v="United States"/>
    <s v="Bridgeton"/>
    <x v="30"/>
    <n v="8302"/>
    <x v="3"/>
    <s v="OFF-AP-10001626"/>
    <x v="1"/>
    <x v="9"/>
    <x v="1016"/>
    <n v="11.67"/>
    <n v="3"/>
    <n v="0"/>
    <n v="3.0342000000000002"/>
  </r>
  <r>
    <n v="1538"/>
    <x v="740"/>
    <x v="3"/>
    <x v="175"/>
    <d v="2014-09-18T00:00:00"/>
    <s v="Second Class"/>
    <s v="CL-11890"/>
    <s v="Carl Ludwig"/>
    <x v="0"/>
    <s v="United States"/>
    <s v="Everett"/>
    <x v="31"/>
    <n v="2149"/>
    <x v="3"/>
    <s v="TEC-PH-10000439"/>
    <x v="2"/>
    <x v="7"/>
    <x v="869"/>
    <n v="39.99"/>
    <n v="1"/>
    <n v="0"/>
    <n v="11.597099999999998"/>
  </r>
  <r>
    <n v="1539"/>
    <x v="740"/>
    <x v="3"/>
    <x v="175"/>
    <d v="2014-09-18T00:00:00"/>
    <s v="Second Class"/>
    <s v="CL-11890"/>
    <s v="Carl Ludwig"/>
    <x v="0"/>
    <s v="United States"/>
    <s v="Everett"/>
    <x v="31"/>
    <n v="2149"/>
    <x v="3"/>
    <s v="OFF-AR-10003478"/>
    <x v="1"/>
    <x v="6"/>
    <x v="355"/>
    <n v="16.28"/>
    <n v="2"/>
    <n v="0"/>
    <n v="6.5120000000000005"/>
  </r>
  <r>
    <n v="1540"/>
    <x v="740"/>
    <x v="3"/>
    <x v="175"/>
    <d v="2014-09-18T00:00:00"/>
    <s v="Second Class"/>
    <s v="CL-11890"/>
    <s v="Carl Ludwig"/>
    <x v="0"/>
    <s v="United States"/>
    <s v="Everett"/>
    <x v="31"/>
    <n v="2149"/>
    <x v="3"/>
    <s v="FUR-BO-10002545"/>
    <x v="0"/>
    <x v="0"/>
    <x v="37"/>
    <n v="782.94"/>
    <n v="3"/>
    <n v="0"/>
    <n v="203.56440000000003"/>
  </r>
  <r>
    <n v="1541"/>
    <x v="740"/>
    <x v="3"/>
    <x v="175"/>
    <d v="2014-09-18T00:00:00"/>
    <s v="Second Class"/>
    <s v="CL-11890"/>
    <s v="Carl Ludwig"/>
    <x v="0"/>
    <s v="United States"/>
    <s v="Everett"/>
    <x v="31"/>
    <n v="2149"/>
    <x v="3"/>
    <s v="OFF-BI-10001765"/>
    <x v="1"/>
    <x v="8"/>
    <x v="985"/>
    <n v="242.48000000000002"/>
    <n v="7"/>
    <n v="0"/>
    <n v="116.39039999999999"/>
  </r>
  <r>
    <n v="1542"/>
    <x v="741"/>
    <x v="2"/>
    <x v="518"/>
    <d v="2011-03-16T00:00:00"/>
    <s v="Second Class"/>
    <s v="CK-12205"/>
    <s v="Chloris Kastensmidt"/>
    <x v="0"/>
    <s v="United States"/>
    <s v="Columbus"/>
    <x v="24"/>
    <n v="43229"/>
    <x v="3"/>
    <s v="FUR-FU-10003981"/>
    <x v="0"/>
    <x v="5"/>
    <x v="322"/>
    <n v="8.32"/>
    <n v="5"/>
    <n v="0.2"/>
    <n v="2.2880000000000003"/>
  </r>
  <r>
    <n v="1543"/>
    <x v="741"/>
    <x v="2"/>
    <x v="518"/>
    <d v="2011-03-16T00:00:00"/>
    <s v="Second Class"/>
    <s v="CK-12205"/>
    <s v="Chloris Kastensmidt"/>
    <x v="0"/>
    <s v="United States"/>
    <s v="Columbus"/>
    <x v="24"/>
    <n v="43229"/>
    <x v="3"/>
    <s v="OFF-FA-10001561"/>
    <x v="1"/>
    <x v="13"/>
    <x v="831"/>
    <n v="10.464000000000002"/>
    <n v="6"/>
    <n v="0.2"/>
    <n v="1.7003999999999992"/>
  </r>
  <r>
    <n v="1544"/>
    <x v="742"/>
    <x v="2"/>
    <x v="519"/>
    <d v="2011-02-09T00:00:00"/>
    <s v="Standard Class"/>
    <s v="DB-13270"/>
    <s v="Deborah Brumfield"/>
    <x v="2"/>
    <s v="United States"/>
    <s v="San Diego"/>
    <x v="1"/>
    <n v="92024"/>
    <x v="1"/>
    <s v="OFF-BI-10004230"/>
    <x v="1"/>
    <x v="8"/>
    <x v="649"/>
    <n v="82.896000000000001"/>
    <n v="3"/>
    <n v="0.2"/>
    <n v="29.0136"/>
  </r>
  <r>
    <n v="1545"/>
    <x v="742"/>
    <x v="2"/>
    <x v="519"/>
    <d v="2011-02-09T00:00:00"/>
    <s v="Standard Class"/>
    <s v="DB-13270"/>
    <s v="Deborah Brumfield"/>
    <x v="2"/>
    <s v="United States"/>
    <s v="San Diego"/>
    <x v="1"/>
    <n v="92024"/>
    <x v="1"/>
    <s v="OFF-PA-10000350"/>
    <x v="1"/>
    <x v="10"/>
    <x v="724"/>
    <n v="34.24"/>
    <n v="4"/>
    <n v="0"/>
    <n v="16.0928"/>
  </r>
  <r>
    <n v="1546"/>
    <x v="743"/>
    <x v="2"/>
    <x v="520"/>
    <d v="2012-01-04T00:00:00"/>
    <s v="Second Class"/>
    <s v="PC-18745"/>
    <s v="Pamela Coakley"/>
    <x v="1"/>
    <s v="United States"/>
    <s v="Watertown"/>
    <x v="15"/>
    <n v="13601"/>
    <x v="3"/>
    <s v="FUR-BO-10002613"/>
    <x v="0"/>
    <x v="0"/>
    <x v="177"/>
    <n v="1573.4880000000001"/>
    <n v="7"/>
    <n v="0.2"/>
    <n v="196.68599999999986"/>
  </r>
  <r>
    <n v="1547"/>
    <x v="744"/>
    <x v="1"/>
    <x v="521"/>
    <d v="2012-11-27T00:00:00"/>
    <s v="Standard Class"/>
    <s v="VB-21745"/>
    <s v="Victoria Brennan"/>
    <x v="1"/>
    <s v="United States"/>
    <s v="San Antonio"/>
    <x v="5"/>
    <n v="78207"/>
    <x v="2"/>
    <s v="OFF-PA-10000994"/>
    <x v="1"/>
    <x v="10"/>
    <x v="904"/>
    <n v="335.52"/>
    <n v="4"/>
    <n v="0.2"/>
    <n v="117.43199999999999"/>
  </r>
  <r>
    <n v="1548"/>
    <x v="744"/>
    <x v="1"/>
    <x v="521"/>
    <d v="2012-11-27T00:00:00"/>
    <s v="Standard Class"/>
    <s v="VB-21745"/>
    <s v="Victoria Brennan"/>
    <x v="1"/>
    <s v="United States"/>
    <s v="San Antonio"/>
    <x v="5"/>
    <n v="78207"/>
    <x v="2"/>
    <s v="OFF-BI-10002867"/>
    <x v="1"/>
    <x v="8"/>
    <x v="963"/>
    <n v="23.911999999999995"/>
    <n v="2"/>
    <n v="0.8"/>
    <n v="-40.650400000000019"/>
  </r>
  <r>
    <n v="1549"/>
    <x v="744"/>
    <x v="1"/>
    <x v="521"/>
    <d v="2012-11-27T00:00:00"/>
    <s v="Standard Class"/>
    <s v="VB-21745"/>
    <s v="Victoria Brennan"/>
    <x v="1"/>
    <s v="United States"/>
    <s v="San Antonio"/>
    <x v="5"/>
    <n v="78207"/>
    <x v="2"/>
    <s v="OFF-ST-10001291"/>
    <x v="1"/>
    <x v="4"/>
    <x v="1017"/>
    <n v="27.056000000000001"/>
    <n v="2"/>
    <n v="0.2"/>
    <n v="2.3673999999999991"/>
  </r>
  <r>
    <n v="1550"/>
    <x v="745"/>
    <x v="2"/>
    <x v="522"/>
    <d v="2011-07-08T00:00:00"/>
    <s v="First Class"/>
    <s v="EP-13915"/>
    <s v="Emily Phan"/>
    <x v="0"/>
    <s v="United States"/>
    <s v="New York City"/>
    <x v="15"/>
    <n v="10011"/>
    <x v="3"/>
    <s v="TEC-CO-10001046"/>
    <x v="2"/>
    <x v="16"/>
    <x v="874"/>
    <n v="559.99200000000008"/>
    <n v="1"/>
    <n v="0.2"/>
    <n v="174.99749999999997"/>
  </r>
  <r>
    <n v="1551"/>
    <x v="746"/>
    <x v="3"/>
    <x v="38"/>
    <d v="2014-11-19T00:00:00"/>
    <s v="Second Class"/>
    <s v="ME-17320"/>
    <s v="Maria Etezadi"/>
    <x v="2"/>
    <s v="United States"/>
    <s v="Houston"/>
    <x v="5"/>
    <n v="77095"/>
    <x v="2"/>
    <s v="OFF-AP-10004868"/>
    <x v="1"/>
    <x v="9"/>
    <x v="1018"/>
    <n v="9.3239999999999981"/>
    <n v="6"/>
    <n v="0.8"/>
    <n v="-24.708599999999997"/>
  </r>
  <r>
    <n v="1552"/>
    <x v="747"/>
    <x v="0"/>
    <x v="26"/>
    <d v="2013-06-23T00:00:00"/>
    <s v="Standard Class"/>
    <s v="IG-15085"/>
    <s v="Ivan Gibson"/>
    <x v="0"/>
    <s v="United States"/>
    <s v="San Diego"/>
    <x v="1"/>
    <n v="92024"/>
    <x v="1"/>
    <s v="OFF-PA-10000806"/>
    <x v="1"/>
    <x v="10"/>
    <x v="948"/>
    <n v="111.96"/>
    <n v="2"/>
    <n v="0"/>
    <n v="54.860399999999998"/>
  </r>
  <r>
    <n v="1553"/>
    <x v="748"/>
    <x v="2"/>
    <x v="523"/>
    <d v="2011-05-05T00:00:00"/>
    <s v="First Class"/>
    <s v="JS-15940"/>
    <s v="Joni Sundaresam"/>
    <x v="2"/>
    <s v="United States"/>
    <s v="Appleton"/>
    <x v="6"/>
    <n v="54915"/>
    <x v="2"/>
    <s v="OFF-LA-10002195"/>
    <x v="1"/>
    <x v="2"/>
    <x v="1019"/>
    <n v="21.560000000000002"/>
    <n v="7"/>
    <n v="0"/>
    <n v="10.348799999999999"/>
  </r>
  <r>
    <n v="1554"/>
    <x v="749"/>
    <x v="3"/>
    <x v="524"/>
    <d v="2014-10-22T00:00:00"/>
    <s v="Standard Class"/>
    <s v="BO-11425"/>
    <s v="Bobby Odegard"/>
    <x v="0"/>
    <s v="United States"/>
    <s v="Richmond"/>
    <x v="0"/>
    <n v="40475"/>
    <x v="0"/>
    <s v="OFF-BI-10003719"/>
    <x v="1"/>
    <x v="8"/>
    <x v="684"/>
    <n v="124.75"/>
    <n v="5"/>
    <n v="0"/>
    <n v="57.384999999999991"/>
  </r>
  <r>
    <n v="1555"/>
    <x v="750"/>
    <x v="1"/>
    <x v="525"/>
    <d v="2012-02-13T00:00:00"/>
    <s v="Standard Class"/>
    <s v="VW-21775"/>
    <s v="Victoria Wilson"/>
    <x v="1"/>
    <s v="United States"/>
    <s v="Bellevue"/>
    <x v="4"/>
    <n v="98006"/>
    <x v="1"/>
    <s v="OFF-AR-10001315"/>
    <x v="1"/>
    <x v="6"/>
    <x v="1020"/>
    <n v="5.28"/>
    <n v="3"/>
    <n v="0"/>
    <n v="1.5311999999999999"/>
  </r>
  <r>
    <n v="1556"/>
    <x v="751"/>
    <x v="3"/>
    <x v="507"/>
    <d v="2014-09-09T00:00:00"/>
    <s v="Standard Class"/>
    <s v="AB-10150"/>
    <s v="Aimee Bixby"/>
    <x v="0"/>
    <s v="United States"/>
    <s v="Long Beach"/>
    <x v="15"/>
    <n v="11561"/>
    <x v="3"/>
    <s v="TEC-AC-10000171"/>
    <x v="2"/>
    <x v="11"/>
    <x v="43"/>
    <n v="91.96"/>
    <n v="4"/>
    <n v="0"/>
    <n v="39.5428"/>
  </r>
  <r>
    <n v="1557"/>
    <x v="752"/>
    <x v="0"/>
    <x v="195"/>
    <d v="2013-05-16T00:00:00"/>
    <s v="Standard Class"/>
    <s v="JW-16075"/>
    <s v="Julia West"/>
    <x v="0"/>
    <s v="United States"/>
    <s v="Philadelphia"/>
    <x v="9"/>
    <n v="19140"/>
    <x v="3"/>
    <s v="OFF-EN-10003134"/>
    <x v="1"/>
    <x v="12"/>
    <x v="33"/>
    <n v="9.3439999999999994"/>
    <n v="1"/>
    <n v="0.2"/>
    <n v="3.504"/>
  </r>
  <r>
    <n v="1558"/>
    <x v="752"/>
    <x v="0"/>
    <x v="195"/>
    <d v="2013-05-16T00:00:00"/>
    <s v="Standard Class"/>
    <s v="JW-16075"/>
    <s v="Julia West"/>
    <x v="0"/>
    <s v="United States"/>
    <s v="Philadelphia"/>
    <x v="9"/>
    <n v="19140"/>
    <x v="3"/>
    <s v="OFF-AR-10001955"/>
    <x v="1"/>
    <x v="6"/>
    <x v="1021"/>
    <n v="79.36"/>
    <n v="5"/>
    <n v="0.2"/>
    <n v="9.919999999999991"/>
  </r>
  <r>
    <n v="1559"/>
    <x v="753"/>
    <x v="1"/>
    <x v="199"/>
    <d v="2012-03-18T00:00:00"/>
    <s v="Second Class"/>
    <s v="JE-15475"/>
    <s v="Jeremy Ellison"/>
    <x v="0"/>
    <s v="United States"/>
    <s v="Seattle"/>
    <x v="4"/>
    <n v="98103"/>
    <x v="1"/>
    <s v="FUR-TA-10001039"/>
    <x v="0"/>
    <x v="3"/>
    <x v="824"/>
    <n v="171.96"/>
    <n v="2"/>
    <n v="0"/>
    <n v="44.709600000000009"/>
  </r>
  <r>
    <n v="1560"/>
    <x v="754"/>
    <x v="0"/>
    <x v="526"/>
    <d v="2013-04-14T00:00:00"/>
    <s v="Standard Class"/>
    <s v="EB-13750"/>
    <s v="Edward Becker"/>
    <x v="1"/>
    <s v="United States"/>
    <s v="Seattle"/>
    <x v="4"/>
    <n v="98103"/>
    <x v="1"/>
    <s v="OFF-BI-10003712"/>
    <x v="1"/>
    <x v="8"/>
    <x v="689"/>
    <n v="35.352000000000004"/>
    <n v="9"/>
    <n v="0.2"/>
    <n v="12.815099999999997"/>
  </r>
  <r>
    <n v="1561"/>
    <x v="755"/>
    <x v="2"/>
    <x v="527"/>
    <d v="2011-04-09T00:00:00"/>
    <s v="Standard Class"/>
    <s v="PK-18910"/>
    <s v="Paul Knutson"/>
    <x v="2"/>
    <s v="United States"/>
    <s v="San Francisco"/>
    <x v="1"/>
    <n v="94109"/>
    <x v="1"/>
    <s v="OFF-LA-10001641"/>
    <x v="1"/>
    <x v="2"/>
    <x v="1022"/>
    <n v="18.899999999999999"/>
    <n v="6"/>
    <n v="0"/>
    <n v="9.0719999999999992"/>
  </r>
  <r>
    <n v="1562"/>
    <x v="756"/>
    <x v="3"/>
    <x v="528"/>
    <d v="2014-09-07T00:00:00"/>
    <s v="First Class"/>
    <s v="CS-12400"/>
    <s v="Christopher Schild"/>
    <x v="2"/>
    <s v="United States"/>
    <s v="Seattle"/>
    <x v="4"/>
    <n v="98115"/>
    <x v="1"/>
    <s v="OFF-AR-10003732"/>
    <x v="1"/>
    <x v="6"/>
    <x v="321"/>
    <n v="2.78"/>
    <n v="1"/>
    <n v="0"/>
    <n v="0.72279999999999989"/>
  </r>
  <r>
    <n v="1563"/>
    <x v="757"/>
    <x v="3"/>
    <x v="160"/>
    <d v="2014-07-01T00:00:00"/>
    <s v="Same Day"/>
    <s v="SG-20470"/>
    <s v="Sheri Gordon"/>
    <x v="0"/>
    <s v="United States"/>
    <s v="New York City"/>
    <x v="15"/>
    <n v="10011"/>
    <x v="3"/>
    <s v="FUR-TA-10000577"/>
    <x v="0"/>
    <x v="3"/>
    <x v="3"/>
    <n v="1044.6299999999999"/>
    <n v="5"/>
    <n v="0.4"/>
    <n v="-295.97849999999994"/>
  </r>
  <r>
    <n v="1564"/>
    <x v="758"/>
    <x v="1"/>
    <x v="529"/>
    <d v="2012-11-09T00:00:00"/>
    <s v="Same Day"/>
    <s v="CM-12190"/>
    <s v="Charlotte Melton"/>
    <x v="0"/>
    <s v="United States"/>
    <s v="Philadelphia"/>
    <x v="9"/>
    <n v="19134"/>
    <x v="3"/>
    <s v="OFF-PA-10004000"/>
    <x v="1"/>
    <x v="10"/>
    <x v="203"/>
    <n v="11.352000000000002"/>
    <n v="3"/>
    <n v="0.2"/>
    <n v="4.1151"/>
  </r>
  <r>
    <n v="1565"/>
    <x v="759"/>
    <x v="2"/>
    <x v="530"/>
    <d v="2011-03-04T00:00:00"/>
    <s v="Same Day"/>
    <s v="CL-12565"/>
    <s v="Clay Ludtke"/>
    <x v="0"/>
    <s v="United States"/>
    <s v="Columbia"/>
    <x v="20"/>
    <n v="29203"/>
    <x v="0"/>
    <s v="OFF-ST-10001370"/>
    <x v="1"/>
    <x v="4"/>
    <x v="1023"/>
    <n v="354.90000000000003"/>
    <n v="5"/>
    <n v="0"/>
    <n v="17.744999999999962"/>
  </r>
  <r>
    <n v="1566"/>
    <x v="760"/>
    <x v="1"/>
    <x v="531"/>
    <d v="2012-03-25T00:00:00"/>
    <s v="Standard Class"/>
    <s v="JO-15550"/>
    <s v="Jesus Ocampo"/>
    <x v="2"/>
    <s v="United States"/>
    <s v="Seattle"/>
    <x v="4"/>
    <n v="98105"/>
    <x v="1"/>
    <s v="TEC-PH-10004539"/>
    <x v="2"/>
    <x v="7"/>
    <x v="852"/>
    <n v="453.57600000000002"/>
    <n v="3"/>
    <n v="0.2"/>
    <n v="39.687899999999985"/>
  </r>
  <r>
    <n v="1567"/>
    <x v="761"/>
    <x v="1"/>
    <x v="239"/>
    <d v="2012-11-30T00:00:00"/>
    <s v="First Class"/>
    <s v="AW-10840"/>
    <s v="Anthony Witt"/>
    <x v="0"/>
    <s v="United States"/>
    <s v="Allen"/>
    <x v="5"/>
    <n v="75002"/>
    <x v="2"/>
    <s v="TEC-AC-10003038"/>
    <x v="2"/>
    <x v="11"/>
    <x v="1024"/>
    <n v="21.48"/>
    <n v="3"/>
    <n v="0.2"/>
    <n v="-0.26850000000000307"/>
  </r>
  <r>
    <n v="1568"/>
    <x v="761"/>
    <x v="1"/>
    <x v="239"/>
    <d v="2012-11-30T00:00:00"/>
    <s v="First Class"/>
    <s v="AW-10840"/>
    <s v="Anthony Witt"/>
    <x v="0"/>
    <s v="United States"/>
    <s v="Allen"/>
    <x v="5"/>
    <n v="75002"/>
    <x v="2"/>
    <s v="OFF-BI-10000088"/>
    <x v="1"/>
    <x v="8"/>
    <x v="1025"/>
    <n v="8.7839999999999989"/>
    <n v="4"/>
    <n v="0.8"/>
    <n v="-13.615200000000002"/>
  </r>
  <r>
    <n v="1569"/>
    <x v="762"/>
    <x v="3"/>
    <x v="532"/>
    <d v="2014-06-12T00:00:00"/>
    <s v="Same Day"/>
    <s v="DV-13465"/>
    <s v="Dianna Vittorini"/>
    <x v="0"/>
    <s v="United States"/>
    <s v="Los Angeles"/>
    <x v="1"/>
    <n v="90004"/>
    <x v="1"/>
    <s v="OFF-PA-10000357"/>
    <x v="1"/>
    <x v="10"/>
    <x v="442"/>
    <n v="122.97"/>
    <n v="3"/>
    <n v="0"/>
    <n v="60.255300000000005"/>
  </r>
  <r>
    <n v="1570"/>
    <x v="763"/>
    <x v="3"/>
    <x v="200"/>
    <d v="2014-12-01T00:00:00"/>
    <s v="Standard Class"/>
    <s v="AH-10075"/>
    <s v="Adam Hart"/>
    <x v="1"/>
    <s v="United States"/>
    <s v="Atlanta"/>
    <x v="32"/>
    <n v="30318"/>
    <x v="0"/>
    <s v="OFF-AR-10003504"/>
    <x v="1"/>
    <x v="6"/>
    <x v="1026"/>
    <n v="12.84"/>
    <n v="3"/>
    <n v="0"/>
    <n v="3.7235999999999989"/>
  </r>
  <r>
    <n v="1571"/>
    <x v="764"/>
    <x v="2"/>
    <x v="533"/>
    <d v="2011-11-25T00:00:00"/>
    <s v="First Class"/>
    <s v="SC-20095"/>
    <s v="Sanjit Chand"/>
    <x v="0"/>
    <s v="United States"/>
    <s v="Los Angeles"/>
    <x v="1"/>
    <n v="90004"/>
    <x v="1"/>
    <s v="FUR-CH-10000863"/>
    <x v="0"/>
    <x v="1"/>
    <x v="83"/>
    <n v="603.91999999999996"/>
    <n v="5"/>
    <n v="0.2"/>
    <n v="-67.941000000000003"/>
  </r>
  <r>
    <n v="1572"/>
    <x v="764"/>
    <x v="2"/>
    <x v="533"/>
    <d v="2011-11-25T00:00:00"/>
    <s v="First Class"/>
    <s v="SC-20095"/>
    <s v="Sanjit Chand"/>
    <x v="0"/>
    <s v="United States"/>
    <s v="Los Angeles"/>
    <x v="1"/>
    <n v="90004"/>
    <x v="1"/>
    <s v="OFF-EN-10003160"/>
    <x v="1"/>
    <x v="12"/>
    <x v="1027"/>
    <n v="21.84"/>
    <n v="3"/>
    <n v="0"/>
    <n v="10.4832"/>
  </r>
  <r>
    <n v="1573"/>
    <x v="764"/>
    <x v="2"/>
    <x v="533"/>
    <d v="2011-11-25T00:00:00"/>
    <s v="First Class"/>
    <s v="SC-20095"/>
    <s v="Sanjit Chand"/>
    <x v="0"/>
    <s v="United States"/>
    <s v="Los Angeles"/>
    <x v="1"/>
    <n v="90004"/>
    <x v="1"/>
    <s v="TEC-AC-10003280"/>
    <x v="2"/>
    <x v="11"/>
    <x v="1028"/>
    <n v="29.99"/>
    <n v="1"/>
    <n v="0"/>
    <n v="6.2978999999999985"/>
  </r>
  <r>
    <n v="1574"/>
    <x v="764"/>
    <x v="2"/>
    <x v="533"/>
    <d v="2011-11-25T00:00:00"/>
    <s v="First Class"/>
    <s v="SC-20095"/>
    <s v="Sanjit Chand"/>
    <x v="0"/>
    <s v="United States"/>
    <s v="Los Angeles"/>
    <x v="1"/>
    <n v="90004"/>
    <x v="1"/>
    <s v="FUR-CH-10000595"/>
    <x v="0"/>
    <x v="1"/>
    <x v="463"/>
    <n v="381.44000000000005"/>
    <n v="2"/>
    <n v="0.2"/>
    <n v="23.839999999999975"/>
  </r>
  <r>
    <n v="1575"/>
    <x v="765"/>
    <x v="2"/>
    <x v="534"/>
    <d v="2011-12-18T00:00:00"/>
    <s v="First Class"/>
    <s v="MC-18100"/>
    <s v="Mick Crebagga"/>
    <x v="0"/>
    <s v="United States"/>
    <s v="El Paso"/>
    <x v="5"/>
    <n v="79907"/>
    <x v="2"/>
    <s v="TEC-PH-10000169"/>
    <x v="2"/>
    <x v="7"/>
    <x v="1029"/>
    <n v="40.68"/>
    <n v="3"/>
    <n v="0.2"/>
    <n v="-9.153000000000004"/>
  </r>
  <r>
    <n v="1576"/>
    <x v="765"/>
    <x v="2"/>
    <x v="534"/>
    <d v="2011-12-18T00:00:00"/>
    <s v="First Class"/>
    <s v="MC-18100"/>
    <s v="Mick Crebagga"/>
    <x v="0"/>
    <s v="United States"/>
    <s v="El Paso"/>
    <x v="5"/>
    <n v="79907"/>
    <x v="2"/>
    <s v="FUR-CH-10004675"/>
    <x v="0"/>
    <x v="1"/>
    <x v="629"/>
    <n v="763.28"/>
    <n v="5"/>
    <n v="0.3"/>
    <n v="-21.807999999999993"/>
  </r>
  <r>
    <n v="1577"/>
    <x v="766"/>
    <x v="0"/>
    <x v="183"/>
    <d v="2013-04-28T00:00:00"/>
    <s v="Standard Class"/>
    <s v="TT-21460"/>
    <s v="Tonja Turnell"/>
    <x v="2"/>
    <s v="United States"/>
    <s v="Aurora"/>
    <x v="10"/>
    <n v="60505"/>
    <x v="2"/>
    <s v="OFF-ST-10002406"/>
    <x v="1"/>
    <x v="4"/>
    <x v="324"/>
    <n v="23.952000000000002"/>
    <n v="2"/>
    <n v="0.2"/>
    <n v="2.3952000000000018"/>
  </r>
  <r>
    <n v="1578"/>
    <x v="767"/>
    <x v="0"/>
    <x v="454"/>
    <d v="2013-05-28T00:00:00"/>
    <s v="Standard Class"/>
    <s v="AP-10720"/>
    <s v="Anne Pryor"/>
    <x v="2"/>
    <s v="United States"/>
    <s v="Florence"/>
    <x v="19"/>
    <n v="35630"/>
    <x v="0"/>
    <s v="OFF-PA-10001526"/>
    <x v="1"/>
    <x v="10"/>
    <x v="1030"/>
    <n v="4.9800000000000004"/>
    <n v="1"/>
    <n v="0"/>
    <n v="2.4402000000000004"/>
  </r>
  <r>
    <n v="1579"/>
    <x v="768"/>
    <x v="0"/>
    <x v="535"/>
    <d v="2013-03-02T00:00:00"/>
    <s v="First Class"/>
    <s v="DL-12865"/>
    <s v="Dan Lawera"/>
    <x v="0"/>
    <s v="United States"/>
    <s v="New York City"/>
    <x v="15"/>
    <n v="10011"/>
    <x v="3"/>
    <s v="OFF-AP-10004336"/>
    <x v="1"/>
    <x v="9"/>
    <x v="1031"/>
    <n v="170.88"/>
    <n v="3"/>
    <n v="0"/>
    <n v="49.555199999999978"/>
  </r>
  <r>
    <n v="1580"/>
    <x v="769"/>
    <x v="1"/>
    <x v="101"/>
    <d v="2012-08-12T00:00:00"/>
    <s v="First Class"/>
    <s v="NP-18325"/>
    <s v="Naresj Patel"/>
    <x v="0"/>
    <s v="United States"/>
    <s v="New York City"/>
    <x v="15"/>
    <n v="10024"/>
    <x v="3"/>
    <s v="TEC-PH-10003012"/>
    <x v="2"/>
    <x v="7"/>
    <x v="344"/>
    <n v="307.98"/>
    <n v="2"/>
    <n v="0"/>
    <n v="89.314199999999971"/>
  </r>
  <r>
    <n v="1581"/>
    <x v="769"/>
    <x v="1"/>
    <x v="101"/>
    <d v="2012-08-12T00:00:00"/>
    <s v="First Class"/>
    <s v="NP-18325"/>
    <s v="Naresj Patel"/>
    <x v="0"/>
    <s v="United States"/>
    <s v="New York City"/>
    <x v="15"/>
    <n v="10024"/>
    <x v="3"/>
    <s v="FUR-TA-10002607"/>
    <x v="0"/>
    <x v="3"/>
    <x v="221"/>
    <n v="382.80599999999998"/>
    <n v="9"/>
    <n v="0.4"/>
    <n v="-153.12239999999997"/>
  </r>
  <r>
    <n v="1582"/>
    <x v="769"/>
    <x v="1"/>
    <x v="101"/>
    <d v="2012-08-12T00:00:00"/>
    <s v="First Class"/>
    <s v="NP-18325"/>
    <s v="Naresj Patel"/>
    <x v="0"/>
    <s v="United States"/>
    <s v="New York City"/>
    <x v="15"/>
    <n v="10024"/>
    <x v="3"/>
    <s v="OFF-ST-10000642"/>
    <x v="1"/>
    <x v="4"/>
    <x v="192"/>
    <n v="41.96"/>
    <n v="2"/>
    <n v="0"/>
    <n v="2.9371999999999971"/>
  </r>
  <r>
    <n v="1583"/>
    <x v="769"/>
    <x v="1"/>
    <x v="101"/>
    <d v="2012-08-12T00:00:00"/>
    <s v="First Class"/>
    <s v="NP-18325"/>
    <s v="Naresj Patel"/>
    <x v="0"/>
    <s v="United States"/>
    <s v="New York City"/>
    <x v="15"/>
    <n v="10024"/>
    <x v="3"/>
    <s v="OFF-BI-10000545"/>
    <x v="1"/>
    <x v="8"/>
    <x v="685"/>
    <n v="1217.568"/>
    <n v="2"/>
    <n v="0.2"/>
    <n v="456.58800000000002"/>
  </r>
  <r>
    <n v="1584"/>
    <x v="769"/>
    <x v="1"/>
    <x v="101"/>
    <d v="2012-08-12T00:00:00"/>
    <s v="First Class"/>
    <s v="NP-18325"/>
    <s v="Naresj Patel"/>
    <x v="0"/>
    <s v="United States"/>
    <s v="New York City"/>
    <x v="15"/>
    <n v="10024"/>
    <x v="3"/>
    <s v="FUR-FU-10002157"/>
    <x v="0"/>
    <x v="5"/>
    <x v="116"/>
    <n v="47.04"/>
    <n v="3"/>
    <n v="0"/>
    <n v="18.345599999999997"/>
  </r>
  <r>
    <n v="1585"/>
    <x v="769"/>
    <x v="1"/>
    <x v="101"/>
    <d v="2012-08-12T00:00:00"/>
    <s v="First Class"/>
    <s v="NP-18325"/>
    <s v="Naresj Patel"/>
    <x v="0"/>
    <s v="United States"/>
    <s v="New York City"/>
    <x v="15"/>
    <n v="10024"/>
    <x v="3"/>
    <s v="FUR-FU-10001706"/>
    <x v="0"/>
    <x v="5"/>
    <x v="50"/>
    <n v="6.16"/>
    <n v="2"/>
    <n v="0"/>
    <n v="2.9567999999999999"/>
  </r>
  <r>
    <n v="1586"/>
    <x v="769"/>
    <x v="1"/>
    <x v="101"/>
    <d v="2012-08-12T00:00:00"/>
    <s v="First Class"/>
    <s v="NP-18325"/>
    <s v="Naresj Patel"/>
    <x v="0"/>
    <s v="United States"/>
    <s v="New York City"/>
    <x v="15"/>
    <n v="10024"/>
    <x v="3"/>
    <s v="TEC-PH-10000984"/>
    <x v="2"/>
    <x v="7"/>
    <x v="465"/>
    <n v="979.95"/>
    <n v="5"/>
    <n v="0"/>
    <n v="274.38600000000008"/>
  </r>
  <r>
    <n v="1587"/>
    <x v="769"/>
    <x v="1"/>
    <x v="101"/>
    <d v="2012-08-12T00:00:00"/>
    <s v="First Class"/>
    <s v="NP-18325"/>
    <s v="Naresj Patel"/>
    <x v="0"/>
    <s v="United States"/>
    <s v="New York City"/>
    <x v="15"/>
    <n v="10024"/>
    <x v="3"/>
    <s v="OFF-PA-10001357"/>
    <x v="1"/>
    <x v="10"/>
    <x v="1032"/>
    <n v="143.69999999999999"/>
    <n v="3"/>
    <n v="0"/>
    <n v="68.975999999999999"/>
  </r>
  <r>
    <n v="1588"/>
    <x v="769"/>
    <x v="1"/>
    <x v="101"/>
    <d v="2012-08-12T00:00:00"/>
    <s v="First Class"/>
    <s v="NP-18325"/>
    <s v="Naresj Patel"/>
    <x v="0"/>
    <s v="United States"/>
    <s v="New York City"/>
    <x v="15"/>
    <n v="10024"/>
    <x v="3"/>
    <s v="OFF-FA-10000992"/>
    <x v="1"/>
    <x v="13"/>
    <x v="1033"/>
    <n v="10.649999999999999"/>
    <n v="3"/>
    <n v="0"/>
    <n v="5.0054999999999996"/>
  </r>
  <r>
    <n v="1589"/>
    <x v="769"/>
    <x v="1"/>
    <x v="101"/>
    <d v="2012-08-12T00:00:00"/>
    <s v="First Class"/>
    <s v="NP-18325"/>
    <s v="Naresj Patel"/>
    <x v="0"/>
    <s v="United States"/>
    <s v="New York City"/>
    <x v="15"/>
    <n v="10024"/>
    <x v="3"/>
    <s v="TEC-AC-10002600"/>
    <x v="2"/>
    <x v="11"/>
    <x v="382"/>
    <n v="247.8"/>
    <n v="4"/>
    <n v="0"/>
    <n v="34.692000000000007"/>
  </r>
  <r>
    <n v="1590"/>
    <x v="770"/>
    <x v="0"/>
    <x v="536"/>
    <d v="2013-05-17T00:00:00"/>
    <s v="Standard Class"/>
    <s v="VG-21805"/>
    <s v="Vivek Grady"/>
    <x v="1"/>
    <s v="United States"/>
    <s v="Virginia Beach"/>
    <x v="17"/>
    <n v="23464"/>
    <x v="0"/>
    <s v="OFF-AR-10001662"/>
    <x v="1"/>
    <x v="6"/>
    <x v="443"/>
    <n v="10.96"/>
    <n v="4"/>
    <n v="0"/>
    <n v="2.9592000000000009"/>
  </r>
  <r>
    <n v="1591"/>
    <x v="771"/>
    <x v="0"/>
    <x v="173"/>
    <d v="2013-04-20T00:00:00"/>
    <s v="Standard Class"/>
    <s v="MY-18295"/>
    <s v="Muhammed Yedwab"/>
    <x v="1"/>
    <s v="United States"/>
    <s v="Grapevine"/>
    <x v="5"/>
    <n v="76051"/>
    <x v="2"/>
    <s v="OFF-AR-10001221"/>
    <x v="1"/>
    <x v="6"/>
    <x v="1034"/>
    <n v="33.488000000000007"/>
    <n v="7"/>
    <n v="0.2"/>
    <n v="5.8603999999999967"/>
  </r>
  <r>
    <n v="1592"/>
    <x v="771"/>
    <x v="0"/>
    <x v="173"/>
    <d v="2013-04-20T00:00:00"/>
    <s v="Standard Class"/>
    <s v="MY-18295"/>
    <s v="Muhammed Yedwab"/>
    <x v="1"/>
    <s v="United States"/>
    <s v="Grapevine"/>
    <x v="5"/>
    <n v="76051"/>
    <x v="2"/>
    <s v="OFF-FA-10002988"/>
    <x v="1"/>
    <x v="13"/>
    <x v="131"/>
    <n v="8.0399999999999991"/>
    <n v="5"/>
    <n v="0.2"/>
    <n v="2.9144999999999994"/>
  </r>
  <r>
    <n v="1593"/>
    <x v="772"/>
    <x v="1"/>
    <x v="537"/>
    <d v="2012-06-25T00:00:00"/>
    <s v="Second Class"/>
    <s v="RD-19480"/>
    <s v="Rick Duston"/>
    <x v="0"/>
    <s v="United States"/>
    <s v="Olympia"/>
    <x v="4"/>
    <n v="98502"/>
    <x v="1"/>
    <s v="TEC-PH-10004830"/>
    <x v="2"/>
    <x v="7"/>
    <x v="1035"/>
    <n v="201.56800000000001"/>
    <n v="4"/>
    <n v="0.2"/>
    <n v="22.676399999999994"/>
  </r>
  <r>
    <n v="1594"/>
    <x v="773"/>
    <x v="2"/>
    <x v="538"/>
    <d v="2011-10-19T00:00:00"/>
    <s v="Same Day"/>
    <s v="JF-15490"/>
    <s v="Jeremy Farry"/>
    <x v="0"/>
    <s v="United States"/>
    <s v="Los Angeles"/>
    <x v="1"/>
    <n v="90032"/>
    <x v="1"/>
    <s v="OFF-PA-10004519"/>
    <x v="1"/>
    <x v="10"/>
    <x v="1036"/>
    <n v="13.440000000000001"/>
    <n v="3"/>
    <n v="0"/>
    <n v="6.5856000000000012"/>
  </r>
  <r>
    <n v="1595"/>
    <x v="774"/>
    <x v="1"/>
    <x v="539"/>
    <d v="2012-03-27T00:00:00"/>
    <s v="First Class"/>
    <s v="DP-13390"/>
    <s v="Dennis Pardue"/>
    <x v="2"/>
    <s v="United States"/>
    <s v="Peoria"/>
    <x v="10"/>
    <n v="61604"/>
    <x v="2"/>
    <s v="FUR-BO-10000362"/>
    <x v="0"/>
    <x v="0"/>
    <x v="1037"/>
    <n v="359.05799999999994"/>
    <n v="3"/>
    <n v="0.3"/>
    <n v="-35.905799999999999"/>
  </r>
  <r>
    <n v="1596"/>
    <x v="775"/>
    <x v="3"/>
    <x v="540"/>
    <d v="2014-05-13T00:00:00"/>
    <s v="Standard Class"/>
    <s v="MD-17350"/>
    <s v="Maribeth Dona"/>
    <x v="0"/>
    <s v="United States"/>
    <s v="Columbus"/>
    <x v="24"/>
    <n v="43229"/>
    <x v="3"/>
    <s v="FUR-CH-10004540"/>
    <x v="0"/>
    <x v="1"/>
    <x v="862"/>
    <n v="47.991999999999997"/>
    <n v="2"/>
    <n v="0.3"/>
    <n v="-2.0567999999999991"/>
  </r>
  <r>
    <n v="1597"/>
    <x v="776"/>
    <x v="3"/>
    <x v="524"/>
    <d v="2014-10-19T00:00:00"/>
    <s v="First Class"/>
    <s v="MY-17380"/>
    <s v="Maribeth Yedwab"/>
    <x v="1"/>
    <s v="United States"/>
    <s v="New York City"/>
    <x v="15"/>
    <n v="10011"/>
    <x v="3"/>
    <s v="FUR-FU-10001290"/>
    <x v="0"/>
    <x v="5"/>
    <x v="447"/>
    <n v="547.30000000000007"/>
    <n v="13"/>
    <n v="0"/>
    <n v="175.13599999999997"/>
  </r>
  <r>
    <n v="1598"/>
    <x v="777"/>
    <x v="3"/>
    <x v="123"/>
    <d v="2014-11-22T00:00:00"/>
    <s v="Second Class"/>
    <s v="AB-10150"/>
    <s v="Aimee Bixby"/>
    <x v="0"/>
    <s v="United States"/>
    <s v="Carrollton"/>
    <x v="5"/>
    <n v="75007"/>
    <x v="2"/>
    <s v="OFF-PA-10000308"/>
    <x v="1"/>
    <x v="10"/>
    <x v="1038"/>
    <n v="16.896000000000001"/>
    <n v="4"/>
    <n v="0.2"/>
    <n v="5.2799999999999994"/>
  </r>
  <r>
    <n v="1599"/>
    <x v="777"/>
    <x v="3"/>
    <x v="123"/>
    <d v="2014-11-22T00:00:00"/>
    <s v="Second Class"/>
    <s v="AB-10150"/>
    <s v="Aimee Bixby"/>
    <x v="0"/>
    <s v="United States"/>
    <s v="Carrollton"/>
    <x v="5"/>
    <n v="75007"/>
    <x v="2"/>
    <s v="OFF-SU-10001165"/>
    <x v="1"/>
    <x v="14"/>
    <x v="1039"/>
    <n v="6.6720000000000006"/>
    <n v="1"/>
    <n v="0.2"/>
    <n v="0.50039999999999996"/>
  </r>
  <r>
    <n v="1600"/>
    <x v="777"/>
    <x v="3"/>
    <x v="123"/>
    <d v="2014-11-22T00:00:00"/>
    <s v="Second Class"/>
    <s v="AB-10150"/>
    <s v="Aimee Bixby"/>
    <x v="0"/>
    <s v="United States"/>
    <s v="Carrollton"/>
    <x v="5"/>
    <n v="75007"/>
    <x v="2"/>
    <s v="OFF-AR-10003373"/>
    <x v="1"/>
    <x v="6"/>
    <x v="287"/>
    <n v="99.13600000000001"/>
    <n v="4"/>
    <n v="0.2"/>
    <n v="8.674399999999995"/>
  </r>
  <r>
    <n v="1601"/>
    <x v="777"/>
    <x v="3"/>
    <x v="123"/>
    <d v="2014-11-22T00:00:00"/>
    <s v="Second Class"/>
    <s v="AB-10150"/>
    <s v="Aimee Bixby"/>
    <x v="0"/>
    <s v="United States"/>
    <s v="Carrollton"/>
    <x v="5"/>
    <n v="75007"/>
    <x v="2"/>
    <s v="FUR-FU-10001967"/>
    <x v="0"/>
    <x v="5"/>
    <x v="293"/>
    <n v="15.991999999999999"/>
    <n v="2"/>
    <n v="0.6"/>
    <n v="-13.992999999999999"/>
  </r>
  <r>
    <n v="1602"/>
    <x v="778"/>
    <x v="0"/>
    <x v="541"/>
    <d v="2013-05-14T00:00:00"/>
    <s v="Second Class"/>
    <s v="GB-14530"/>
    <s v="George Bell"/>
    <x v="1"/>
    <s v="United States"/>
    <s v="Dover"/>
    <x v="13"/>
    <n v="19901"/>
    <x v="3"/>
    <s v="FUR-FU-10001488"/>
    <x v="0"/>
    <x v="5"/>
    <x v="1040"/>
    <n v="211.96"/>
    <n v="2"/>
    <n v="0"/>
    <n v="42.391999999999996"/>
  </r>
  <r>
    <n v="1603"/>
    <x v="779"/>
    <x v="0"/>
    <x v="25"/>
    <d v="2013-12-18T00:00:00"/>
    <s v="Standard Class"/>
    <s v="CA-12775"/>
    <s v="Cynthia Arntzen"/>
    <x v="0"/>
    <s v="United States"/>
    <s v="Smyrna"/>
    <x v="18"/>
    <n v="37167"/>
    <x v="0"/>
    <s v="OFF-AR-10003251"/>
    <x v="1"/>
    <x v="6"/>
    <x v="1041"/>
    <n v="6.6719999999999988"/>
    <n v="3"/>
    <n v="0.2"/>
    <n v="1.6679999999999997"/>
  </r>
  <r>
    <n v="1604"/>
    <x v="780"/>
    <x v="3"/>
    <x v="329"/>
    <d v="2014-12-05T00:00:00"/>
    <s v="Standard Class"/>
    <s v="ME-17725"/>
    <s v="Max Engle"/>
    <x v="0"/>
    <s v="United States"/>
    <s v="Newark"/>
    <x v="13"/>
    <n v="19711"/>
    <x v="3"/>
    <s v="OFF-AR-10001044"/>
    <x v="1"/>
    <x v="6"/>
    <x v="1042"/>
    <n v="155.94"/>
    <n v="6"/>
    <n v="0"/>
    <n v="45.222599999999993"/>
  </r>
  <r>
    <n v="1605"/>
    <x v="781"/>
    <x v="0"/>
    <x v="475"/>
    <d v="2013-04-25T00:00:00"/>
    <s v="Second Class"/>
    <s v="JO-15280"/>
    <s v="Jas O'Carroll"/>
    <x v="0"/>
    <s v="United States"/>
    <s v="Los Angeles"/>
    <x v="1"/>
    <n v="90049"/>
    <x v="1"/>
    <s v="TEC-PH-10004700"/>
    <x v="2"/>
    <x v="7"/>
    <x v="843"/>
    <n v="39.960000000000008"/>
    <n v="5"/>
    <n v="0.2"/>
    <n v="12.986999999999995"/>
  </r>
  <r>
    <n v="1606"/>
    <x v="781"/>
    <x v="0"/>
    <x v="475"/>
    <d v="2013-04-25T00:00:00"/>
    <s v="Second Class"/>
    <s v="JO-15280"/>
    <s v="Jas O'Carroll"/>
    <x v="0"/>
    <s v="United States"/>
    <s v="Los Angeles"/>
    <x v="1"/>
    <n v="90049"/>
    <x v="1"/>
    <s v="OFF-AR-10000823"/>
    <x v="1"/>
    <x v="6"/>
    <x v="1043"/>
    <n v="5.46"/>
    <n v="3"/>
    <n v="0"/>
    <n v="1.5288000000000002"/>
  </r>
  <r>
    <n v="1607"/>
    <x v="781"/>
    <x v="0"/>
    <x v="475"/>
    <d v="2013-04-25T00:00:00"/>
    <s v="Second Class"/>
    <s v="JO-15280"/>
    <s v="Jas O'Carroll"/>
    <x v="0"/>
    <s v="United States"/>
    <s v="Los Angeles"/>
    <x v="1"/>
    <n v="90049"/>
    <x v="1"/>
    <s v="OFF-AR-10004456"/>
    <x v="1"/>
    <x v="6"/>
    <x v="1044"/>
    <n v="73.2"/>
    <n v="5"/>
    <n v="0"/>
    <n v="21.227999999999998"/>
  </r>
  <r>
    <n v="1608"/>
    <x v="781"/>
    <x v="0"/>
    <x v="475"/>
    <d v="2013-04-25T00:00:00"/>
    <s v="Second Class"/>
    <s v="JO-15280"/>
    <s v="Jas O'Carroll"/>
    <x v="0"/>
    <s v="United States"/>
    <s v="Los Angeles"/>
    <x v="1"/>
    <n v="90049"/>
    <x v="1"/>
    <s v="OFF-BI-10000050"/>
    <x v="1"/>
    <x v="8"/>
    <x v="343"/>
    <n v="5.84"/>
    <n v="1"/>
    <n v="0.2"/>
    <n v="1.9709999999999996"/>
  </r>
  <r>
    <n v="1609"/>
    <x v="781"/>
    <x v="0"/>
    <x v="475"/>
    <d v="2013-04-25T00:00:00"/>
    <s v="Second Class"/>
    <s v="JO-15280"/>
    <s v="Jas O'Carroll"/>
    <x v="0"/>
    <s v="United States"/>
    <s v="Los Angeles"/>
    <x v="1"/>
    <n v="90049"/>
    <x v="1"/>
    <s v="OFF-PA-10002377"/>
    <x v="1"/>
    <x v="10"/>
    <x v="557"/>
    <n v="22.72"/>
    <n v="4"/>
    <n v="0"/>
    <n v="10.223999999999998"/>
  </r>
  <r>
    <n v="1610"/>
    <x v="781"/>
    <x v="0"/>
    <x v="475"/>
    <d v="2013-04-25T00:00:00"/>
    <s v="Second Class"/>
    <s v="JO-15280"/>
    <s v="Jas O'Carroll"/>
    <x v="0"/>
    <s v="United States"/>
    <s v="Los Angeles"/>
    <x v="1"/>
    <n v="90049"/>
    <x v="1"/>
    <s v="OFF-BI-10000591"/>
    <x v="1"/>
    <x v="8"/>
    <x v="1045"/>
    <n v="9.3360000000000003"/>
    <n v="3"/>
    <n v="0.2"/>
    <n v="3.2675999999999994"/>
  </r>
  <r>
    <n v="1611"/>
    <x v="782"/>
    <x v="2"/>
    <x v="542"/>
    <d v="2011-05-30T00:00:00"/>
    <s v="Standard Class"/>
    <s v="ML-17395"/>
    <s v="Marina Lichtenstein"/>
    <x v="1"/>
    <s v="United States"/>
    <s v="Los Angeles"/>
    <x v="1"/>
    <n v="90008"/>
    <x v="1"/>
    <s v="FUR-BO-10000362"/>
    <x v="0"/>
    <x v="0"/>
    <x v="1037"/>
    <n v="290.666"/>
    <n v="2"/>
    <n v="0.15"/>
    <n v="27.356800000000007"/>
  </r>
  <r>
    <n v="1612"/>
    <x v="782"/>
    <x v="2"/>
    <x v="542"/>
    <d v="2011-05-30T00:00:00"/>
    <s v="Standard Class"/>
    <s v="ML-17395"/>
    <s v="Marina Lichtenstein"/>
    <x v="1"/>
    <s v="United States"/>
    <s v="Los Angeles"/>
    <x v="1"/>
    <n v="90008"/>
    <x v="1"/>
    <s v="TEC-PH-10000441"/>
    <x v="2"/>
    <x v="7"/>
    <x v="1046"/>
    <n v="201.584"/>
    <n v="2"/>
    <n v="0.2"/>
    <n v="20.158400000000015"/>
  </r>
  <r>
    <n v="1613"/>
    <x v="782"/>
    <x v="2"/>
    <x v="542"/>
    <d v="2011-05-30T00:00:00"/>
    <s v="Standard Class"/>
    <s v="ML-17395"/>
    <s v="Marina Lichtenstein"/>
    <x v="1"/>
    <s v="United States"/>
    <s v="Los Angeles"/>
    <x v="1"/>
    <n v="90008"/>
    <x v="1"/>
    <s v="TEC-PH-10002726"/>
    <x v="2"/>
    <x v="7"/>
    <x v="66"/>
    <n v="83.984000000000009"/>
    <n v="2"/>
    <n v="0.2"/>
    <n v="31.494"/>
  </r>
  <r>
    <n v="1614"/>
    <x v="783"/>
    <x v="3"/>
    <x v="202"/>
    <d v="2014-12-26T00:00:00"/>
    <s v="Standard Class"/>
    <s v="YS-21880"/>
    <s v="Yana Sorensen"/>
    <x v="1"/>
    <s v="United States"/>
    <s v="Oakland"/>
    <x v="1"/>
    <n v="94601"/>
    <x v="1"/>
    <s v="OFF-ST-10003306"/>
    <x v="1"/>
    <x v="4"/>
    <x v="380"/>
    <n v="1000.0200000000001"/>
    <n v="7"/>
    <n v="0"/>
    <n v="290.00579999999991"/>
  </r>
  <r>
    <n v="1615"/>
    <x v="784"/>
    <x v="0"/>
    <x v="543"/>
    <d v="2013-03-20T00:00:00"/>
    <s v="Standard Class"/>
    <s v="PL-18925"/>
    <s v="Paul Lucas"/>
    <x v="2"/>
    <s v="United States"/>
    <s v="Philadelphia"/>
    <x v="9"/>
    <n v="19143"/>
    <x v="3"/>
    <s v="TEC-AC-10004855"/>
    <x v="2"/>
    <x v="11"/>
    <x v="1047"/>
    <n v="83.976000000000013"/>
    <n v="3"/>
    <n v="0.2"/>
    <n v="-13.646100000000001"/>
  </r>
  <r>
    <n v="1616"/>
    <x v="785"/>
    <x v="1"/>
    <x v="544"/>
    <d v="2012-08-16T00:00:00"/>
    <s v="Standard Class"/>
    <s v="JK-16120"/>
    <s v="Julie Kriz"/>
    <x v="2"/>
    <s v="United States"/>
    <s v="Eagan"/>
    <x v="11"/>
    <n v="55122"/>
    <x v="2"/>
    <s v="OFF-LA-10002787"/>
    <x v="1"/>
    <x v="2"/>
    <x v="542"/>
    <n v="3.75"/>
    <n v="1"/>
    <n v="0"/>
    <n v="1.7999999999999998"/>
  </r>
  <r>
    <n v="1617"/>
    <x v="785"/>
    <x v="1"/>
    <x v="544"/>
    <d v="2012-08-16T00:00:00"/>
    <s v="Standard Class"/>
    <s v="JK-16120"/>
    <s v="Julie Kriz"/>
    <x v="2"/>
    <s v="United States"/>
    <s v="Eagan"/>
    <x v="11"/>
    <n v="55122"/>
    <x v="2"/>
    <s v="OFF-LA-10002043"/>
    <x v="1"/>
    <x v="2"/>
    <x v="252"/>
    <n v="41.4"/>
    <n v="4"/>
    <n v="0"/>
    <n v="19.872"/>
  </r>
  <r>
    <n v="1618"/>
    <x v="785"/>
    <x v="1"/>
    <x v="544"/>
    <d v="2012-08-16T00:00:00"/>
    <s v="Standard Class"/>
    <s v="JK-16120"/>
    <s v="Julie Kriz"/>
    <x v="2"/>
    <s v="United States"/>
    <s v="Eagan"/>
    <x v="11"/>
    <n v="55122"/>
    <x v="2"/>
    <s v="OFF-AR-10001915"/>
    <x v="1"/>
    <x v="6"/>
    <x v="1048"/>
    <n v="29.79"/>
    <n v="3"/>
    <n v="0"/>
    <n v="12.511800000000001"/>
  </r>
  <r>
    <n v="1619"/>
    <x v="786"/>
    <x v="0"/>
    <x v="545"/>
    <d v="2013-09-15T00:00:00"/>
    <s v="Second Class"/>
    <s v="PN-18775"/>
    <s v="Parhena Norris"/>
    <x v="2"/>
    <s v="United States"/>
    <s v="New York City"/>
    <x v="15"/>
    <n v="10011"/>
    <x v="3"/>
    <s v="OFF-ST-10000352"/>
    <x v="1"/>
    <x v="4"/>
    <x v="1049"/>
    <n v="59.48"/>
    <n v="2"/>
    <n v="0"/>
    <n v="8.9220000000000041"/>
  </r>
  <r>
    <n v="1620"/>
    <x v="786"/>
    <x v="0"/>
    <x v="545"/>
    <d v="2013-09-15T00:00:00"/>
    <s v="Second Class"/>
    <s v="PN-18775"/>
    <s v="Parhena Norris"/>
    <x v="2"/>
    <s v="United States"/>
    <s v="New York City"/>
    <x v="15"/>
    <n v="10011"/>
    <x v="3"/>
    <s v="OFF-PA-10000575"/>
    <x v="1"/>
    <x v="10"/>
    <x v="1050"/>
    <n v="6.69"/>
    <n v="1"/>
    <n v="0"/>
    <n v="3.0773999999999999"/>
  </r>
  <r>
    <n v="1621"/>
    <x v="787"/>
    <x v="3"/>
    <x v="141"/>
    <d v="2014-07-16T00:00:00"/>
    <s v="Standard Class"/>
    <s v="JC-15385"/>
    <s v="Jenna Caffey"/>
    <x v="0"/>
    <s v="United States"/>
    <s v="Kent"/>
    <x v="4"/>
    <n v="98031"/>
    <x v="1"/>
    <s v="FUR-FU-10002937"/>
    <x v="0"/>
    <x v="5"/>
    <x v="1051"/>
    <n v="198.46"/>
    <n v="2"/>
    <n v="0"/>
    <n v="99.23"/>
  </r>
  <r>
    <n v="1622"/>
    <x v="787"/>
    <x v="3"/>
    <x v="141"/>
    <d v="2014-07-16T00:00:00"/>
    <s v="Standard Class"/>
    <s v="JC-15385"/>
    <s v="Jenna Caffey"/>
    <x v="0"/>
    <s v="United States"/>
    <s v="Kent"/>
    <x v="4"/>
    <n v="98031"/>
    <x v="1"/>
    <s v="OFF-LA-10003930"/>
    <x v="1"/>
    <x v="2"/>
    <x v="503"/>
    <n v="786.48"/>
    <n v="8"/>
    <n v="0"/>
    <n v="385.37520000000001"/>
  </r>
  <r>
    <n v="1623"/>
    <x v="787"/>
    <x v="3"/>
    <x v="141"/>
    <d v="2014-07-16T00:00:00"/>
    <s v="Standard Class"/>
    <s v="JC-15385"/>
    <s v="Jenna Caffey"/>
    <x v="0"/>
    <s v="United States"/>
    <s v="Kent"/>
    <x v="4"/>
    <n v="98031"/>
    <x v="1"/>
    <s v="OFF-BI-10001107"/>
    <x v="1"/>
    <x v="8"/>
    <x v="492"/>
    <n v="23.168000000000003"/>
    <n v="2"/>
    <n v="0.2"/>
    <n v="7.8191999999999995"/>
  </r>
  <r>
    <n v="1624"/>
    <x v="787"/>
    <x v="3"/>
    <x v="141"/>
    <d v="2014-07-16T00:00:00"/>
    <s v="Standard Class"/>
    <s v="JC-15385"/>
    <s v="Jenna Caffey"/>
    <x v="0"/>
    <s v="United States"/>
    <s v="Kent"/>
    <x v="4"/>
    <n v="98031"/>
    <x v="1"/>
    <s v="TEC-AC-10003063"/>
    <x v="2"/>
    <x v="11"/>
    <x v="1052"/>
    <n v="50"/>
    <n v="2"/>
    <n v="0"/>
    <n v="10.5"/>
  </r>
  <r>
    <n v="1625"/>
    <x v="788"/>
    <x v="1"/>
    <x v="546"/>
    <d v="2012-12-24T00:00:00"/>
    <s v="Standard Class"/>
    <s v="JG-15160"/>
    <s v="James Galang"/>
    <x v="0"/>
    <s v="United States"/>
    <s v="Los Angeles"/>
    <x v="1"/>
    <n v="90049"/>
    <x v="1"/>
    <s v="TEC-PH-10002922"/>
    <x v="2"/>
    <x v="7"/>
    <x v="965"/>
    <n v="675.96"/>
    <n v="5"/>
    <n v="0.2"/>
    <n v="84.494999999999948"/>
  </r>
  <r>
    <n v="1626"/>
    <x v="788"/>
    <x v="1"/>
    <x v="546"/>
    <d v="2012-12-24T00:00:00"/>
    <s v="Standard Class"/>
    <s v="JG-15160"/>
    <s v="James Galang"/>
    <x v="0"/>
    <s v="United States"/>
    <s v="Los Angeles"/>
    <x v="1"/>
    <n v="90049"/>
    <x v="1"/>
    <s v="TEC-AC-10002049"/>
    <x v="2"/>
    <x v="11"/>
    <x v="1053"/>
    <n v="1265.8499999999999"/>
    <n v="3"/>
    <n v="0"/>
    <n v="556.97400000000005"/>
  </r>
  <r>
    <n v="1627"/>
    <x v="789"/>
    <x v="1"/>
    <x v="547"/>
    <d v="2012-11-22T00:00:00"/>
    <s v="Standard Class"/>
    <s v="PO-19180"/>
    <s v="Philisse Overcash"/>
    <x v="2"/>
    <s v="United States"/>
    <s v="New York City"/>
    <x v="15"/>
    <n v="10011"/>
    <x v="3"/>
    <s v="OFF-AP-10002457"/>
    <x v="1"/>
    <x v="9"/>
    <x v="544"/>
    <n v="523.25"/>
    <n v="5"/>
    <n v="0"/>
    <n v="141.27749999999997"/>
  </r>
  <r>
    <n v="1628"/>
    <x v="790"/>
    <x v="1"/>
    <x v="496"/>
    <d v="2012-09-30T00:00:00"/>
    <s v="Standard Class"/>
    <s v="MC-17275"/>
    <s v="Marc Crier"/>
    <x v="0"/>
    <s v="United States"/>
    <s v="Lafayette"/>
    <x v="28"/>
    <n v="70506"/>
    <x v="0"/>
    <s v="FUR-CH-10001270"/>
    <x v="0"/>
    <x v="1"/>
    <x v="851"/>
    <n v="517.5"/>
    <n v="6"/>
    <n v="0"/>
    <n v="155.24999999999994"/>
  </r>
  <r>
    <n v="1629"/>
    <x v="791"/>
    <x v="3"/>
    <x v="548"/>
    <d v="2014-06-26T00:00:00"/>
    <s v="Second Class"/>
    <s v="AS-10240"/>
    <s v="Alan Shonely"/>
    <x v="0"/>
    <s v="United States"/>
    <s v="Cleveland"/>
    <x v="24"/>
    <n v="44105"/>
    <x v="3"/>
    <s v="FUR-FU-10004415"/>
    <x v="0"/>
    <x v="5"/>
    <x v="1054"/>
    <n v="17.920000000000002"/>
    <n v="5"/>
    <n v="0.2"/>
    <n v="2.4639999999999986"/>
  </r>
  <r>
    <n v="1630"/>
    <x v="791"/>
    <x v="3"/>
    <x v="548"/>
    <d v="2014-06-26T00:00:00"/>
    <s v="Second Class"/>
    <s v="AS-10240"/>
    <s v="Alan Shonely"/>
    <x v="0"/>
    <s v="United States"/>
    <s v="Cleveland"/>
    <x v="24"/>
    <n v="44105"/>
    <x v="3"/>
    <s v="OFF-BI-10001510"/>
    <x v="1"/>
    <x v="8"/>
    <x v="702"/>
    <n v="41.256000000000007"/>
    <n v="6"/>
    <n v="0.7"/>
    <n v="-34.38000000000001"/>
  </r>
  <r>
    <n v="1631"/>
    <x v="792"/>
    <x v="0"/>
    <x v="541"/>
    <d v="2013-05-09T00:00:00"/>
    <s v="Same Day"/>
    <s v="CL-12565"/>
    <s v="Clay Ludtke"/>
    <x v="0"/>
    <s v="United States"/>
    <s v="Cleveland"/>
    <x v="24"/>
    <n v="44105"/>
    <x v="3"/>
    <s v="OFF-ST-10002011"/>
    <x v="1"/>
    <x v="4"/>
    <x v="1055"/>
    <n v="1006.056"/>
    <n v="3"/>
    <n v="0.2"/>
    <n v="88.029900000000055"/>
  </r>
  <r>
    <n v="1632"/>
    <x v="792"/>
    <x v="0"/>
    <x v="541"/>
    <d v="2013-05-09T00:00:00"/>
    <s v="Same Day"/>
    <s v="CL-12565"/>
    <s v="Clay Ludtke"/>
    <x v="0"/>
    <s v="United States"/>
    <s v="Cleveland"/>
    <x v="24"/>
    <n v="44105"/>
    <x v="3"/>
    <s v="OFF-PA-10002986"/>
    <x v="1"/>
    <x v="10"/>
    <x v="477"/>
    <n v="10.688000000000001"/>
    <n v="2"/>
    <n v="0.2"/>
    <n v="3.7407999999999997"/>
  </r>
  <r>
    <n v="1633"/>
    <x v="792"/>
    <x v="0"/>
    <x v="541"/>
    <d v="2013-05-09T00:00:00"/>
    <s v="Same Day"/>
    <s v="CL-12565"/>
    <s v="Clay Ludtke"/>
    <x v="0"/>
    <s v="United States"/>
    <s v="Cleveland"/>
    <x v="24"/>
    <n v="44105"/>
    <x v="3"/>
    <s v="OFF-PA-10004451"/>
    <x v="1"/>
    <x v="10"/>
    <x v="493"/>
    <n v="10.368000000000002"/>
    <n v="2"/>
    <n v="0.2"/>
    <n v="3.6288"/>
  </r>
  <r>
    <n v="1634"/>
    <x v="792"/>
    <x v="0"/>
    <x v="541"/>
    <d v="2013-05-09T00:00:00"/>
    <s v="Same Day"/>
    <s v="CL-12565"/>
    <s v="Clay Ludtke"/>
    <x v="0"/>
    <s v="United States"/>
    <s v="Cleveland"/>
    <x v="24"/>
    <n v="44105"/>
    <x v="3"/>
    <s v="OFF-ST-10000649"/>
    <x v="1"/>
    <x v="4"/>
    <x v="937"/>
    <n v="25.12"/>
    <n v="2"/>
    <n v="0.2"/>
    <n v="1.5700000000000012"/>
  </r>
  <r>
    <n v="1635"/>
    <x v="792"/>
    <x v="0"/>
    <x v="541"/>
    <d v="2013-05-09T00:00:00"/>
    <s v="Same Day"/>
    <s v="CL-12565"/>
    <s v="Clay Ludtke"/>
    <x v="0"/>
    <s v="United States"/>
    <s v="Cleveland"/>
    <x v="24"/>
    <n v="44105"/>
    <x v="3"/>
    <s v="TEC-AC-10001465"/>
    <x v="2"/>
    <x v="11"/>
    <x v="473"/>
    <n v="58.112000000000002"/>
    <n v="2"/>
    <n v="0.2"/>
    <n v="7.263999999999994"/>
  </r>
  <r>
    <n v="1636"/>
    <x v="793"/>
    <x v="2"/>
    <x v="35"/>
    <d v="2011-12-02T00:00:00"/>
    <s v="Standard Class"/>
    <s v="NW-18400"/>
    <s v="Natalie Webber"/>
    <x v="0"/>
    <s v="United States"/>
    <s v="Tigard"/>
    <x v="21"/>
    <n v="97224"/>
    <x v="1"/>
    <s v="OFF-PA-10001166"/>
    <x v="1"/>
    <x v="10"/>
    <x v="769"/>
    <n v="15.552000000000003"/>
    <n v="3"/>
    <n v="0.2"/>
    <n v="5.4432"/>
  </r>
  <r>
    <n v="1637"/>
    <x v="793"/>
    <x v="2"/>
    <x v="35"/>
    <d v="2011-12-02T00:00:00"/>
    <s v="Standard Class"/>
    <s v="NW-18400"/>
    <s v="Natalie Webber"/>
    <x v="0"/>
    <s v="United States"/>
    <s v="Tigard"/>
    <x v="21"/>
    <n v="97224"/>
    <x v="1"/>
    <s v="OFF-ST-10001097"/>
    <x v="1"/>
    <x v="4"/>
    <x v="740"/>
    <n v="669.08"/>
    <n v="5"/>
    <n v="0.2"/>
    <n v="-167.27"/>
  </r>
  <r>
    <n v="1638"/>
    <x v="793"/>
    <x v="2"/>
    <x v="35"/>
    <d v="2011-12-02T00:00:00"/>
    <s v="Standard Class"/>
    <s v="NW-18400"/>
    <s v="Natalie Webber"/>
    <x v="0"/>
    <s v="United States"/>
    <s v="Tigard"/>
    <x v="21"/>
    <n v="97224"/>
    <x v="1"/>
    <s v="TEC-PH-10000038"/>
    <x v="2"/>
    <x v="7"/>
    <x v="1056"/>
    <n v="438.33600000000001"/>
    <n v="4"/>
    <n v="0.2"/>
    <n v="-87.667200000000037"/>
  </r>
  <r>
    <n v="1639"/>
    <x v="794"/>
    <x v="0"/>
    <x v="439"/>
    <d v="2013-06-02T00:00:00"/>
    <s v="Standard Class"/>
    <s v="TB-21280"/>
    <s v="Toby Braunhardt"/>
    <x v="0"/>
    <s v="United States"/>
    <s v="Washington"/>
    <x v="40"/>
    <n v="20016"/>
    <x v="3"/>
    <s v="OFF-PA-10002689"/>
    <x v="1"/>
    <x v="10"/>
    <x v="1057"/>
    <n v="19.440000000000001"/>
    <n v="3"/>
    <n v="0"/>
    <n v="9.3312000000000008"/>
  </r>
  <r>
    <n v="1640"/>
    <x v="794"/>
    <x v="0"/>
    <x v="439"/>
    <d v="2013-06-02T00:00:00"/>
    <s v="Standard Class"/>
    <s v="TB-21280"/>
    <s v="Toby Braunhardt"/>
    <x v="0"/>
    <s v="United States"/>
    <s v="Washington"/>
    <x v="40"/>
    <n v="20016"/>
    <x v="3"/>
    <s v="OFF-BI-10004728"/>
    <x v="1"/>
    <x v="8"/>
    <x v="539"/>
    <n v="9.64"/>
    <n v="2"/>
    <n v="0"/>
    <n v="4.4344000000000001"/>
  </r>
  <r>
    <n v="1641"/>
    <x v="794"/>
    <x v="0"/>
    <x v="439"/>
    <d v="2013-06-02T00:00:00"/>
    <s v="Standard Class"/>
    <s v="TB-21280"/>
    <s v="Toby Braunhardt"/>
    <x v="0"/>
    <s v="United States"/>
    <s v="Washington"/>
    <x v="40"/>
    <n v="20016"/>
    <x v="3"/>
    <s v="OFF-PA-10004675"/>
    <x v="1"/>
    <x v="10"/>
    <x v="69"/>
    <n v="12.7"/>
    <n v="2"/>
    <n v="0"/>
    <n v="5.8419999999999996"/>
  </r>
  <r>
    <n v="1642"/>
    <x v="794"/>
    <x v="0"/>
    <x v="439"/>
    <d v="2013-06-02T00:00:00"/>
    <s v="Standard Class"/>
    <s v="TB-21280"/>
    <s v="Toby Braunhardt"/>
    <x v="0"/>
    <s v="United States"/>
    <s v="Washington"/>
    <x v="40"/>
    <n v="20016"/>
    <x v="3"/>
    <s v="FUR-FU-10000629"/>
    <x v="0"/>
    <x v="5"/>
    <x v="93"/>
    <n v="41.37"/>
    <n v="3"/>
    <n v="0"/>
    <n v="17.375399999999999"/>
  </r>
  <r>
    <n v="1643"/>
    <x v="795"/>
    <x v="2"/>
    <x v="503"/>
    <d v="2011-12-04T00:00:00"/>
    <s v="Standard Class"/>
    <s v="BS-11380"/>
    <s v="Bill Stewart"/>
    <x v="1"/>
    <s v="United States"/>
    <s v="Skokie"/>
    <x v="10"/>
    <n v="60076"/>
    <x v="2"/>
    <s v="OFF-FA-10003112"/>
    <x v="1"/>
    <x v="13"/>
    <x v="33"/>
    <n v="12.624000000000001"/>
    <n v="2"/>
    <n v="0.2"/>
    <n v="3.944999999999999"/>
  </r>
  <r>
    <n v="1644"/>
    <x v="796"/>
    <x v="1"/>
    <x v="531"/>
    <d v="2012-03-20T00:00:00"/>
    <s v="First Class"/>
    <s v="FH-14365"/>
    <s v="Fred Hopkins"/>
    <x v="1"/>
    <s v="United States"/>
    <s v="Seattle"/>
    <x v="4"/>
    <n v="98115"/>
    <x v="1"/>
    <s v="OFF-ST-10000142"/>
    <x v="1"/>
    <x v="4"/>
    <x v="399"/>
    <n v="1247.6399999999999"/>
    <n v="3"/>
    <n v="0"/>
    <n v="349.33919999999995"/>
  </r>
  <r>
    <n v="1645"/>
    <x v="796"/>
    <x v="1"/>
    <x v="531"/>
    <d v="2012-03-20T00:00:00"/>
    <s v="First Class"/>
    <s v="FH-14365"/>
    <s v="Fred Hopkins"/>
    <x v="1"/>
    <s v="United States"/>
    <s v="Seattle"/>
    <x v="4"/>
    <n v="98115"/>
    <x v="1"/>
    <s v="TEC-CO-10001766"/>
    <x v="2"/>
    <x v="16"/>
    <x v="1058"/>
    <n v="3149.9300000000003"/>
    <n v="7"/>
    <n v="0"/>
    <n v="1480.4670999999998"/>
  </r>
  <r>
    <n v="1646"/>
    <x v="796"/>
    <x v="1"/>
    <x v="531"/>
    <d v="2012-03-20T00:00:00"/>
    <s v="First Class"/>
    <s v="FH-14365"/>
    <s v="Fred Hopkins"/>
    <x v="1"/>
    <s v="United States"/>
    <s v="Seattle"/>
    <x v="4"/>
    <n v="98115"/>
    <x v="1"/>
    <s v="OFF-PA-10004359"/>
    <x v="1"/>
    <x v="10"/>
    <x v="1059"/>
    <n v="209.7"/>
    <n v="2"/>
    <n v="0"/>
    <n v="100.65599999999999"/>
  </r>
  <r>
    <n v="1647"/>
    <x v="797"/>
    <x v="1"/>
    <x v="549"/>
    <d v="2012-11-03T00:00:00"/>
    <s v="First Class"/>
    <s v="VM-21685"/>
    <s v="Valerie Mitchum"/>
    <x v="2"/>
    <s v="United States"/>
    <s v="Philadelphia"/>
    <x v="9"/>
    <n v="19140"/>
    <x v="3"/>
    <s v="TEC-AC-10002323"/>
    <x v="2"/>
    <x v="11"/>
    <x v="175"/>
    <n v="35.360000000000007"/>
    <n v="2"/>
    <n v="0.2"/>
    <n v="-3.0939999999999994"/>
  </r>
  <r>
    <n v="1648"/>
    <x v="797"/>
    <x v="1"/>
    <x v="549"/>
    <d v="2012-11-03T00:00:00"/>
    <s v="First Class"/>
    <s v="VM-21685"/>
    <s v="Valerie Mitchum"/>
    <x v="2"/>
    <s v="United States"/>
    <s v="Philadelphia"/>
    <x v="9"/>
    <n v="19140"/>
    <x v="3"/>
    <s v="OFF-FA-10001135"/>
    <x v="1"/>
    <x v="13"/>
    <x v="1060"/>
    <n v="3.1680000000000001"/>
    <n v="2"/>
    <n v="0.2"/>
    <n v="-0.71279999999999988"/>
  </r>
  <r>
    <n v="1649"/>
    <x v="798"/>
    <x v="1"/>
    <x v="120"/>
    <d v="2012-09-29T00:00:00"/>
    <s v="Second Class"/>
    <s v="SF-20200"/>
    <s v="Sarah Foster"/>
    <x v="0"/>
    <s v="United States"/>
    <s v="Philadelphia"/>
    <x v="9"/>
    <n v="19143"/>
    <x v="3"/>
    <s v="OFF-BI-10004224"/>
    <x v="1"/>
    <x v="8"/>
    <x v="1061"/>
    <n v="121.10400000000003"/>
    <n v="6"/>
    <n v="0.7"/>
    <n v="-100.91999999999999"/>
  </r>
  <r>
    <n v="1650"/>
    <x v="798"/>
    <x v="1"/>
    <x v="120"/>
    <d v="2012-09-29T00:00:00"/>
    <s v="Second Class"/>
    <s v="SF-20200"/>
    <s v="Sarah Foster"/>
    <x v="0"/>
    <s v="United States"/>
    <s v="Philadelphia"/>
    <x v="9"/>
    <n v="19143"/>
    <x v="3"/>
    <s v="TEC-PH-10003357"/>
    <x v="2"/>
    <x v="7"/>
    <x v="1062"/>
    <n v="45.893999999999998"/>
    <n v="1"/>
    <n v="0.4"/>
    <n v="-9.178799999999999"/>
  </r>
  <r>
    <n v="1651"/>
    <x v="799"/>
    <x v="2"/>
    <x v="550"/>
    <d v="2011-08-29T00:00:00"/>
    <s v="Same Day"/>
    <s v="HH-15010"/>
    <s v="Hilary Holden"/>
    <x v="1"/>
    <s v="United States"/>
    <s v="San Francisco"/>
    <x v="1"/>
    <n v="94110"/>
    <x v="1"/>
    <s v="OFF-PA-10004475"/>
    <x v="1"/>
    <x v="10"/>
    <x v="1063"/>
    <n v="109.92"/>
    <n v="2"/>
    <n v="0"/>
    <n v="53.860799999999998"/>
  </r>
  <r>
    <n v="1652"/>
    <x v="799"/>
    <x v="2"/>
    <x v="550"/>
    <d v="2011-08-29T00:00:00"/>
    <s v="Same Day"/>
    <s v="HH-15010"/>
    <s v="Hilary Holden"/>
    <x v="1"/>
    <s v="United States"/>
    <s v="San Francisco"/>
    <x v="1"/>
    <n v="94110"/>
    <x v="1"/>
    <s v="OFF-PA-10003001"/>
    <x v="1"/>
    <x v="10"/>
    <x v="1064"/>
    <n v="13.36"/>
    <n v="2"/>
    <n v="0"/>
    <n v="6.4127999999999998"/>
  </r>
  <r>
    <n v="1653"/>
    <x v="800"/>
    <x v="3"/>
    <x v="551"/>
    <d v="2014-11-22T00:00:00"/>
    <s v="First Class"/>
    <s v="CD-12280"/>
    <s v="Christina DeMoss"/>
    <x v="0"/>
    <s v="United States"/>
    <s v="Seattle"/>
    <x v="4"/>
    <n v="98105"/>
    <x v="1"/>
    <s v="OFF-ST-10003442"/>
    <x v="1"/>
    <x v="4"/>
    <x v="86"/>
    <n v="169.68"/>
    <n v="6"/>
    <n v="0"/>
    <n v="45.813600000000001"/>
  </r>
  <r>
    <n v="1654"/>
    <x v="800"/>
    <x v="3"/>
    <x v="551"/>
    <d v="2014-11-22T00:00:00"/>
    <s v="First Class"/>
    <s v="CD-12280"/>
    <s v="Christina DeMoss"/>
    <x v="0"/>
    <s v="United States"/>
    <s v="Seattle"/>
    <x v="4"/>
    <n v="98105"/>
    <x v="1"/>
    <s v="TEC-AC-10003832"/>
    <x v="2"/>
    <x v="11"/>
    <x v="458"/>
    <n v="132.52000000000001"/>
    <n v="4"/>
    <n v="0"/>
    <n v="54.333200000000005"/>
  </r>
  <r>
    <n v="1655"/>
    <x v="800"/>
    <x v="3"/>
    <x v="551"/>
    <d v="2014-11-22T00:00:00"/>
    <s v="First Class"/>
    <s v="CD-12280"/>
    <s v="Christina DeMoss"/>
    <x v="0"/>
    <s v="United States"/>
    <s v="Seattle"/>
    <x v="4"/>
    <n v="98105"/>
    <x v="1"/>
    <s v="OFF-FA-10000611"/>
    <x v="1"/>
    <x v="13"/>
    <x v="1065"/>
    <n v="2.96"/>
    <n v="2"/>
    <n v="0"/>
    <n v="1.4207999999999998"/>
  </r>
  <r>
    <n v="1656"/>
    <x v="800"/>
    <x v="3"/>
    <x v="551"/>
    <d v="2014-11-22T00:00:00"/>
    <s v="First Class"/>
    <s v="CD-12280"/>
    <s v="Christina DeMoss"/>
    <x v="0"/>
    <s v="United States"/>
    <s v="Seattle"/>
    <x v="4"/>
    <n v="98105"/>
    <x v="1"/>
    <s v="OFF-BI-10001116"/>
    <x v="1"/>
    <x v="8"/>
    <x v="1066"/>
    <n v="8.4480000000000004"/>
    <n v="2"/>
    <n v="0.2"/>
    <n v="2.9568000000000003"/>
  </r>
  <r>
    <n v="1657"/>
    <x v="800"/>
    <x v="3"/>
    <x v="551"/>
    <d v="2014-11-22T00:00:00"/>
    <s v="First Class"/>
    <s v="CD-12280"/>
    <s v="Christina DeMoss"/>
    <x v="0"/>
    <s v="United States"/>
    <s v="Seattle"/>
    <x v="4"/>
    <n v="98105"/>
    <x v="1"/>
    <s v="OFF-ST-10000563"/>
    <x v="1"/>
    <x v="4"/>
    <x v="894"/>
    <n v="95.94"/>
    <n v="3"/>
    <n v="0"/>
    <n v="9.5940000000000012"/>
  </r>
  <r>
    <n v="1658"/>
    <x v="801"/>
    <x v="2"/>
    <x v="552"/>
    <d v="2011-05-15T00:00:00"/>
    <s v="First Class"/>
    <s v="HL-15040"/>
    <s v="Hunter Lopez"/>
    <x v="0"/>
    <s v="United States"/>
    <s v="Milwaukee"/>
    <x v="6"/>
    <n v="53209"/>
    <x v="2"/>
    <s v="FUR-FU-10000010"/>
    <x v="0"/>
    <x v="5"/>
    <x v="522"/>
    <n v="34.79"/>
    <n v="7"/>
    <n v="0"/>
    <n v="10.784899999999999"/>
  </r>
  <r>
    <n v="1659"/>
    <x v="802"/>
    <x v="3"/>
    <x v="176"/>
    <d v="2014-01-27T00:00:00"/>
    <s v="Standard Class"/>
    <s v="TH-21100"/>
    <s v="Thea Hendricks"/>
    <x v="0"/>
    <s v="United States"/>
    <s v="Los Angeles"/>
    <x v="1"/>
    <n v="90045"/>
    <x v="1"/>
    <s v="TEC-PH-10004922"/>
    <x v="2"/>
    <x v="7"/>
    <x v="1067"/>
    <n v="160.77600000000001"/>
    <n v="3"/>
    <n v="0.2"/>
    <n v="10.048500000000004"/>
  </r>
  <r>
    <n v="1660"/>
    <x v="803"/>
    <x v="3"/>
    <x v="505"/>
    <d v="2014-11-07T00:00:00"/>
    <s v="Standard Class"/>
    <s v="MM-18055"/>
    <s v="Michelle Moray"/>
    <x v="0"/>
    <s v="United States"/>
    <s v="Seattle"/>
    <x v="4"/>
    <n v="98115"/>
    <x v="1"/>
    <s v="OFF-BI-10004330"/>
    <x v="1"/>
    <x v="8"/>
    <x v="795"/>
    <n v="88.751999999999995"/>
    <n v="3"/>
    <n v="0.2"/>
    <n v="27.734999999999996"/>
  </r>
  <r>
    <n v="1661"/>
    <x v="803"/>
    <x v="3"/>
    <x v="505"/>
    <d v="2014-11-07T00:00:00"/>
    <s v="Standard Class"/>
    <s v="MM-18055"/>
    <s v="Michelle Moray"/>
    <x v="0"/>
    <s v="United States"/>
    <s v="Seattle"/>
    <x v="4"/>
    <n v="98115"/>
    <x v="1"/>
    <s v="OFF-BI-10002072"/>
    <x v="1"/>
    <x v="8"/>
    <x v="830"/>
    <n v="13.904"/>
    <n v="2"/>
    <n v="0.2"/>
    <n v="5.2139999999999995"/>
  </r>
  <r>
    <n v="1662"/>
    <x v="804"/>
    <x v="3"/>
    <x v="504"/>
    <d v="2014-05-07T00:00:00"/>
    <s v="Standard Class"/>
    <s v="QJ-19255"/>
    <s v="Quincy Jones"/>
    <x v="1"/>
    <s v="United States"/>
    <s v="Philadelphia"/>
    <x v="9"/>
    <n v="19143"/>
    <x v="3"/>
    <s v="TEC-PH-10002549"/>
    <x v="2"/>
    <x v="7"/>
    <x v="928"/>
    <n v="677.57999999999993"/>
    <n v="5"/>
    <n v="0.4"/>
    <n v="-158.10199999999998"/>
  </r>
  <r>
    <n v="1663"/>
    <x v="804"/>
    <x v="3"/>
    <x v="504"/>
    <d v="2014-05-07T00:00:00"/>
    <s v="Standard Class"/>
    <s v="QJ-19255"/>
    <s v="Quincy Jones"/>
    <x v="1"/>
    <s v="United States"/>
    <s v="Philadelphia"/>
    <x v="9"/>
    <n v="19143"/>
    <x v="3"/>
    <s v="OFF-BI-10002353"/>
    <x v="1"/>
    <x v="8"/>
    <x v="1068"/>
    <n v="13.896000000000001"/>
    <n v="3"/>
    <n v="0.7"/>
    <n v="-9.2639999999999993"/>
  </r>
  <r>
    <n v="1664"/>
    <x v="805"/>
    <x v="0"/>
    <x v="390"/>
    <d v="2013-11-27T00:00:00"/>
    <s v="Second Class"/>
    <s v="NS-18505"/>
    <s v="Neola Schneider"/>
    <x v="0"/>
    <s v="United States"/>
    <s v="Dallas"/>
    <x v="5"/>
    <n v="75217"/>
    <x v="2"/>
    <s v="OFF-ST-10001325"/>
    <x v="1"/>
    <x v="4"/>
    <x v="466"/>
    <n v="41.92"/>
    <n v="5"/>
    <n v="0.2"/>
    <n v="3.6679999999999993"/>
  </r>
  <r>
    <n v="1665"/>
    <x v="805"/>
    <x v="0"/>
    <x v="390"/>
    <d v="2013-11-27T00:00:00"/>
    <s v="Second Class"/>
    <s v="NS-18505"/>
    <s v="Neola Schneider"/>
    <x v="0"/>
    <s v="United States"/>
    <s v="Dallas"/>
    <x v="5"/>
    <n v="75217"/>
    <x v="2"/>
    <s v="TEC-AC-10002049"/>
    <x v="2"/>
    <x v="11"/>
    <x v="688"/>
    <n v="297.57600000000002"/>
    <n v="3"/>
    <n v="0.2"/>
    <n v="-7.4394000000000347"/>
  </r>
  <r>
    <n v="1666"/>
    <x v="805"/>
    <x v="0"/>
    <x v="390"/>
    <d v="2013-11-27T00:00:00"/>
    <s v="Second Class"/>
    <s v="NS-18505"/>
    <s v="Neola Schneider"/>
    <x v="0"/>
    <s v="United States"/>
    <s v="Dallas"/>
    <x v="5"/>
    <n v="75217"/>
    <x v="2"/>
    <s v="OFF-FA-10002676"/>
    <x v="1"/>
    <x v="13"/>
    <x v="1069"/>
    <n v="4.3440000000000003"/>
    <n v="3"/>
    <n v="0.2"/>
    <n v="0.86879999999999979"/>
  </r>
  <r>
    <n v="1667"/>
    <x v="805"/>
    <x v="0"/>
    <x v="390"/>
    <d v="2013-11-27T00:00:00"/>
    <s v="Second Class"/>
    <s v="NS-18505"/>
    <s v="Neola Schneider"/>
    <x v="0"/>
    <s v="United States"/>
    <s v="Dallas"/>
    <x v="5"/>
    <n v="75217"/>
    <x v="2"/>
    <s v="TEC-AC-10003023"/>
    <x v="2"/>
    <x v="11"/>
    <x v="1070"/>
    <n v="94.992000000000004"/>
    <n v="2"/>
    <n v="0.2"/>
    <n v="-2.374800000000004"/>
  </r>
  <r>
    <n v="1668"/>
    <x v="805"/>
    <x v="0"/>
    <x v="390"/>
    <d v="2013-11-27T00:00:00"/>
    <s v="Second Class"/>
    <s v="NS-18505"/>
    <s v="Neola Schneider"/>
    <x v="0"/>
    <s v="United States"/>
    <s v="Dallas"/>
    <x v="5"/>
    <n v="75217"/>
    <x v="2"/>
    <s v="OFF-PA-10000167"/>
    <x v="1"/>
    <x v="10"/>
    <x v="1071"/>
    <n v="74.352000000000004"/>
    <n v="3"/>
    <n v="0.2"/>
    <n v="23.234999999999992"/>
  </r>
  <r>
    <n v="1669"/>
    <x v="805"/>
    <x v="0"/>
    <x v="390"/>
    <d v="2013-11-27T00:00:00"/>
    <s v="Second Class"/>
    <s v="NS-18505"/>
    <s v="Neola Schneider"/>
    <x v="0"/>
    <s v="United States"/>
    <s v="Dallas"/>
    <x v="5"/>
    <n v="75217"/>
    <x v="2"/>
    <s v="OFF-AR-10003405"/>
    <x v="1"/>
    <x v="6"/>
    <x v="622"/>
    <n v="14.04"/>
    <n v="3"/>
    <n v="0.2"/>
    <n v="1.5794999999999986"/>
  </r>
  <r>
    <n v="1670"/>
    <x v="806"/>
    <x v="1"/>
    <x v="553"/>
    <d v="2012-01-15T00:00:00"/>
    <s v="Standard Class"/>
    <s v="MM-17920"/>
    <s v="Michael Moore"/>
    <x v="0"/>
    <s v="United States"/>
    <s v="New York City"/>
    <x v="15"/>
    <n v="10011"/>
    <x v="3"/>
    <s v="FUR-TA-10001889"/>
    <x v="0"/>
    <x v="3"/>
    <x v="406"/>
    <n v="1018.1039999999999"/>
    <n v="4"/>
    <n v="0.4"/>
    <n v="-373.3048"/>
  </r>
  <r>
    <n v="1671"/>
    <x v="807"/>
    <x v="3"/>
    <x v="15"/>
    <d v="2014-10-27T00:00:00"/>
    <s v="Standard Class"/>
    <s v="RD-19480"/>
    <s v="Rick Duston"/>
    <x v="0"/>
    <s v="United States"/>
    <s v="Houston"/>
    <x v="5"/>
    <n v="77095"/>
    <x v="2"/>
    <s v="TEC-PH-10002185"/>
    <x v="2"/>
    <x v="7"/>
    <x v="1072"/>
    <n v="16.68"/>
    <n v="3"/>
    <n v="0.2"/>
    <n v="5.2125000000000004"/>
  </r>
  <r>
    <n v="1672"/>
    <x v="808"/>
    <x v="0"/>
    <x v="554"/>
    <d v="2013-03-26T00:00:00"/>
    <s v="First Class"/>
    <s v="RB-19645"/>
    <s v="Robert Barroso"/>
    <x v="1"/>
    <s v="United States"/>
    <s v="North Las Vegas"/>
    <x v="33"/>
    <n v="89031"/>
    <x v="1"/>
    <s v="TEC-AC-10001013"/>
    <x v="2"/>
    <x v="11"/>
    <x v="813"/>
    <n v="58.58"/>
    <n v="2"/>
    <n v="0"/>
    <n v="19.331399999999995"/>
  </r>
  <r>
    <n v="1673"/>
    <x v="809"/>
    <x v="3"/>
    <x v="445"/>
    <d v="2014-07-08T00:00:00"/>
    <s v="Standard Class"/>
    <s v="RD-19585"/>
    <s v="Rob Dowd"/>
    <x v="0"/>
    <s v="United States"/>
    <s v="Plano"/>
    <x v="5"/>
    <n v="75023"/>
    <x v="2"/>
    <s v="TEC-PH-10002726"/>
    <x v="2"/>
    <x v="7"/>
    <x v="66"/>
    <n v="167.96800000000002"/>
    <n v="4"/>
    <n v="0.2"/>
    <n v="62.988"/>
  </r>
  <r>
    <n v="1674"/>
    <x v="810"/>
    <x v="1"/>
    <x v="555"/>
    <d v="2012-12-12T00:00:00"/>
    <s v="First Class"/>
    <s v="SW-20455"/>
    <s v="Shaun Weien"/>
    <x v="0"/>
    <s v="United States"/>
    <s v="Suffolk"/>
    <x v="17"/>
    <n v="23434"/>
    <x v="0"/>
    <s v="OFF-LA-10003930"/>
    <x v="1"/>
    <x v="2"/>
    <x v="503"/>
    <n v="196.62"/>
    <n v="2"/>
    <n v="0"/>
    <n v="96.343800000000002"/>
  </r>
  <r>
    <n v="1675"/>
    <x v="811"/>
    <x v="1"/>
    <x v="14"/>
    <d v="2012-09-21T00:00:00"/>
    <s v="Standard Class"/>
    <s v="SF-20965"/>
    <s v="Sylvia Foulston"/>
    <x v="1"/>
    <s v="United States"/>
    <s v="Houston"/>
    <x v="5"/>
    <n v="77041"/>
    <x v="2"/>
    <s v="FUR-FU-10003535"/>
    <x v="0"/>
    <x v="5"/>
    <x v="888"/>
    <n v="21.936000000000003"/>
    <n v="2"/>
    <n v="0.6"/>
    <n v="-10.419600000000003"/>
  </r>
  <r>
    <n v="1676"/>
    <x v="811"/>
    <x v="1"/>
    <x v="14"/>
    <d v="2012-09-21T00:00:00"/>
    <s v="Standard Class"/>
    <s v="SF-20965"/>
    <s v="Sylvia Foulston"/>
    <x v="1"/>
    <s v="United States"/>
    <s v="Houston"/>
    <x v="5"/>
    <n v="77041"/>
    <x v="2"/>
    <s v="OFF-BI-10000088"/>
    <x v="1"/>
    <x v="8"/>
    <x v="1025"/>
    <n v="6.5879999999999992"/>
    <n v="3"/>
    <n v="0.8"/>
    <n v="-10.211400000000005"/>
  </r>
  <r>
    <n v="1677"/>
    <x v="812"/>
    <x v="0"/>
    <x v="556"/>
    <d v="2013-05-25T00:00:00"/>
    <s v="Standard Class"/>
    <s v="EB-13930"/>
    <s v="Eric Barreto"/>
    <x v="0"/>
    <s v="United States"/>
    <s v="San Francisco"/>
    <x v="1"/>
    <n v="94110"/>
    <x v="1"/>
    <s v="OFF-ST-10000604"/>
    <x v="1"/>
    <x v="4"/>
    <x v="54"/>
    <n v="104.28"/>
    <n v="3"/>
    <n v="0"/>
    <n v="26.069999999999993"/>
  </r>
  <r>
    <n v="1678"/>
    <x v="812"/>
    <x v="0"/>
    <x v="556"/>
    <d v="2013-05-25T00:00:00"/>
    <s v="Standard Class"/>
    <s v="EB-13930"/>
    <s v="Eric Barreto"/>
    <x v="0"/>
    <s v="United States"/>
    <s v="San Francisco"/>
    <x v="1"/>
    <n v="94110"/>
    <x v="1"/>
    <s v="OFF-PA-10004040"/>
    <x v="1"/>
    <x v="10"/>
    <x v="99"/>
    <n v="17.940000000000001"/>
    <n v="3"/>
    <n v="0"/>
    <n v="8.7906000000000013"/>
  </r>
  <r>
    <n v="1679"/>
    <x v="813"/>
    <x v="2"/>
    <x v="557"/>
    <d v="2011-09-13T00:00:00"/>
    <s v="Standard Class"/>
    <s v="SB-20290"/>
    <s v="Sean Braxton"/>
    <x v="1"/>
    <s v="United States"/>
    <s v="Philadelphia"/>
    <x v="9"/>
    <n v="19134"/>
    <x v="3"/>
    <s v="OFF-ST-10002344"/>
    <x v="1"/>
    <x v="4"/>
    <x v="856"/>
    <n v="64.784000000000006"/>
    <n v="1"/>
    <n v="0.2"/>
    <n v="-14.576399999999996"/>
  </r>
  <r>
    <n v="1680"/>
    <x v="813"/>
    <x v="2"/>
    <x v="557"/>
    <d v="2011-09-13T00:00:00"/>
    <s v="Standard Class"/>
    <s v="SB-20290"/>
    <s v="Sean Braxton"/>
    <x v="1"/>
    <s v="United States"/>
    <s v="Philadelphia"/>
    <x v="9"/>
    <n v="19134"/>
    <x v="3"/>
    <s v="TEC-PH-10003589"/>
    <x v="2"/>
    <x v="7"/>
    <x v="818"/>
    <n v="32.381999999999998"/>
    <n v="3"/>
    <n v="0.4"/>
    <n v="4.3175999999999988"/>
  </r>
  <r>
    <n v="1681"/>
    <x v="813"/>
    <x v="2"/>
    <x v="557"/>
    <d v="2011-09-13T00:00:00"/>
    <s v="Standard Class"/>
    <s v="SB-20290"/>
    <s v="Sean Braxton"/>
    <x v="1"/>
    <s v="United States"/>
    <s v="Philadelphia"/>
    <x v="9"/>
    <n v="19134"/>
    <x v="3"/>
    <s v="FUR-FU-10000758"/>
    <x v="0"/>
    <x v="5"/>
    <x v="1073"/>
    <n v="42.368000000000002"/>
    <n v="2"/>
    <n v="0.2"/>
    <n v="8.4735999999999958"/>
  </r>
  <r>
    <n v="1682"/>
    <x v="813"/>
    <x v="2"/>
    <x v="557"/>
    <d v="2011-09-13T00:00:00"/>
    <s v="Standard Class"/>
    <s v="SB-20290"/>
    <s v="Sean Braxton"/>
    <x v="1"/>
    <s v="United States"/>
    <s v="Philadelphia"/>
    <x v="9"/>
    <n v="19134"/>
    <x v="3"/>
    <s v="TEC-MA-10004679"/>
    <x v="2"/>
    <x v="15"/>
    <x v="1074"/>
    <n v="399.54"/>
    <n v="4"/>
    <n v="0.7"/>
    <n v="-559.35599999999988"/>
  </r>
  <r>
    <n v="1683"/>
    <x v="814"/>
    <x v="0"/>
    <x v="321"/>
    <d v="2013-10-02T00:00:00"/>
    <s v="Second Class"/>
    <s v="PS-18760"/>
    <s v="Pamela Stobb"/>
    <x v="0"/>
    <s v="United States"/>
    <s v="Los Angeles"/>
    <x v="1"/>
    <n v="90008"/>
    <x v="1"/>
    <s v="OFF-PA-10000176"/>
    <x v="1"/>
    <x v="10"/>
    <x v="634"/>
    <n v="18.97"/>
    <n v="1"/>
    <n v="0"/>
    <n v="9.105599999999999"/>
  </r>
  <r>
    <n v="1684"/>
    <x v="815"/>
    <x v="0"/>
    <x v="77"/>
    <d v="2013-11-13T00:00:00"/>
    <s v="Standard Class"/>
    <s v="CB-12535"/>
    <s v="Claudia Bergmann"/>
    <x v="1"/>
    <s v="United States"/>
    <s v="San Francisco"/>
    <x v="1"/>
    <n v="94110"/>
    <x v="1"/>
    <s v="FUR-FU-10002597"/>
    <x v="0"/>
    <x v="5"/>
    <x v="621"/>
    <n v="14.82"/>
    <n v="3"/>
    <n v="0"/>
    <n v="6.224400000000001"/>
  </r>
  <r>
    <n v="1685"/>
    <x v="816"/>
    <x v="3"/>
    <x v="558"/>
    <d v="2014-04-28T00:00:00"/>
    <s v="First Class"/>
    <s v="DK-12835"/>
    <s v="Damala Kotsonis"/>
    <x v="1"/>
    <s v="United States"/>
    <s v="Philadelphia"/>
    <x v="9"/>
    <n v="19143"/>
    <x v="3"/>
    <s v="OFF-AP-10002495"/>
    <x v="1"/>
    <x v="9"/>
    <x v="1075"/>
    <n v="99.28"/>
    <n v="2"/>
    <n v="0.2"/>
    <n v="12.409999999999989"/>
  </r>
  <r>
    <n v="1686"/>
    <x v="816"/>
    <x v="3"/>
    <x v="558"/>
    <d v="2014-04-28T00:00:00"/>
    <s v="First Class"/>
    <s v="DK-12835"/>
    <s v="Damala Kotsonis"/>
    <x v="1"/>
    <s v="United States"/>
    <s v="Philadelphia"/>
    <x v="9"/>
    <n v="19143"/>
    <x v="3"/>
    <s v="OFF-BI-10002813"/>
    <x v="1"/>
    <x v="8"/>
    <x v="905"/>
    <n v="1.1880000000000002"/>
    <n v="2"/>
    <n v="0.7"/>
    <n v="-0.98999999999999977"/>
  </r>
  <r>
    <n v="1687"/>
    <x v="816"/>
    <x v="3"/>
    <x v="558"/>
    <d v="2014-04-28T00:00:00"/>
    <s v="First Class"/>
    <s v="DK-12835"/>
    <s v="Damala Kotsonis"/>
    <x v="1"/>
    <s v="United States"/>
    <s v="Philadelphia"/>
    <x v="9"/>
    <n v="19143"/>
    <x v="3"/>
    <s v="OFF-BI-10002414"/>
    <x v="1"/>
    <x v="8"/>
    <x v="1076"/>
    <n v="7.5180000000000007"/>
    <n v="2"/>
    <n v="0.7"/>
    <n v="-5.7637999999999998"/>
  </r>
  <r>
    <n v="1688"/>
    <x v="817"/>
    <x v="3"/>
    <x v="389"/>
    <d v="2014-12-13T00:00:00"/>
    <s v="First Class"/>
    <s v="AW-10840"/>
    <s v="Anthony Witt"/>
    <x v="0"/>
    <s v="United States"/>
    <s v="Philadelphia"/>
    <x v="9"/>
    <n v="19140"/>
    <x v="3"/>
    <s v="OFF-PA-10000788"/>
    <x v="1"/>
    <x v="10"/>
    <x v="731"/>
    <n v="10.368000000000002"/>
    <n v="2"/>
    <n v="0.2"/>
    <n v="3.6288"/>
  </r>
  <r>
    <n v="1689"/>
    <x v="817"/>
    <x v="3"/>
    <x v="389"/>
    <d v="2014-12-13T00:00:00"/>
    <s v="First Class"/>
    <s v="AW-10840"/>
    <s v="Anthony Witt"/>
    <x v="0"/>
    <s v="United States"/>
    <s v="Philadelphia"/>
    <x v="9"/>
    <n v="19140"/>
    <x v="3"/>
    <s v="FUR-FU-10004306"/>
    <x v="0"/>
    <x v="5"/>
    <x v="616"/>
    <n v="310.88000000000005"/>
    <n v="2"/>
    <n v="0.2"/>
    <n v="23.315999999999988"/>
  </r>
  <r>
    <n v="1690"/>
    <x v="818"/>
    <x v="2"/>
    <x v="559"/>
    <d v="2011-08-20T00:00:00"/>
    <s v="Standard Class"/>
    <s v="TS-21610"/>
    <s v="Troy Staebel"/>
    <x v="0"/>
    <s v="United States"/>
    <s v="Philadelphia"/>
    <x v="9"/>
    <n v="19143"/>
    <x v="3"/>
    <s v="FUR-TA-10001539"/>
    <x v="0"/>
    <x v="3"/>
    <x v="10"/>
    <n v="853.09199999999987"/>
    <n v="6"/>
    <n v="0.4"/>
    <n v="-227.49120000000016"/>
  </r>
  <r>
    <n v="1691"/>
    <x v="819"/>
    <x v="3"/>
    <x v="34"/>
    <d v="2014-12-16T00:00:00"/>
    <s v="Standard Class"/>
    <s v="HF-14995"/>
    <s v="Herbert Flentye"/>
    <x v="0"/>
    <s v="United States"/>
    <s v="Indianapolis"/>
    <x v="14"/>
    <n v="46203"/>
    <x v="2"/>
    <s v="OFF-PA-10000575"/>
    <x v="1"/>
    <x v="10"/>
    <x v="1050"/>
    <n v="33.450000000000003"/>
    <n v="5"/>
    <n v="0"/>
    <n v="15.387"/>
  </r>
  <r>
    <n v="1692"/>
    <x v="819"/>
    <x v="3"/>
    <x v="34"/>
    <d v="2014-12-16T00:00:00"/>
    <s v="Standard Class"/>
    <s v="HF-14995"/>
    <s v="Herbert Flentye"/>
    <x v="0"/>
    <s v="United States"/>
    <s v="Indianapolis"/>
    <x v="14"/>
    <n v="46203"/>
    <x v="2"/>
    <s v="OFF-BI-10004182"/>
    <x v="1"/>
    <x v="8"/>
    <x v="73"/>
    <n v="10.4"/>
    <n v="5"/>
    <n v="0"/>
    <n v="5.0960000000000001"/>
  </r>
  <r>
    <n v="1693"/>
    <x v="820"/>
    <x v="0"/>
    <x v="560"/>
    <d v="2013-03-20T00:00:00"/>
    <s v="Standard Class"/>
    <s v="HZ-14950"/>
    <s v="Henia Zydlo"/>
    <x v="0"/>
    <s v="United States"/>
    <s v="Columbus"/>
    <x v="24"/>
    <n v="43229"/>
    <x v="3"/>
    <s v="FUR-FU-10004020"/>
    <x v="0"/>
    <x v="5"/>
    <x v="488"/>
    <n v="21.880000000000003"/>
    <n v="5"/>
    <n v="0.2"/>
    <n v="6.2904999999999998"/>
  </r>
  <r>
    <n v="1694"/>
    <x v="821"/>
    <x v="0"/>
    <x v="190"/>
    <d v="2013-06-30T00:00:00"/>
    <s v="Second Class"/>
    <s v="AB-10255"/>
    <s v="Alejandro Ballentine"/>
    <x v="2"/>
    <s v="United States"/>
    <s v="Plano"/>
    <x v="5"/>
    <n v="75023"/>
    <x v="2"/>
    <s v="TEC-AC-10003133"/>
    <x v="2"/>
    <x v="11"/>
    <x v="1077"/>
    <n v="13.616"/>
    <n v="2"/>
    <n v="0.2"/>
    <n v="3.5742000000000012"/>
  </r>
  <r>
    <n v="1695"/>
    <x v="822"/>
    <x v="1"/>
    <x v="12"/>
    <d v="2012-09-28T00:00:00"/>
    <s v="Second Class"/>
    <s v="PO-19195"/>
    <s v="Phillina Ober"/>
    <x v="2"/>
    <s v="United States"/>
    <s v="Bayonne"/>
    <x v="30"/>
    <n v="7002"/>
    <x v="3"/>
    <s v="TEC-AC-10002006"/>
    <x v="2"/>
    <x v="11"/>
    <x v="1078"/>
    <n v="63.96"/>
    <n v="4"/>
    <n v="0"/>
    <n v="19.827599999999997"/>
  </r>
  <r>
    <n v="1696"/>
    <x v="822"/>
    <x v="1"/>
    <x v="12"/>
    <d v="2012-09-28T00:00:00"/>
    <s v="Second Class"/>
    <s v="PO-19195"/>
    <s v="Phillina Ober"/>
    <x v="2"/>
    <s v="United States"/>
    <s v="Bayonne"/>
    <x v="30"/>
    <n v="7002"/>
    <x v="3"/>
    <s v="OFF-BI-10003314"/>
    <x v="1"/>
    <x v="8"/>
    <x v="305"/>
    <n v="14.46"/>
    <n v="3"/>
    <n v="0"/>
    <n v="7.0853999999999999"/>
  </r>
  <r>
    <n v="1697"/>
    <x v="822"/>
    <x v="1"/>
    <x v="12"/>
    <d v="2012-09-28T00:00:00"/>
    <s v="Second Class"/>
    <s v="PO-19195"/>
    <s v="Phillina Ober"/>
    <x v="2"/>
    <s v="United States"/>
    <s v="Bayonne"/>
    <x v="30"/>
    <n v="7002"/>
    <x v="3"/>
    <s v="TEC-PH-10002726"/>
    <x v="2"/>
    <x v="7"/>
    <x v="66"/>
    <n v="104.98"/>
    <n v="2"/>
    <n v="0"/>
    <n v="52.49"/>
  </r>
  <r>
    <n v="1698"/>
    <x v="823"/>
    <x v="1"/>
    <x v="17"/>
    <d v="2012-12-31T00:00:00"/>
    <s v="Standard Class"/>
    <s v="AG-10900"/>
    <s v="Arthur Gainer"/>
    <x v="0"/>
    <s v="United States"/>
    <s v="Los Angeles"/>
    <x v="1"/>
    <n v="90008"/>
    <x v="1"/>
    <s v="OFF-AP-10000240"/>
    <x v="1"/>
    <x v="9"/>
    <x v="644"/>
    <n v="106.96"/>
    <n v="2"/>
    <n v="0"/>
    <n v="31.018399999999986"/>
  </r>
  <r>
    <n v="1699"/>
    <x v="823"/>
    <x v="1"/>
    <x v="17"/>
    <d v="2012-12-31T00:00:00"/>
    <s v="Standard Class"/>
    <s v="AG-10900"/>
    <s v="Arthur Gainer"/>
    <x v="0"/>
    <s v="United States"/>
    <s v="Los Angeles"/>
    <x v="1"/>
    <n v="90008"/>
    <x v="1"/>
    <s v="OFF-LA-10002381"/>
    <x v="1"/>
    <x v="2"/>
    <x v="1079"/>
    <n v="21.560000000000002"/>
    <n v="7"/>
    <n v="0"/>
    <n v="10.348799999999999"/>
  </r>
  <r>
    <n v="1700"/>
    <x v="824"/>
    <x v="2"/>
    <x v="561"/>
    <d v="2011-06-07T00:00:00"/>
    <s v="Second Class"/>
    <s v="SC-20725"/>
    <s v="Steven Cartwright"/>
    <x v="0"/>
    <s v="United States"/>
    <s v="Seattle"/>
    <x v="4"/>
    <n v="98115"/>
    <x v="1"/>
    <s v="FUR-TA-10004086"/>
    <x v="0"/>
    <x v="3"/>
    <x v="824"/>
    <n v="515.88"/>
    <n v="6"/>
    <n v="0"/>
    <n v="113.49359999999999"/>
  </r>
  <r>
    <n v="1701"/>
    <x v="825"/>
    <x v="1"/>
    <x v="562"/>
    <d v="2012-07-15T00:00:00"/>
    <s v="Second Class"/>
    <s v="ND-18370"/>
    <s v="Natalie DeCherney"/>
    <x v="0"/>
    <s v="United States"/>
    <s v="New York City"/>
    <x v="15"/>
    <n v="10035"/>
    <x v="3"/>
    <s v="OFF-BI-10000320"/>
    <x v="1"/>
    <x v="8"/>
    <x v="768"/>
    <n v="11.808"/>
    <n v="2"/>
    <n v="0.2"/>
    <n v="4.2804000000000002"/>
  </r>
  <r>
    <n v="1702"/>
    <x v="825"/>
    <x v="1"/>
    <x v="562"/>
    <d v="2012-07-15T00:00:00"/>
    <s v="Second Class"/>
    <s v="ND-18370"/>
    <s v="Natalie DeCherney"/>
    <x v="0"/>
    <s v="United States"/>
    <s v="New York City"/>
    <x v="15"/>
    <n v="10035"/>
    <x v="3"/>
    <s v="FUR-CH-10000595"/>
    <x v="0"/>
    <x v="1"/>
    <x v="463"/>
    <n v="1931.04"/>
    <n v="9"/>
    <n v="0.1"/>
    <n v="321.83999999999992"/>
  </r>
  <r>
    <n v="1703"/>
    <x v="825"/>
    <x v="1"/>
    <x v="562"/>
    <d v="2012-07-15T00:00:00"/>
    <s v="Second Class"/>
    <s v="ND-18370"/>
    <s v="Natalie DeCherney"/>
    <x v="0"/>
    <s v="United States"/>
    <s v="New York City"/>
    <x v="15"/>
    <n v="10035"/>
    <x v="3"/>
    <s v="OFF-PA-10000349"/>
    <x v="1"/>
    <x v="10"/>
    <x v="33"/>
    <n v="9.9600000000000009"/>
    <n v="2"/>
    <n v="0"/>
    <n v="4.6812000000000005"/>
  </r>
  <r>
    <n v="1704"/>
    <x v="826"/>
    <x v="2"/>
    <x v="563"/>
    <d v="2011-02-07T00:00:00"/>
    <s v="Standard Class"/>
    <s v="CD-12790"/>
    <s v="Cynthia Delaney"/>
    <x v="2"/>
    <s v="United States"/>
    <s v="San Diego"/>
    <x v="1"/>
    <n v="92037"/>
    <x v="1"/>
    <s v="OFF-FA-10001843"/>
    <x v="1"/>
    <x v="13"/>
    <x v="33"/>
    <n v="12.350000000000001"/>
    <n v="5"/>
    <n v="0"/>
    <n v="5.8045"/>
  </r>
  <r>
    <n v="1705"/>
    <x v="827"/>
    <x v="0"/>
    <x v="387"/>
    <d v="2013-03-09T00:00:00"/>
    <s v="Same Day"/>
    <s v="PG-18820"/>
    <s v="Patrick Gardner"/>
    <x v="0"/>
    <s v="United States"/>
    <s v="Glendale"/>
    <x v="16"/>
    <n v="85301"/>
    <x v="1"/>
    <s v="OFF-BI-10003676"/>
    <x v="1"/>
    <x v="8"/>
    <x v="816"/>
    <n v="9.7020000000000017"/>
    <n v="3"/>
    <n v="0.7"/>
    <n v="-7.1147999999999989"/>
  </r>
  <r>
    <n v="1706"/>
    <x v="828"/>
    <x v="1"/>
    <x v="6"/>
    <d v="2012-11-26T00:00:00"/>
    <s v="Standard Class"/>
    <s v="IM-15070"/>
    <s v="Irene Maddox"/>
    <x v="0"/>
    <s v="United States"/>
    <s v="Philadelphia"/>
    <x v="9"/>
    <n v="19120"/>
    <x v="3"/>
    <s v="OFF-BI-10003638"/>
    <x v="1"/>
    <x v="8"/>
    <x v="607"/>
    <n v="11.610000000000003"/>
    <n v="2"/>
    <n v="0.7"/>
    <n v="-9.2880000000000003"/>
  </r>
  <r>
    <n v="1707"/>
    <x v="829"/>
    <x v="3"/>
    <x v="505"/>
    <d v="2014-11-06T00:00:00"/>
    <s v="Standard Class"/>
    <s v="JK-15205"/>
    <s v="Jamie Kunitz"/>
    <x v="0"/>
    <s v="United States"/>
    <s v="San Francisco"/>
    <x v="1"/>
    <n v="94122"/>
    <x v="1"/>
    <s v="OFF-LA-10003077"/>
    <x v="1"/>
    <x v="2"/>
    <x v="1080"/>
    <n v="43.86"/>
    <n v="6"/>
    <n v="0"/>
    <n v="20.614199999999997"/>
  </r>
  <r>
    <n v="1708"/>
    <x v="829"/>
    <x v="3"/>
    <x v="505"/>
    <d v="2014-11-06T00:00:00"/>
    <s v="Standard Class"/>
    <s v="JK-15205"/>
    <s v="Jamie Kunitz"/>
    <x v="0"/>
    <s v="United States"/>
    <s v="San Francisco"/>
    <x v="1"/>
    <n v="94122"/>
    <x v="1"/>
    <s v="TEC-PH-10003505"/>
    <x v="2"/>
    <x v="7"/>
    <x v="901"/>
    <n v="148.47999999999999"/>
    <n v="2"/>
    <n v="0.2"/>
    <n v="16.703999999999986"/>
  </r>
  <r>
    <n v="1709"/>
    <x v="829"/>
    <x v="3"/>
    <x v="505"/>
    <d v="2014-11-06T00:00:00"/>
    <s v="Standard Class"/>
    <s v="JK-15205"/>
    <s v="Jamie Kunitz"/>
    <x v="0"/>
    <s v="United States"/>
    <s v="San Francisco"/>
    <x v="1"/>
    <n v="94122"/>
    <x v="1"/>
    <s v="OFF-PA-10003424"/>
    <x v="1"/>
    <x v="10"/>
    <x v="1081"/>
    <n v="7.42"/>
    <n v="2"/>
    <n v="0"/>
    <n v="3.71"/>
  </r>
  <r>
    <n v="1710"/>
    <x v="829"/>
    <x v="3"/>
    <x v="505"/>
    <d v="2014-11-06T00:00:00"/>
    <s v="Standard Class"/>
    <s v="JK-15205"/>
    <s v="Jamie Kunitz"/>
    <x v="0"/>
    <s v="United States"/>
    <s v="San Francisco"/>
    <x v="1"/>
    <n v="94122"/>
    <x v="1"/>
    <s v="FUR-CH-10003061"/>
    <x v="0"/>
    <x v="1"/>
    <x v="51"/>
    <n v="71.992000000000004"/>
    <n v="1"/>
    <n v="0.2"/>
    <n v="-0.89990000000001302"/>
  </r>
  <r>
    <n v="1711"/>
    <x v="829"/>
    <x v="3"/>
    <x v="505"/>
    <d v="2014-11-06T00:00:00"/>
    <s v="Standard Class"/>
    <s v="JK-15205"/>
    <s v="Jamie Kunitz"/>
    <x v="0"/>
    <s v="United States"/>
    <s v="San Francisco"/>
    <x v="1"/>
    <n v="94122"/>
    <x v="1"/>
    <s v="OFF-AR-10003514"/>
    <x v="1"/>
    <x v="6"/>
    <x v="180"/>
    <n v="19.899999999999999"/>
    <n v="5"/>
    <n v="0"/>
    <n v="6.5669999999999984"/>
  </r>
  <r>
    <n v="1712"/>
    <x v="829"/>
    <x v="3"/>
    <x v="505"/>
    <d v="2014-11-06T00:00:00"/>
    <s v="Standard Class"/>
    <s v="JK-15205"/>
    <s v="Jamie Kunitz"/>
    <x v="0"/>
    <s v="United States"/>
    <s v="San Francisco"/>
    <x v="1"/>
    <n v="94122"/>
    <x v="1"/>
    <s v="OFF-AP-10002684"/>
    <x v="1"/>
    <x v="9"/>
    <x v="165"/>
    <n v="1702.12"/>
    <n v="14"/>
    <n v="0"/>
    <n v="510.63599999999985"/>
  </r>
  <r>
    <n v="1713"/>
    <x v="830"/>
    <x v="1"/>
    <x v="564"/>
    <d v="2012-02-04T00:00:00"/>
    <s v="Standard Class"/>
    <s v="JP-15520"/>
    <s v="Jeremy Pistek"/>
    <x v="0"/>
    <s v="United States"/>
    <s v="Houston"/>
    <x v="5"/>
    <n v="77070"/>
    <x v="2"/>
    <s v="OFF-PA-10004405"/>
    <x v="1"/>
    <x v="10"/>
    <x v="1082"/>
    <n v="14.303999999999998"/>
    <n v="6"/>
    <n v="0.2"/>
    <n v="5.0064000000000002"/>
  </r>
  <r>
    <n v="1714"/>
    <x v="831"/>
    <x v="3"/>
    <x v="565"/>
    <d v="2014-09-14T00:00:00"/>
    <s v="Second Class"/>
    <s v="MM-18055"/>
    <s v="Michelle Moray"/>
    <x v="0"/>
    <s v="United States"/>
    <s v="Chicago"/>
    <x v="10"/>
    <n v="60610"/>
    <x v="2"/>
    <s v="FUR-TA-10004289"/>
    <x v="0"/>
    <x v="3"/>
    <x v="187"/>
    <n v="765.625"/>
    <n v="7"/>
    <n v="0.5"/>
    <n v="-566.5625"/>
  </r>
  <r>
    <n v="1715"/>
    <x v="832"/>
    <x v="3"/>
    <x v="566"/>
    <d v="2014-10-14T00:00:00"/>
    <s v="Standard Class"/>
    <s v="DC-13285"/>
    <s v="Debra Catini"/>
    <x v="0"/>
    <s v="United States"/>
    <s v="San Francisco"/>
    <x v="1"/>
    <n v="94110"/>
    <x v="1"/>
    <s v="FUR-BO-10003965"/>
    <x v="0"/>
    <x v="0"/>
    <x v="1083"/>
    <n v="307.666"/>
    <n v="2"/>
    <n v="0.15"/>
    <n v="-14.478399999999979"/>
  </r>
  <r>
    <n v="1716"/>
    <x v="833"/>
    <x v="0"/>
    <x v="567"/>
    <d v="2013-05-05T00:00:00"/>
    <s v="Standard Class"/>
    <s v="JL-15835"/>
    <s v="John Lee"/>
    <x v="0"/>
    <s v="United States"/>
    <s v="New York City"/>
    <x v="15"/>
    <n v="10011"/>
    <x v="3"/>
    <s v="OFF-BI-10003314"/>
    <x v="1"/>
    <x v="8"/>
    <x v="305"/>
    <n v="7.7120000000000006"/>
    <n v="2"/>
    <n v="0.2"/>
    <n v="2.7956000000000003"/>
  </r>
  <r>
    <n v="1717"/>
    <x v="834"/>
    <x v="0"/>
    <x v="288"/>
    <d v="2013-05-25T00:00:00"/>
    <s v="Standard Class"/>
    <s v="BN-11515"/>
    <s v="Bradley Nguyen"/>
    <x v="0"/>
    <s v="United States"/>
    <s v="New York City"/>
    <x v="15"/>
    <n v="10011"/>
    <x v="3"/>
    <s v="OFF-AP-10001563"/>
    <x v="1"/>
    <x v="9"/>
    <x v="530"/>
    <n v="242.89999999999998"/>
    <n v="5"/>
    <n v="0"/>
    <n v="70.440999999999974"/>
  </r>
  <r>
    <n v="1718"/>
    <x v="834"/>
    <x v="0"/>
    <x v="288"/>
    <d v="2013-05-25T00:00:00"/>
    <s v="Standard Class"/>
    <s v="BN-11515"/>
    <s v="Bradley Nguyen"/>
    <x v="0"/>
    <s v="United States"/>
    <s v="New York City"/>
    <x v="15"/>
    <n v="10011"/>
    <x v="3"/>
    <s v="OFF-ST-10004123"/>
    <x v="1"/>
    <x v="4"/>
    <x v="72"/>
    <n v="454.90000000000003"/>
    <n v="5"/>
    <n v="0"/>
    <n v="0"/>
  </r>
  <r>
    <n v="1719"/>
    <x v="834"/>
    <x v="0"/>
    <x v="288"/>
    <d v="2013-05-25T00:00:00"/>
    <s v="Standard Class"/>
    <s v="BN-11515"/>
    <s v="Bradley Nguyen"/>
    <x v="0"/>
    <s v="United States"/>
    <s v="New York City"/>
    <x v="15"/>
    <n v="10011"/>
    <x v="3"/>
    <s v="FUR-FU-10002088"/>
    <x v="0"/>
    <x v="5"/>
    <x v="1084"/>
    <n v="35.92"/>
    <n v="4"/>
    <n v="0"/>
    <n v="15.086400000000001"/>
  </r>
  <r>
    <n v="1720"/>
    <x v="834"/>
    <x v="0"/>
    <x v="288"/>
    <d v="2013-05-25T00:00:00"/>
    <s v="Standard Class"/>
    <s v="BN-11515"/>
    <s v="Bradley Nguyen"/>
    <x v="0"/>
    <s v="United States"/>
    <s v="New York City"/>
    <x v="15"/>
    <n v="10011"/>
    <x v="3"/>
    <s v="FUR-FU-10000010"/>
    <x v="0"/>
    <x v="5"/>
    <x v="522"/>
    <n v="39.76"/>
    <n v="8"/>
    <n v="0"/>
    <n v="12.325599999999998"/>
  </r>
  <r>
    <n v="1721"/>
    <x v="834"/>
    <x v="0"/>
    <x v="288"/>
    <d v="2013-05-25T00:00:00"/>
    <s v="Standard Class"/>
    <s v="BN-11515"/>
    <s v="Bradley Nguyen"/>
    <x v="0"/>
    <s v="United States"/>
    <s v="New York City"/>
    <x v="15"/>
    <n v="10011"/>
    <x v="3"/>
    <s v="OFF-BI-10002824"/>
    <x v="1"/>
    <x v="8"/>
    <x v="523"/>
    <n v="47.744"/>
    <n v="4"/>
    <n v="0.2"/>
    <n v="14.919999999999995"/>
  </r>
  <r>
    <n v="1722"/>
    <x v="835"/>
    <x v="1"/>
    <x v="139"/>
    <d v="2012-12-25T00:00:00"/>
    <s v="Standard Class"/>
    <s v="KD-16345"/>
    <s v="Katherine Ducich"/>
    <x v="0"/>
    <s v="United States"/>
    <s v="Chicago"/>
    <x v="10"/>
    <n v="60623"/>
    <x v="2"/>
    <s v="TEC-PH-10001061"/>
    <x v="2"/>
    <x v="7"/>
    <x v="822"/>
    <n v="159.98400000000001"/>
    <n v="2"/>
    <n v="0.2"/>
    <n v="11.998799999999996"/>
  </r>
  <r>
    <n v="1723"/>
    <x v="835"/>
    <x v="1"/>
    <x v="139"/>
    <d v="2012-12-25T00:00:00"/>
    <s v="Standard Class"/>
    <s v="KD-16345"/>
    <s v="Katherine Ducich"/>
    <x v="0"/>
    <s v="United States"/>
    <s v="Chicago"/>
    <x v="10"/>
    <n v="60623"/>
    <x v="2"/>
    <s v="TEC-AC-10000736"/>
    <x v="2"/>
    <x v="11"/>
    <x v="1085"/>
    <n v="255.96799999999999"/>
    <n v="4"/>
    <n v="0.2"/>
    <n v="51.193599999999996"/>
  </r>
  <r>
    <n v="1724"/>
    <x v="835"/>
    <x v="1"/>
    <x v="139"/>
    <d v="2012-12-25T00:00:00"/>
    <s v="Standard Class"/>
    <s v="KD-16345"/>
    <s v="Katherine Ducich"/>
    <x v="0"/>
    <s v="United States"/>
    <s v="Chicago"/>
    <x v="10"/>
    <n v="60623"/>
    <x v="2"/>
    <s v="FUR-BO-10003966"/>
    <x v="0"/>
    <x v="0"/>
    <x v="1086"/>
    <n v="359.05799999999994"/>
    <n v="3"/>
    <n v="0.3"/>
    <n v="-71.811600000000027"/>
  </r>
  <r>
    <n v="1725"/>
    <x v="836"/>
    <x v="1"/>
    <x v="546"/>
    <d v="2012-12-20T00:00:00"/>
    <s v="First Class"/>
    <s v="JK-15370"/>
    <s v="Jay Kimmel"/>
    <x v="0"/>
    <s v="United States"/>
    <s v="Philadelphia"/>
    <x v="9"/>
    <n v="19143"/>
    <x v="3"/>
    <s v="OFF-AP-10000828"/>
    <x v="1"/>
    <x v="9"/>
    <x v="1087"/>
    <n v="434.35199999999998"/>
    <n v="3"/>
    <n v="0.2"/>
    <n v="43.43519999999998"/>
  </r>
  <r>
    <n v="1726"/>
    <x v="836"/>
    <x v="1"/>
    <x v="546"/>
    <d v="2012-12-20T00:00:00"/>
    <s v="First Class"/>
    <s v="JK-15370"/>
    <s v="Jay Kimmel"/>
    <x v="0"/>
    <s v="United States"/>
    <s v="Philadelphia"/>
    <x v="9"/>
    <n v="19143"/>
    <x v="3"/>
    <s v="OFF-AP-10002906"/>
    <x v="1"/>
    <x v="9"/>
    <x v="1088"/>
    <n v="3.5520000000000005"/>
    <n v="2"/>
    <n v="0.2"/>
    <n v="0.44399999999999973"/>
  </r>
  <r>
    <n v="1727"/>
    <x v="836"/>
    <x v="1"/>
    <x v="546"/>
    <d v="2012-12-20T00:00:00"/>
    <s v="First Class"/>
    <s v="JK-15370"/>
    <s v="Jay Kimmel"/>
    <x v="0"/>
    <s v="United States"/>
    <s v="Philadelphia"/>
    <x v="9"/>
    <n v="19143"/>
    <x v="3"/>
    <s v="OFF-AP-10003860"/>
    <x v="1"/>
    <x v="9"/>
    <x v="1089"/>
    <n v="88.832000000000008"/>
    <n v="4"/>
    <n v="0.2"/>
    <n v="7.7728000000000002"/>
  </r>
  <r>
    <n v="1728"/>
    <x v="837"/>
    <x v="3"/>
    <x v="568"/>
    <d v="2014-05-05T00:00:00"/>
    <s v="Second Class"/>
    <s v="FM-14215"/>
    <s v="Filia McAdams"/>
    <x v="1"/>
    <s v="United States"/>
    <s v="Dublin"/>
    <x v="24"/>
    <n v="43017"/>
    <x v="3"/>
    <s v="FUR-TA-10001307"/>
    <x v="0"/>
    <x v="3"/>
    <x v="1090"/>
    <n v="1048.3499999999999"/>
    <n v="5"/>
    <n v="0.4"/>
    <n v="-69.889999999999986"/>
  </r>
  <r>
    <n v="1729"/>
    <x v="838"/>
    <x v="0"/>
    <x v="569"/>
    <d v="2013-02-07T00:00:00"/>
    <s v="Same Day"/>
    <s v="CA-12265"/>
    <s v="Christina Anderson"/>
    <x v="0"/>
    <s v="United States"/>
    <s v="Springfield"/>
    <x v="17"/>
    <n v="22153"/>
    <x v="0"/>
    <s v="TEC-AC-10003063"/>
    <x v="2"/>
    <x v="11"/>
    <x v="1052"/>
    <n v="100"/>
    <n v="4"/>
    <n v="0"/>
    <n v="21"/>
  </r>
  <r>
    <n v="1730"/>
    <x v="838"/>
    <x v="0"/>
    <x v="569"/>
    <d v="2013-02-07T00:00:00"/>
    <s v="Same Day"/>
    <s v="CA-12265"/>
    <s v="Christina Anderson"/>
    <x v="0"/>
    <s v="United States"/>
    <s v="Springfield"/>
    <x v="17"/>
    <n v="22153"/>
    <x v="0"/>
    <s v="OFF-LA-10001045"/>
    <x v="1"/>
    <x v="2"/>
    <x v="701"/>
    <n v="7.83"/>
    <n v="3"/>
    <n v="0"/>
    <n v="3.6017999999999999"/>
  </r>
  <r>
    <n v="1731"/>
    <x v="839"/>
    <x v="2"/>
    <x v="450"/>
    <d v="2011-10-03T00:00:00"/>
    <s v="Standard Class"/>
    <s v="KD-16495"/>
    <s v="Keith Dawkins"/>
    <x v="1"/>
    <s v="United States"/>
    <s v="Fayetteville"/>
    <x v="3"/>
    <n v="28314"/>
    <x v="0"/>
    <s v="OFF-PA-10001457"/>
    <x v="1"/>
    <x v="10"/>
    <x v="1091"/>
    <n v="96.256"/>
    <n v="8"/>
    <n v="0.2"/>
    <n v="31.283199999999987"/>
  </r>
  <r>
    <n v="1732"/>
    <x v="839"/>
    <x v="2"/>
    <x v="450"/>
    <d v="2011-10-03T00:00:00"/>
    <s v="Standard Class"/>
    <s v="KD-16495"/>
    <s v="Keith Dawkins"/>
    <x v="1"/>
    <s v="United States"/>
    <s v="Fayetteville"/>
    <x v="3"/>
    <n v="28314"/>
    <x v="0"/>
    <s v="OFF-PA-10001804"/>
    <x v="1"/>
    <x v="10"/>
    <x v="128"/>
    <n v="10.688000000000001"/>
    <n v="2"/>
    <n v="0.2"/>
    <n v="3.7407999999999997"/>
  </r>
  <r>
    <n v="1733"/>
    <x v="840"/>
    <x v="0"/>
    <x v="212"/>
    <d v="2013-07-15T00:00:00"/>
    <s v="Standard Class"/>
    <s v="LH-17155"/>
    <s v="Logan Haushalter"/>
    <x v="0"/>
    <s v="United States"/>
    <s v="Dallas"/>
    <x v="5"/>
    <n v="75081"/>
    <x v="2"/>
    <s v="OFF-ST-10000689"/>
    <x v="1"/>
    <x v="4"/>
    <x v="421"/>
    <n v="338.04"/>
    <n v="3"/>
    <n v="0.2"/>
    <n v="-33.804000000000002"/>
  </r>
  <r>
    <n v="1734"/>
    <x v="840"/>
    <x v="0"/>
    <x v="212"/>
    <d v="2013-07-15T00:00:00"/>
    <s v="Standard Class"/>
    <s v="LH-17155"/>
    <s v="Logan Haushalter"/>
    <x v="0"/>
    <s v="United States"/>
    <s v="Dallas"/>
    <x v="5"/>
    <n v="75081"/>
    <x v="2"/>
    <s v="OFF-AR-10002135"/>
    <x v="1"/>
    <x v="6"/>
    <x v="278"/>
    <n v="154.24"/>
    <n v="4"/>
    <n v="0.2"/>
    <n v="17.351999999999975"/>
  </r>
  <r>
    <n v="1735"/>
    <x v="841"/>
    <x v="3"/>
    <x v="570"/>
    <d v="2014-08-02T00:00:00"/>
    <s v="Second Class"/>
    <s v="AG-10675"/>
    <s v="Anna Gayman"/>
    <x v="0"/>
    <s v="United States"/>
    <s v="Jacksonville"/>
    <x v="3"/>
    <n v="28540"/>
    <x v="0"/>
    <s v="OFF-AP-10002082"/>
    <x v="1"/>
    <x v="9"/>
    <x v="1092"/>
    <n v="34.848000000000006"/>
    <n v="2"/>
    <n v="0.2"/>
    <n v="6.5339999999999971"/>
  </r>
  <r>
    <n v="1736"/>
    <x v="841"/>
    <x v="3"/>
    <x v="570"/>
    <d v="2014-08-02T00:00:00"/>
    <s v="Second Class"/>
    <s v="AG-10675"/>
    <s v="Anna Gayman"/>
    <x v="0"/>
    <s v="United States"/>
    <s v="Jacksonville"/>
    <x v="3"/>
    <n v="28540"/>
    <x v="0"/>
    <s v="TEC-PH-10003442"/>
    <x v="2"/>
    <x v="7"/>
    <x v="879"/>
    <n v="22"/>
    <n v="5"/>
    <n v="0.2"/>
    <n v="1.375"/>
  </r>
  <r>
    <n v="1737"/>
    <x v="841"/>
    <x v="3"/>
    <x v="570"/>
    <d v="2014-08-02T00:00:00"/>
    <s v="Second Class"/>
    <s v="AG-10675"/>
    <s v="Anna Gayman"/>
    <x v="0"/>
    <s v="United States"/>
    <s v="Jacksonville"/>
    <x v="3"/>
    <n v="28540"/>
    <x v="0"/>
    <s v="OFF-AR-10002833"/>
    <x v="1"/>
    <x v="6"/>
    <x v="6"/>
    <n v="4.3680000000000003"/>
    <n v="3"/>
    <n v="0.2"/>
    <n v="0.3822000000000001"/>
  </r>
  <r>
    <n v="1738"/>
    <x v="842"/>
    <x v="1"/>
    <x v="37"/>
    <d v="2012-09-09T00:00:00"/>
    <s v="Standard Class"/>
    <s v="DB-13120"/>
    <s v="David Bremer"/>
    <x v="1"/>
    <s v="United States"/>
    <s v="San Francisco"/>
    <x v="1"/>
    <n v="94122"/>
    <x v="1"/>
    <s v="OFF-ST-10001325"/>
    <x v="1"/>
    <x v="4"/>
    <x v="466"/>
    <n v="31.44"/>
    <n v="3"/>
    <n v="0"/>
    <n v="8.4888000000000012"/>
  </r>
  <r>
    <n v="1739"/>
    <x v="842"/>
    <x v="1"/>
    <x v="37"/>
    <d v="2012-09-09T00:00:00"/>
    <s v="Standard Class"/>
    <s v="DB-13120"/>
    <s v="David Bremer"/>
    <x v="1"/>
    <s v="United States"/>
    <s v="San Francisco"/>
    <x v="1"/>
    <n v="94122"/>
    <x v="1"/>
    <s v="TEC-AC-10003038"/>
    <x v="2"/>
    <x v="11"/>
    <x v="1024"/>
    <n v="17.899999999999999"/>
    <n v="2"/>
    <n v="0"/>
    <n v="3.400999999999998"/>
  </r>
  <r>
    <n v="1740"/>
    <x v="842"/>
    <x v="1"/>
    <x v="37"/>
    <d v="2012-09-09T00:00:00"/>
    <s v="Standard Class"/>
    <s v="DB-13120"/>
    <s v="David Bremer"/>
    <x v="1"/>
    <s v="United States"/>
    <s v="San Francisco"/>
    <x v="1"/>
    <n v="94122"/>
    <x v="1"/>
    <s v="TEC-AC-10003590"/>
    <x v="2"/>
    <x v="11"/>
    <x v="1093"/>
    <n v="129.44999999999999"/>
    <n v="5"/>
    <n v="0"/>
    <n v="46.601999999999997"/>
  </r>
  <r>
    <n v="1741"/>
    <x v="843"/>
    <x v="2"/>
    <x v="128"/>
    <d v="2011-08-16T00:00:00"/>
    <s v="Standard Class"/>
    <s v="ED-13885"/>
    <s v="Emily Ducich"/>
    <x v="2"/>
    <s v="United States"/>
    <s v="San Diego"/>
    <x v="1"/>
    <n v="92037"/>
    <x v="1"/>
    <s v="OFF-LA-10000262"/>
    <x v="1"/>
    <x v="2"/>
    <x v="932"/>
    <n v="20.88"/>
    <n v="8"/>
    <n v="0"/>
    <n v="9.6047999999999991"/>
  </r>
  <r>
    <n v="1742"/>
    <x v="844"/>
    <x v="3"/>
    <x v="505"/>
    <d v="2014-11-04T00:00:00"/>
    <s v="Standard Class"/>
    <s v="MC-18100"/>
    <s v="Mick Crebagga"/>
    <x v="0"/>
    <s v="United States"/>
    <s v="Philadelphia"/>
    <x v="9"/>
    <n v="19140"/>
    <x v="3"/>
    <s v="OFF-PA-10004355"/>
    <x v="1"/>
    <x v="10"/>
    <x v="1094"/>
    <n v="20.736000000000004"/>
    <n v="4"/>
    <n v="0.2"/>
    <n v="7.2576000000000001"/>
  </r>
  <r>
    <n v="1743"/>
    <x v="844"/>
    <x v="3"/>
    <x v="505"/>
    <d v="2014-11-04T00:00:00"/>
    <s v="Standard Class"/>
    <s v="MC-18100"/>
    <s v="Mick Crebagga"/>
    <x v="0"/>
    <s v="United States"/>
    <s v="Philadelphia"/>
    <x v="9"/>
    <n v="19140"/>
    <x v="3"/>
    <s v="FUR-FU-10004415"/>
    <x v="0"/>
    <x v="5"/>
    <x v="1054"/>
    <n v="7.168000000000001"/>
    <n v="2"/>
    <n v="0.2"/>
    <n v="0.98559999999999937"/>
  </r>
  <r>
    <n v="1744"/>
    <x v="844"/>
    <x v="3"/>
    <x v="505"/>
    <d v="2014-11-04T00:00:00"/>
    <s v="Standard Class"/>
    <s v="MC-18100"/>
    <s v="Mick Crebagga"/>
    <x v="0"/>
    <s v="United States"/>
    <s v="Philadelphia"/>
    <x v="9"/>
    <n v="19140"/>
    <x v="3"/>
    <s v="OFF-ST-10002486"/>
    <x v="1"/>
    <x v="4"/>
    <x v="693"/>
    <n v="11.168000000000001"/>
    <n v="2"/>
    <n v="0.2"/>
    <n v="-2.5128000000000008"/>
  </r>
  <r>
    <n v="1745"/>
    <x v="844"/>
    <x v="3"/>
    <x v="505"/>
    <d v="2014-11-04T00:00:00"/>
    <s v="Standard Class"/>
    <s v="MC-18100"/>
    <s v="Mick Crebagga"/>
    <x v="0"/>
    <s v="United States"/>
    <s v="Philadelphia"/>
    <x v="9"/>
    <n v="19140"/>
    <x v="3"/>
    <s v="TEC-AC-10001142"/>
    <x v="2"/>
    <x v="11"/>
    <x v="546"/>
    <n v="442.40000000000003"/>
    <n v="7"/>
    <n v="0.2"/>
    <n v="-55.300000000000068"/>
  </r>
  <r>
    <n v="1746"/>
    <x v="845"/>
    <x v="2"/>
    <x v="571"/>
    <d v="2011-06-09T00:00:00"/>
    <s v="First Class"/>
    <s v="BM-11785"/>
    <s v="Bryan Mills"/>
    <x v="0"/>
    <s v="United States"/>
    <s v="Rochester"/>
    <x v="15"/>
    <n v="14609"/>
    <x v="3"/>
    <s v="OFF-AR-10002656"/>
    <x v="1"/>
    <x v="6"/>
    <x v="157"/>
    <n v="13.36"/>
    <n v="2"/>
    <n v="0"/>
    <n v="4.9431999999999992"/>
  </r>
  <r>
    <n v="1747"/>
    <x v="846"/>
    <x v="0"/>
    <x v="572"/>
    <d v="2013-08-18T00:00:00"/>
    <s v="Second Class"/>
    <s v="EM-14065"/>
    <s v="Erin Mull"/>
    <x v="0"/>
    <s v="United States"/>
    <s v="Jacksonville"/>
    <x v="3"/>
    <n v="28540"/>
    <x v="0"/>
    <s v="OFF-BI-10000138"/>
    <x v="1"/>
    <x v="8"/>
    <x v="600"/>
    <n v="11.232000000000001"/>
    <n v="8"/>
    <n v="0.7"/>
    <n v="-8.2367999999999988"/>
  </r>
  <r>
    <n v="1748"/>
    <x v="846"/>
    <x v="0"/>
    <x v="572"/>
    <d v="2013-08-18T00:00:00"/>
    <s v="Second Class"/>
    <s v="EM-14065"/>
    <s v="Erin Mull"/>
    <x v="0"/>
    <s v="United States"/>
    <s v="Jacksonville"/>
    <x v="3"/>
    <n v="28540"/>
    <x v="0"/>
    <s v="OFF-PA-10004947"/>
    <x v="1"/>
    <x v="10"/>
    <x v="33"/>
    <n v="10.272000000000002"/>
    <n v="3"/>
    <n v="0.2"/>
    <n v="3.2099999999999982"/>
  </r>
  <r>
    <n v="1749"/>
    <x v="847"/>
    <x v="2"/>
    <x v="573"/>
    <d v="2011-04-29T00:00:00"/>
    <s v="Standard Class"/>
    <s v="DA-13450"/>
    <s v="Dianna Arnett"/>
    <x v="2"/>
    <s v="United States"/>
    <s v="Houston"/>
    <x v="5"/>
    <n v="77095"/>
    <x v="2"/>
    <s v="OFF-PA-10003543"/>
    <x v="1"/>
    <x v="10"/>
    <x v="716"/>
    <n v="10.368000000000002"/>
    <n v="2"/>
    <n v="0.2"/>
    <n v="3.6288"/>
  </r>
  <r>
    <n v="1750"/>
    <x v="847"/>
    <x v="2"/>
    <x v="573"/>
    <d v="2011-04-29T00:00:00"/>
    <s v="Standard Class"/>
    <s v="DA-13450"/>
    <s v="Dianna Arnett"/>
    <x v="2"/>
    <s v="United States"/>
    <s v="Houston"/>
    <x v="5"/>
    <n v="77095"/>
    <x v="2"/>
    <s v="OFF-AR-10002221"/>
    <x v="1"/>
    <x v="6"/>
    <x v="1008"/>
    <n v="6.24"/>
    <n v="3"/>
    <n v="0.2"/>
    <n v="0.54600000000000071"/>
  </r>
  <r>
    <n v="1751"/>
    <x v="848"/>
    <x v="1"/>
    <x v="6"/>
    <d v="2012-11-27T00:00:00"/>
    <s v="Standard Class"/>
    <s v="MO-17800"/>
    <s v="Meg O'Connel"/>
    <x v="2"/>
    <s v="United States"/>
    <s v="San Antonio"/>
    <x v="5"/>
    <n v="78207"/>
    <x v="2"/>
    <s v="FUR-TA-10004607"/>
    <x v="0"/>
    <x v="3"/>
    <x v="1095"/>
    <n v="206.96200000000002"/>
    <n v="2"/>
    <n v="0.3"/>
    <n v="-32.522600000000011"/>
  </r>
  <r>
    <n v="1752"/>
    <x v="849"/>
    <x v="3"/>
    <x v="336"/>
    <d v="2014-10-18T00:00:00"/>
    <s v="First Class"/>
    <s v="JW-15955"/>
    <s v="Joni Wasserman"/>
    <x v="0"/>
    <s v="United States"/>
    <s v="Oakland"/>
    <x v="1"/>
    <n v="94601"/>
    <x v="1"/>
    <s v="FUR-FU-10001918"/>
    <x v="0"/>
    <x v="5"/>
    <x v="280"/>
    <n v="9.4600000000000009"/>
    <n v="2"/>
    <n v="0"/>
    <n v="3.6894000000000009"/>
  </r>
  <r>
    <n v="1753"/>
    <x v="850"/>
    <x v="3"/>
    <x v="574"/>
    <d v="2014-12-06T00:00:00"/>
    <s v="First Class"/>
    <s v="VW-21775"/>
    <s v="Victoria Wilson"/>
    <x v="1"/>
    <s v="United States"/>
    <s v="San Francisco"/>
    <x v="1"/>
    <n v="94122"/>
    <x v="1"/>
    <s v="OFF-ST-10004340"/>
    <x v="1"/>
    <x v="4"/>
    <x v="809"/>
    <n v="559.62"/>
    <n v="9"/>
    <n v="0"/>
    <n v="151.09740000000002"/>
  </r>
  <r>
    <n v="1754"/>
    <x v="850"/>
    <x v="3"/>
    <x v="574"/>
    <d v="2014-12-06T00:00:00"/>
    <s v="First Class"/>
    <s v="VW-21775"/>
    <s v="Victoria Wilson"/>
    <x v="1"/>
    <s v="United States"/>
    <s v="San Francisco"/>
    <x v="1"/>
    <n v="94122"/>
    <x v="1"/>
    <s v="OFF-PA-10004475"/>
    <x v="1"/>
    <x v="10"/>
    <x v="1063"/>
    <n v="109.92"/>
    <n v="2"/>
    <n v="0"/>
    <n v="53.860799999999998"/>
  </r>
  <r>
    <n v="1755"/>
    <x v="850"/>
    <x v="3"/>
    <x v="574"/>
    <d v="2014-12-06T00:00:00"/>
    <s v="First Class"/>
    <s v="VW-21775"/>
    <s v="Victoria Wilson"/>
    <x v="1"/>
    <s v="United States"/>
    <s v="San Francisco"/>
    <x v="1"/>
    <n v="94122"/>
    <x v="1"/>
    <s v="OFF-PA-10003893"/>
    <x v="1"/>
    <x v="10"/>
    <x v="1096"/>
    <n v="8.56"/>
    <n v="2"/>
    <n v="0"/>
    <n v="3.8519999999999994"/>
  </r>
  <r>
    <n v="1756"/>
    <x v="851"/>
    <x v="1"/>
    <x v="575"/>
    <d v="2012-12-11T00:00:00"/>
    <s v="Second Class"/>
    <s v="TT-21460"/>
    <s v="Tonja Turnell"/>
    <x v="2"/>
    <s v="United States"/>
    <s v="Fort Worth"/>
    <x v="5"/>
    <n v="76106"/>
    <x v="2"/>
    <s v="OFF-PA-10000100"/>
    <x v="1"/>
    <x v="10"/>
    <x v="825"/>
    <n v="360.71199999999999"/>
    <n v="11"/>
    <n v="0.2"/>
    <n v="130.75810000000001"/>
  </r>
  <r>
    <n v="1757"/>
    <x v="851"/>
    <x v="1"/>
    <x v="575"/>
    <d v="2012-12-11T00:00:00"/>
    <s v="Second Class"/>
    <s v="TT-21460"/>
    <s v="Tonja Turnell"/>
    <x v="2"/>
    <s v="United States"/>
    <s v="Fort Worth"/>
    <x v="5"/>
    <n v="76106"/>
    <x v="2"/>
    <s v="TEC-PH-10001817"/>
    <x v="2"/>
    <x v="7"/>
    <x v="1097"/>
    <n v="1718.4"/>
    <n v="6"/>
    <n v="0.2"/>
    <n v="150.36000000000013"/>
  </r>
  <r>
    <n v="1758"/>
    <x v="852"/>
    <x v="1"/>
    <x v="562"/>
    <d v="2012-07-15T00:00:00"/>
    <s v="First Class"/>
    <s v="SL-20155"/>
    <s v="Sara Luxemburg"/>
    <x v="2"/>
    <s v="United States"/>
    <s v="Houston"/>
    <x v="5"/>
    <n v="77095"/>
    <x v="2"/>
    <s v="OFF-BI-10001765"/>
    <x v="1"/>
    <x v="8"/>
    <x v="985"/>
    <n v="41.567999999999991"/>
    <n v="6"/>
    <n v="0.8"/>
    <n v="-66.508800000000036"/>
  </r>
  <r>
    <n v="1759"/>
    <x v="853"/>
    <x v="2"/>
    <x v="218"/>
    <d v="2011-05-17T00:00:00"/>
    <s v="Standard Class"/>
    <s v="RM-19375"/>
    <s v="Raymond Messe"/>
    <x v="0"/>
    <s v="United States"/>
    <s v="Houston"/>
    <x v="5"/>
    <n v="77095"/>
    <x v="2"/>
    <s v="TEC-AC-10001013"/>
    <x v="2"/>
    <x v="11"/>
    <x v="813"/>
    <n v="46.864000000000004"/>
    <n v="2"/>
    <n v="0.2"/>
    <n v="7.615399999999994"/>
  </r>
  <r>
    <n v="1760"/>
    <x v="854"/>
    <x v="2"/>
    <x v="576"/>
    <d v="2011-01-13T00:00:00"/>
    <s v="Standard Class"/>
    <s v="MB-18085"/>
    <s v="Mick Brown"/>
    <x v="0"/>
    <s v="United States"/>
    <s v="Philadelphia"/>
    <x v="9"/>
    <n v="19143"/>
    <x v="3"/>
    <s v="OFF-AR-10003478"/>
    <x v="1"/>
    <x v="6"/>
    <x v="355"/>
    <n v="19.536000000000001"/>
    <n v="3"/>
    <n v="0.2"/>
    <n v="4.8840000000000003"/>
  </r>
  <r>
    <n v="1761"/>
    <x v="855"/>
    <x v="1"/>
    <x v="577"/>
    <d v="2012-09-09T00:00:00"/>
    <s v="Standard Class"/>
    <s v="AG-10900"/>
    <s v="Arthur Gainer"/>
    <x v="0"/>
    <s v="United States"/>
    <s v="San Diego"/>
    <x v="1"/>
    <n v="92105"/>
    <x v="1"/>
    <s v="FUR-BO-10000330"/>
    <x v="0"/>
    <x v="0"/>
    <x v="1098"/>
    <n v="411.33199999999999"/>
    <n v="4"/>
    <n v="0.15"/>
    <n v="-4.8391999999999769"/>
  </r>
  <r>
    <n v="1762"/>
    <x v="855"/>
    <x v="1"/>
    <x v="577"/>
    <d v="2012-09-09T00:00:00"/>
    <s v="Standard Class"/>
    <s v="AG-10900"/>
    <s v="Arthur Gainer"/>
    <x v="0"/>
    <s v="United States"/>
    <s v="San Diego"/>
    <x v="1"/>
    <n v="92105"/>
    <x v="1"/>
    <s v="OFF-BI-10001900"/>
    <x v="1"/>
    <x v="8"/>
    <x v="1099"/>
    <n v="28.752000000000002"/>
    <n v="6"/>
    <n v="0.2"/>
    <n v="9.7037999999999993"/>
  </r>
  <r>
    <n v="1763"/>
    <x v="855"/>
    <x v="1"/>
    <x v="577"/>
    <d v="2012-09-09T00:00:00"/>
    <s v="Standard Class"/>
    <s v="AG-10900"/>
    <s v="Arthur Gainer"/>
    <x v="0"/>
    <s v="United States"/>
    <s v="San Diego"/>
    <x v="1"/>
    <n v="92105"/>
    <x v="1"/>
    <s v="FUR-BO-10003159"/>
    <x v="0"/>
    <x v="0"/>
    <x v="1100"/>
    <n v="293.19900000000001"/>
    <n v="3"/>
    <n v="0.15"/>
    <n v="-20.696400000000025"/>
  </r>
  <r>
    <n v="1764"/>
    <x v="856"/>
    <x v="0"/>
    <x v="578"/>
    <d v="2013-08-09T00:00:00"/>
    <s v="Standard Class"/>
    <s v="ML-17755"/>
    <s v="Max Ludwig"/>
    <x v="2"/>
    <s v="United States"/>
    <s v="Suffolk"/>
    <x v="17"/>
    <n v="23434"/>
    <x v="0"/>
    <s v="OFF-SU-10002573"/>
    <x v="1"/>
    <x v="14"/>
    <x v="350"/>
    <n v="35.06"/>
    <n v="2"/>
    <n v="0"/>
    <n v="10.517999999999997"/>
  </r>
  <r>
    <n v="1765"/>
    <x v="856"/>
    <x v="0"/>
    <x v="578"/>
    <d v="2013-08-09T00:00:00"/>
    <s v="Standard Class"/>
    <s v="ML-17755"/>
    <s v="Max Ludwig"/>
    <x v="2"/>
    <s v="United States"/>
    <s v="Suffolk"/>
    <x v="17"/>
    <n v="23434"/>
    <x v="0"/>
    <s v="OFF-LA-10004484"/>
    <x v="1"/>
    <x v="2"/>
    <x v="612"/>
    <n v="4.13"/>
    <n v="1"/>
    <n v="0"/>
    <n v="1.8997999999999999"/>
  </r>
  <r>
    <n v="1766"/>
    <x v="856"/>
    <x v="0"/>
    <x v="578"/>
    <d v="2013-08-09T00:00:00"/>
    <s v="Standard Class"/>
    <s v="ML-17755"/>
    <s v="Max Ludwig"/>
    <x v="2"/>
    <s v="United States"/>
    <s v="Suffolk"/>
    <x v="17"/>
    <n v="23434"/>
    <x v="0"/>
    <s v="FUR-FU-10001591"/>
    <x v="0"/>
    <x v="5"/>
    <x v="1101"/>
    <n v="109.8"/>
    <n v="9"/>
    <n v="0"/>
    <n v="46.116000000000007"/>
  </r>
  <r>
    <n v="1767"/>
    <x v="856"/>
    <x v="0"/>
    <x v="578"/>
    <d v="2013-08-09T00:00:00"/>
    <s v="Standard Class"/>
    <s v="ML-17755"/>
    <s v="Max Ludwig"/>
    <x v="2"/>
    <s v="United States"/>
    <s v="Suffolk"/>
    <x v="17"/>
    <n v="23434"/>
    <x v="0"/>
    <s v="OFF-LA-10002034"/>
    <x v="1"/>
    <x v="2"/>
    <x v="1102"/>
    <n v="9.82"/>
    <n v="2"/>
    <n v="0"/>
    <n v="4.8117999999999999"/>
  </r>
  <r>
    <n v="1768"/>
    <x v="857"/>
    <x v="2"/>
    <x v="579"/>
    <d v="2011-03-26T00:00:00"/>
    <s v="Standard Class"/>
    <s v="CC-12685"/>
    <s v="Craig Carroll"/>
    <x v="0"/>
    <s v="United States"/>
    <s v="Greensboro"/>
    <x v="3"/>
    <n v="27405"/>
    <x v="0"/>
    <s v="OFF-BI-10004410"/>
    <x v="1"/>
    <x v="8"/>
    <x v="48"/>
    <n v="7.644000000000001"/>
    <n v="4"/>
    <n v="0.7"/>
    <n v="-5.8603999999999985"/>
  </r>
  <r>
    <n v="1769"/>
    <x v="857"/>
    <x v="2"/>
    <x v="579"/>
    <d v="2011-03-26T00:00:00"/>
    <s v="Standard Class"/>
    <s v="CC-12685"/>
    <s v="Craig Carroll"/>
    <x v="0"/>
    <s v="United States"/>
    <s v="Greensboro"/>
    <x v="3"/>
    <n v="27405"/>
    <x v="0"/>
    <s v="OFF-BI-10002735"/>
    <x v="1"/>
    <x v="8"/>
    <x v="141"/>
    <n v="51.465000000000018"/>
    <n v="5"/>
    <n v="0.7"/>
    <n v="-39.456499999999991"/>
  </r>
  <r>
    <n v="1770"/>
    <x v="858"/>
    <x v="3"/>
    <x v="580"/>
    <d v="2014-03-09T00:00:00"/>
    <s v="Standard Class"/>
    <s v="SC-20770"/>
    <s v="Stewart Carmichael"/>
    <x v="1"/>
    <s v="United States"/>
    <s v="Dallas"/>
    <x v="5"/>
    <n v="75081"/>
    <x v="2"/>
    <s v="OFF-SU-10001935"/>
    <x v="1"/>
    <x v="14"/>
    <x v="33"/>
    <n v="6.9760000000000009"/>
    <n v="4"/>
    <n v="0.2"/>
    <n v="-1.3952000000000013"/>
  </r>
  <r>
    <n v="1771"/>
    <x v="858"/>
    <x v="3"/>
    <x v="580"/>
    <d v="2014-03-09T00:00:00"/>
    <s v="Standard Class"/>
    <s v="SC-20770"/>
    <s v="Stewart Carmichael"/>
    <x v="1"/>
    <s v="United States"/>
    <s v="Dallas"/>
    <x v="5"/>
    <n v="75081"/>
    <x v="2"/>
    <s v="OFF-BI-10003291"/>
    <x v="1"/>
    <x v="8"/>
    <x v="44"/>
    <n v="12.221999999999998"/>
    <n v="7"/>
    <n v="0.8"/>
    <n v="-20.166300000000007"/>
  </r>
  <r>
    <n v="1772"/>
    <x v="859"/>
    <x v="0"/>
    <x v="581"/>
    <d v="2013-11-30T00:00:00"/>
    <s v="Second Class"/>
    <s v="GG-14650"/>
    <s v="Greg Guthrie"/>
    <x v="1"/>
    <s v="United States"/>
    <s v="Chicago"/>
    <x v="10"/>
    <n v="60623"/>
    <x v="2"/>
    <s v="OFF-ST-10004337"/>
    <x v="1"/>
    <x v="4"/>
    <x v="839"/>
    <n v="97.984000000000009"/>
    <n v="2"/>
    <n v="0.2"/>
    <n v="-24.496000000000002"/>
  </r>
  <r>
    <n v="1773"/>
    <x v="859"/>
    <x v="0"/>
    <x v="581"/>
    <d v="2013-11-30T00:00:00"/>
    <s v="Second Class"/>
    <s v="GG-14650"/>
    <s v="Greg Guthrie"/>
    <x v="1"/>
    <s v="United States"/>
    <s v="Chicago"/>
    <x v="10"/>
    <n v="60623"/>
    <x v="2"/>
    <s v="TEC-AC-10001266"/>
    <x v="2"/>
    <x v="11"/>
    <x v="196"/>
    <n v="62.400000000000006"/>
    <n v="6"/>
    <n v="0.2"/>
    <n v="19.499999999999993"/>
  </r>
  <r>
    <n v="1774"/>
    <x v="860"/>
    <x v="2"/>
    <x v="582"/>
    <d v="2011-05-03T00:00:00"/>
    <s v="Standard Class"/>
    <s v="MY-18295"/>
    <s v="Muhammed Yedwab"/>
    <x v="1"/>
    <s v="United States"/>
    <s v="Baltimore"/>
    <x v="39"/>
    <n v="21215"/>
    <x v="3"/>
    <s v="OFF-BI-10001628"/>
    <x v="1"/>
    <x v="8"/>
    <x v="1103"/>
    <n v="20.86"/>
    <n v="2"/>
    <n v="0"/>
    <n v="9.3869999999999987"/>
  </r>
  <r>
    <n v="1775"/>
    <x v="860"/>
    <x v="2"/>
    <x v="582"/>
    <d v="2011-05-03T00:00:00"/>
    <s v="Standard Class"/>
    <s v="MY-18295"/>
    <s v="Muhammed Yedwab"/>
    <x v="1"/>
    <s v="United States"/>
    <s v="Baltimore"/>
    <x v="39"/>
    <n v="21215"/>
    <x v="3"/>
    <s v="OFF-ST-10000877"/>
    <x v="1"/>
    <x v="4"/>
    <x v="1104"/>
    <n v="497.61"/>
    <n v="9"/>
    <n v="0"/>
    <n v="129.37860000000001"/>
  </r>
  <r>
    <n v="1776"/>
    <x v="860"/>
    <x v="2"/>
    <x v="582"/>
    <d v="2011-05-03T00:00:00"/>
    <s v="Standard Class"/>
    <s v="MY-18295"/>
    <s v="Muhammed Yedwab"/>
    <x v="1"/>
    <s v="United States"/>
    <s v="Baltimore"/>
    <x v="39"/>
    <n v="21215"/>
    <x v="3"/>
    <s v="OFF-AR-10004752"/>
    <x v="1"/>
    <x v="6"/>
    <x v="1105"/>
    <n v="5.34"/>
    <n v="2"/>
    <n v="0"/>
    <n v="1.4952000000000001"/>
  </r>
  <r>
    <n v="1777"/>
    <x v="860"/>
    <x v="2"/>
    <x v="582"/>
    <d v="2011-05-03T00:00:00"/>
    <s v="Standard Class"/>
    <s v="MY-18295"/>
    <s v="Muhammed Yedwab"/>
    <x v="1"/>
    <s v="United States"/>
    <s v="Baltimore"/>
    <x v="39"/>
    <n v="21215"/>
    <x v="3"/>
    <s v="OFF-LA-10000452"/>
    <x v="1"/>
    <x v="2"/>
    <x v="804"/>
    <n v="3.15"/>
    <n v="1"/>
    <n v="0"/>
    <n v="1.512"/>
  </r>
  <r>
    <n v="1778"/>
    <x v="861"/>
    <x v="1"/>
    <x v="27"/>
    <d v="2012-11-28T00:00:00"/>
    <s v="Standard Class"/>
    <s v="DP-13000"/>
    <s v="Darren Powers"/>
    <x v="0"/>
    <s v="United States"/>
    <s v="Los Angeles"/>
    <x v="1"/>
    <n v="90004"/>
    <x v="1"/>
    <s v="OFF-PA-10000675"/>
    <x v="1"/>
    <x v="10"/>
    <x v="1106"/>
    <n v="368.91"/>
    <n v="9"/>
    <n v="0"/>
    <n v="180.76590000000002"/>
  </r>
  <r>
    <n v="1779"/>
    <x v="861"/>
    <x v="1"/>
    <x v="27"/>
    <d v="2012-11-28T00:00:00"/>
    <s v="Standard Class"/>
    <s v="DP-13000"/>
    <s v="Darren Powers"/>
    <x v="0"/>
    <s v="United States"/>
    <s v="Los Angeles"/>
    <x v="1"/>
    <n v="90004"/>
    <x v="1"/>
    <s v="OFF-AR-10003045"/>
    <x v="1"/>
    <x v="6"/>
    <x v="420"/>
    <n v="14.7"/>
    <n v="5"/>
    <n v="0"/>
    <n v="6.6150000000000002"/>
  </r>
  <r>
    <n v="1780"/>
    <x v="862"/>
    <x v="0"/>
    <x v="583"/>
    <d v="2013-11-17T00:00:00"/>
    <s v="Standard Class"/>
    <s v="BD-11770"/>
    <s v="Bryan Davis"/>
    <x v="0"/>
    <s v="United States"/>
    <s v="New York City"/>
    <x v="15"/>
    <n v="10011"/>
    <x v="3"/>
    <s v="TEC-AC-10003447"/>
    <x v="2"/>
    <x v="11"/>
    <x v="798"/>
    <n v="59.97"/>
    <n v="3"/>
    <n v="0"/>
    <n v="14.992499999999996"/>
  </r>
  <r>
    <n v="1781"/>
    <x v="862"/>
    <x v="0"/>
    <x v="583"/>
    <d v="2013-11-17T00:00:00"/>
    <s v="Standard Class"/>
    <s v="BD-11770"/>
    <s v="Bryan Davis"/>
    <x v="0"/>
    <s v="United States"/>
    <s v="New York City"/>
    <x v="15"/>
    <n v="10011"/>
    <x v="3"/>
    <s v="OFF-ST-10002276"/>
    <x v="1"/>
    <x v="4"/>
    <x v="223"/>
    <n v="83.36"/>
    <n v="1"/>
    <n v="0"/>
    <n v="20.840000000000003"/>
  </r>
  <r>
    <n v="1782"/>
    <x v="863"/>
    <x v="1"/>
    <x v="584"/>
    <d v="2012-07-13T00:00:00"/>
    <s v="Standard Class"/>
    <s v="CB-12535"/>
    <s v="Claudia Bergmann"/>
    <x v="1"/>
    <s v="United States"/>
    <s v="Franklin"/>
    <x v="31"/>
    <n v="2038"/>
    <x v="3"/>
    <s v="OFF-PA-10001609"/>
    <x v="1"/>
    <x v="10"/>
    <x v="1107"/>
    <n v="6.58"/>
    <n v="2"/>
    <n v="0"/>
    <n v="3.0267999999999997"/>
  </r>
  <r>
    <n v="1783"/>
    <x v="863"/>
    <x v="1"/>
    <x v="584"/>
    <d v="2012-07-13T00:00:00"/>
    <s v="Standard Class"/>
    <s v="CB-12535"/>
    <s v="Claudia Bergmann"/>
    <x v="1"/>
    <s v="United States"/>
    <s v="Franklin"/>
    <x v="31"/>
    <n v="2038"/>
    <x v="3"/>
    <s v="OFF-BI-10001597"/>
    <x v="1"/>
    <x v="8"/>
    <x v="790"/>
    <n v="122.94"/>
    <n v="3"/>
    <n v="0"/>
    <n v="59.011199999999988"/>
  </r>
  <r>
    <n v="1784"/>
    <x v="864"/>
    <x v="3"/>
    <x v="585"/>
    <d v="2014-09-27T00:00:00"/>
    <s v="Standard Class"/>
    <s v="JE-15610"/>
    <s v="Jim Epp"/>
    <x v="1"/>
    <s v="United States"/>
    <s v="Milwaukee"/>
    <x v="6"/>
    <n v="53209"/>
    <x v="2"/>
    <s v="OFF-PA-10004475"/>
    <x v="1"/>
    <x v="10"/>
    <x v="1063"/>
    <n v="219.84"/>
    <n v="4"/>
    <n v="0"/>
    <n v="107.7216"/>
  </r>
  <r>
    <n v="1785"/>
    <x v="864"/>
    <x v="3"/>
    <x v="585"/>
    <d v="2014-09-27T00:00:00"/>
    <s v="Standard Class"/>
    <s v="JE-15610"/>
    <s v="Jim Epp"/>
    <x v="1"/>
    <s v="United States"/>
    <s v="Milwaukee"/>
    <x v="6"/>
    <n v="53209"/>
    <x v="2"/>
    <s v="TEC-AC-10004510"/>
    <x v="2"/>
    <x v="11"/>
    <x v="944"/>
    <n v="98.16"/>
    <n v="6"/>
    <n v="0"/>
    <n v="9.8159999999999954"/>
  </r>
  <r>
    <n v="1786"/>
    <x v="864"/>
    <x v="3"/>
    <x v="585"/>
    <d v="2014-09-27T00:00:00"/>
    <s v="Standard Class"/>
    <s v="JE-15610"/>
    <s v="Jim Epp"/>
    <x v="1"/>
    <s v="United States"/>
    <s v="Milwaukee"/>
    <x v="6"/>
    <n v="53209"/>
    <x v="2"/>
    <s v="OFF-BI-10002976"/>
    <x v="1"/>
    <x v="8"/>
    <x v="849"/>
    <n v="33.04"/>
    <n v="8"/>
    <n v="0"/>
    <n v="15.5288"/>
  </r>
  <r>
    <n v="1787"/>
    <x v="864"/>
    <x v="3"/>
    <x v="585"/>
    <d v="2014-09-27T00:00:00"/>
    <s v="Standard Class"/>
    <s v="JE-15610"/>
    <s v="Jim Epp"/>
    <x v="1"/>
    <s v="United States"/>
    <s v="Milwaukee"/>
    <x v="6"/>
    <n v="53209"/>
    <x v="2"/>
    <s v="TEC-PH-10001615"/>
    <x v="2"/>
    <x v="7"/>
    <x v="1108"/>
    <n v="86.97"/>
    <n v="3"/>
    <n v="0"/>
    <n v="25.221299999999989"/>
  </r>
  <r>
    <n v="1788"/>
    <x v="865"/>
    <x v="1"/>
    <x v="586"/>
    <d v="2012-02-19T00:00:00"/>
    <s v="Standard Class"/>
    <s v="RP-19855"/>
    <s v="Roy Phan"/>
    <x v="1"/>
    <s v="United States"/>
    <s v="Kenosha"/>
    <x v="6"/>
    <n v="53142"/>
    <x v="2"/>
    <s v="TEC-PH-10001819"/>
    <x v="2"/>
    <x v="7"/>
    <x v="805"/>
    <n v="134.97"/>
    <n v="3"/>
    <n v="0"/>
    <n v="64.785599999999988"/>
  </r>
  <r>
    <n v="1789"/>
    <x v="865"/>
    <x v="1"/>
    <x v="586"/>
    <d v="2012-02-19T00:00:00"/>
    <s v="Standard Class"/>
    <s v="RP-19855"/>
    <s v="Roy Phan"/>
    <x v="1"/>
    <s v="United States"/>
    <s v="Kenosha"/>
    <x v="6"/>
    <n v="53142"/>
    <x v="2"/>
    <s v="TEC-PH-10000560"/>
    <x v="2"/>
    <x v="7"/>
    <x v="745"/>
    <n v="699.98"/>
    <n v="2"/>
    <n v="0"/>
    <n v="195.99440000000004"/>
  </r>
  <r>
    <n v="1790"/>
    <x v="865"/>
    <x v="1"/>
    <x v="586"/>
    <d v="2012-02-19T00:00:00"/>
    <s v="Standard Class"/>
    <s v="RP-19855"/>
    <s v="Roy Phan"/>
    <x v="1"/>
    <s v="United States"/>
    <s v="Kenosha"/>
    <x v="6"/>
    <n v="53142"/>
    <x v="2"/>
    <s v="TEC-AC-10004568"/>
    <x v="2"/>
    <x v="11"/>
    <x v="1109"/>
    <n v="139.94999999999999"/>
    <n v="5"/>
    <n v="0"/>
    <n v="26.590499999999988"/>
  </r>
  <r>
    <n v="1791"/>
    <x v="866"/>
    <x v="2"/>
    <x v="587"/>
    <d v="2011-10-04T00:00:00"/>
    <s v="Standard Class"/>
    <s v="RA-19915"/>
    <s v="Russell Applegate"/>
    <x v="0"/>
    <s v="United States"/>
    <s v="New York City"/>
    <x v="15"/>
    <n v="10011"/>
    <x v="3"/>
    <s v="OFF-PA-10004092"/>
    <x v="1"/>
    <x v="10"/>
    <x v="588"/>
    <n v="48.94"/>
    <n v="1"/>
    <n v="0"/>
    <n v="24.47"/>
  </r>
  <r>
    <n v="1792"/>
    <x v="867"/>
    <x v="2"/>
    <x v="588"/>
    <d v="2011-12-03T00:00:00"/>
    <s v="First Class"/>
    <s v="RP-19390"/>
    <s v="Resi Pölking"/>
    <x v="0"/>
    <s v="United States"/>
    <s v="Madison"/>
    <x v="6"/>
    <n v="53711"/>
    <x v="2"/>
    <s v="FUR-CH-10001854"/>
    <x v="0"/>
    <x v="1"/>
    <x v="1110"/>
    <n v="2807.84"/>
    <n v="8"/>
    <n v="0"/>
    <n v="673.88160000000016"/>
  </r>
  <r>
    <n v="1793"/>
    <x v="867"/>
    <x v="2"/>
    <x v="588"/>
    <d v="2011-12-03T00:00:00"/>
    <s v="First Class"/>
    <s v="RP-19390"/>
    <s v="Resi Pölking"/>
    <x v="0"/>
    <s v="United States"/>
    <s v="Madison"/>
    <x v="6"/>
    <n v="53711"/>
    <x v="2"/>
    <s v="OFF-AR-10000475"/>
    <x v="1"/>
    <x v="6"/>
    <x v="1111"/>
    <n v="46.64"/>
    <n v="4"/>
    <n v="0"/>
    <n v="12.592800000000004"/>
  </r>
  <r>
    <n v="1794"/>
    <x v="868"/>
    <x v="2"/>
    <x v="589"/>
    <d v="2011-12-13T00:00:00"/>
    <s v="Standard Class"/>
    <s v="TB-21175"/>
    <s v="Thomas Boland"/>
    <x v="1"/>
    <s v="United States"/>
    <s v="Houston"/>
    <x v="5"/>
    <n v="77041"/>
    <x v="2"/>
    <s v="OFF-ST-10000777"/>
    <x v="1"/>
    <x v="4"/>
    <x v="117"/>
    <n v="60.415999999999997"/>
    <n v="2"/>
    <n v="0.2"/>
    <n v="6.0416000000000025"/>
  </r>
  <r>
    <n v="1795"/>
    <x v="869"/>
    <x v="0"/>
    <x v="64"/>
    <d v="2013-09-11T00:00:00"/>
    <s v="Standard Class"/>
    <s v="BE-11455"/>
    <s v="Brad Eason"/>
    <x v="2"/>
    <s v="United States"/>
    <s v="Olathe"/>
    <x v="41"/>
    <n v="66062"/>
    <x v="2"/>
    <s v="OFF-AR-10004022"/>
    <x v="1"/>
    <x v="6"/>
    <x v="898"/>
    <n v="107.94"/>
    <n v="3"/>
    <n v="0"/>
    <n v="26.984999999999992"/>
  </r>
  <r>
    <n v="1796"/>
    <x v="870"/>
    <x v="3"/>
    <x v="151"/>
    <d v="2014-08-31T00:00:00"/>
    <s v="First Class"/>
    <s v="MR-17545"/>
    <s v="Mathew Reese"/>
    <x v="2"/>
    <s v="United States"/>
    <s v="New York City"/>
    <x v="15"/>
    <n v="10024"/>
    <x v="3"/>
    <s v="OFF-ST-10002352"/>
    <x v="1"/>
    <x v="4"/>
    <x v="847"/>
    <n v="63.84"/>
    <n v="8"/>
    <n v="0"/>
    <n v="16.598399999999998"/>
  </r>
  <r>
    <n v="1797"/>
    <x v="870"/>
    <x v="3"/>
    <x v="151"/>
    <d v="2014-08-31T00:00:00"/>
    <s v="First Class"/>
    <s v="MR-17545"/>
    <s v="Mathew Reese"/>
    <x v="2"/>
    <s v="United States"/>
    <s v="New York City"/>
    <x v="15"/>
    <n v="10024"/>
    <x v="3"/>
    <s v="TEC-PH-10000455"/>
    <x v="2"/>
    <x v="7"/>
    <x v="1112"/>
    <n v="347.96999999999997"/>
    <n v="3"/>
    <n v="0"/>
    <n v="100.91129999999997"/>
  </r>
  <r>
    <n v="1798"/>
    <x v="870"/>
    <x v="3"/>
    <x v="151"/>
    <d v="2014-08-31T00:00:00"/>
    <s v="First Class"/>
    <s v="MR-17545"/>
    <s v="Mathew Reese"/>
    <x v="2"/>
    <s v="United States"/>
    <s v="New York City"/>
    <x v="15"/>
    <n v="10024"/>
    <x v="3"/>
    <s v="OFF-BI-10003910"/>
    <x v="1"/>
    <x v="8"/>
    <x v="8"/>
    <n v="37.008000000000003"/>
    <n v="6"/>
    <n v="0.2"/>
    <n v="11.565"/>
  </r>
  <r>
    <n v="1799"/>
    <x v="871"/>
    <x v="0"/>
    <x v="274"/>
    <d v="2013-07-12T00:00:00"/>
    <s v="Standard Class"/>
    <s v="RM-19375"/>
    <s v="Raymond Messe"/>
    <x v="0"/>
    <s v="United States"/>
    <s v="San Jose"/>
    <x v="1"/>
    <n v="95123"/>
    <x v="1"/>
    <s v="FUR-FU-10003039"/>
    <x v="0"/>
    <x v="5"/>
    <x v="479"/>
    <n v="215.65"/>
    <n v="5"/>
    <n v="0"/>
    <n v="73.320999999999998"/>
  </r>
  <r>
    <n v="1800"/>
    <x v="872"/>
    <x v="0"/>
    <x v="590"/>
    <d v="2013-08-11T00:00:00"/>
    <s v="Second Class"/>
    <s v="JF-15565"/>
    <s v="Jill Fjeld"/>
    <x v="0"/>
    <s v="United States"/>
    <s v="Dallas"/>
    <x v="5"/>
    <n v="75081"/>
    <x v="2"/>
    <s v="OFF-FA-10000585"/>
    <x v="1"/>
    <x v="13"/>
    <x v="202"/>
    <n v="11.168000000000001"/>
    <n v="4"/>
    <n v="0.2"/>
    <n v="3.6295999999999995"/>
  </r>
  <r>
    <n v="1801"/>
    <x v="872"/>
    <x v="0"/>
    <x v="590"/>
    <d v="2013-08-11T00:00:00"/>
    <s v="Second Class"/>
    <s v="JF-15565"/>
    <s v="Jill Fjeld"/>
    <x v="0"/>
    <s v="United States"/>
    <s v="Dallas"/>
    <x v="5"/>
    <n v="75081"/>
    <x v="2"/>
    <s v="OFF-PA-10001994"/>
    <x v="1"/>
    <x v="10"/>
    <x v="1113"/>
    <n v="53.952000000000005"/>
    <n v="3"/>
    <n v="0.2"/>
    <n v="17.534399999999998"/>
  </r>
  <r>
    <n v="1802"/>
    <x v="873"/>
    <x v="0"/>
    <x v="373"/>
    <d v="2013-11-20T00:00:00"/>
    <s v="Standard Class"/>
    <s v="AS-10135"/>
    <s v="Adrian Shami"/>
    <x v="2"/>
    <s v="United States"/>
    <s v="Auburn"/>
    <x v="4"/>
    <n v="98002"/>
    <x v="1"/>
    <s v="FUR-FU-10004270"/>
    <x v="0"/>
    <x v="5"/>
    <x v="989"/>
    <n v="4.18"/>
    <n v="1"/>
    <n v="0"/>
    <n v="1.5047999999999999"/>
  </r>
  <r>
    <n v="1803"/>
    <x v="874"/>
    <x v="3"/>
    <x v="585"/>
    <d v="2014-09-27T00:00:00"/>
    <s v="Second Class"/>
    <s v="JA-15970"/>
    <s v="Joseph Airdo"/>
    <x v="0"/>
    <s v="United States"/>
    <s v="Philadelphia"/>
    <x v="9"/>
    <n v="19134"/>
    <x v="3"/>
    <s v="OFF-BI-10002498"/>
    <x v="1"/>
    <x v="8"/>
    <x v="435"/>
    <n v="5.6070000000000011"/>
    <n v="1"/>
    <n v="0.7"/>
    <n v="-4.2987000000000002"/>
  </r>
  <r>
    <n v="1804"/>
    <x v="874"/>
    <x v="3"/>
    <x v="585"/>
    <d v="2014-09-27T00:00:00"/>
    <s v="Second Class"/>
    <s v="JA-15970"/>
    <s v="Joseph Airdo"/>
    <x v="0"/>
    <s v="United States"/>
    <s v="Philadelphia"/>
    <x v="9"/>
    <n v="19134"/>
    <x v="3"/>
    <s v="OFF-SU-10002881"/>
    <x v="1"/>
    <x v="14"/>
    <x v="461"/>
    <n v="4663.7360000000008"/>
    <n v="7"/>
    <n v="0.2"/>
    <n v="-1049.3406"/>
  </r>
  <r>
    <n v="1805"/>
    <x v="874"/>
    <x v="3"/>
    <x v="585"/>
    <d v="2014-09-27T00:00:00"/>
    <s v="Second Class"/>
    <s v="JA-15970"/>
    <s v="Joseph Airdo"/>
    <x v="0"/>
    <s v="United States"/>
    <s v="Philadelphia"/>
    <x v="9"/>
    <n v="19134"/>
    <x v="3"/>
    <s v="TEC-AC-10002926"/>
    <x v="2"/>
    <x v="11"/>
    <x v="1114"/>
    <n v="79.984000000000009"/>
    <n v="2"/>
    <n v="0.2"/>
    <n v="22.995400000000004"/>
  </r>
  <r>
    <n v="1806"/>
    <x v="875"/>
    <x v="0"/>
    <x v="591"/>
    <d v="2013-12-29T00:00:00"/>
    <s v="First Class"/>
    <s v="GK-14620"/>
    <s v="Grace Kelly"/>
    <x v="1"/>
    <s v="United States"/>
    <s v="Los Angeles"/>
    <x v="1"/>
    <n v="90049"/>
    <x v="1"/>
    <s v="TEC-PH-10002200"/>
    <x v="2"/>
    <x v="7"/>
    <x v="868"/>
    <n v="2575.944"/>
    <n v="7"/>
    <n v="0.2"/>
    <n v="257.59440000000029"/>
  </r>
  <r>
    <n v="1807"/>
    <x v="875"/>
    <x v="0"/>
    <x v="591"/>
    <d v="2013-12-29T00:00:00"/>
    <s v="First Class"/>
    <s v="GK-14620"/>
    <s v="Grace Kelly"/>
    <x v="1"/>
    <s v="United States"/>
    <s v="Los Angeles"/>
    <x v="1"/>
    <n v="90049"/>
    <x v="1"/>
    <s v="OFF-PA-10002005"/>
    <x v="1"/>
    <x v="10"/>
    <x v="505"/>
    <n v="45.36"/>
    <n v="7"/>
    <n v="0"/>
    <n v="21.772800000000004"/>
  </r>
  <r>
    <n v="1808"/>
    <x v="875"/>
    <x v="0"/>
    <x v="591"/>
    <d v="2013-12-29T00:00:00"/>
    <s v="First Class"/>
    <s v="GK-14620"/>
    <s v="Grace Kelly"/>
    <x v="1"/>
    <s v="United States"/>
    <s v="Los Angeles"/>
    <x v="1"/>
    <n v="90049"/>
    <x v="1"/>
    <s v="TEC-AC-10001465"/>
    <x v="2"/>
    <x v="11"/>
    <x v="473"/>
    <n v="254.24"/>
    <n v="7"/>
    <n v="0"/>
    <n v="76.271999999999977"/>
  </r>
  <r>
    <n v="1809"/>
    <x v="876"/>
    <x v="0"/>
    <x v="592"/>
    <d v="2013-02-13T00:00:00"/>
    <s v="First Class"/>
    <s v="PB-19210"/>
    <s v="Phillip Breyer"/>
    <x v="1"/>
    <s v="United States"/>
    <s v="Tulsa"/>
    <x v="26"/>
    <n v="74133"/>
    <x v="2"/>
    <s v="TEC-PH-10004897"/>
    <x v="2"/>
    <x v="7"/>
    <x v="1115"/>
    <n v="69.930000000000007"/>
    <n v="7"/>
    <n v="0"/>
    <n v="0.69929999999999914"/>
  </r>
  <r>
    <n v="1810"/>
    <x v="877"/>
    <x v="0"/>
    <x v="248"/>
    <d v="2013-10-30T00:00:00"/>
    <s v="Standard Class"/>
    <s v="HK-14890"/>
    <s v="Heather Kirkland"/>
    <x v="1"/>
    <s v="United States"/>
    <s v="Chicago"/>
    <x v="10"/>
    <n v="60610"/>
    <x v="2"/>
    <s v="FUR-FU-10001196"/>
    <x v="0"/>
    <x v="5"/>
    <x v="1116"/>
    <n v="16.155999999999999"/>
    <n v="7"/>
    <n v="0.6"/>
    <n v="-12.116999999999999"/>
  </r>
  <r>
    <n v="1811"/>
    <x v="877"/>
    <x v="0"/>
    <x v="248"/>
    <d v="2013-10-30T00:00:00"/>
    <s v="Standard Class"/>
    <s v="HK-14890"/>
    <s v="Heather Kirkland"/>
    <x v="1"/>
    <s v="United States"/>
    <s v="Chicago"/>
    <x v="10"/>
    <n v="60610"/>
    <x v="2"/>
    <s v="OFF-PA-10000595"/>
    <x v="1"/>
    <x v="10"/>
    <x v="1117"/>
    <n v="54.816000000000003"/>
    <n v="3"/>
    <n v="0.2"/>
    <n v="17.815199999999997"/>
  </r>
  <r>
    <n v="1812"/>
    <x v="878"/>
    <x v="2"/>
    <x v="3"/>
    <d v="2011-06-11T00:00:00"/>
    <s v="Second Class"/>
    <s v="FO-14305"/>
    <s v="Frank Olsen"/>
    <x v="0"/>
    <s v="United States"/>
    <s v="Harrisonburg"/>
    <x v="17"/>
    <n v="22801"/>
    <x v="0"/>
    <s v="FUR-TA-10004534"/>
    <x v="0"/>
    <x v="3"/>
    <x v="121"/>
    <n v="1441.3"/>
    <n v="7"/>
    <n v="0"/>
    <n v="245.0209999999999"/>
  </r>
  <r>
    <n v="1813"/>
    <x v="879"/>
    <x v="3"/>
    <x v="225"/>
    <d v="2014-11-27T00:00:00"/>
    <s v="Standard Class"/>
    <s v="BT-11680"/>
    <s v="Brian Thompson"/>
    <x v="0"/>
    <s v="United States"/>
    <s v="Newark"/>
    <x v="24"/>
    <n v="43055"/>
    <x v="3"/>
    <s v="FUR-FU-10001861"/>
    <x v="0"/>
    <x v="5"/>
    <x v="272"/>
    <n v="77.599999999999994"/>
    <n v="5"/>
    <n v="0.2"/>
    <n v="28.129999999999995"/>
  </r>
  <r>
    <n v="1814"/>
    <x v="879"/>
    <x v="3"/>
    <x v="225"/>
    <d v="2014-11-27T00:00:00"/>
    <s v="Standard Class"/>
    <s v="BT-11680"/>
    <s v="Brian Thompson"/>
    <x v="0"/>
    <s v="United States"/>
    <s v="Newark"/>
    <x v="24"/>
    <n v="43055"/>
    <x v="3"/>
    <s v="FUR-FU-10000206"/>
    <x v="0"/>
    <x v="5"/>
    <x v="392"/>
    <n v="4.6560000000000006"/>
    <n v="2"/>
    <n v="0.2"/>
    <n v="1.5713999999999997"/>
  </r>
  <r>
    <n v="1815"/>
    <x v="880"/>
    <x v="1"/>
    <x v="471"/>
    <d v="2012-09-18T00:00:00"/>
    <s v="Standard Class"/>
    <s v="SP-20620"/>
    <s v="Stefania Perrino"/>
    <x v="1"/>
    <s v="United States"/>
    <s v="Los Angeles"/>
    <x v="1"/>
    <n v="90045"/>
    <x v="1"/>
    <s v="FUR-TA-10002607"/>
    <x v="0"/>
    <x v="3"/>
    <x v="221"/>
    <n v="170.13600000000002"/>
    <n v="3"/>
    <n v="0.2"/>
    <n v="-8.5067999999999913"/>
  </r>
  <r>
    <n v="1816"/>
    <x v="881"/>
    <x v="1"/>
    <x v="593"/>
    <d v="2012-06-04T00:00:00"/>
    <s v="Same Day"/>
    <s v="LL-16840"/>
    <s v="Lauren Leatherbury"/>
    <x v="0"/>
    <s v="United States"/>
    <s v="Seattle"/>
    <x v="4"/>
    <n v="98105"/>
    <x v="1"/>
    <s v="OFF-LA-10000443"/>
    <x v="1"/>
    <x v="2"/>
    <x v="1118"/>
    <n v="7.38"/>
    <n v="2"/>
    <n v="0"/>
    <n v="3.4685999999999999"/>
  </r>
  <r>
    <n v="1817"/>
    <x v="881"/>
    <x v="1"/>
    <x v="593"/>
    <d v="2012-06-04T00:00:00"/>
    <s v="Same Day"/>
    <s v="LL-16840"/>
    <s v="Lauren Leatherbury"/>
    <x v="0"/>
    <s v="United States"/>
    <s v="Seattle"/>
    <x v="4"/>
    <n v="98105"/>
    <x v="1"/>
    <s v="OFF-AR-10004685"/>
    <x v="1"/>
    <x v="6"/>
    <x v="181"/>
    <n v="9.26"/>
    <n v="2"/>
    <n v="0"/>
    <n v="3.0557999999999996"/>
  </r>
  <r>
    <n v="1818"/>
    <x v="882"/>
    <x v="1"/>
    <x v="350"/>
    <d v="2012-12-15T00:00:00"/>
    <s v="Second Class"/>
    <s v="MC-17575"/>
    <s v="Matt Collins"/>
    <x v="0"/>
    <s v="United States"/>
    <s v="Los Angeles"/>
    <x v="1"/>
    <n v="90036"/>
    <x v="1"/>
    <s v="OFF-LA-10001771"/>
    <x v="1"/>
    <x v="2"/>
    <x v="1119"/>
    <n v="9.9600000000000009"/>
    <n v="2"/>
    <n v="0"/>
    <n v="4.5815999999999999"/>
  </r>
  <r>
    <n v="1819"/>
    <x v="883"/>
    <x v="2"/>
    <x v="594"/>
    <d v="2011-05-29T00:00:00"/>
    <s v="Standard Class"/>
    <s v="JL-15235"/>
    <s v="Janet Lee"/>
    <x v="0"/>
    <s v="United States"/>
    <s v="Chicago"/>
    <x v="10"/>
    <n v="60623"/>
    <x v="2"/>
    <s v="OFF-AP-10001394"/>
    <x v="1"/>
    <x v="9"/>
    <x v="1120"/>
    <n v="75.59999999999998"/>
    <n v="2"/>
    <n v="0.8"/>
    <n v="-166.32000000000005"/>
  </r>
  <r>
    <n v="1820"/>
    <x v="883"/>
    <x v="2"/>
    <x v="594"/>
    <d v="2011-05-29T00:00:00"/>
    <s v="Standard Class"/>
    <s v="JL-15235"/>
    <s v="Janet Lee"/>
    <x v="0"/>
    <s v="United States"/>
    <s v="Chicago"/>
    <x v="10"/>
    <n v="60623"/>
    <x v="2"/>
    <s v="FUR-FU-10002553"/>
    <x v="0"/>
    <x v="5"/>
    <x v="1121"/>
    <n v="29.32"/>
    <n v="2"/>
    <n v="0.6"/>
    <n v="-24.188999999999993"/>
  </r>
  <r>
    <n v="1821"/>
    <x v="884"/>
    <x v="0"/>
    <x v="595"/>
    <d v="2013-02-20T00:00:00"/>
    <s v="Standard Class"/>
    <s v="EA-14035"/>
    <s v="Erin Ashbrook"/>
    <x v="1"/>
    <s v="United States"/>
    <s v="Chicago"/>
    <x v="10"/>
    <n v="60623"/>
    <x v="2"/>
    <s v="OFF-AP-10004233"/>
    <x v="1"/>
    <x v="9"/>
    <x v="1122"/>
    <n v="92.063999999999979"/>
    <n v="6"/>
    <n v="0.8"/>
    <n v="-225.55680000000007"/>
  </r>
  <r>
    <n v="1822"/>
    <x v="884"/>
    <x v="0"/>
    <x v="595"/>
    <d v="2013-02-20T00:00:00"/>
    <s v="Standard Class"/>
    <s v="EA-14035"/>
    <s v="Erin Ashbrook"/>
    <x v="1"/>
    <s v="United States"/>
    <s v="Chicago"/>
    <x v="10"/>
    <n v="60623"/>
    <x v="2"/>
    <s v="OFF-FA-10000304"/>
    <x v="1"/>
    <x v="13"/>
    <x v="52"/>
    <n v="6.9760000000000009"/>
    <n v="4"/>
    <n v="0.2"/>
    <n v="1.8312000000000004"/>
  </r>
  <r>
    <n v="1823"/>
    <x v="884"/>
    <x v="0"/>
    <x v="595"/>
    <d v="2013-02-20T00:00:00"/>
    <s v="Standard Class"/>
    <s v="EA-14035"/>
    <s v="Erin Ashbrook"/>
    <x v="1"/>
    <s v="United States"/>
    <s v="Chicago"/>
    <x v="10"/>
    <n v="60623"/>
    <x v="2"/>
    <s v="FUR-CH-10004754"/>
    <x v="0"/>
    <x v="1"/>
    <x v="1123"/>
    <n v="62.957999999999998"/>
    <n v="3"/>
    <n v="0.3"/>
    <n v="-2.6981999999999999"/>
  </r>
  <r>
    <n v="1824"/>
    <x v="884"/>
    <x v="0"/>
    <x v="595"/>
    <d v="2013-02-20T00:00:00"/>
    <s v="Standard Class"/>
    <s v="EA-14035"/>
    <s v="Erin Ashbrook"/>
    <x v="1"/>
    <s v="United States"/>
    <s v="Chicago"/>
    <x v="10"/>
    <n v="60623"/>
    <x v="2"/>
    <s v="OFF-PA-10000809"/>
    <x v="1"/>
    <x v="10"/>
    <x v="1124"/>
    <n v="5.1840000000000011"/>
    <n v="1"/>
    <n v="0.2"/>
    <n v="1.8144"/>
  </r>
  <r>
    <n v="1825"/>
    <x v="885"/>
    <x v="0"/>
    <x v="596"/>
    <d v="2013-12-29T00:00:00"/>
    <s v="Standard Class"/>
    <s v="SA-20830"/>
    <s v="Sue Ann Reed"/>
    <x v="0"/>
    <s v="United States"/>
    <s v="Redmond"/>
    <x v="21"/>
    <n v="97756"/>
    <x v="1"/>
    <s v="OFF-BI-10003694"/>
    <x v="1"/>
    <x v="8"/>
    <x v="850"/>
    <n v="31.32"/>
    <n v="10"/>
    <n v="0.7"/>
    <n v="-25.05599999999999"/>
  </r>
  <r>
    <n v="1826"/>
    <x v="885"/>
    <x v="0"/>
    <x v="596"/>
    <d v="2013-12-29T00:00:00"/>
    <s v="Standard Class"/>
    <s v="SA-20830"/>
    <s v="Sue Ann Reed"/>
    <x v="0"/>
    <s v="United States"/>
    <s v="Redmond"/>
    <x v="21"/>
    <n v="97756"/>
    <x v="1"/>
    <s v="FUR-FU-10001935"/>
    <x v="0"/>
    <x v="5"/>
    <x v="341"/>
    <n v="11.840000000000002"/>
    <n v="4"/>
    <n v="0.2"/>
    <n v="3.108000000000001"/>
  </r>
  <r>
    <n v="1827"/>
    <x v="885"/>
    <x v="0"/>
    <x v="596"/>
    <d v="2013-12-29T00:00:00"/>
    <s v="Standard Class"/>
    <s v="SA-20830"/>
    <s v="Sue Ann Reed"/>
    <x v="0"/>
    <s v="United States"/>
    <s v="Redmond"/>
    <x v="21"/>
    <n v="97756"/>
    <x v="1"/>
    <s v="FUR-FU-10002878"/>
    <x v="0"/>
    <x v="5"/>
    <x v="1125"/>
    <n v="22.784000000000002"/>
    <n v="1"/>
    <n v="0.2"/>
    <n v="4.8416000000000006"/>
  </r>
  <r>
    <n v="1828"/>
    <x v="886"/>
    <x v="0"/>
    <x v="597"/>
    <d v="2013-02-11T00:00:00"/>
    <s v="Second Class"/>
    <s v="CH-12070"/>
    <s v="Cathy Hwang"/>
    <x v="2"/>
    <s v="United States"/>
    <s v="Raleigh"/>
    <x v="3"/>
    <n v="27604"/>
    <x v="0"/>
    <s v="TEC-PH-10002624"/>
    <x v="2"/>
    <x v="7"/>
    <x v="1126"/>
    <n v="1127.9760000000001"/>
    <n v="3"/>
    <n v="0.2"/>
    <n v="126.8972999999998"/>
  </r>
  <r>
    <n v="1829"/>
    <x v="887"/>
    <x v="1"/>
    <x v="562"/>
    <d v="2012-07-15T00:00:00"/>
    <s v="Second Class"/>
    <s v="ND-18460"/>
    <s v="Neil Ducich"/>
    <x v="1"/>
    <s v="United States"/>
    <s v="Macon"/>
    <x v="32"/>
    <n v="31204"/>
    <x v="0"/>
    <s v="OFF-PA-10000019"/>
    <x v="1"/>
    <x v="10"/>
    <x v="704"/>
    <n v="38.880000000000003"/>
    <n v="6"/>
    <n v="0"/>
    <n v="18.662400000000002"/>
  </r>
  <r>
    <n v="1830"/>
    <x v="888"/>
    <x v="2"/>
    <x v="598"/>
    <d v="2011-05-24T00:00:00"/>
    <s v="Standard Class"/>
    <s v="BS-11755"/>
    <s v="Bruce Stewart"/>
    <x v="0"/>
    <s v="United States"/>
    <s v="Cleveland"/>
    <x v="24"/>
    <n v="44105"/>
    <x v="3"/>
    <s v="TEC-PH-10002885"/>
    <x v="2"/>
    <x v="7"/>
    <x v="1127"/>
    <n v="779.79600000000005"/>
    <n v="2"/>
    <n v="0.4"/>
    <n v="-168.95579999999995"/>
  </r>
  <r>
    <n v="1831"/>
    <x v="889"/>
    <x v="3"/>
    <x v="208"/>
    <d v="2014-10-22T00:00:00"/>
    <s v="Same Day"/>
    <s v="SL-20155"/>
    <s v="Sara Luxemburg"/>
    <x v="2"/>
    <s v="United States"/>
    <s v="Muskogee"/>
    <x v="26"/>
    <n v="74403"/>
    <x v="2"/>
    <s v="TEC-PH-10000895"/>
    <x v="2"/>
    <x v="7"/>
    <x v="1128"/>
    <n v="1439.92"/>
    <n v="8"/>
    <n v="0"/>
    <n v="374.37920000000008"/>
  </r>
  <r>
    <n v="1832"/>
    <x v="889"/>
    <x v="3"/>
    <x v="208"/>
    <d v="2014-10-22T00:00:00"/>
    <s v="Same Day"/>
    <s v="SL-20155"/>
    <s v="Sara Luxemburg"/>
    <x v="2"/>
    <s v="United States"/>
    <s v="Muskogee"/>
    <x v="26"/>
    <n v="74403"/>
    <x v="2"/>
    <s v="FUR-TA-10002356"/>
    <x v="0"/>
    <x v="3"/>
    <x v="728"/>
    <n v="262.11"/>
    <n v="1"/>
    <n v="0"/>
    <n v="62.906399999999991"/>
  </r>
  <r>
    <n v="1833"/>
    <x v="890"/>
    <x v="1"/>
    <x v="599"/>
    <d v="2012-11-09T00:00:00"/>
    <s v="Standard Class"/>
    <s v="GB-14530"/>
    <s v="George Bell"/>
    <x v="1"/>
    <s v="United States"/>
    <s v="Monroe"/>
    <x v="3"/>
    <n v="28110"/>
    <x v="0"/>
    <s v="FUR-CH-10001270"/>
    <x v="0"/>
    <x v="1"/>
    <x v="851"/>
    <n v="207"/>
    <n v="3"/>
    <n v="0.2"/>
    <n v="25.874999999999972"/>
  </r>
  <r>
    <n v="1834"/>
    <x v="891"/>
    <x v="3"/>
    <x v="378"/>
    <d v="2014-08-08T00:00:00"/>
    <s v="Standard Class"/>
    <s v="AS-10045"/>
    <s v="Aaron Smayling"/>
    <x v="1"/>
    <s v="United States"/>
    <s v="Austin"/>
    <x v="5"/>
    <n v="78745"/>
    <x v="2"/>
    <s v="TEC-MA-10000488"/>
    <x v="2"/>
    <x v="15"/>
    <x v="1129"/>
    <n v="1439.982"/>
    <n v="3"/>
    <n v="0.4"/>
    <n v="-263.99670000000026"/>
  </r>
  <r>
    <n v="1835"/>
    <x v="891"/>
    <x v="3"/>
    <x v="378"/>
    <d v="2014-08-08T00:00:00"/>
    <s v="Standard Class"/>
    <s v="AS-10045"/>
    <s v="Aaron Smayling"/>
    <x v="1"/>
    <s v="United States"/>
    <s v="Austin"/>
    <x v="5"/>
    <n v="78745"/>
    <x v="2"/>
    <s v="OFF-PA-10003729"/>
    <x v="1"/>
    <x v="10"/>
    <x v="1130"/>
    <n v="36.288000000000011"/>
    <n v="7"/>
    <n v="0.2"/>
    <n v="12.700800000000001"/>
  </r>
  <r>
    <n v="1836"/>
    <x v="892"/>
    <x v="2"/>
    <x v="261"/>
    <d v="2011-06-24T00:00:00"/>
    <s v="First Class"/>
    <s v="RM-19375"/>
    <s v="Raymond Messe"/>
    <x v="0"/>
    <s v="United States"/>
    <s v="Meriden"/>
    <x v="29"/>
    <n v="6450"/>
    <x v="3"/>
    <s v="OFF-AR-10003056"/>
    <x v="1"/>
    <x v="6"/>
    <x v="18"/>
    <n v="21.400000000000002"/>
    <n v="5"/>
    <n v="0"/>
    <n v="6.2059999999999977"/>
  </r>
  <r>
    <n v="1837"/>
    <x v="893"/>
    <x v="3"/>
    <x v="600"/>
    <d v="2014-02-22T00:00:00"/>
    <s v="Second Class"/>
    <s v="NH-18610"/>
    <s v="Nicole Hansen"/>
    <x v="1"/>
    <s v="United States"/>
    <s v="Roswell"/>
    <x v="32"/>
    <n v="30076"/>
    <x v="0"/>
    <s v="OFF-AP-10002518"/>
    <x v="1"/>
    <x v="9"/>
    <x v="158"/>
    <n v="1245.8599999999999"/>
    <n v="7"/>
    <n v="0"/>
    <n v="361.29939999999988"/>
  </r>
  <r>
    <n v="1838"/>
    <x v="894"/>
    <x v="2"/>
    <x v="601"/>
    <d v="2011-08-05T00:00:00"/>
    <s v="Standard Class"/>
    <s v="BF-10975"/>
    <s v="Barbara Fisher"/>
    <x v="1"/>
    <s v="United States"/>
    <s v="Charlotte"/>
    <x v="3"/>
    <n v="28205"/>
    <x v="0"/>
    <s v="OFF-LA-10000240"/>
    <x v="1"/>
    <x v="2"/>
    <x v="2"/>
    <n v="17.544"/>
    <n v="3"/>
    <n v="0.2"/>
    <n v="5.9210999999999983"/>
  </r>
  <r>
    <n v="1839"/>
    <x v="894"/>
    <x v="2"/>
    <x v="601"/>
    <d v="2011-08-05T00:00:00"/>
    <s v="Standard Class"/>
    <s v="BF-10975"/>
    <s v="Barbara Fisher"/>
    <x v="1"/>
    <s v="United States"/>
    <s v="Charlotte"/>
    <x v="3"/>
    <n v="28205"/>
    <x v="0"/>
    <s v="FUR-FU-10000629"/>
    <x v="0"/>
    <x v="5"/>
    <x v="93"/>
    <n v="44.128"/>
    <n v="4"/>
    <n v="0.2"/>
    <n v="12.135200000000001"/>
  </r>
  <r>
    <n v="1840"/>
    <x v="894"/>
    <x v="2"/>
    <x v="601"/>
    <d v="2011-08-05T00:00:00"/>
    <s v="Standard Class"/>
    <s v="BF-10975"/>
    <s v="Barbara Fisher"/>
    <x v="1"/>
    <s v="United States"/>
    <s v="Charlotte"/>
    <x v="3"/>
    <n v="28205"/>
    <x v="0"/>
    <s v="OFF-AP-10001005"/>
    <x v="1"/>
    <x v="9"/>
    <x v="1131"/>
    <n v="62.920000000000009"/>
    <n v="1"/>
    <n v="0.2"/>
    <n v="10.224499999999994"/>
  </r>
  <r>
    <n v="1841"/>
    <x v="894"/>
    <x v="2"/>
    <x v="601"/>
    <d v="2011-08-05T00:00:00"/>
    <s v="Standard Class"/>
    <s v="BF-10975"/>
    <s v="Barbara Fisher"/>
    <x v="1"/>
    <s v="United States"/>
    <s v="Charlotte"/>
    <x v="3"/>
    <n v="28205"/>
    <x v="0"/>
    <s v="OFF-PA-10002377"/>
    <x v="1"/>
    <x v="10"/>
    <x v="127"/>
    <n v="78.304000000000002"/>
    <n v="2"/>
    <n v="0.2"/>
    <n v="29.363999999999997"/>
  </r>
  <r>
    <n v="1842"/>
    <x v="895"/>
    <x v="0"/>
    <x v="427"/>
    <d v="2013-07-24T00:00:00"/>
    <s v="Standard Class"/>
    <s v="KH-16330"/>
    <s v="Katharine Harms"/>
    <x v="1"/>
    <s v="United States"/>
    <s v="Bowling Green"/>
    <x v="0"/>
    <n v="42104"/>
    <x v="0"/>
    <s v="FUR-CH-10000988"/>
    <x v="0"/>
    <x v="1"/>
    <x v="1132"/>
    <n v="140.81"/>
    <n v="1"/>
    <n v="0"/>
    <n v="39.4268"/>
  </r>
  <r>
    <n v="1843"/>
    <x v="896"/>
    <x v="1"/>
    <x v="97"/>
    <d v="2012-02-11T00:00:00"/>
    <s v="Second Class"/>
    <s v="FA-14230"/>
    <s v="Frank Atkinson"/>
    <x v="1"/>
    <s v="United States"/>
    <s v="San Antonio"/>
    <x v="5"/>
    <n v="78207"/>
    <x v="2"/>
    <s v="OFF-LA-10001074"/>
    <x v="1"/>
    <x v="2"/>
    <x v="297"/>
    <n v="40.096000000000004"/>
    <n v="4"/>
    <n v="0.2"/>
    <n v="13.532399999999996"/>
  </r>
  <r>
    <n v="1844"/>
    <x v="896"/>
    <x v="1"/>
    <x v="97"/>
    <d v="2012-02-11T00:00:00"/>
    <s v="Second Class"/>
    <s v="FA-14230"/>
    <s v="Frank Atkinson"/>
    <x v="1"/>
    <s v="United States"/>
    <s v="San Antonio"/>
    <x v="5"/>
    <n v="78207"/>
    <x v="2"/>
    <s v="FUR-FU-10001986"/>
    <x v="0"/>
    <x v="5"/>
    <x v="1133"/>
    <n v="40.783999999999999"/>
    <n v="2"/>
    <n v="0.6"/>
    <n v="-30.588000000000001"/>
  </r>
  <r>
    <n v="1845"/>
    <x v="897"/>
    <x v="3"/>
    <x v="570"/>
    <d v="2014-08-03T00:00:00"/>
    <s v="Standard Class"/>
    <s v="GW-14605"/>
    <s v="Giulietta Weimer"/>
    <x v="0"/>
    <s v="United States"/>
    <s v="Seattle"/>
    <x v="4"/>
    <n v="98115"/>
    <x v="1"/>
    <s v="TEC-AC-10003027"/>
    <x v="2"/>
    <x v="11"/>
    <x v="25"/>
    <n v="90.570000000000007"/>
    <n v="3"/>
    <n v="0"/>
    <n v="11.774100000000004"/>
  </r>
  <r>
    <n v="1846"/>
    <x v="898"/>
    <x v="3"/>
    <x v="602"/>
    <d v="2014-01-18T00:00:00"/>
    <s v="Second Class"/>
    <s v="DA-13450"/>
    <s v="Dianna Arnett"/>
    <x v="2"/>
    <s v="United States"/>
    <s v="Washington"/>
    <x v="40"/>
    <n v="20016"/>
    <x v="3"/>
    <s v="OFF-PA-10001804"/>
    <x v="1"/>
    <x v="10"/>
    <x v="128"/>
    <n v="40.08"/>
    <n v="6"/>
    <n v="0"/>
    <n v="19.238399999999999"/>
  </r>
  <r>
    <n v="1847"/>
    <x v="898"/>
    <x v="3"/>
    <x v="602"/>
    <d v="2014-01-18T00:00:00"/>
    <s v="Second Class"/>
    <s v="DA-13450"/>
    <s v="Dianna Arnett"/>
    <x v="2"/>
    <s v="United States"/>
    <s v="Washington"/>
    <x v="40"/>
    <n v="20016"/>
    <x v="3"/>
    <s v="FUR-FU-10004973"/>
    <x v="0"/>
    <x v="5"/>
    <x v="1134"/>
    <n v="37.68"/>
    <n v="2"/>
    <n v="0"/>
    <n v="15.825600000000001"/>
  </r>
  <r>
    <n v="1848"/>
    <x v="899"/>
    <x v="3"/>
    <x v="18"/>
    <d v="2014-09-11T00:00:00"/>
    <s v="Same Day"/>
    <s v="FH-14275"/>
    <s v="Frank Hawley"/>
    <x v="1"/>
    <s v="United States"/>
    <s v="Los Angeles"/>
    <x v="1"/>
    <n v="90004"/>
    <x v="1"/>
    <s v="FUR-CH-10002602"/>
    <x v="0"/>
    <x v="1"/>
    <x v="288"/>
    <n v="362.35199999999998"/>
    <n v="3"/>
    <n v="0.2"/>
    <n v="27.176400000000015"/>
  </r>
  <r>
    <n v="1849"/>
    <x v="899"/>
    <x v="3"/>
    <x v="18"/>
    <d v="2014-09-11T00:00:00"/>
    <s v="Same Day"/>
    <s v="FH-14275"/>
    <s v="Frank Hawley"/>
    <x v="1"/>
    <s v="United States"/>
    <s v="Los Angeles"/>
    <x v="1"/>
    <n v="90004"/>
    <x v="1"/>
    <s v="OFF-BI-10004140"/>
    <x v="1"/>
    <x v="8"/>
    <x v="304"/>
    <n v="7.1840000000000011"/>
    <n v="2"/>
    <n v="0.2"/>
    <n v="2.2449999999999992"/>
  </r>
  <r>
    <n v="1850"/>
    <x v="900"/>
    <x v="1"/>
    <x v="603"/>
    <d v="2012-07-25T00:00:00"/>
    <s v="Second Class"/>
    <s v="RK-19300"/>
    <s v="Ralph Kennedy"/>
    <x v="0"/>
    <s v="United States"/>
    <s v="South Bend"/>
    <x v="14"/>
    <n v="46614"/>
    <x v="2"/>
    <s v="OFF-ST-10000464"/>
    <x v="1"/>
    <x v="4"/>
    <x v="1135"/>
    <n v="34.76"/>
    <n v="1"/>
    <n v="0"/>
    <n v="9.732800000000001"/>
  </r>
  <r>
    <n v="1851"/>
    <x v="900"/>
    <x v="1"/>
    <x v="603"/>
    <d v="2012-07-25T00:00:00"/>
    <s v="Second Class"/>
    <s v="RK-19300"/>
    <s v="Ralph Kennedy"/>
    <x v="0"/>
    <s v="United States"/>
    <s v="South Bend"/>
    <x v="14"/>
    <n v="46614"/>
    <x v="2"/>
    <s v="TEC-AC-10002253"/>
    <x v="2"/>
    <x v="11"/>
    <x v="572"/>
    <n v="831.2"/>
    <n v="5"/>
    <n v="0"/>
    <n v="124.68000000000004"/>
  </r>
  <r>
    <n v="1852"/>
    <x v="900"/>
    <x v="1"/>
    <x v="603"/>
    <d v="2012-07-25T00:00:00"/>
    <s v="Second Class"/>
    <s v="RK-19300"/>
    <s v="Ralph Kennedy"/>
    <x v="0"/>
    <s v="United States"/>
    <s v="South Bend"/>
    <x v="14"/>
    <n v="46614"/>
    <x v="2"/>
    <s v="OFF-PA-10000528"/>
    <x v="1"/>
    <x v="10"/>
    <x v="1136"/>
    <n v="26.400000000000002"/>
    <n v="5"/>
    <n v="0"/>
    <n v="11.879999999999999"/>
  </r>
  <r>
    <n v="1853"/>
    <x v="900"/>
    <x v="1"/>
    <x v="603"/>
    <d v="2012-07-25T00:00:00"/>
    <s v="Second Class"/>
    <s v="RK-19300"/>
    <s v="Ralph Kennedy"/>
    <x v="0"/>
    <s v="United States"/>
    <s v="South Bend"/>
    <x v="14"/>
    <n v="46614"/>
    <x v="2"/>
    <s v="OFF-EN-10000483"/>
    <x v="1"/>
    <x v="12"/>
    <x v="369"/>
    <n v="106.75"/>
    <n v="7"/>
    <n v="0"/>
    <n v="49.10499999999999"/>
  </r>
  <r>
    <n v="1854"/>
    <x v="900"/>
    <x v="1"/>
    <x v="603"/>
    <d v="2012-07-25T00:00:00"/>
    <s v="Second Class"/>
    <s v="RK-19300"/>
    <s v="Ralph Kennedy"/>
    <x v="0"/>
    <s v="United States"/>
    <s v="South Bend"/>
    <x v="14"/>
    <n v="46614"/>
    <x v="2"/>
    <s v="OFF-PA-10003129"/>
    <x v="1"/>
    <x v="10"/>
    <x v="1137"/>
    <n v="97.82"/>
    <n v="2"/>
    <n v="0"/>
    <n v="45.975399999999993"/>
  </r>
  <r>
    <n v="1855"/>
    <x v="900"/>
    <x v="1"/>
    <x v="603"/>
    <d v="2012-07-25T00:00:00"/>
    <s v="Second Class"/>
    <s v="RK-19300"/>
    <s v="Ralph Kennedy"/>
    <x v="0"/>
    <s v="United States"/>
    <s v="South Bend"/>
    <x v="14"/>
    <n v="46614"/>
    <x v="2"/>
    <s v="OFF-ST-10003442"/>
    <x v="1"/>
    <x v="4"/>
    <x v="86"/>
    <n v="141.4"/>
    <n v="5"/>
    <n v="0"/>
    <n v="38.177999999999997"/>
  </r>
  <r>
    <n v="1856"/>
    <x v="901"/>
    <x v="2"/>
    <x v="604"/>
    <d v="2011-06-17T00:00:00"/>
    <s v="Standard Class"/>
    <s v="FM-14215"/>
    <s v="Filia McAdams"/>
    <x v="1"/>
    <s v="United States"/>
    <s v="Los Angeles"/>
    <x v="1"/>
    <n v="90032"/>
    <x v="1"/>
    <s v="OFF-AR-10003631"/>
    <x v="1"/>
    <x v="6"/>
    <x v="33"/>
    <n v="14.52"/>
    <n v="3"/>
    <n v="0"/>
    <n v="4.7915999999999999"/>
  </r>
  <r>
    <n v="1857"/>
    <x v="902"/>
    <x v="3"/>
    <x v="605"/>
    <d v="2014-05-16T00:00:00"/>
    <s v="Second Class"/>
    <s v="AC-10420"/>
    <s v="Alyssa Crouse"/>
    <x v="1"/>
    <s v="United States"/>
    <s v="Houston"/>
    <x v="5"/>
    <n v="77041"/>
    <x v="2"/>
    <s v="OFF-ST-10000563"/>
    <x v="1"/>
    <x v="4"/>
    <x v="894"/>
    <n v="127.92000000000002"/>
    <n v="5"/>
    <n v="0.2"/>
    <n v="-15.990000000000002"/>
  </r>
  <r>
    <n v="1858"/>
    <x v="902"/>
    <x v="3"/>
    <x v="605"/>
    <d v="2014-05-16T00:00:00"/>
    <s v="Second Class"/>
    <s v="AC-10420"/>
    <s v="Alyssa Crouse"/>
    <x v="1"/>
    <s v="United States"/>
    <s v="Houston"/>
    <x v="5"/>
    <n v="77041"/>
    <x v="2"/>
    <s v="OFF-BI-10002133"/>
    <x v="1"/>
    <x v="8"/>
    <x v="1138"/>
    <n v="34.239999999999988"/>
    <n v="4"/>
    <n v="0.8"/>
    <n v="-53.072000000000017"/>
  </r>
  <r>
    <n v="1859"/>
    <x v="903"/>
    <x v="1"/>
    <x v="37"/>
    <d v="2012-09-05T00:00:00"/>
    <s v="First Class"/>
    <s v="JB-15400"/>
    <s v="Jennifer Braxton"/>
    <x v="1"/>
    <s v="United States"/>
    <s v="Bristol"/>
    <x v="29"/>
    <n v="6010"/>
    <x v="3"/>
    <s v="OFF-AP-10002311"/>
    <x v="1"/>
    <x v="9"/>
    <x v="14"/>
    <n v="137.62"/>
    <n v="2"/>
    <n v="0"/>
    <n v="60.552800000000005"/>
  </r>
  <r>
    <n v="1860"/>
    <x v="903"/>
    <x v="1"/>
    <x v="37"/>
    <d v="2012-09-05T00:00:00"/>
    <s v="First Class"/>
    <s v="JB-15400"/>
    <s v="Jennifer Braxton"/>
    <x v="1"/>
    <s v="United States"/>
    <s v="Bristol"/>
    <x v="29"/>
    <n v="6010"/>
    <x v="3"/>
    <s v="TEC-PH-10004959"/>
    <x v="2"/>
    <x v="7"/>
    <x v="1139"/>
    <n v="100.49"/>
    <n v="1"/>
    <n v="0"/>
    <n v="25.122500000000002"/>
  </r>
  <r>
    <n v="1861"/>
    <x v="904"/>
    <x v="3"/>
    <x v="606"/>
    <d v="2014-03-28T00:00:00"/>
    <s v="First Class"/>
    <s v="GM-14440"/>
    <s v="Gary McGarr"/>
    <x v="0"/>
    <s v="United States"/>
    <s v="New York City"/>
    <x v="15"/>
    <n v="10009"/>
    <x v="3"/>
    <s v="FUR-BO-10001918"/>
    <x v="0"/>
    <x v="0"/>
    <x v="1140"/>
    <n v="257.56799999999998"/>
    <n v="2"/>
    <n v="0.2"/>
    <n v="-28.976400000000012"/>
  </r>
  <r>
    <n v="1862"/>
    <x v="904"/>
    <x v="3"/>
    <x v="606"/>
    <d v="2014-03-28T00:00:00"/>
    <s v="First Class"/>
    <s v="GM-14440"/>
    <s v="Gary McGarr"/>
    <x v="0"/>
    <s v="United States"/>
    <s v="New York City"/>
    <x v="15"/>
    <n v="10009"/>
    <x v="3"/>
    <s v="TEC-PH-10004896"/>
    <x v="2"/>
    <x v="7"/>
    <x v="172"/>
    <n v="119.96"/>
    <n v="4"/>
    <n v="0"/>
    <n v="33.588800000000006"/>
  </r>
  <r>
    <n v="1863"/>
    <x v="905"/>
    <x v="2"/>
    <x v="607"/>
    <d v="2011-11-12T00:00:00"/>
    <s v="Same Day"/>
    <s v="RF-19840"/>
    <s v="Roy Französisch"/>
    <x v="0"/>
    <s v="United States"/>
    <s v="San Antonio"/>
    <x v="5"/>
    <n v="78207"/>
    <x v="2"/>
    <s v="OFF-ST-10001328"/>
    <x v="1"/>
    <x v="4"/>
    <x v="176"/>
    <n v="49.632000000000005"/>
    <n v="4"/>
    <n v="0.2"/>
    <n v="4.9632000000000005"/>
  </r>
  <r>
    <n v="1864"/>
    <x v="906"/>
    <x v="0"/>
    <x v="63"/>
    <d v="2013-10-18T00:00:00"/>
    <s v="Standard Class"/>
    <s v="NC-18625"/>
    <s v="Noah Childs"/>
    <x v="1"/>
    <s v="United States"/>
    <s v="Aurora"/>
    <x v="22"/>
    <n v="80013"/>
    <x v="1"/>
    <s v="FUR-TA-10004575"/>
    <x v="0"/>
    <x v="3"/>
    <x v="306"/>
    <n v="727.45"/>
    <n v="5"/>
    <n v="0.5"/>
    <n v="-465.5680000000001"/>
  </r>
  <r>
    <n v="1865"/>
    <x v="906"/>
    <x v="0"/>
    <x v="63"/>
    <d v="2013-10-18T00:00:00"/>
    <s v="Standard Class"/>
    <s v="NC-18625"/>
    <s v="Noah Childs"/>
    <x v="1"/>
    <s v="United States"/>
    <s v="Aurora"/>
    <x v="22"/>
    <n v="80013"/>
    <x v="1"/>
    <s v="FUR-FU-10001617"/>
    <x v="0"/>
    <x v="5"/>
    <x v="1141"/>
    <n v="24.96"/>
    <n v="3"/>
    <n v="0.2"/>
    <n v="4.3679999999999986"/>
  </r>
  <r>
    <n v="1866"/>
    <x v="907"/>
    <x v="3"/>
    <x v="105"/>
    <d v="2014-11-13T00:00:00"/>
    <s v="Same Day"/>
    <s v="NG-18355"/>
    <s v="Nat Gilpin"/>
    <x v="1"/>
    <s v="United States"/>
    <s v="Newark"/>
    <x v="24"/>
    <n v="43055"/>
    <x v="3"/>
    <s v="TEC-PH-10002824"/>
    <x v="2"/>
    <x v="7"/>
    <x v="1142"/>
    <n v="370.78199999999998"/>
    <n v="3"/>
    <n v="0.4"/>
    <n v="-92.695500000000038"/>
  </r>
  <r>
    <n v="1867"/>
    <x v="908"/>
    <x v="3"/>
    <x v="4"/>
    <d v="2014-04-19T00:00:00"/>
    <s v="First Class"/>
    <s v="AH-10075"/>
    <s v="Adam Hart"/>
    <x v="1"/>
    <s v="United States"/>
    <s v="Henderson"/>
    <x v="33"/>
    <n v="89015"/>
    <x v="1"/>
    <s v="FUR-FU-10004460"/>
    <x v="0"/>
    <x v="5"/>
    <x v="785"/>
    <n v="196.45"/>
    <n v="5"/>
    <n v="0"/>
    <n v="70.72199999999998"/>
  </r>
  <r>
    <n v="1868"/>
    <x v="909"/>
    <x v="1"/>
    <x v="608"/>
    <d v="2012-07-01T00:00:00"/>
    <s v="Standard Class"/>
    <s v="CH-12070"/>
    <s v="Cathy Hwang"/>
    <x v="2"/>
    <s v="United States"/>
    <s v="Philadelphia"/>
    <x v="9"/>
    <n v="19143"/>
    <x v="3"/>
    <s v="OFF-PA-10003309"/>
    <x v="1"/>
    <x v="10"/>
    <x v="1143"/>
    <n v="31.104000000000006"/>
    <n v="6"/>
    <n v="0.2"/>
    <n v="10.8864"/>
  </r>
  <r>
    <n v="1869"/>
    <x v="909"/>
    <x v="1"/>
    <x v="608"/>
    <d v="2012-07-01T00:00:00"/>
    <s v="Standard Class"/>
    <s v="CH-12070"/>
    <s v="Cathy Hwang"/>
    <x v="2"/>
    <s v="United States"/>
    <s v="Philadelphia"/>
    <x v="9"/>
    <n v="19143"/>
    <x v="3"/>
    <s v="OFF-ST-10002554"/>
    <x v="1"/>
    <x v="4"/>
    <x v="1144"/>
    <n v="78.256"/>
    <n v="2"/>
    <n v="0.2"/>
    <n v="-17.607599999999998"/>
  </r>
  <r>
    <n v="1870"/>
    <x v="910"/>
    <x v="0"/>
    <x v="370"/>
    <d v="2013-08-30T00:00:00"/>
    <s v="Second Class"/>
    <s v="CC-12145"/>
    <s v="Charles Crestani"/>
    <x v="0"/>
    <s v="United States"/>
    <s v="Seattle"/>
    <x v="4"/>
    <n v="98103"/>
    <x v="1"/>
    <s v="OFF-PA-10000019"/>
    <x v="1"/>
    <x v="10"/>
    <x v="704"/>
    <n v="6.48"/>
    <n v="1"/>
    <n v="0"/>
    <n v="3.1104000000000003"/>
  </r>
  <r>
    <n v="1871"/>
    <x v="911"/>
    <x v="2"/>
    <x v="609"/>
    <d v="2011-07-25T00:00:00"/>
    <s v="Standard Class"/>
    <s v="ME-18010"/>
    <s v="Michelle Ellison"/>
    <x v="1"/>
    <s v="United States"/>
    <s v="San Francisco"/>
    <x v="1"/>
    <n v="94122"/>
    <x v="1"/>
    <s v="OFF-AR-10002067"/>
    <x v="1"/>
    <x v="6"/>
    <x v="1145"/>
    <n v="99.2"/>
    <n v="5"/>
    <n v="0"/>
    <n v="25.792000000000002"/>
  </r>
  <r>
    <n v="1872"/>
    <x v="911"/>
    <x v="2"/>
    <x v="609"/>
    <d v="2011-07-25T00:00:00"/>
    <s v="Standard Class"/>
    <s v="ME-18010"/>
    <s v="Michelle Ellison"/>
    <x v="1"/>
    <s v="United States"/>
    <s v="San Francisco"/>
    <x v="1"/>
    <n v="94122"/>
    <x v="1"/>
    <s v="FUR-CH-10001215"/>
    <x v="0"/>
    <x v="1"/>
    <x v="440"/>
    <n v="801.5680000000001"/>
    <n v="2"/>
    <n v="0.2"/>
    <n v="50.097999999999985"/>
  </r>
  <r>
    <n v="1873"/>
    <x v="911"/>
    <x v="2"/>
    <x v="609"/>
    <d v="2011-07-25T00:00:00"/>
    <s v="Standard Class"/>
    <s v="ME-18010"/>
    <s v="Michelle Ellison"/>
    <x v="1"/>
    <s v="United States"/>
    <s v="San Francisco"/>
    <x v="1"/>
    <n v="94122"/>
    <x v="1"/>
    <s v="FUR-TA-10004175"/>
    <x v="0"/>
    <x v="3"/>
    <x v="1146"/>
    <n v="272.84800000000001"/>
    <n v="1"/>
    <n v="0.2"/>
    <n v="27.284800000000004"/>
  </r>
  <r>
    <n v="1874"/>
    <x v="912"/>
    <x v="3"/>
    <x v="610"/>
    <d v="2014-11-26T00:00:00"/>
    <s v="Standard Class"/>
    <s v="BP-11230"/>
    <s v="Benjamin Patterson"/>
    <x v="0"/>
    <s v="United States"/>
    <s v="Spokane"/>
    <x v="4"/>
    <n v="99207"/>
    <x v="1"/>
    <s v="FUR-TA-10004767"/>
    <x v="0"/>
    <x v="3"/>
    <x v="1147"/>
    <n v="70.98"/>
    <n v="1"/>
    <n v="0"/>
    <n v="20.584199999999996"/>
  </r>
  <r>
    <n v="1875"/>
    <x v="913"/>
    <x v="2"/>
    <x v="611"/>
    <d v="2011-06-09T00:00:00"/>
    <s v="Standard Class"/>
    <s v="MP-17470"/>
    <s v="Mark Packer"/>
    <x v="2"/>
    <s v="United States"/>
    <s v="Columbus"/>
    <x v="24"/>
    <n v="43229"/>
    <x v="3"/>
    <s v="OFF-PA-10001685"/>
    <x v="1"/>
    <x v="10"/>
    <x v="33"/>
    <n v="16.224"/>
    <n v="2"/>
    <n v="0.2"/>
    <n v="5.8812000000000006"/>
  </r>
  <r>
    <n v="1876"/>
    <x v="914"/>
    <x v="0"/>
    <x v="612"/>
    <d v="2013-03-17T00:00:00"/>
    <s v="Standard Class"/>
    <s v="CJ-12010"/>
    <s v="Caroline Jumper"/>
    <x v="0"/>
    <s v="United States"/>
    <s v="Long Beach"/>
    <x v="15"/>
    <n v="11561"/>
    <x v="3"/>
    <s v="FUR-BO-10003272"/>
    <x v="0"/>
    <x v="0"/>
    <x v="582"/>
    <n v="176.78399999999999"/>
    <n v="1"/>
    <n v="0.2"/>
    <n v="-22.098000000000013"/>
  </r>
  <r>
    <n v="1877"/>
    <x v="915"/>
    <x v="3"/>
    <x v="613"/>
    <d v="2014-03-30T00:00:00"/>
    <s v="Standard Class"/>
    <s v="JC-15775"/>
    <s v="John Castell"/>
    <x v="0"/>
    <s v="United States"/>
    <s v="San Antonio"/>
    <x v="5"/>
    <n v="78207"/>
    <x v="2"/>
    <s v="TEC-PH-10000984"/>
    <x v="2"/>
    <x v="7"/>
    <x v="465"/>
    <n v="470.37600000000009"/>
    <n v="3"/>
    <n v="0.2"/>
    <n v="47.037600000000026"/>
  </r>
  <r>
    <n v="1878"/>
    <x v="916"/>
    <x v="3"/>
    <x v="614"/>
    <d v="2015-01-03T00:00:00"/>
    <s v="Standard Class"/>
    <s v="JG-15160"/>
    <s v="James Galang"/>
    <x v="0"/>
    <s v="United States"/>
    <s v="Los Angeles"/>
    <x v="1"/>
    <n v="90049"/>
    <x v="1"/>
    <s v="FUR-CH-10002880"/>
    <x v="0"/>
    <x v="1"/>
    <x v="801"/>
    <n v="393.56799999999998"/>
    <n v="4"/>
    <n v="0.2"/>
    <n v="-44.276400000000024"/>
  </r>
  <r>
    <n v="1879"/>
    <x v="916"/>
    <x v="3"/>
    <x v="614"/>
    <d v="2015-01-03T00:00:00"/>
    <s v="Standard Class"/>
    <s v="JG-15160"/>
    <s v="James Galang"/>
    <x v="0"/>
    <s v="United States"/>
    <s v="Los Angeles"/>
    <x v="1"/>
    <n v="90049"/>
    <x v="1"/>
    <s v="TEC-PH-10002563"/>
    <x v="2"/>
    <x v="7"/>
    <x v="201"/>
    <n v="302.37599999999998"/>
    <n v="3"/>
    <n v="0.2"/>
    <n v="22.678200000000018"/>
  </r>
  <r>
    <n v="1880"/>
    <x v="917"/>
    <x v="3"/>
    <x v="615"/>
    <d v="2014-04-03T00:00:00"/>
    <s v="Standard Class"/>
    <s v="CK-12760"/>
    <s v="Cyma Kinney"/>
    <x v="1"/>
    <s v="United States"/>
    <s v="Jacksonville"/>
    <x v="2"/>
    <n v="32216"/>
    <x v="0"/>
    <s v="OFF-BI-10001191"/>
    <x v="1"/>
    <x v="8"/>
    <x v="970"/>
    <n v="68.742000000000019"/>
    <n v="9"/>
    <n v="0.7"/>
    <n v="-48.119399999999985"/>
  </r>
  <r>
    <n v="1881"/>
    <x v="918"/>
    <x v="1"/>
    <x v="616"/>
    <d v="2012-03-05T00:00:00"/>
    <s v="Same Day"/>
    <s v="LF-17185"/>
    <s v="Luke Foster"/>
    <x v="0"/>
    <s v="United States"/>
    <s v="New York City"/>
    <x v="15"/>
    <n v="10011"/>
    <x v="3"/>
    <s v="OFF-EN-10002621"/>
    <x v="1"/>
    <x v="12"/>
    <x v="33"/>
    <n v="29.339999999999996"/>
    <n v="3"/>
    <n v="0"/>
    <n v="14.669999999999998"/>
  </r>
  <r>
    <n v="1882"/>
    <x v="918"/>
    <x v="1"/>
    <x v="616"/>
    <d v="2012-03-05T00:00:00"/>
    <s v="Same Day"/>
    <s v="LF-17185"/>
    <s v="Luke Foster"/>
    <x v="0"/>
    <s v="United States"/>
    <s v="New York City"/>
    <x v="15"/>
    <n v="10011"/>
    <x v="3"/>
    <s v="FUR-CH-10001146"/>
    <x v="0"/>
    <x v="1"/>
    <x v="64"/>
    <n v="383.60700000000003"/>
    <n v="7"/>
    <n v="0.1"/>
    <n v="63.934499999999971"/>
  </r>
  <r>
    <n v="1883"/>
    <x v="918"/>
    <x v="1"/>
    <x v="616"/>
    <d v="2012-03-05T00:00:00"/>
    <s v="Same Day"/>
    <s v="LF-17185"/>
    <s v="Luke Foster"/>
    <x v="0"/>
    <s v="United States"/>
    <s v="New York City"/>
    <x v="15"/>
    <n v="10011"/>
    <x v="3"/>
    <s v="OFF-ST-10000689"/>
    <x v="1"/>
    <x v="4"/>
    <x v="421"/>
    <n v="563.4"/>
    <n v="4"/>
    <n v="0"/>
    <n v="67.608000000000004"/>
  </r>
  <r>
    <n v="1884"/>
    <x v="919"/>
    <x v="0"/>
    <x v="373"/>
    <d v="2013-11-18T00:00:00"/>
    <s v="Standard Class"/>
    <s v="CC-12430"/>
    <s v="Chuck Clark"/>
    <x v="2"/>
    <s v="United States"/>
    <s v="Philadelphia"/>
    <x v="9"/>
    <n v="19143"/>
    <x v="3"/>
    <s v="OFF-PA-10001289"/>
    <x v="1"/>
    <x v="10"/>
    <x v="952"/>
    <n v="217.05599999999998"/>
    <n v="7"/>
    <n v="0.2"/>
    <n v="78.6828"/>
  </r>
  <r>
    <n v="1885"/>
    <x v="920"/>
    <x v="3"/>
    <x v="617"/>
    <d v="2014-01-24T00:00:00"/>
    <s v="Second Class"/>
    <s v="DL-12865"/>
    <s v="Dan Lawera"/>
    <x v="0"/>
    <s v="United States"/>
    <s v="Keller"/>
    <x v="5"/>
    <n v="76248"/>
    <x v="2"/>
    <s v="OFF-LA-10003714"/>
    <x v="1"/>
    <x v="2"/>
    <x v="1148"/>
    <n v="6"/>
    <n v="2"/>
    <n v="0.2"/>
    <n v="2.0999999999999996"/>
  </r>
  <r>
    <n v="1886"/>
    <x v="921"/>
    <x v="0"/>
    <x v="183"/>
    <d v="2013-04-27T00:00:00"/>
    <s v="Second Class"/>
    <s v="PG-18895"/>
    <s v="Paul Gonzalez"/>
    <x v="0"/>
    <s v="United States"/>
    <s v="San Francisco"/>
    <x v="1"/>
    <n v="94122"/>
    <x v="1"/>
    <s v="FUR-FU-10001889"/>
    <x v="0"/>
    <x v="5"/>
    <x v="1149"/>
    <n v="31.56"/>
    <n v="3"/>
    <n v="0"/>
    <n v="10.4148"/>
  </r>
  <r>
    <n v="1887"/>
    <x v="922"/>
    <x v="2"/>
    <x v="8"/>
    <d v="2011-05-15T00:00:00"/>
    <s v="First Class"/>
    <s v="EH-14005"/>
    <s v="Erica Hernandez"/>
    <x v="2"/>
    <s v="United States"/>
    <s v="Hialeah"/>
    <x v="2"/>
    <n v="33012"/>
    <x v="0"/>
    <s v="OFF-FA-10002815"/>
    <x v="1"/>
    <x v="13"/>
    <x v="33"/>
    <n v="7.104000000000001"/>
    <n v="2"/>
    <n v="0.2"/>
    <n v="2.3976000000000002"/>
  </r>
  <r>
    <n v="1888"/>
    <x v="922"/>
    <x v="2"/>
    <x v="8"/>
    <d v="2011-05-15T00:00:00"/>
    <s v="First Class"/>
    <s v="EH-14005"/>
    <s v="Erica Hernandez"/>
    <x v="2"/>
    <s v="United States"/>
    <s v="Hialeah"/>
    <x v="2"/>
    <n v="33012"/>
    <x v="0"/>
    <s v="OFF-BI-10004519"/>
    <x v="1"/>
    <x v="8"/>
    <x v="880"/>
    <n v="398.35200000000003"/>
    <n v="8"/>
    <n v="0.7"/>
    <n v="-331.95999999999992"/>
  </r>
  <r>
    <n v="1889"/>
    <x v="923"/>
    <x v="2"/>
    <x v="618"/>
    <d v="2011-10-22T00:00:00"/>
    <s v="First Class"/>
    <s v="TB-21520"/>
    <s v="Tracy Blumstein"/>
    <x v="0"/>
    <s v="United States"/>
    <s v="Fairfield"/>
    <x v="24"/>
    <n v="45014"/>
    <x v="3"/>
    <s v="OFF-AP-10004708"/>
    <x v="1"/>
    <x v="9"/>
    <x v="508"/>
    <n v="121.79200000000002"/>
    <n v="4"/>
    <n v="0.2"/>
    <n v="13.701599999999988"/>
  </r>
  <r>
    <n v="1890"/>
    <x v="923"/>
    <x v="2"/>
    <x v="618"/>
    <d v="2011-10-22T00:00:00"/>
    <s v="First Class"/>
    <s v="TB-21520"/>
    <s v="Tracy Blumstein"/>
    <x v="0"/>
    <s v="United States"/>
    <s v="Fairfield"/>
    <x v="24"/>
    <n v="45014"/>
    <x v="3"/>
    <s v="FUR-TA-10000617"/>
    <x v="0"/>
    <x v="3"/>
    <x v="338"/>
    <n v="409.59000000000003"/>
    <n v="3"/>
    <n v="0.4"/>
    <n v="-122.87700000000004"/>
  </r>
  <r>
    <n v="1891"/>
    <x v="924"/>
    <x v="2"/>
    <x v="619"/>
    <d v="2011-03-18T00:00:00"/>
    <s v="Standard Class"/>
    <s v="DK-13225"/>
    <s v="Dean Katz"/>
    <x v="1"/>
    <s v="United States"/>
    <s v="Huntington Beach"/>
    <x v="1"/>
    <n v="92646"/>
    <x v="1"/>
    <s v="OFF-PA-10001204"/>
    <x v="1"/>
    <x v="10"/>
    <x v="518"/>
    <n v="10.56"/>
    <n v="2"/>
    <n v="0"/>
    <n v="4.7519999999999998"/>
  </r>
  <r>
    <n v="1892"/>
    <x v="924"/>
    <x v="2"/>
    <x v="619"/>
    <d v="2011-03-18T00:00:00"/>
    <s v="Standard Class"/>
    <s v="DK-13225"/>
    <s v="Dean Katz"/>
    <x v="1"/>
    <s v="United States"/>
    <s v="Huntington Beach"/>
    <x v="1"/>
    <n v="92646"/>
    <x v="1"/>
    <s v="OFF-AR-10003723"/>
    <x v="1"/>
    <x v="6"/>
    <x v="1150"/>
    <n v="3.38"/>
    <n v="1"/>
    <n v="0"/>
    <n v="1.2505999999999999"/>
  </r>
  <r>
    <n v="1893"/>
    <x v="925"/>
    <x v="3"/>
    <x v="66"/>
    <d v="2014-12-25T00:00:00"/>
    <s v="Second Class"/>
    <s v="JP-15520"/>
    <s v="Jeremy Pistek"/>
    <x v="0"/>
    <s v="United States"/>
    <s v="Port Orange"/>
    <x v="2"/>
    <n v="32127"/>
    <x v="0"/>
    <s v="OFF-EN-10002621"/>
    <x v="1"/>
    <x v="12"/>
    <x v="33"/>
    <n v="7.8239999999999998"/>
    <n v="1"/>
    <n v="0.2"/>
    <n v="2.9339999999999997"/>
  </r>
  <r>
    <n v="1894"/>
    <x v="926"/>
    <x v="0"/>
    <x v="390"/>
    <d v="2013-11-30T00:00:00"/>
    <s v="Standard Class"/>
    <s v="CD-11980"/>
    <s v="Carol Darley"/>
    <x v="0"/>
    <s v="United States"/>
    <s v="Medford"/>
    <x v="21"/>
    <n v="97504"/>
    <x v="1"/>
    <s v="OFF-PA-10000241"/>
    <x v="1"/>
    <x v="10"/>
    <x v="1151"/>
    <n v="24.784000000000002"/>
    <n v="1"/>
    <n v="0.2"/>
    <n v="7.7449999999999983"/>
  </r>
  <r>
    <n v="1895"/>
    <x v="927"/>
    <x v="3"/>
    <x v="574"/>
    <d v="2014-12-06T00:00:00"/>
    <s v="First Class"/>
    <s v="AS-10090"/>
    <s v="Adam Shillingsburg"/>
    <x v="0"/>
    <s v="United States"/>
    <s v="Charlottesville"/>
    <x v="17"/>
    <n v="22901"/>
    <x v="0"/>
    <s v="OFF-AR-10001446"/>
    <x v="1"/>
    <x v="6"/>
    <x v="1152"/>
    <n v="34.650000000000006"/>
    <n v="3"/>
    <n v="0"/>
    <n v="10.395"/>
  </r>
  <r>
    <n v="1896"/>
    <x v="928"/>
    <x v="1"/>
    <x v="620"/>
    <d v="2013-01-04T00:00:00"/>
    <s v="Standard Class"/>
    <s v="JO-15280"/>
    <s v="Jas O'Carroll"/>
    <x v="0"/>
    <s v="United States"/>
    <s v="Missoula"/>
    <x v="37"/>
    <n v="59801"/>
    <x v="1"/>
    <s v="OFF-BI-10004632"/>
    <x v="1"/>
    <x v="8"/>
    <x v="564"/>
    <n v="487.98400000000004"/>
    <n v="2"/>
    <n v="0.2"/>
    <n v="152.49499999999998"/>
  </r>
  <r>
    <n v="1897"/>
    <x v="929"/>
    <x v="3"/>
    <x v="621"/>
    <d v="2014-10-07T00:00:00"/>
    <s v="First Class"/>
    <s v="AC-10450"/>
    <s v="Amy Cox"/>
    <x v="0"/>
    <s v="United States"/>
    <s v="Minneapolis"/>
    <x v="11"/>
    <n v="55407"/>
    <x v="2"/>
    <s v="OFF-BI-10001359"/>
    <x v="1"/>
    <x v="8"/>
    <x v="1153"/>
    <n v="1793.98"/>
    <n v="2"/>
    <n v="0"/>
    <n v="843.17059999999992"/>
  </r>
  <r>
    <n v="1898"/>
    <x v="930"/>
    <x v="2"/>
    <x v="550"/>
    <d v="2011-09-02T00:00:00"/>
    <s v="Second Class"/>
    <s v="RA-19945"/>
    <s v="Ryan Akin"/>
    <x v="0"/>
    <s v="United States"/>
    <s v="Miami"/>
    <x v="2"/>
    <n v="33178"/>
    <x v="0"/>
    <s v="OFF-EN-10001749"/>
    <x v="1"/>
    <x v="12"/>
    <x v="1154"/>
    <n v="29.808"/>
    <n v="2"/>
    <n v="0.2"/>
    <n v="10.805399999999997"/>
  </r>
  <r>
    <n v="1899"/>
    <x v="930"/>
    <x v="2"/>
    <x v="550"/>
    <d v="2011-09-02T00:00:00"/>
    <s v="Second Class"/>
    <s v="RA-19945"/>
    <s v="Ryan Akin"/>
    <x v="0"/>
    <s v="United States"/>
    <s v="Miami"/>
    <x v="2"/>
    <n v="33178"/>
    <x v="0"/>
    <s v="OFF-BI-10004390"/>
    <x v="1"/>
    <x v="8"/>
    <x v="1155"/>
    <n v="505.1760000000001"/>
    <n v="4"/>
    <n v="0.7"/>
    <n v="-336.78399999999988"/>
  </r>
  <r>
    <n v="1900"/>
    <x v="930"/>
    <x v="2"/>
    <x v="550"/>
    <d v="2011-09-02T00:00:00"/>
    <s v="Second Class"/>
    <s v="RA-19945"/>
    <s v="Ryan Akin"/>
    <x v="0"/>
    <s v="United States"/>
    <s v="Miami"/>
    <x v="2"/>
    <n v="33178"/>
    <x v="0"/>
    <s v="FUR-TA-10001857"/>
    <x v="0"/>
    <x v="3"/>
    <x v="433"/>
    <n v="174.05850000000001"/>
    <n v="3"/>
    <n v="0.45"/>
    <n v="-110.76450000000001"/>
  </r>
  <r>
    <n v="1901"/>
    <x v="931"/>
    <x v="0"/>
    <x v="622"/>
    <d v="2013-07-04T00:00:00"/>
    <s v="Second Class"/>
    <s v="Co-12640"/>
    <s v="Corey-Lock"/>
    <x v="0"/>
    <s v="United States"/>
    <s v="Florence"/>
    <x v="20"/>
    <n v="29501"/>
    <x v="0"/>
    <s v="OFF-ST-10000563"/>
    <x v="1"/>
    <x v="4"/>
    <x v="894"/>
    <n v="191.88"/>
    <n v="6"/>
    <n v="0"/>
    <n v="19.188000000000002"/>
  </r>
  <r>
    <n v="1902"/>
    <x v="932"/>
    <x v="0"/>
    <x v="623"/>
    <d v="2013-08-24T00:00:00"/>
    <s v="First Class"/>
    <s v="DW-13480"/>
    <s v="Dianna Wilson"/>
    <x v="2"/>
    <s v="United States"/>
    <s v="Detroit"/>
    <x v="12"/>
    <n v="48205"/>
    <x v="2"/>
    <s v="TEC-PH-10004924"/>
    <x v="2"/>
    <x v="7"/>
    <x v="1156"/>
    <n v="14.78"/>
    <n v="2"/>
    <n v="0"/>
    <n v="3.9906000000000006"/>
  </r>
  <r>
    <n v="1903"/>
    <x v="933"/>
    <x v="3"/>
    <x v="208"/>
    <d v="2014-10-23T00:00:00"/>
    <s v="First Class"/>
    <s v="DK-12835"/>
    <s v="Damala Kotsonis"/>
    <x v="1"/>
    <s v="United States"/>
    <s v="Springfield"/>
    <x v="21"/>
    <n v="97477"/>
    <x v="1"/>
    <s v="OFF-PA-10003953"/>
    <x v="1"/>
    <x v="10"/>
    <x v="638"/>
    <n v="5.1840000000000011"/>
    <n v="1"/>
    <n v="0.2"/>
    <n v="1.8144"/>
  </r>
  <r>
    <n v="1904"/>
    <x v="933"/>
    <x v="3"/>
    <x v="208"/>
    <d v="2014-10-23T00:00:00"/>
    <s v="First Class"/>
    <s v="DK-12835"/>
    <s v="Damala Kotsonis"/>
    <x v="1"/>
    <s v="United States"/>
    <s v="Springfield"/>
    <x v="21"/>
    <n v="97477"/>
    <x v="1"/>
    <s v="FUR-CH-10000155"/>
    <x v="0"/>
    <x v="1"/>
    <x v="1157"/>
    <n v="478.48"/>
    <n v="2"/>
    <n v="0.2"/>
    <n v="47.848000000000013"/>
  </r>
  <r>
    <n v="1905"/>
    <x v="933"/>
    <x v="3"/>
    <x v="208"/>
    <d v="2014-10-23T00:00:00"/>
    <s v="First Class"/>
    <s v="DK-12835"/>
    <s v="Damala Kotsonis"/>
    <x v="1"/>
    <s v="United States"/>
    <s v="Springfield"/>
    <x v="21"/>
    <n v="97477"/>
    <x v="1"/>
    <s v="TEC-AC-10003116"/>
    <x v="2"/>
    <x v="11"/>
    <x v="920"/>
    <n v="28.400000000000002"/>
    <n v="2"/>
    <n v="0.2"/>
    <n v="6.7449999999999983"/>
  </r>
  <r>
    <n v="1906"/>
    <x v="934"/>
    <x v="3"/>
    <x v="208"/>
    <d v="2014-10-25T00:00:00"/>
    <s v="First Class"/>
    <s v="MD-17860"/>
    <s v="Michael Dominguez"/>
    <x v="1"/>
    <s v="United States"/>
    <s v="Indianapolis"/>
    <x v="14"/>
    <n v="46203"/>
    <x v="2"/>
    <s v="OFF-ST-10002743"/>
    <x v="1"/>
    <x v="4"/>
    <x v="413"/>
    <n v="909.12"/>
    <n v="8"/>
    <n v="0"/>
    <n v="9.091199999999958"/>
  </r>
  <r>
    <n v="1907"/>
    <x v="935"/>
    <x v="0"/>
    <x v="624"/>
    <d v="2013-05-22T00:00:00"/>
    <s v="Standard Class"/>
    <s v="RP-19855"/>
    <s v="Roy Phan"/>
    <x v="1"/>
    <s v="United States"/>
    <s v="Apopka"/>
    <x v="2"/>
    <n v="32712"/>
    <x v="0"/>
    <s v="OFF-BI-10001757"/>
    <x v="1"/>
    <x v="8"/>
    <x v="1158"/>
    <n v="2.9520000000000004"/>
    <n v="2"/>
    <n v="0.7"/>
    <n v="-2.1648000000000005"/>
  </r>
  <r>
    <n v="1908"/>
    <x v="935"/>
    <x v="0"/>
    <x v="624"/>
    <d v="2013-05-22T00:00:00"/>
    <s v="Standard Class"/>
    <s v="RP-19855"/>
    <s v="Roy Phan"/>
    <x v="1"/>
    <s v="United States"/>
    <s v="Apopka"/>
    <x v="2"/>
    <n v="32712"/>
    <x v="0"/>
    <s v="OFF-BI-10000069"/>
    <x v="1"/>
    <x v="8"/>
    <x v="486"/>
    <n v="27.018000000000008"/>
    <n v="6"/>
    <n v="0.7"/>
    <n v="-21.61440000000001"/>
  </r>
  <r>
    <n v="1909"/>
    <x v="936"/>
    <x v="1"/>
    <x v="302"/>
    <d v="2012-02-04T00:00:00"/>
    <s v="First Class"/>
    <s v="RW-19540"/>
    <s v="Rick Wilson"/>
    <x v="1"/>
    <s v="United States"/>
    <s v="Los Angeles"/>
    <x v="1"/>
    <n v="90008"/>
    <x v="1"/>
    <s v="FUR-FU-10004093"/>
    <x v="0"/>
    <x v="5"/>
    <x v="1159"/>
    <n v="136.91999999999999"/>
    <n v="4"/>
    <n v="0"/>
    <n v="41.075999999999993"/>
  </r>
  <r>
    <n v="1910"/>
    <x v="937"/>
    <x v="3"/>
    <x v="404"/>
    <d v="2014-12-24T00:00:00"/>
    <s v="Standard Class"/>
    <s v="DB-13660"/>
    <s v="Duane Benoit"/>
    <x v="0"/>
    <s v="United States"/>
    <s v="Oceanside"/>
    <x v="15"/>
    <n v="11572"/>
    <x v="3"/>
    <s v="FUR-FU-10001037"/>
    <x v="0"/>
    <x v="5"/>
    <x v="1160"/>
    <n v="18.96"/>
    <n v="2"/>
    <n v="0"/>
    <n v="8.532"/>
  </r>
  <r>
    <n v="1911"/>
    <x v="938"/>
    <x v="0"/>
    <x v="625"/>
    <d v="2013-11-23T00:00:00"/>
    <s v="Standard Class"/>
    <s v="SC-20770"/>
    <s v="Stewart Carmichael"/>
    <x v="1"/>
    <s v="United States"/>
    <s v="Los Angeles"/>
    <x v="1"/>
    <n v="90008"/>
    <x v="1"/>
    <s v="TEC-AC-10003832"/>
    <x v="2"/>
    <x v="11"/>
    <x v="458"/>
    <n v="99.390000000000015"/>
    <n v="3"/>
    <n v="0"/>
    <n v="40.749900000000004"/>
  </r>
  <r>
    <n v="1912"/>
    <x v="939"/>
    <x v="3"/>
    <x v="445"/>
    <d v="2014-07-07T00:00:00"/>
    <s v="Second Class"/>
    <s v="FH-14275"/>
    <s v="Frank Hawley"/>
    <x v="1"/>
    <s v="United States"/>
    <s v="Houston"/>
    <x v="5"/>
    <n v="77041"/>
    <x v="2"/>
    <s v="OFF-PA-10001878"/>
    <x v="1"/>
    <x v="10"/>
    <x v="1161"/>
    <n v="273.89600000000002"/>
    <n v="7"/>
    <n v="0.2"/>
    <n v="92.43989999999998"/>
  </r>
  <r>
    <n v="1913"/>
    <x v="939"/>
    <x v="3"/>
    <x v="445"/>
    <d v="2014-07-07T00:00:00"/>
    <s v="Second Class"/>
    <s v="FH-14275"/>
    <s v="Frank Hawley"/>
    <x v="1"/>
    <s v="United States"/>
    <s v="Houston"/>
    <x v="5"/>
    <n v="77041"/>
    <x v="2"/>
    <s v="TEC-MA-10003674"/>
    <x v="2"/>
    <x v="15"/>
    <x v="1162"/>
    <n v="597.13200000000006"/>
    <n v="3"/>
    <n v="0.4"/>
    <n v="49.760999999999967"/>
  </r>
  <r>
    <n v="1914"/>
    <x v="940"/>
    <x v="2"/>
    <x v="626"/>
    <d v="2011-01-18T00:00:00"/>
    <s v="First Class"/>
    <s v="EH-13990"/>
    <s v="Erica Hackney"/>
    <x v="0"/>
    <s v="United States"/>
    <s v="Roswell"/>
    <x v="32"/>
    <n v="30076"/>
    <x v="0"/>
    <s v="TEC-AC-10003628"/>
    <x v="2"/>
    <x v="11"/>
    <x v="244"/>
    <n v="149.94999999999999"/>
    <n v="5"/>
    <n v="0"/>
    <n v="65.978000000000009"/>
  </r>
  <r>
    <n v="1915"/>
    <x v="941"/>
    <x v="3"/>
    <x v="504"/>
    <d v="2014-05-06T00:00:00"/>
    <s v="Standard Class"/>
    <s v="AS-10630"/>
    <s v="Ann Steele"/>
    <x v="2"/>
    <s v="United States"/>
    <s v="Boynton Beach"/>
    <x v="2"/>
    <n v="33437"/>
    <x v="0"/>
    <s v="OFF-LA-10003190"/>
    <x v="1"/>
    <x v="2"/>
    <x v="1163"/>
    <n v="4.6079999999999997"/>
    <n v="2"/>
    <n v="0.2"/>
    <n v="1.6704000000000001"/>
  </r>
  <r>
    <n v="1916"/>
    <x v="941"/>
    <x v="3"/>
    <x v="504"/>
    <d v="2014-05-06T00:00:00"/>
    <s v="Standard Class"/>
    <s v="AS-10630"/>
    <s v="Ann Steele"/>
    <x v="2"/>
    <s v="United States"/>
    <s v="Boynton Beach"/>
    <x v="2"/>
    <n v="33437"/>
    <x v="0"/>
    <s v="OFF-AR-10002280"/>
    <x v="1"/>
    <x v="6"/>
    <x v="33"/>
    <n v="15.528"/>
    <n v="3"/>
    <n v="0.2"/>
    <n v="4.8524999999999991"/>
  </r>
  <r>
    <n v="1917"/>
    <x v="941"/>
    <x v="3"/>
    <x v="504"/>
    <d v="2014-05-06T00:00:00"/>
    <s v="Standard Class"/>
    <s v="AS-10630"/>
    <s v="Ann Steele"/>
    <x v="2"/>
    <s v="United States"/>
    <s v="Boynton Beach"/>
    <x v="2"/>
    <n v="33437"/>
    <x v="0"/>
    <s v="OFF-LA-10001569"/>
    <x v="1"/>
    <x v="2"/>
    <x v="633"/>
    <n v="11.952000000000002"/>
    <n v="3"/>
    <n v="0.2"/>
    <n v="3.8843999999999994"/>
  </r>
  <r>
    <n v="1918"/>
    <x v="942"/>
    <x v="1"/>
    <x v="627"/>
    <d v="2012-11-14T00:00:00"/>
    <s v="Standard Class"/>
    <s v="HA-14905"/>
    <s v="Helen Abelman"/>
    <x v="0"/>
    <s v="United States"/>
    <s v="Franklin"/>
    <x v="31"/>
    <n v="2038"/>
    <x v="3"/>
    <s v="OFF-AR-10001573"/>
    <x v="1"/>
    <x v="6"/>
    <x v="368"/>
    <n v="11.65"/>
    <n v="5"/>
    <n v="0"/>
    <n v="3.3784999999999989"/>
  </r>
  <r>
    <n v="1919"/>
    <x v="943"/>
    <x v="1"/>
    <x v="628"/>
    <d v="2012-11-01T00:00:00"/>
    <s v="Second Class"/>
    <s v="CH-12070"/>
    <s v="Cathy Hwang"/>
    <x v="2"/>
    <s v="United States"/>
    <s v="Detroit"/>
    <x v="12"/>
    <n v="48227"/>
    <x v="2"/>
    <s v="TEC-PH-10001809"/>
    <x v="2"/>
    <x v="7"/>
    <x v="1164"/>
    <n v="299.89999999999998"/>
    <n v="2"/>
    <n v="0"/>
    <n v="74.974999999999994"/>
  </r>
  <r>
    <n v="1920"/>
    <x v="944"/>
    <x v="3"/>
    <x v="629"/>
    <d v="2014-08-20T00:00:00"/>
    <s v="First Class"/>
    <s v="EH-13765"/>
    <s v="Edward Hooks"/>
    <x v="1"/>
    <s v="United States"/>
    <s v="Watertown"/>
    <x v="15"/>
    <n v="13601"/>
    <x v="3"/>
    <s v="OFF-BI-10003091"/>
    <x v="1"/>
    <x v="8"/>
    <x v="1165"/>
    <n v="895.92"/>
    <n v="5"/>
    <n v="0.2"/>
    <n v="302.37299999999993"/>
  </r>
  <r>
    <n v="1921"/>
    <x v="944"/>
    <x v="3"/>
    <x v="629"/>
    <d v="2014-08-20T00:00:00"/>
    <s v="First Class"/>
    <s v="EH-13765"/>
    <s v="Edward Hooks"/>
    <x v="1"/>
    <s v="United States"/>
    <s v="Watertown"/>
    <x v="15"/>
    <n v="13601"/>
    <x v="3"/>
    <s v="FUR-CH-10003981"/>
    <x v="0"/>
    <x v="1"/>
    <x v="1166"/>
    <n v="462.56400000000002"/>
    <n v="2"/>
    <n v="0.1"/>
    <n v="97.652399999999943"/>
  </r>
  <r>
    <n v="1922"/>
    <x v="945"/>
    <x v="1"/>
    <x v="292"/>
    <d v="2012-10-09T00:00:00"/>
    <s v="Standard Class"/>
    <s v="MZ-17515"/>
    <s v="Mary Zewe"/>
    <x v="1"/>
    <s v="United States"/>
    <s v="Reading"/>
    <x v="9"/>
    <n v="19601"/>
    <x v="3"/>
    <s v="OFF-ST-10002562"/>
    <x v="1"/>
    <x v="4"/>
    <x v="33"/>
    <n v="15.008000000000003"/>
    <n v="2"/>
    <n v="0.2"/>
    <n v="1.5007999999999999"/>
  </r>
  <r>
    <n v="1923"/>
    <x v="946"/>
    <x v="0"/>
    <x v="630"/>
    <d v="2013-07-11T00:00:00"/>
    <s v="Second Class"/>
    <s v="SC-20230"/>
    <s v="Scot Coram"/>
    <x v="1"/>
    <s v="United States"/>
    <s v="Arlington"/>
    <x v="5"/>
    <n v="76017"/>
    <x v="2"/>
    <s v="TEC-PH-10004345"/>
    <x v="2"/>
    <x v="7"/>
    <x v="1167"/>
    <n v="863.6400000000001"/>
    <n v="9"/>
    <n v="0.2"/>
    <n v="107.95499999999998"/>
  </r>
  <r>
    <n v="1924"/>
    <x v="946"/>
    <x v="0"/>
    <x v="630"/>
    <d v="2013-07-11T00:00:00"/>
    <s v="Second Class"/>
    <s v="SC-20230"/>
    <s v="Scot Coram"/>
    <x v="1"/>
    <s v="United States"/>
    <s v="Arlington"/>
    <x v="5"/>
    <n v="76017"/>
    <x v="2"/>
    <s v="OFF-AR-10000588"/>
    <x v="1"/>
    <x v="6"/>
    <x v="393"/>
    <n v="47.616"/>
    <n v="3"/>
    <n v="0.2"/>
    <n v="3.571200000000001"/>
  </r>
  <r>
    <n v="1925"/>
    <x v="947"/>
    <x v="3"/>
    <x v="256"/>
    <d v="2014-12-08T00:00:00"/>
    <s v="Second Class"/>
    <s v="NP-18325"/>
    <s v="Naresj Patel"/>
    <x v="0"/>
    <s v="United States"/>
    <s v="San Diego"/>
    <x v="1"/>
    <n v="92024"/>
    <x v="1"/>
    <s v="OFF-PA-10003039"/>
    <x v="1"/>
    <x v="10"/>
    <x v="330"/>
    <n v="92.94"/>
    <n v="3"/>
    <n v="0"/>
    <n v="41.822999999999993"/>
  </r>
  <r>
    <n v="1926"/>
    <x v="948"/>
    <x v="3"/>
    <x v="631"/>
    <d v="2014-03-14T00:00:00"/>
    <s v="Standard Class"/>
    <s v="LW-16990"/>
    <s v="Lindsay Williams"/>
    <x v="1"/>
    <s v="United States"/>
    <s v="San Francisco"/>
    <x v="1"/>
    <n v="94110"/>
    <x v="1"/>
    <s v="TEC-AC-10001908"/>
    <x v="2"/>
    <x v="11"/>
    <x v="292"/>
    <n v="199.98"/>
    <n v="2"/>
    <n v="0"/>
    <n v="69.992999999999995"/>
  </r>
  <r>
    <n v="1927"/>
    <x v="949"/>
    <x v="0"/>
    <x v="632"/>
    <d v="2013-06-16T00:00:00"/>
    <s v="Standard Class"/>
    <s v="GM-14680"/>
    <s v="Greg Matthias"/>
    <x v="0"/>
    <s v="United States"/>
    <s v="Los Angeles"/>
    <x v="1"/>
    <n v="90045"/>
    <x v="1"/>
    <s v="TEC-PH-10001198"/>
    <x v="2"/>
    <x v="7"/>
    <x v="1168"/>
    <n v="177.48000000000002"/>
    <n v="3"/>
    <n v="0.2"/>
    <n v="19.966499999999982"/>
  </r>
  <r>
    <n v="1928"/>
    <x v="950"/>
    <x v="3"/>
    <x v="354"/>
    <d v="2014-12-02T00:00:00"/>
    <s v="First Class"/>
    <s v="RH-19495"/>
    <s v="Rick Hansen"/>
    <x v="0"/>
    <s v="United States"/>
    <s v="Denver"/>
    <x v="22"/>
    <n v="80219"/>
    <x v="1"/>
    <s v="OFF-PA-10004071"/>
    <x v="1"/>
    <x v="10"/>
    <x v="412"/>
    <n v="88.768000000000001"/>
    <n v="2"/>
    <n v="0.2"/>
    <n v="31.068799999999996"/>
  </r>
  <r>
    <n v="1929"/>
    <x v="951"/>
    <x v="3"/>
    <x v="633"/>
    <d v="2014-03-19T00:00:00"/>
    <s v="Second Class"/>
    <s v="VM-21685"/>
    <s v="Valerie Mitchum"/>
    <x v="2"/>
    <s v="United States"/>
    <s v="Seattle"/>
    <x v="4"/>
    <n v="98105"/>
    <x v="1"/>
    <s v="OFF-PA-10001972"/>
    <x v="1"/>
    <x v="10"/>
    <x v="1169"/>
    <n v="6.48"/>
    <n v="1"/>
    <n v="0"/>
    <n v="3.1104000000000003"/>
  </r>
  <r>
    <n v="1930"/>
    <x v="951"/>
    <x v="3"/>
    <x v="633"/>
    <d v="2014-03-19T00:00:00"/>
    <s v="Second Class"/>
    <s v="VM-21685"/>
    <s v="Valerie Mitchum"/>
    <x v="2"/>
    <s v="United States"/>
    <s v="Seattle"/>
    <x v="4"/>
    <n v="98105"/>
    <x v="1"/>
    <s v="OFF-ST-10004180"/>
    <x v="1"/>
    <x v="4"/>
    <x v="241"/>
    <n v="46.51"/>
    <n v="1"/>
    <n v="0"/>
    <n v="1.8603999999999985"/>
  </r>
  <r>
    <n v="1931"/>
    <x v="951"/>
    <x v="3"/>
    <x v="633"/>
    <d v="2014-03-19T00:00:00"/>
    <s v="Second Class"/>
    <s v="VM-21685"/>
    <s v="Valerie Mitchum"/>
    <x v="2"/>
    <s v="United States"/>
    <s v="Seattle"/>
    <x v="4"/>
    <n v="98105"/>
    <x v="1"/>
    <s v="TEC-PH-10004165"/>
    <x v="2"/>
    <x v="7"/>
    <x v="886"/>
    <n v="659.97600000000011"/>
    <n v="3"/>
    <n v="0.2"/>
    <n v="49.498199999999969"/>
  </r>
  <r>
    <n v="1932"/>
    <x v="952"/>
    <x v="0"/>
    <x v="581"/>
    <d v="2013-11-30T00:00:00"/>
    <s v="Second Class"/>
    <s v="CC-12670"/>
    <s v="Craig Carreira"/>
    <x v="0"/>
    <s v="United States"/>
    <s v="Scottsdale"/>
    <x v="16"/>
    <n v="85254"/>
    <x v="1"/>
    <s v="TEC-PH-10002483"/>
    <x v="2"/>
    <x v="7"/>
    <x v="1170"/>
    <n v="271.99200000000002"/>
    <n v="1"/>
    <n v="0.2"/>
    <n v="23.799300000000002"/>
  </r>
  <r>
    <n v="1933"/>
    <x v="953"/>
    <x v="3"/>
    <x v="634"/>
    <d v="2014-08-11T00:00:00"/>
    <s v="Second Class"/>
    <s v="SV-20365"/>
    <s v="Seth Vernon"/>
    <x v="0"/>
    <s v="United States"/>
    <s v="Lafayette"/>
    <x v="28"/>
    <n v="70506"/>
    <x v="0"/>
    <s v="FUR-BO-10000468"/>
    <x v="0"/>
    <x v="0"/>
    <x v="1171"/>
    <n v="145.74"/>
    <n v="3"/>
    <n v="0"/>
    <n v="23.318400000000011"/>
  </r>
  <r>
    <n v="1934"/>
    <x v="953"/>
    <x v="3"/>
    <x v="634"/>
    <d v="2014-08-11T00:00:00"/>
    <s v="Second Class"/>
    <s v="SV-20365"/>
    <s v="Seth Vernon"/>
    <x v="0"/>
    <s v="United States"/>
    <s v="Lafayette"/>
    <x v="28"/>
    <n v="70506"/>
    <x v="0"/>
    <s v="FUR-FU-10001706"/>
    <x v="0"/>
    <x v="5"/>
    <x v="50"/>
    <n v="15.4"/>
    <n v="5"/>
    <n v="0"/>
    <n v="7.3919999999999995"/>
  </r>
  <r>
    <n v="1935"/>
    <x v="954"/>
    <x v="3"/>
    <x v="344"/>
    <d v="2014-12-04T00:00:00"/>
    <s v="Standard Class"/>
    <s v="LW-16990"/>
    <s v="Lindsay Williams"/>
    <x v="1"/>
    <s v="United States"/>
    <s v="San Francisco"/>
    <x v="1"/>
    <n v="94109"/>
    <x v="1"/>
    <s v="OFF-PA-10003129"/>
    <x v="1"/>
    <x v="10"/>
    <x v="1137"/>
    <n v="244.54999999999998"/>
    <n v="5"/>
    <n v="0"/>
    <n v="114.93849999999998"/>
  </r>
  <r>
    <n v="1936"/>
    <x v="954"/>
    <x v="3"/>
    <x v="344"/>
    <d v="2014-12-04T00:00:00"/>
    <s v="Standard Class"/>
    <s v="LW-16990"/>
    <s v="Lindsay Williams"/>
    <x v="1"/>
    <s v="United States"/>
    <s v="San Francisco"/>
    <x v="1"/>
    <n v="94109"/>
    <x v="1"/>
    <s v="TEC-AC-10001284"/>
    <x v="2"/>
    <x v="11"/>
    <x v="1172"/>
    <n v="166.16"/>
    <n v="8"/>
    <n v="0"/>
    <n v="59.817599999999999"/>
  </r>
  <r>
    <n v="1937"/>
    <x v="955"/>
    <x v="1"/>
    <x v="442"/>
    <d v="2012-05-27T00:00:00"/>
    <s v="Second Class"/>
    <s v="NP-18685"/>
    <s v="Nora Pelletier"/>
    <x v="2"/>
    <s v="United States"/>
    <s v="San Francisco"/>
    <x v="1"/>
    <n v="94109"/>
    <x v="1"/>
    <s v="FUR-FU-10002268"/>
    <x v="0"/>
    <x v="5"/>
    <x v="860"/>
    <n v="14.73"/>
    <n v="3"/>
    <n v="0"/>
    <n v="4.8608999999999991"/>
  </r>
  <r>
    <n v="1938"/>
    <x v="956"/>
    <x v="0"/>
    <x v="630"/>
    <d v="2013-07-13T00:00:00"/>
    <s v="Standard Class"/>
    <s v="JE-15715"/>
    <s v="Joe Elijah"/>
    <x v="0"/>
    <s v="United States"/>
    <s v="Broomfield"/>
    <x v="22"/>
    <n v="80020"/>
    <x v="1"/>
    <s v="OFF-BI-10002082"/>
    <x v="1"/>
    <x v="8"/>
    <x v="1173"/>
    <n v="19.968000000000004"/>
    <n v="2"/>
    <n v="0.7"/>
    <n v="-13.311999999999998"/>
  </r>
  <r>
    <n v="1939"/>
    <x v="956"/>
    <x v="0"/>
    <x v="630"/>
    <d v="2013-07-13T00:00:00"/>
    <s v="Standard Class"/>
    <s v="JE-15715"/>
    <s v="Joe Elijah"/>
    <x v="0"/>
    <s v="United States"/>
    <s v="Broomfield"/>
    <x v="22"/>
    <n v="80020"/>
    <x v="1"/>
    <s v="OFF-ST-10001505"/>
    <x v="1"/>
    <x v="4"/>
    <x v="1174"/>
    <n v="33.488000000000007"/>
    <n v="7"/>
    <n v="0.2"/>
    <n v="-1.2558000000000051"/>
  </r>
  <r>
    <n v="1940"/>
    <x v="956"/>
    <x v="0"/>
    <x v="630"/>
    <d v="2013-07-13T00:00:00"/>
    <s v="Standard Class"/>
    <s v="JE-15715"/>
    <s v="Joe Elijah"/>
    <x v="0"/>
    <s v="United States"/>
    <s v="Broomfield"/>
    <x v="22"/>
    <n v="80020"/>
    <x v="1"/>
    <s v="OFF-BI-10001634"/>
    <x v="1"/>
    <x v="8"/>
    <x v="24"/>
    <n v="8.7360000000000024"/>
    <n v="4"/>
    <n v="0.7"/>
    <n v="-6.1151999999999997"/>
  </r>
  <r>
    <n v="1941"/>
    <x v="956"/>
    <x v="0"/>
    <x v="630"/>
    <d v="2013-07-13T00:00:00"/>
    <s v="Standard Class"/>
    <s v="JE-15715"/>
    <s v="Joe Elijah"/>
    <x v="0"/>
    <s v="United States"/>
    <s v="Broomfield"/>
    <x v="22"/>
    <n v="80020"/>
    <x v="1"/>
    <s v="FUR-CH-10004287"/>
    <x v="0"/>
    <x v="1"/>
    <x v="156"/>
    <n v="662.88"/>
    <n v="3"/>
    <n v="0.2"/>
    <n v="74.573999999999955"/>
  </r>
  <r>
    <n v="1942"/>
    <x v="957"/>
    <x v="3"/>
    <x v="635"/>
    <d v="2014-09-02T00:00:00"/>
    <s v="First Class"/>
    <s v="CP-12085"/>
    <s v="Cathy Prescott"/>
    <x v="1"/>
    <s v="United States"/>
    <s v="Quincy"/>
    <x v="10"/>
    <n v="62301"/>
    <x v="2"/>
    <s v="OFF-LA-10004544"/>
    <x v="1"/>
    <x v="2"/>
    <x v="197"/>
    <n v="47.360000000000007"/>
    <n v="4"/>
    <n v="0.2"/>
    <n v="17.759999999999998"/>
  </r>
  <r>
    <n v="1943"/>
    <x v="957"/>
    <x v="3"/>
    <x v="635"/>
    <d v="2014-09-02T00:00:00"/>
    <s v="First Class"/>
    <s v="CP-12085"/>
    <s v="Cathy Prescott"/>
    <x v="1"/>
    <s v="United States"/>
    <s v="Quincy"/>
    <x v="10"/>
    <n v="62301"/>
    <x v="2"/>
    <s v="OFF-ST-10004507"/>
    <x v="1"/>
    <x v="4"/>
    <x v="452"/>
    <n v="27.439999999999998"/>
    <n v="2"/>
    <n v="0.2"/>
    <n v="2.4009999999999998"/>
  </r>
  <r>
    <n v="1944"/>
    <x v="957"/>
    <x v="3"/>
    <x v="635"/>
    <d v="2014-09-02T00:00:00"/>
    <s v="First Class"/>
    <s v="CP-12085"/>
    <s v="Cathy Prescott"/>
    <x v="1"/>
    <s v="United States"/>
    <s v="Quincy"/>
    <x v="10"/>
    <n v="62301"/>
    <x v="2"/>
    <s v="OFF-BI-10002012"/>
    <x v="1"/>
    <x v="8"/>
    <x v="742"/>
    <n v="3.2399999999999993"/>
    <n v="9"/>
    <n v="0.8"/>
    <n v="-5.1840000000000011"/>
  </r>
  <r>
    <n v="1945"/>
    <x v="958"/>
    <x v="0"/>
    <x v="23"/>
    <d v="2013-06-27T00:00:00"/>
    <s v="Standard Class"/>
    <s v="EA-14035"/>
    <s v="Erin Ashbrook"/>
    <x v="1"/>
    <s v="United States"/>
    <s v="Carrollton"/>
    <x v="5"/>
    <n v="75007"/>
    <x v="2"/>
    <s v="TEC-AC-10001109"/>
    <x v="2"/>
    <x v="11"/>
    <x v="998"/>
    <n v="95.968000000000004"/>
    <n v="4"/>
    <n v="0.2"/>
    <n v="26.391200000000001"/>
  </r>
  <r>
    <n v="1946"/>
    <x v="958"/>
    <x v="0"/>
    <x v="23"/>
    <d v="2013-06-27T00:00:00"/>
    <s v="Standard Class"/>
    <s v="EA-14035"/>
    <s v="Erin Ashbrook"/>
    <x v="1"/>
    <s v="United States"/>
    <s v="Carrollton"/>
    <x v="5"/>
    <n v="75007"/>
    <x v="2"/>
    <s v="OFF-PA-10000809"/>
    <x v="1"/>
    <x v="10"/>
    <x v="1124"/>
    <n v="10.368000000000002"/>
    <n v="2"/>
    <n v="0.2"/>
    <n v="3.6288"/>
  </r>
  <r>
    <n v="1947"/>
    <x v="959"/>
    <x v="3"/>
    <x v="264"/>
    <d v="2014-09-07T00:00:00"/>
    <s v="Standard Class"/>
    <s v="AC-10615"/>
    <s v="Ann Chong"/>
    <x v="1"/>
    <s v="United States"/>
    <s v="New York City"/>
    <x v="15"/>
    <n v="10009"/>
    <x v="3"/>
    <s v="OFF-AR-10000658"/>
    <x v="1"/>
    <x v="6"/>
    <x v="328"/>
    <n v="23.1"/>
    <n v="2"/>
    <n v="0"/>
    <n v="6.468"/>
  </r>
  <r>
    <n v="1948"/>
    <x v="959"/>
    <x v="3"/>
    <x v="264"/>
    <d v="2014-09-07T00:00:00"/>
    <s v="Standard Class"/>
    <s v="AC-10615"/>
    <s v="Ann Chong"/>
    <x v="1"/>
    <s v="United States"/>
    <s v="New York City"/>
    <x v="15"/>
    <n v="10009"/>
    <x v="3"/>
    <s v="FUR-FU-10001196"/>
    <x v="0"/>
    <x v="5"/>
    <x v="1116"/>
    <n v="11.54"/>
    <n v="2"/>
    <n v="0"/>
    <n v="3.4619999999999997"/>
  </r>
  <r>
    <n v="1949"/>
    <x v="959"/>
    <x v="3"/>
    <x v="264"/>
    <d v="2014-09-07T00:00:00"/>
    <s v="Standard Class"/>
    <s v="AC-10615"/>
    <s v="Ann Chong"/>
    <x v="1"/>
    <s v="United States"/>
    <s v="New York City"/>
    <x v="15"/>
    <n v="10009"/>
    <x v="3"/>
    <s v="FUR-TA-10001889"/>
    <x v="0"/>
    <x v="3"/>
    <x v="406"/>
    <n v="254.52599999999998"/>
    <n v="1"/>
    <n v="0.4"/>
    <n v="-93.3262"/>
  </r>
  <r>
    <n v="1950"/>
    <x v="959"/>
    <x v="3"/>
    <x v="264"/>
    <d v="2014-09-07T00:00:00"/>
    <s v="Standard Class"/>
    <s v="AC-10615"/>
    <s v="Ann Chong"/>
    <x v="1"/>
    <s v="United States"/>
    <s v="New York City"/>
    <x v="15"/>
    <n v="10009"/>
    <x v="3"/>
    <s v="OFF-AP-10000358"/>
    <x v="1"/>
    <x v="9"/>
    <x v="95"/>
    <n v="12.98"/>
    <n v="1"/>
    <n v="0"/>
    <n v="3.7641999999999989"/>
  </r>
  <r>
    <n v="1951"/>
    <x v="959"/>
    <x v="3"/>
    <x v="264"/>
    <d v="2014-09-07T00:00:00"/>
    <s v="Standard Class"/>
    <s v="AC-10615"/>
    <s v="Ann Chong"/>
    <x v="1"/>
    <s v="United States"/>
    <s v="New York City"/>
    <x v="15"/>
    <n v="10009"/>
    <x v="3"/>
    <s v="OFF-BI-10004970"/>
    <x v="1"/>
    <x v="8"/>
    <x v="908"/>
    <n v="26.432000000000002"/>
    <n v="8"/>
    <n v="0.2"/>
    <n v="8.9207999999999998"/>
  </r>
  <r>
    <n v="1952"/>
    <x v="959"/>
    <x v="3"/>
    <x v="264"/>
    <d v="2014-09-07T00:00:00"/>
    <s v="Standard Class"/>
    <s v="AC-10615"/>
    <s v="Ann Chong"/>
    <x v="1"/>
    <s v="United States"/>
    <s v="New York City"/>
    <x v="15"/>
    <n v="10009"/>
    <x v="3"/>
    <s v="TEC-PH-10003885"/>
    <x v="2"/>
    <x v="7"/>
    <x v="772"/>
    <n v="197.96999999999997"/>
    <n v="3"/>
    <n v="0"/>
    <n v="57.41129999999999"/>
  </r>
  <r>
    <n v="1953"/>
    <x v="959"/>
    <x v="3"/>
    <x v="264"/>
    <d v="2014-09-07T00:00:00"/>
    <s v="Standard Class"/>
    <s v="AC-10615"/>
    <s v="Ann Chong"/>
    <x v="1"/>
    <s v="United States"/>
    <s v="New York City"/>
    <x v="15"/>
    <n v="10009"/>
    <x v="3"/>
    <s v="OFF-LA-10001641"/>
    <x v="1"/>
    <x v="2"/>
    <x v="1022"/>
    <n v="18.899999999999999"/>
    <n v="6"/>
    <n v="0"/>
    <n v="9.0719999999999992"/>
  </r>
  <r>
    <n v="1954"/>
    <x v="959"/>
    <x v="3"/>
    <x v="264"/>
    <d v="2014-09-07T00:00:00"/>
    <s v="Standard Class"/>
    <s v="AC-10615"/>
    <s v="Ann Chong"/>
    <x v="1"/>
    <s v="United States"/>
    <s v="New York City"/>
    <x v="15"/>
    <n v="10009"/>
    <x v="3"/>
    <s v="FUR-CH-10003379"/>
    <x v="0"/>
    <x v="1"/>
    <x v="459"/>
    <n v="1282.4100000000001"/>
    <n v="5"/>
    <n v="0.1"/>
    <n v="213.73500000000001"/>
  </r>
  <r>
    <n v="1955"/>
    <x v="959"/>
    <x v="3"/>
    <x v="264"/>
    <d v="2014-09-07T00:00:00"/>
    <s v="Standard Class"/>
    <s v="AC-10615"/>
    <s v="Ann Chong"/>
    <x v="1"/>
    <s v="United States"/>
    <s v="New York City"/>
    <x v="15"/>
    <n v="10009"/>
    <x v="3"/>
    <s v="OFF-AR-10004582"/>
    <x v="1"/>
    <x v="6"/>
    <x v="1175"/>
    <n v="4.92"/>
    <n v="3"/>
    <n v="0"/>
    <n v="2.2139999999999995"/>
  </r>
  <r>
    <n v="1956"/>
    <x v="959"/>
    <x v="3"/>
    <x v="264"/>
    <d v="2014-09-07T00:00:00"/>
    <s v="Standard Class"/>
    <s v="AC-10615"/>
    <s v="Ann Chong"/>
    <x v="1"/>
    <s v="United States"/>
    <s v="New York City"/>
    <x v="15"/>
    <n v="10009"/>
    <x v="3"/>
    <s v="TEC-AC-10002842"/>
    <x v="2"/>
    <x v="11"/>
    <x v="1176"/>
    <n v="238"/>
    <n v="2"/>
    <n v="0"/>
    <n v="38.080000000000013"/>
  </r>
  <r>
    <n v="1957"/>
    <x v="959"/>
    <x v="3"/>
    <x v="264"/>
    <d v="2014-09-07T00:00:00"/>
    <s v="Standard Class"/>
    <s v="AC-10615"/>
    <s v="Ann Chong"/>
    <x v="1"/>
    <s v="United States"/>
    <s v="New York City"/>
    <x v="15"/>
    <n v="10009"/>
    <x v="3"/>
    <s v="TEC-AC-10000109"/>
    <x v="2"/>
    <x v="11"/>
    <x v="200"/>
    <n v="167.97"/>
    <n v="3"/>
    <n v="0"/>
    <n v="40.31280000000001"/>
  </r>
  <r>
    <n v="1958"/>
    <x v="959"/>
    <x v="3"/>
    <x v="264"/>
    <d v="2014-09-07T00:00:00"/>
    <s v="Standard Class"/>
    <s v="AC-10615"/>
    <s v="Ann Chong"/>
    <x v="1"/>
    <s v="United States"/>
    <s v="New York City"/>
    <x v="15"/>
    <n v="10009"/>
    <x v="3"/>
    <s v="OFF-PA-10003893"/>
    <x v="1"/>
    <x v="10"/>
    <x v="1096"/>
    <n v="17.12"/>
    <n v="4"/>
    <n v="0"/>
    <n v="7.7039999999999988"/>
  </r>
  <r>
    <n v="1959"/>
    <x v="960"/>
    <x v="3"/>
    <x v="18"/>
    <d v="2014-09-16T00:00:00"/>
    <s v="Second Class"/>
    <s v="RW-19690"/>
    <s v="Robert Waldorf"/>
    <x v="0"/>
    <s v="United States"/>
    <s v="Springfield"/>
    <x v="25"/>
    <n v="65807"/>
    <x v="2"/>
    <s v="OFF-BI-10003669"/>
    <x v="1"/>
    <x v="8"/>
    <x v="796"/>
    <n v="16.200000000000003"/>
    <n v="3"/>
    <n v="0"/>
    <n v="7.7759999999999998"/>
  </r>
  <r>
    <n v="1960"/>
    <x v="960"/>
    <x v="3"/>
    <x v="18"/>
    <d v="2014-09-16T00:00:00"/>
    <s v="Second Class"/>
    <s v="RW-19690"/>
    <s v="Robert Waldorf"/>
    <x v="0"/>
    <s v="United States"/>
    <s v="Springfield"/>
    <x v="25"/>
    <n v="65807"/>
    <x v="2"/>
    <s v="OFF-AP-10004785"/>
    <x v="1"/>
    <x v="9"/>
    <x v="1177"/>
    <n v="33.99"/>
    <n v="3"/>
    <n v="0"/>
    <n v="14.615700000000004"/>
  </r>
  <r>
    <n v="1961"/>
    <x v="960"/>
    <x v="3"/>
    <x v="18"/>
    <d v="2014-09-16T00:00:00"/>
    <s v="Second Class"/>
    <s v="RW-19690"/>
    <s v="Robert Waldorf"/>
    <x v="0"/>
    <s v="United States"/>
    <s v="Springfield"/>
    <x v="25"/>
    <n v="65807"/>
    <x v="2"/>
    <s v="TEC-AC-10003023"/>
    <x v="2"/>
    <x v="11"/>
    <x v="1070"/>
    <n v="296.84999999999997"/>
    <n v="5"/>
    <n v="0"/>
    <n v="53.432999999999993"/>
  </r>
  <r>
    <n v="1962"/>
    <x v="960"/>
    <x v="3"/>
    <x v="18"/>
    <d v="2014-09-16T00:00:00"/>
    <s v="Second Class"/>
    <s v="RW-19690"/>
    <s v="Robert Waldorf"/>
    <x v="0"/>
    <s v="United States"/>
    <s v="Springfield"/>
    <x v="25"/>
    <n v="65807"/>
    <x v="2"/>
    <s v="TEC-AC-10002217"/>
    <x v="2"/>
    <x v="11"/>
    <x v="1178"/>
    <n v="112.80000000000001"/>
    <n v="6"/>
    <n v="0"/>
    <n v="6.7680000000000007"/>
  </r>
  <r>
    <n v="1963"/>
    <x v="960"/>
    <x v="3"/>
    <x v="18"/>
    <d v="2014-09-16T00:00:00"/>
    <s v="Second Class"/>
    <s v="RW-19690"/>
    <s v="Robert Waldorf"/>
    <x v="0"/>
    <s v="United States"/>
    <s v="Springfield"/>
    <x v="25"/>
    <n v="65807"/>
    <x v="2"/>
    <s v="OFF-BI-10002954"/>
    <x v="1"/>
    <x v="8"/>
    <x v="1179"/>
    <n v="13.71"/>
    <n v="3"/>
    <n v="0"/>
    <n v="6.5808"/>
  </r>
  <r>
    <n v="1964"/>
    <x v="960"/>
    <x v="3"/>
    <x v="18"/>
    <d v="2014-09-16T00:00:00"/>
    <s v="Second Class"/>
    <s v="RW-19690"/>
    <s v="Robert Waldorf"/>
    <x v="0"/>
    <s v="United States"/>
    <s v="Springfield"/>
    <x v="25"/>
    <n v="65807"/>
    <x v="2"/>
    <s v="OFF-PA-10002586"/>
    <x v="1"/>
    <x v="10"/>
    <x v="1007"/>
    <n v="24.900000000000002"/>
    <n v="5"/>
    <n v="0"/>
    <n v="11.703000000000001"/>
  </r>
  <r>
    <n v="1965"/>
    <x v="960"/>
    <x v="3"/>
    <x v="18"/>
    <d v="2014-09-16T00:00:00"/>
    <s v="Second Class"/>
    <s v="RW-19690"/>
    <s v="Robert Waldorf"/>
    <x v="0"/>
    <s v="United States"/>
    <s v="Springfield"/>
    <x v="25"/>
    <n v="65807"/>
    <x v="2"/>
    <s v="OFF-ST-10000025"/>
    <x v="1"/>
    <x v="4"/>
    <x v="615"/>
    <n v="286.29000000000002"/>
    <n v="3"/>
    <n v="0"/>
    <n v="17.177399999999977"/>
  </r>
  <r>
    <n v="1966"/>
    <x v="960"/>
    <x v="3"/>
    <x v="18"/>
    <d v="2014-09-16T00:00:00"/>
    <s v="Second Class"/>
    <s v="RW-19690"/>
    <s v="Robert Waldorf"/>
    <x v="0"/>
    <s v="United States"/>
    <s v="Springfield"/>
    <x v="25"/>
    <n v="65807"/>
    <x v="2"/>
    <s v="OFF-AP-10003281"/>
    <x v="1"/>
    <x v="9"/>
    <x v="1180"/>
    <n v="24.18"/>
    <n v="2"/>
    <n v="0"/>
    <n v="7.2539999999999978"/>
  </r>
  <r>
    <n v="1967"/>
    <x v="961"/>
    <x v="3"/>
    <x v="202"/>
    <d v="2014-12-29T00:00:00"/>
    <s v="Standard Class"/>
    <s v="DB-13210"/>
    <s v="Dean Braden"/>
    <x v="0"/>
    <s v="United States"/>
    <s v="Paterson"/>
    <x v="30"/>
    <n v="7501"/>
    <x v="3"/>
    <s v="TEC-PH-10002103"/>
    <x v="2"/>
    <x v="7"/>
    <x v="534"/>
    <n v="281.96999999999997"/>
    <n v="3"/>
    <n v="0"/>
    <n v="78.951599999999999"/>
  </r>
  <r>
    <n v="1968"/>
    <x v="961"/>
    <x v="3"/>
    <x v="202"/>
    <d v="2014-12-29T00:00:00"/>
    <s v="Standard Class"/>
    <s v="DB-13210"/>
    <s v="Dean Braden"/>
    <x v="0"/>
    <s v="United States"/>
    <s v="Paterson"/>
    <x v="30"/>
    <n v="7501"/>
    <x v="3"/>
    <s v="OFF-SU-10000898"/>
    <x v="1"/>
    <x v="14"/>
    <x v="1181"/>
    <n v="69.5"/>
    <n v="5"/>
    <n v="0"/>
    <n v="20.154999999999994"/>
  </r>
  <r>
    <n v="1969"/>
    <x v="961"/>
    <x v="3"/>
    <x v="202"/>
    <d v="2014-12-29T00:00:00"/>
    <s v="Standard Class"/>
    <s v="DB-13210"/>
    <s v="Dean Braden"/>
    <x v="0"/>
    <s v="United States"/>
    <s v="Paterson"/>
    <x v="30"/>
    <n v="7501"/>
    <x v="3"/>
    <s v="OFF-PA-10001144"/>
    <x v="1"/>
    <x v="10"/>
    <x v="161"/>
    <n v="166.44"/>
    <n v="3"/>
    <n v="0"/>
    <n v="79.891199999999998"/>
  </r>
  <r>
    <n v="1970"/>
    <x v="962"/>
    <x v="3"/>
    <x v="397"/>
    <d v="2014-09-30T00:00:00"/>
    <s v="Standard Class"/>
    <s v="BD-11320"/>
    <s v="Bill Donatelli"/>
    <x v="0"/>
    <s v="United States"/>
    <s v="Tulsa"/>
    <x v="26"/>
    <n v="74133"/>
    <x v="2"/>
    <s v="TEC-AC-10004659"/>
    <x v="2"/>
    <x v="11"/>
    <x v="170"/>
    <n v="291.95999999999998"/>
    <n v="4"/>
    <n v="0"/>
    <n v="102.18599999999998"/>
  </r>
  <r>
    <n v="1971"/>
    <x v="963"/>
    <x v="3"/>
    <x v="636"/>
    <d v="2014-05-12T00:00:00"/>
    <s v="Standard Class"/>
    <s v="ML-17755"/>
    <s v="Max Ludwig"/>
    <x v="2"/>
    <s v="United States"/>
    <s v="Chicago"/>
    <x v="10"/>
    <n v="60623"/>
    <x v="2"/>
    <s v="OFF-AR-10004752"/>
    <x v="1"/>
    <x v="6"/>
    <x v="1105"/>
    <n v="6.4080000000000004"/>
    <n v="3"/>
    <n v="0.2"/>
    <n v="0.64079999999999981"/>
  </r>
  <r>
    <n v="1972"/>
    <x v="963"/>
    <x v="3"/>
    <x v="636"/>
    <d v="2014-05-12T00:00:00"/>
    <s v="Standard Class"/>
    <s v="ML-17755"/>
    <s v="Max Ludwig"/>
    <x v="2"/>
    <s v="United States"/>
    <s v="Chicago"/>
    <x v="10"/>
    <n v="60623"/>
    <x v="2"/>
    <s v="TEC-AC-10004659"/>
    <x v="2"/>
    <x v="11"/>
    <x v="170"/>
    <n v="408.74399999999997"/>
    <n v="7"/>
    <n v="0.2"/>
    <n v="76.639499999999984"/>
  </r>
  <r>
    <n v="1973"/>
    <x v="964"/>
    <x v="2"/>
    <x v="637"/>
    <d v="2011-12-19T00:00:00"/>
    <s v="Standard Class"/>
    <s v="JD-16015"/>
    <s v="Joy Daniels"/>
    <x v="0"/>
    <s v="United States"/>
    <s v="Chicago"/>
    <x v="10"/>
    <n v="60610"/>
    <x v="2"/>
    <s v="OFF-BI-10001249"/>
    <x v="1"/>
    <x v="8"/>
    <x v="1182"/>
    <n v="5.1039999999999992"/>
    <n v="4"/>
    <n v="0.8"/>
    <n v="-8.6768000000000018"/>
  </r>
  <r>
    <n v="1974"/>
    <x v="964"/>
    <x v="2"/>
    <x v="637"/>
    <d v="2011-12-19T00:00:00"/>
    <s v="Standard Class"/>
    <s v="JD-16015"/>
    <s v="Joy Daniels"/>
    <x v="0"/>
    <s v="United States"/>
    <s v="Chicago"/>
    <x v="10"/>
    <n v="60610"/>
    <x v="2"/>
    <s v="OFF-FA-10003059"/>
    <x v="1"/>
    <x v="13"/>
    <x v="794"/>
    <n v="2.8960000000000004"/>
    <n v="2"/>
    <n v="0.2"/>
    <n v="0.4705999999999998"/>
  </r>
  <r>
    <n v="1975"/>
    <x v="964"/>
    <x v="2"/>
    <x v="637"/>
    <d v="2011-12-19T00:00:00"/>
    <s v="Standard Class"/>
    <s v="JD-16015"/>
    <s v="Joy Daniels"/>
    <x v="0"/>
    <s v="United States"/>
    <s v="Chicago"/>
    <x v="10"/>
    <n v="60610"/>
    <x v="2"/>
    <s v="TEC-AC-10002718"/>
    <x v="2"/>
    <x v="11"/>
    <x v="1183"/>
    <n v="35.016000000000005"/>
    <n v="3"/>
    <n v="0.2"/>
    <n v="-2.188500000000003"/>
  </r>
  <r>
    <n v="1976"/>
    <x v="965"/>
    <x v="2"/>
    <x v="638"/>
    <d v="2011-10-20T00:00:00"/>
    <s v="Second Class"/>
    <s v="AS-10225"/>
    <s v="Alan Schoenberger"/>
    <x v="1"/>
    <s v="United States"/>
    <s v="Montgomery"/>
    <x v="19"/>
    <n v="36116"/>
    <x v="0"/>
    <s v="OFF-ST-10001522"/>
    <x v="1"/>
    <x v="4"/>
    <x v="195"/>
    <n v="275.96999999999997"/>
    <n v="3"/>
    <n v="0"/>
    <n v="11.038799999999981"/>
  </r>
  <r>
    <n v="1977"/>
    <x v="965"/>
    <x v="2"/>
    <x v="638"/>
    <d v="2011-10-20T00:00:00"/>
    <s v="Second Class"/>
    <s v="AS-10225"/>
    <s v="Alan Schoenberger"/>
    <x v="1"/>
    <s v="United States"/>
    <s v="Montgomery"/>
    <x v="19"/>
    <n v="36116"/>
    <x v="0"/>
    <s v="TEC-PH-10002352"/>
    <x v="2"/>
    <x v="7"/>
    <x v="1184"/>
    <n v="1394.95"/>
    <n v="5"/>
    <n v="0"/>
    <n v="362.68699999999995"/>
  </r>
  <r>
    <n v="1978"/>
    <x v="965"/>
    <x v="2"/>
    <x v="638"/>
    <d v="2011-10-20T00:00:00"/>
    <s v="Second Class"/>
    <s v="AS-10225"/>
    <s v="Alan Schoenberger"/>
    <x v="1"/>
    <s v="United States"/>
    <s v="Montgomery"/>
    <x v="19"/>
    <n v="36116"/>
    <x v="0"/>
    <s v="FUR-CH-10003774"/>
    <x v="0"/>
    <x v="1"/>
    <x v="1185"/>
    <n v="545.88"/>
    <n v="6"/>
    <n v="0"/>
    <n v="70.964399999999983"/>
  </r>
  <r>
    <n v="1979"/>
    <x v="966"/>
    <x v="1"/>
    <x v="412"/>
    <d v="2012-05-12T00:00:00"/>
    <s v="Standard Class"/>
    <s v="AA-10375"/>
    <s v="Allen Armold"/>
    <x v="0"/>
    <s v="United States"/>
    <s v="Salem"/>
    <x v="21"/>
    <n v="97301"/>
    <x v="1"/>
    <s v="OFF-AR-10000127"/>
    <x v="1"/>
    <x v="6"/>
    <x v="1186"/>
    <n v="5.2480000000000002"/>
    <n v="2"/>
    <n v="0.2"/>
    <n v="0.59039999999999915"/>
  </r>
  <r>
    <n v="1980"/>
    <x v="967"/>
    <x v="0"/>
    <x v="167"/>
    <d v="2013-04-15T00:00:00"/>
    <s v="Same Day"/>
    <s v="KT-16465"/>
    <s v="Kean Takahito"/>
    <x v="0"/>
    <s v="United States"/>
    <s v="Glendale"/>
    <x v="16"/>
    <n v="85301"/>
    <x v="1"/>
    <s v="FUR-CH-10004086"/>
    <x v="0"/>
    <x v="1"/>
    <x v="281"/>
    <n v="933.53600000000006"/>
    <n v="4"/>
    <n v="0.2"/>
    <n v="105.02279999999996"/>
  </r>
  <r>
    <n v="1981"/>
    <x v="967"/>
    <x v="0"/>
    <x v="167"/>
    <d v="2013-04-15T00:00:00"/>
    <s v="Same Day"/>
    <s v="KT-16465"/>
    <s v="Kean Takahito"/>
    <x v="0"/>
    <s v="United States"/>
    <s v="Glendale"/>
    <x v="16"/>
    <n v="85301"/>
    <x v="1"/>
    <s v="OFF-ST-10001228"/>
    <x v="1"/>
    <x v="4"/>
    <x v="228"/>
    <n v="42.975999999999999"/>
    <n v="4"/>
    <n v="0.2"/>
    <n v="4.2976000000000028"/>
  </r>
  <r>
    <n v="1982"/>
    <x v="968"/>
    <x v="1"/>
    <x v="639"/>
    <d v="2012-12-16T00:00:00"/>
    <s v="Second Class"/>
    <s v="MM-18280"/>
    <s v="Muhammed MacIntyre"/>
    <x v="1"/>
    <s v="United States"/>
    <s v="Columbus"/>
    <x v="32"/>
    <n v="31907"/>
    <x v="0"/>
    <s v="OFF-BI-10004187"/>
    <x v="1"/>
    <x v="8"/>
    <x v="33"/>
    <n v="3.76"/>
    <n v="2"/>
    <n v="0"/>
    <n v="1.8047999999999997"/>
  </r>
  <r>
    <n v="1983"/>
    <x v="969"/>
    <x v="2"/>
    <x v="640"/>
    <d v="2011-12-09T00:00:00"/>
    <s v="Standard Class"/>
    <s v="NG-18430"/>
    <s v="Nathan Gelder"/>
    <x v="0"/>
    <s v="United States"/>
    <s v="Oklahoma City"/>
    <x v="26"/>
    <n v="73120"/>
    <x v="2"/>
    <s v="TEC-PH-10003811"/>
    <x v="2"/>
    <x v="7"/>
    <x v="1187"/>
    <n v="479.96"/>
    <n v="4"/>
    <n v="0"/>
    <n v="134.3888"/>
  </r>
  <r>
    <n v="1984"/>
    <x v="970"/>
    <x v="2"/>
    <x v="641"/>
    <d v="2011-11-27T00:00:00"/>
    <s v="Second Class"/>
    <s v="LW-16825"/>
    <s v="Laurel Workman"/>
    <x v="1"/>
    <s v="United States"/>
    <s v="Brentwood"/>
    <x v="1"/>
    <n v="94513"/>
    <x v="1"/>
    <s v="OFF-AP-10000240"/>
    <x v="1"/>
    <x v="9"/>
    <x v="644"/>
    <n v="320.88"/>
    <n v="6"/>
    <n v="0"/>
    <n v="93.055199999999957"/>
  </r>
  <r>
    <n v="1985"/>
    <x v="970"/>
    <x v="2"/>
    <x v="641"/>
    <d v="2011-11-27T00:00:00"/>
    <s v="Second Class"/>
    <s v="LW-16825"/>
    <s v="Laurel Workman"/>
    <x v="1"/>
    <s v="United States"/>
    <s v="Brentwood"/>
    <x v="1"/>
    <n v="94513"/>
    <x v="1"/>
    <s v="FUR-FU-10001940"/>
    <x v="0"/>
    <x v="5"/>
    <x v="33"/>
    <n v="23.88"/>
    <n v="3"/>
    <n v="0"/>
    <n v="10.507200000000001"/>
  </r>
  <r>
    <n v="1986"/>
    <x v="970"/>
    <x v="2"/>
    <x v="641"/>
    <d v="2011-11-27T00:00:00"/>
    <s v="Second Class"/>
    <s v="LW-16825"/>
    <s v="Laurel Workman"/>
    <x v="1"/>
    <s v="United States"/>
    <s v="Brentwood"/>
    <x v="1"/>
    <n v="94513"/>
    <x v="1"/>
    <s v="OFF-PA-10000575"/>
    <x v="1"/>
    <x v="10"/>
    <x v="1050"/>
    <n v="26.76"/>
    <n v="4"/>
    <n v="0"/>
    <n v="12.3096"/>
  </r>
  <r>
    <n v="1987"/>
    <x v="971"/>
    <x v="0"/>
    <x v="197"/>
    <d v="2013-07-28T00:00:00"/>
    <s v="First Class"/>
    <s v="CB-12415"/>
    <s v="Christy Brittain"/>
    <x v="0"/>
    <s v="United States"/>
    <s v="Columbus"/>
    <x v="24"/>
    <n v="43229"/>
    <x v="3"/>
    <s v="TEC-CO-10001449"/>
    <x v="2"/>
    <x v="16"/>
    <x v="303"/>
    <n v="1439.9759999999999"/>
    <n v="4"/>
    <n v="0.4"/>
    <n v="191.99680000000001"/>
  </r>
  <r>
    <n v="1988"/>
    <x v="972"/>
    <x v="1"/>
    <x v="529"/>
    <d v="2012-11-13T00:00:00"/>
    <s v="Standard Class"/>
    <s v="AS-10090"/>
    <s v="Adam Shillingsburg"/>
    <x v="0"/>
    <s v="United States"/>
    <s v="Springfield"/>
    <x v="25"/>
    <n v="65807"/>
    <x v="2"/>
    <s v="OFF-BI-10002393"/>
    <x v="1"/>
    <x v="8"/>
    <x v="1188"/>
    <n v="17.22"/>
    <n v="3"/>
    <n v="0"/>
    <n v="7.9212000000000007"/>
  </r>
  <r>
    <n v="1989"/>
    <x v="972"/>
    <x v="1"/>
    <x v="529"/>
    <d v="2012-11-13T00:00:00"/>
    <s v="Standard Class"/>
    <s v="AS-10090"/>
    <s v="Adam Shillingsburg"/>
    <x v="0"/>
    <s v="United States"/>
    <s v="Springfield"/>
    <x v="25"/>
    <n v="65807"/>
    <x v="2"/>
    <s v="FUR-TA-10002855"/>
    <x v="0"/>
    <x v="3"/>
    <x v="1189"/>
    <n v="1024.3800000000001"/>
    <n v="7"/>
    <n v="0"/>
    <n v="215.11979999999994"/>
  </r>
  <r>
    <n v="1990"/>
    <x v="972"/>
    <x v="1"/>
    <x v="529"/>
    <d v="2012-11-13T00:00:00"/>
    <s v="Standard Class"/>
    <s v="AS-10090"/>
    <s v="Adam Shillingsburg"/>
    <x v="0"/>
    <s v="United States"/>
    <s v="Springfield"/>
    <x v="25"/>
    <n v="65807"/>
    <x v="2"/>
    <s v="OFF-EN-10000781"/>
    <x v="1"/>
    <x v="12"/>
    <x v="746"/>
    <n v="26.22"/>
    <n v="3"/>
    <n v="0"/>
    <n v="12.323399999999999"/>
  </r>
  <r>
    <n v="1991"/>
    <x v="972"/>
    <x v="1"/>
    <x v="529"/>
    <d v="2012-11-13T00:00:00"/>
    <s v="Standard Class"/>
    <s v="AS-10090"/>
    <s v="Adam Shillingsburg"/>
    <x v="0"/>
    <s v="United States"/>
    <s v="Springfield"/>
    <x v="25"/>
    <n v="65807"/>
    <x v="2"/>
    <s v="OFF-PA-10002160"/>
    <x v="1"/>
    <x v="10"/>
    <x v="1190"/>
    <n v="17.34"/>
    <n v="3"/>
    <n v="0"/>
    <n v="8.4966000000000008"/>
  </r>
  <r>
    <n v="1992"/>
    <x v="973"/>
    <x v="3"/>
    <x v="642"/>
    <d v="2014-03-01T00:00:00"/>
    <s v="Standard Class"/>
    <s v="CB-12415"/>
    <s v="Christy Brittain"/>
    <x v="0"/>
    <s v="United States"/>
    <s v="Philadelphia"/>
    <x v="9"/>
    <n v="19134"/>
    <x v="3"/>
    <s v="OFF-BI-10004970"/>
    <x v="1"/>
    <x v="8"/>
    <x v="908"/>
    <n v="4.9560000000000004"/>
    <n v="4"/>
    <n v="0.7"/>
    <n v="-3.7995999999999981"/>
  </r>
  <r>
    <n v="1993"/>
    <x v="974"/>
    <x v="3"/>
    <x v="643"/>
    <d v="2014-07-03T00:00:00"/>
    <s v="Standard Class"/>
    <s v="ML-17755"/>
    <s v="Max Ludwig"/>
    <x v="2"/>
    <s v="United States"/>
    <s v="Springfield"/>
    <x v="21"/>
    <n v="97477"/>
    <x v="1"/>
    <s v="OFF-LA-10003923"/>
    <x v="1"/>
    <x v="2"/>
    <x v="424"/>
    <n v="71.040000000000006"/>
    <n v="6"/>
    <n v="0.2"/>
    <n v="26.640000000000004"/>
  </r>
  <r>
    <n v="1994"/>
    <x v="974"/>
    <x v="3"/>
    <x v="643"/>
    <d v="2014-07-03T00:00:00"/>
    <s v="Standard Class"/>
    <s v="ML-17755"/>
    <s v="Max Ludwig"/>
    <x v="2"/>
    <s v="United States"/>
    <s v="Springfield"/>
    <x v="21"/>
    <n v="97477"/>
    <x v="1"/>
    <s v="OFF-AR-10002257"/>
    <x v="1"/>
    <x v="6"/>
    <x v="1191"/>
    <n v="5.3440000000000003"/>
    <n v="2"/>
    <n v="0.2"/>
    <n v="0.73479999999999923"/>
  </r>
  <r>
    <n v="1995"/>
    <x v="974"/>
    <x v="3"/>
    <x v="643"/>
    <d v="2014-07-03T00:00:00"/>
    <s v="Standard Class"/>
    <s v="ML-17755"/>
    <s v="Max Ludwig"/>
    <x v="2"/>
    <s v="United States"/>
    <s v="Springfield"/>
    <x v="21"/>
    <n v="97477"/>
    <x v="1"/>
    <s v="OFF-FA-10004395"/>
    <x v="1"/>
    <x v="13"/>
    <x v="1192"/>
    <n v="11.304"/>
    <n v="3"/>
    <n v="0.2"/>
    <n v="-2.1194999999999999"/>
  </r>
  <r>
    <n v="1996"/>
    <x v="975"/>
    <x v="3"/>
    <x v="574"/>
    <d v="2014-12-05T00:00:00"/>
    <s v="Second Class"/>
    <s v="JS-16030"/>
    <s v="Joy Smith"/>
    <x v="0"/>
    <s v="United States"/>
    <s v="Houston"/>
    <x v="5"/>
    <n v="77036"/>
    <x v="2"/>
    <s v="OFF-AP-10002534"/>
    <x v="1"/>
    <x v="9"/>
    <x v="1193"/>
    <n v="294.61999999999995"/>
    <n v="5"/>
    <n v="0.8"/>
    <n v="-766.01199999999994"/>
  </r>
  <r>
    <n v="1997"/>
    <x v="975"/>
    <x v="3"/>
    <x v="574"/>
    <d v="2014-12-05T00:00:00"/>
    <s v="Second Class"/>
    <s v="JS-16030"/>
    <s v="Joy Smith"/>
    <x v="0"/>
    <s v="United States"/>
    <s v="Houston"/>
    <x v="5"/>
    <n v="77036"/>
    <x v="2"/>
    <s v="FUR-FU-10004020"/>
    <x v="0"/>
    <x v="5"/>
    <x v="488"/>
    <n v="8.7520000000000007"/>
    <n v="4"/>
    <n v="0.6"/>
    <n v="-3.719599999999998"/>
  </r>
  <r>
    <n v="1998"/>
    <x v="976"/>
    <x v="2"/>
    <x v="644"/>
    <d v="2011-02-10T00:00:00"/>
    <s v="First Class"/>
    <s v="ND-18460"/>
    <s v="Neil Ducich"/>
    <x v="1"/>
    <s v="United States"/>
    <s v="Chesapeake"/>
    <x v="17"/>
    <n v="23320"/>
    <x v="0"/>
    <s v="OFF-LA-10002787"/>
    <x v="1"/>
    <x v="2"/>
    <x v="542"/>
    <n v="15"/>
    <n v="4"/>
    <n v="0"/>
    <n v="7.1999999999999993"/>
  </r>
  <r>
    <n v="1999"/>
    <x v="976"/>
    <x v="2"/>
    <x v="644"/>
    <d v="2011-02-10T00:00:00"/>
    <s v="First Class"/>
    <s v="ND-18460"/>
    <s v="Neil Ducich"/>
    <x v="1"/>
    <s v="United States"/>
    <s v="Chesapeake"/>
    <x v="17"/>
    <n v="23320"/>
    <x v="0"/>
    <s v="TEC-PH-10003645"/>
    <x v="2"/>
    <x v="7"/>
    <x v="294"/>
    <n v="161.61000000000001"/>
    <n v="1"/>
    <n v="0"/>
    <n v="42.018600000000006"/>
  </r>
  <r>
    <n v="2000"/>
    <x v="976"/>
    <x v="2"/>
    <x v="644"/>
    <d v="2011-02-10T00:00:00"/>
    <s v="First Class"/>
    <s v="ND-18460"/>
    <s v="Neil Ducich"/>
    <x v="1"/>
    <s v="United States"/>
    <s v="Chesapeake"/>
    <x v="17"/>
    <n v="23320"/>
    <x v="0"/>
    <s v="TEC-PH-10001615"/>
    <x v="2"/>
    <x v="7"/>
    <x v="1108"/>
    <n v="144.94999999999999"/>
    <n v="5"/>
    <n v="0"/>
    <n v="42.035499999999985"/>
  </r>
  <r>
    <n v="2001"/>
    <x v="977"/>
    <x v="3"/>
    <x v="645"/>
    <d v="2014-04-19T00:00:00"/>
    <s v="Standard Class"/>
    <s v="LW-17215"/>
    <s v="Luke Weiss"/>
    <x v="0"/>
    <s v="United States"/>
    <s v="Pasadena"/>
    <x v="1"/>
    <n v="91104"/>
    <x v="1"/>
    <s v="TEC-AC-10001767"/>
    <x v="2"/>
    <x v="11"/>
    <x v="97"/>
    <n v="199.95000000000002"/>
    <n v="5"/>
    <n v="0"/>
    <n v="21.994499999999988"/>
  </r>
  <r>
    <n v="2002"/>
    <x v="977"/>
    <x v="3"/>
    <x v="645"/>
    <d v="2014-04-19T00:00:00"/>
    <s v="Standard Class"/>
    <s v="LW-17215"/>
    <s v="Luke Weiss"/>
    <x v="0"/>
    <s v="United States"/>
    <s v="Pasadena"/>
    <x v="1"/>
    <n v="91104"/>
    <x v="1"/>
    <s v="OFF-AR-10001221"/>
    <x v="1"/>
    <x v="6"/>
    <x v="1034"/>
    <n v="41.86"/>
    <n v="7"/>
    <n v="0"/>
    <n v="14.232399999999998"/>
  </r>
  <r>
    <n v="2003"/>
    <x v="978"/>
    <x v="3"/>
    <x v="53"/>
    <d v="2014-12-29T00:00:00"/>
    <s v="Second Class"/>
    <s v="JW-15955"/>
    <s v="Joni Wasserman"/>
    <x v="0"/>
    <s v="United States"/>
    <s v="Louisville"/>
    <x v="0"/>
    <n v="40214"/>
    <x v="0"/>
    <s v="OFF-ST-10000563"/>
    <x v="1"/>
    <x v="4"/>
    <x v="894"/>
    <n v="95.94"/>
    <n v="3"/>
    <n v="0"/>
    <n v="9.5940000000000012"/>
  </r>
  <r>
    <n v="2004"/>
    <x v="978"/>
    <x v="3"/>
    <x v="53"/>
    <d v="2014-12-29T00:00:00"/>
    <s v="Second Class"/>
    <s v="JW-15955"/>
    <s v="Joni Wasserman"/>
    <x v="0"/>
    <s v="United States"/>
    <s v="Louisville"/>
    <x v="0"/>
    <n v="40214"/>
    <x v="0"/>
    <s v="FUR-CH-10001146"/>
    <x v="0"/>
    <x v="1"/>
    <x v="64"/>
    <n v="304.45"/>
    <n v="5"/>
    <n v="0"/>
    <n v="76.112499999999983"/>
  </r>
  <r>
    <n v="2005"/>
    <x v="979"/>
    <x v="3"/>
    <x v="645"/>
    <d v="2014-04-19T00:00:00"/>
    <s v="Standard Class"/>
    <s v="SC-20050"/>
    <s v="Sample Company A"/>
    <x v="2"/>
    <s v="United States"/>
    <s v="Lubbock"/>
    <x v="5"/>
    <n v="79424"/>
    <x v="2"/>
    <s v="OFF-BI-10004738"/>
    <x v="1"/>
    <x v="8"/>
    <x v="92"/>
    <n v="11.363999999999997"/>
    <n v="3"/>
    <n v="0.8"/>
    <n v="-17.045999999999999"/>
  </r>
  <r>
    <n v="2006"/>
    <x v="980"/>
    <x v="2"/>
    <x v="520"/>
    <d v="2012-01-04T00:00:00"/>
    <s v="Standard Class"/>
    <s v="RW-19630"/>
    <s v="Rob Williams"/>
    <x v="1"/>
    <s v="United States"/>
    <s v="Columbia"/>
    <x v="25"/>
    <n v="65203"/>
    <x v="2"/>
    <s v="OFF-AR-10000034"/>
    <x v="1"/>
    <x v="6"/>
    <x v="744"/>
    <n v="29.68"/>
    <n v="7"/>
    <n v="0"/>
    <n v="11.575199999999999"/>
  </r>
  <r>
    <n v="2007"/>
    <x v="980"/>
    <x v="2"/>
    <x v="520"/>
    <d v="2012-01-04T00:00:00"/>
    <s v="Standard Class"/>
    <s v="RW-19630"/>
    <s v="Rob Williams"/>
    <x v="1"/>
    <s v="United States"/>
    <s v="Columbia"/>
    <x v="25"/>
    <n v="65203"/>
    <x v="2"/>
    <s v="TEC-AC-10000290"/>
    <x v="2"/>
    <x v="11"/>
    <x v="232"/>
    <n v="47.53"/>
    <n v="7"/>
    <n v="0"/>
    <n v="16.160200000000003"/>
  </r>
  <r>
    <n v="2008"/>
    <x v="981"/>
    <x v="3"/>
    <x v="646"/>
    <d v="2014-08-05T00:00:00"/>
    <s v="First Class"/>
    <s v="CM-12190"/>
    <s v="Charlotte Melton"/>
    <x v="0"/>
    <s v="United States"/>
    <s v="Chicago"/>
    <x v="10"/>
    <n v="60623"/>
    <x v="2"/>
    <s v="FUR-BO-10003034"/>
    <x v="0"/>
    <x v="0"/>
    <x v="1194"/>
    <n v="183.37199999999999"/>
    <n v="2"/>
    <n v="0.3"/>
    <n v="-36.674399999999991"/>
  </r>
  <r>
    <n v="2009"/>
    <x v="982"/>
    <x v="2"/>
    <x v="647"/>
    <d v="2011-11-21T00:00:00"/>
    <s v="Standard Class"/>
    <s v="JF-15190"/>
    <s v="Jamie Frazer"/>
    <x v="0"/>
    <s v="United States"/>
    <s v="Johnson City"/>
    <x v="18"/>
    <n v="37604"/>
    <x v="0"/>
    <s v="OFF-AR-10001315"/>
    <x v="1"/>
    <x v="6"/>
    <x v="1020"/>
    <n v="4.2240000000000002"/>
    <n v="3"/>
    <n v="0.2"/>
    <n v="0.47519999999999984"/>
  </r>
  <r>
    <n v="2010"/>
    <x v="982"/>
    <x v="2"/>
    <x v="647"/>
    <d v="2011-11-21T00:00:00"/>
    <s v="Standard Class"/>
    <s v="JF-15190"/>
    <s v="Jamie Frazer"/>
    <x v="0"/>
    <s v="United States"/>
    <s v="Johnson City"/>
    <x v="18"/>
    <n v="37604"/>
    <x v="0"/>
    <s v="OFF-AP-10002118"/>
    <x v="1"/>
    <x v="9"/>
    <x v="77"/>
    <n v="333.05600000000004"/>
    <n v="2"/>
    <n v="0.2"/>
    <n v="29.142400000000009"/>
  </r>
  <r>
    <n v="2011"/>
    <x v="982"/>
    <x v="2"/>
    <x v="647"/>
    <d v="2011-11-21T00:00:00"/>
    <s v="Standard Class"/>
    <s v="JF-15190"/>
    <s v="Jamie Frazer"/>
    <x v="0"/>
    <s v="United States"/>
    <s v="Johnson City"/>
    <x v="18"/>
    <n v="37604"/>
    <x v="0"/>
    <s v="OFF-PA-10002137"/>
    <x v="1"/>
    <x v="10"/>
    <x v="560"/>
    <n v="24.896000000000001"/>
    <n v="4"/>
    <n v="0.2"/>
    <n v="7.7799999999999976"/>
  </r>
  <r>
    <n v="2012"/>
    <x v="983"/>
    <x v="1"/>
    <x v="555"/>
    <d v="2012-12-11T00:00:00"/>
    <s v="Same Day"/>
    <s v="SC-20800"/>
    <s v="Stuart Calhoun"/>
    <x v="0"/>
    <s v="United States"/>
    <s v="Houston"/>
    <x v="5"/>
    <n v="77041"/>
    <x v="2"/>
    <s v="TEC-AC-10001606"/>
    <x v="2"/>
    <x v="11"/>
    <x v="585"/>
    <n v="159.98400000000001"/>
    <n v="2"/>
    <n v="0.2"/>
    <n v="35.996400000000001"/>
  </r>
  <r>
    <n v="2013"/>
    <x v="983"/>
    <x v="1"/>
    <x v="555"/>
    <d v="2012-12-11T00:00:00"/>
    <s v="Same Day"/>
    <s v="SC-20800"/>
    <s v="Stuart Calhoun"/>
    <x v="0"/>
    <s v="United States"/>
    <s v="Houston"/>
    <x v="5"/>
    <n v="77041"/>
    <x v="2"/>
    <s v="OFF-ST-10000943"/>
    <x v="1"/>
    <x v="4"/>
    <x v="1195"/>
    <n v="46.344000000000001"/>
    <n v="3"/>
    <n v="0.2"/>
    <n v="4.6344000000000012"/>
  </r>
  <r>
    <n v="2014"/>
    <x v="984"/>
    <x v="0"/>
    <x v="31"/>
    <d v="2013-09-24T00:00:00"/>
    <s v="Standard Class"/>
    <s v="AM-10705"/>
    <s v="Anne McFarland"/>
    <x v="0"/>
    <s v="United States"/>
    <s v="Auburn"/>
    <x v="19"/>
    <n v="36830"/>
    <x v="0"/>
    <s v="FUR-CH-10001854"/>
    <x v="0"/>
    <x v="1"/>
    <x v="1110"/>
    <n v="350.98"/>
    <n v="1"/>
    <n v="0"/>
    <n v="84.23520000000002"/>
  </r>
  <r>
    <n v="2015"/>
    <x v="984"/>
    <x v="0"/>
    <x v="31"/>
    <d v="2013-09-24T00:00:00"/>
    <s v="Standard Class"/>
    <s v="AM-10705"/>
    <s v="Anne McFarland"/>
    <x v="0"/>
    <s v="United States"/>
    <s v="Auburn"/>
    <x v="19"/>
    <n v="36830"/>
    <x v="0"/>
    <s v="OFF-PA-10000533"/>
    <x v="1"/>
    <x v="10"/>
    <x v="1196"/>
    <n v="13.08"/>
    <n v="2"/>
    <n v="0"/>
    <n v="6.0167999999999999"/>
  </r>
  <r>
    <n v="2016"/>
    <x v="984"/>
    <x v="0"/>
    <x v="31"/>
    <d v="2013-09-24T00:00:00"/>
    <s v="Standard Class"/>
    <s v="AM-10705"/>
    <s v="Anne McFarland"/>
    <x v="0"/>
    <s v="United States"/>
    <s v="Auburn"/>
    <x v="19"/>
    <n v="36830"/>
    <x v="0"/>
    <s v="OFF-ST-10003716"/>
    <x v="1"/>
    <x v="4"/>
    <x v="889"/>
    <n v="900.08"/>
    <n v="4"/>
    <n v="0"/>
    <n v="117.0104"/>
  </r>
  <r>
    <n v="2017"/>
    <x v="985"/>
    <x v="1"/>
    <x v="531"/>
    <d v="2012-03-23T00:00:00"/>
    <s v="Standard Class"/>
    <s v="BK-11260"/>
    <s v="Berenike Kampe"/>
    <x v="0"/>
    <s v="United States"/>
    <s v="San Bernardino"/>
    <x v="1"/>
    <n v="92404"/>
    <x v="1"/>
    <s v="OFF-BI-10000088"/>
    <x v="1"/>
    <x v="8"/>
    <x v="1025"/>
    <n v="17.568000000000001"/>
    <n v="2"/>
    <n v="0.2"/>
    <n v="6.3684000000000003"/>
  </r>
  <r>
    <n v="2018"/>
    <x v="985"/>
    <x v="1"/>
    <x v="531"/>
    <d v="2012-03-23T00:00:00"/>
    <s v="Standard Class"/>
    <s v="BK-11260"/>
    <s v="Berenike Kampe"/>
    <x v="0"/>
    <s v="United States"/>
    <s v="San Bernardino"/>
    <x v="1"/>
    <n v="92404"/>
    <x v="1"/>
    <s v="OFF-LA-10000240"/>
    <x v="1"/>
    <x v="2"/>
    <x v="2"/>
    <n v="14.62"/>
    <n v="2"/>
    <n v="0"/>
    <n v="6.8713999999999995"/>
  </r>
  <r>
    <n v="2019"/>
    <x v="985"/>
    <x v="1"/>
    <x v="531"/>
    <d v="2012-03-23T00:00:00"/>
    <s v="Standard Class"/>
    <s v="BK-11260"/>
    <s v="Berenike Kampe"/>
    <x v="0"/>
    <s v="United States"/>
    <s v="San Bernardino"/>
    <x v="1"/>
    <n v="92404"/>
    <x v="1"/>
    <s v="OFF-SU-10001165"/>
    <x v="1"/>
    <x v="14"/>
    <x v="1039"/>
    <n v="33.36"/>
    <n v="4"/>
    <n v="0"/>
    <n v="8.6736000000000004"/>
  </r>
  <r>
    <n v="2020"/>
    <x v="985"/>
    <x v="1"/>
    <x v="531"/>
    <d v="2012-03-23T00:00:00"/>
    <s v="Standard Class"/>
    <s v="BK-11260"/>
    <s v="Berenike Kampe"/>
    <x v="0"/>
    <s v="United States"/>
    <s v="San Bernardino"/>
    <x v="1"/>
    <n v="92404"/>
    <x v="1"/>
    <s v="OFF-PA-10002749"/>
    <x v="1"/>
    <x v="10"/>
    <x v="185"/>
    <n v="40.14"/>
    <n v="6"/>
    <n v="0"/>
    <n v="19.668600000000001"/>
  </r>
  <r>
    <n v="2021"/>
    <x v="986"/>
    <x v="0"/>
    <x v="251"/>
    <d v="2013-09-22T00:00:00"/>
    <s v="First Class"/>
    <s v="RH-19510"/>
    <s v="Rick Huthwaite"/>
    <x v="2"/>
    <s v="United States"/>
    <s v="Providence"/>
    <x v="34"/>
    <n v="2908"/>
    <x v="3"/>
    <s v="OFF-ST-10001490"/>
    <x v="1"/>
    <x v="4"/>
    <x v="513"/>
    <n v="1606.23"/>
    <n v="9"/>
    <n v="0"/>
    <n v="481.86899999999986"/>
  </r>
  <r>
    <n v="2022"/>
    <x v="986"/>
    <x v="0"/>
    <x v="251"/>
    <d v="2013-09-22T00:00:00"/>
    <s v="First Class"/>
    <s v="RH-19510"/>
    <s v="Rick Huthwaite"/>
    <x v="2"/>
    <s v="United States"/>
    <s v="Providence"/>
    <x v="34"/>
    <n v="2908"/>
    <x v="3"/>
    <s v="OFF-PA-10002377"/>
    <x v="1"/>
    <x v="10"/>
    <x v="557"/>
    <n v="17.04"/>
    <n v="3"/>
    <n v="0"/>
    <n v="7.6679999999999993"/>
  </r>
  <r>
    <n v="2023"/>
    <x v="986"/>
    <x v="0"/>
    <x v="251"/>
    <d v="2013-09-22T00:00:00"/>
    <s v="First Class"/>
    <s v="RH-19510"/>
    <s v="Rick Huthwaite"/>
    <x v="2"/>
    <s v="United States"/>
    <s v="Providence"/>
    <x v="34"/>
    <n v="2908"/>
    <x v="3"/>
    <s v="OFF-BI-10004826"/>
    <x v="1"/>
    <x v="8"/>
    <x v="721"/>
    <n v="49.53"/>
    <n v="3"/>
    <n v="0"/>
    <n v="23.774400000000004"/>
  </r>
  <r>
    <n v="2024"/>
    <x v="986"/>
    <x v="0"/>
    <x v="251"/>
    <d v="2013-09-22T00:00:00"/>
    <s v="First Class"/>
    <s v="RH-19510"/>
    <s v="Rick Huthwaite"/>
    <x v="2"/>
    <s v="United States"/>
    <s v="Providence"/>
    <x v="34"/>
    <n v="2908"/>
    <x v="3"/>
    <s v="FUR-CH-10004675"/>
    <x v="0"/>
    <x v="1"/>
    <x v="629"/>
    <n v="872.32"/>
    <n v="4"/>
    <n v="0"/>
    <n v="244.24959999999999"/>
  </r>
  <r>
    <n v="2025"/>
    <x v="987"/>
    <x v="3"/>
    <x v="648"/>
    <d v="2014-08-23T00:00:00"/>
    <s v="Second Class"/>
    <s v="GM-14500"/>
    <s v="Gene McClure"/>
    <x v="0"/>
    <s v="United States"/>
    <s v="Fresno"/>
    <x v="1"/>
    <n v="93727"/>
    <x v="1"/>
    <s v="OFF-BI-10002867"/>
    <x v="1"/>
    <x v="8"/>
    <x v="963"/>
    <n v="239.12000000000003"/>
    <n v="5"/>
    <n v="0.2"/>
    <n v="77.71399999999997"/>
  </r>
  <r>
    <n v="2026"/>
    <x v="988"/>
    <x v="1"/>
    <x v="649"/>
    <d v="2012-03-15T00:00:00"/>
    <s v="First Class"/>
    <s v="MC-17275"/>
    <s v="Marc Crier"/>
    <x v="0"/>
    <s v="United States"/>
    <s v="Seattle"/>
    <x v="4"/>
    <n v="98103"/>
    <x v="1"/>
    <s v="FUR-BO-10004409"/>
    <x v="0"/>
    <x v="0"/>
    <x v="625"/>
    <n v="141.96"/>
    <n v="2"/>
    <n v="0"/>
    <n v="39.748800000000003"/>
  </r>
  <r>
    <n v="2027"/>
    <x v="989"/>
    <x v="0"/>
    <x v="162"/>
    <d v="2013-09-11T00:00:00"/>
    <s v="Second Class"/>
    <s v="VM-21685"/>
    <s v="Valerie Mitchum"/>
    <x v="2"/>
    <s v="United States"/>
    <s v="Lancaster"/>
    <x v="1"/>
    <n v="93534"/>
    <x v="1"/>
    <s v="OFF-BI-10002225"/>
    <x v="1"/>
    <x v="8"/>
    <x v="336"/>
    <n v="33.024000000000001"/>
    <n v="2"/>
    <n v="0.2"/>
    <n v="11.558399999999999"/>
  </r>
  <r>
    <n v="2028"/>
    <x v="989"/>
    <x v="0"/>
    <x v="162"/>
    <d v="2013-09-11T00:00:00"/>
    <s v="Second Class"/>
    <s v="VM-21685"/>
    <s v="Valerie Mitchum"/>
    <x v="2"/>
    <s v="United States"/>
    <s v="Lancaster"/>
    <x v="1"/>
    <n v="93534"/>
    <x v="1"/>
    <s v="OFF-BI-10001989"/>
    <x v="1"/>
    <x v="8"/>
    <x v="537"/>
    <n v="67.13600000000001"/>
    <n v="4"/>
    <n v="0.2"/>
    <n v="23.497599999999995"/>
  </r>
  <r>
    <n v="2029"/>
    <x v="990"/>
    <x v="1"/>
    <x v="650"/>
    <d v="2012-11-30T00:00:00"/>
    <s v="Standard Class"/>
    <s v="GP-14740"/>
    <s v="Guy Phonely"/>
    <x v="1"/>
    <s v="United States"/>
    <s v="Leominster"/>
    <x v="31"/>
    <n v="1453"/>
    <x v="3"/>
    <s v="OFF-BI-10000343"/>
    <x v="1"/>
    <x v="8"/>
    <x v="184"/>
    <n v="14.73"/>
    <n v="3"/>
    <n v="0"/>
    <n v="6.9230999999999998"/>
  </r>
  <r>
    <n v="2030"/>
    <x v="990"/>
    <x v="1"/>
    <x v="650"/>
    <d v="2012-11-30T00:00:00"/>
    <s v="Standard Class"/>
    <s v="GP-14740"/>
    <s v="Guy Phonely"/>
    <x v="1"/>
    <s v="United States"/>
    <s v="Leominster"/>
    <x v="31"/>
    <n v="1453"/>
    <x v="3"/>
    <s v="OFF-ST-10001172"/>
    <x v="1"/>
    <x v="4"/>
    <x v="1197"/>
    <n v="104.9"/>
    <n v="5"/>
    <n v="0"/>
    <n v="25.175999999999998"/>
  </r>
  <r>
    <n v="2031"/>
    <x v="990"/>
    <x v="1"/>
    <x v="650"/>
    <d v="2012-11-30T00:00:00"/>
    <s v="Standard Class"/>
    <s v="GP-14740"/>
    <s v="Guy Phonely"/>
    <x v="1"/>
    <s v="United States"/>
    <s v="Leominster"/>
    <x v="31"/>
    <n v="1453"/>
    <x v="3"/>
    <s v="OFF-BI-10003707"/>
    <x v="1"/>
    <x v="8"/>
    <x v="776"/>
    <n v="61.04"/>
    <n v="4"/>
    <n v="0"/>
    <n v="30.52"/>
  </r>
  <r>
    <n v="2032"/>
    <x v="990"/>
    <x v="1"/>
    <x v="650"/>
    <d v="2012-11-30T00:00:00"/>
    <s v="Standard Class"/>
    <s v="GP-14740"/>
    <s v="Guy Phonely"/>
    <x v="1"/>
    <s v="United States"/>
    <s v="Leominster"/>
    <x v="31"/>
    <n v="1453"/>
    <x v="3"/>
    <s v="OFF-PA-10001274"/>
    <x v="1"/>
    <x v="10"/>
    <x v="1011"/>
    <n v="10.95"/>
    <n v="3"/>
    <n v="0"/>
    <n v="5.1464999999999996"/>
  </r>
  <r>
    <n v="2033"/>
    <x v="991"/>
    <x v="0"/>
    <x v="10"/>
    <d v="2013-12-14T00:00:00"/>
    <s v="Standard Class"/>
    <s v="GB-14530"/>
    <s v="George Bell"/>
    <x v="1"/>
    <s v="United States"/>
    <s v="Fort Worth"/>
    <x v="5"/>
    <n v="76106"/>
    <x v="2"/>
    <s v="OFF-PA-10002250"/>
    <x v="1"/>
    <x v="10"/>
    <x v="699"/>
    <n v="9.3920000000000012"/>
    <n v="2"/>
    <n v="0.2"/>
    <n v="3.2871999999999999"/>
  </r>
  <r>
    <n v="2034"/>
    <x v="991"/>
    <x v="0"/>
    <x v="10"/>
    <d v="2013-12-14T00:00:00"/>
    <s v="Standard Class"/>
    <s v="GB-14530"/>
    <s v="George Bell"/>
    <x v="1"/>
    <s v="United States"/>
    <s v="Fort Worth"/>
    <x v="5"/>
    <n v="76106"/>
    <x v="2"/>
    <s v="OFF-AR-10000475"/>
    <x v="1"/>
    <x v="6"/>
    <x v="1111"/>
    <n v="9.3280000000000012"/>
    <n v="1"/>
    <n v="0.2"/>
    <n v="0.8162000000000007"/>
  </r>
  <r>
    <n v="2035"/>
    <x v="992"/>
    <x v="3"/>
    <x v="145"/>
    <d v="2014-09-30T00:00:00"/>
    <s v="Standard Class"/>
    <s v="CT-11995"/>
    <s v="Carol Triggs"/>
    <x v="0"/>
    <s v="United States"/>
    <s v="Rochester"/>
    <x v="11"/>
    <n v="55901"/>
    <x v="2"/>
    <s v="OFF-BI-10002976"/>
    <x v="1"/>
    <x v="8"/>
    <x v="849"/>
    <n v="8.26"/>
    <n v="2"/>
    <n v="0"/>
    <n v="3.8822000000000001"/>
  </r>
  <r>
    <n v="2036"/>
    <x v="992"/>
    <x v="3"/>
    <x v="145"/>
    <d v="2014-09-30T00:00:00"/>
    <s v="Standard Class"/>
    <s v="CT-11995"/>
    <s v="Carol Triggs"/>
    <x v="0"/>
    <s v="United States"/>
    <s v="Rochester"/>
    <x v="11"/>
    <n v="55901"/>
    <x v="2"/>
    <s v="FUR-CH-10003061"/>
    <x v="0"/>
    <x v="1"/>
    <x v="51"/>
    <n v="269.96999999999997"/>
    <n v="3"/>
    <n v="0"/>
    <n v="51.294299999999964"/>
  </r>
  <r>
    <n v="2037"/>
    <x v="993"/>
    <x v="1"/>
    <x v="651"/>
    <d v="2012-01-27T00:00:00"/>
    <s v="Standard Class"/>
    <s v="CW-11905"/>
    <s v="Carl Weiss"/>
    <x v="2"/>
    <s v="United States"/>
    <s v="Bozeman"/>
    <x v="37"/>
    <n v="59715"/>
    <x v="1"/>
    <s v="OFF-PA-10002893"/>
    <x v="1"/>
    <x v="10"/>
    <x v="359"/>
    <n v="29.04"/>
    <n v="3"/>
    <n v="0"/>
    <n v="13.9392"/>
  </r>
  <r>
    <n v="2038"/>
    <x v="993"/>
    <x v="1"/>
    <x v="651"/>
    <d v="2012-01-27T00:00:00"/>
    <s v="Standard Class"/>
    <s v="CW-11905"/>
    <s v="Carl Weiss"/>
    <x v="2"/>
    <s v="United States"/>
    <s v="Bozeman"/>
    <x v="37"/>
    <n v="59715"/>
    <x v="1"/>
    <s v="OFF-LA-10003077"/>
    <x v="1"/>
    <x v="2"/>
    <x v="1080"/>
    <n v="14.62"/>
    <n v="2"/>
    <n v="0"/>
    <n v="6.8713999999999995"/>
  </r>
  <r>
    <n v="2039"/>
    <x v="994"/>
    <x v="1"/>
    <x v="652"/>
    <d v="2012-06-23T00:00:00"/>
    <s v="Standard Class"/>
    <s v="SN-20560"/>
    <s v="Skye Norling"/>
    <x v="2"/>
    <s v="United States"/>
    <s v="Peoria"/>
    <x v="16"/>
    <n v="85345"/>
    <x v="1"/>
    <s v="OFF-PA-10001661"/>
    <x v="1"/>
    <x v="10"/>
    <x v="1198"/>
    <n v="11.952000000000002"/>
    <n v="3"/>
    <n v="0.2"/>
    <n v="4.3326000000000002"/>
  </r>
  <r>
    <n v="2040"/>
    <x v="994"/>
    <x v="1"/>
    <x v="652"/>
    <d v="2012-06-23T00:00:00"/>
    <s v="Standard Class"/>
    <s v="SN-20560"/>
    <s v="Skye Norling"/>
    <x v="2"/>
    <s v="United States"/>
    <s v="Peoria"/>
    <x v="16"/>
    <n v="85345"/>
    <x v="1"/>
    <s v="OFF-BI-10004656"/>
    <x v="1"/>
    <x v="8"/>
    <x v="855"/>
    <n v="4.5360000000000014"/>
    <n v="7"/>
    <n v="0.7"/>
    <n v="-3.3263999999999996"/>
  </r>
  <r>
    <n v="2041"/>
    <x v="994"/>
    <x v="1"/>
    <x v="652"/>
    <d v="2012-06-23T00:00:00"/>
    <s v="Standard Class"/>
    <s v="SN-20560"/>
    <s v="Skye Norling"/>
    <x v="2"/>
    <s v="United States"/>
    <s v="Peoria"/>
    <x v="16"/>
    <n v="85345"/>
    <x v="1"/>
    <s v="OFF-BI-10003707"/>
    <x v="1"/>
    <x v="8"/>
    <x v="776"/>
    <n v="9.1560000000000006"/>
    <n v="2"/>
    <n v="0.7"/>
    <n v="-6.1039999999999974"/>
  </r>
  <r>
    <n v="2042"/>
    <x v="994"/>
    <x v="1"/>
    <x v="652"/>
    <d v="2012-06-23T00:00:00"/>
    <s v="Standard Class"/>
    <s v="SN-20560"/>
    <s v="Skye Norling"/>
    <x v="2"/>
    <s v="United States"/>
    <s v="Peoria"/>
    <x v="16"/>
    <n v="85345"/>
    <x v="1"/>
    <s v="FUR-FU-10004973"/>
    <x v="0"/>
    <x v="5"/>
    <x v="1134"/>
    <n v="75.36"/>
    <n v="5"/>
    <n v="0.2"/>
    <n v="20.724000000000007"/>
  </r>
  <r>
    <n v="2043"/>
    <x v="995"/>
    <x v="1"/>
    <x v="653"/>
    <d v="2012-10-08T00:00:00"/>
    <s v="Standard Class"/>
    <s v="EB-13705"/>
    <s v="Ed Braxton"/>
    <x v="1"/>
    <s v="United States"/>
    <s v="San Diego"/>
    <x v="1"/>
    <n v="92105"/>
    <x v="1"/>
    <s v="OFF-BI-10004817"/>
    <x v="1"/>
    <x v="8"/>
    <x v="1199"/>
    <n v="57.504000000000005"/>
    <n v="6"/>
    <n v="0.2"/>
    <n v="20.1264"/>
  </r>
  <r>
    <n v="2044"/>
    <x v="996"/>
    <x v="3"/>
    <x v="551"/>
    <d v="2014-11-24T00:00:00"/>
    <s v="Standard Class"/>
    <s v="JW-15220"/>
    <s v="Jane Waco"/>
    <x v="1"/>
    <s v="United States"/>
    <s v="Lakewood"/>
    <x v="24"/>
    <n v="44107"/>
    <x v="3"/>
    <s v="OFF-AR-10001860"/>
    <x v="1"/>
    <x v="6"/>
    <x v="907"/>
    <n v="38.864000000000004"/>
    <n v="7"/>
    <n v="0.2"/>
    <n v="7.7728000000000002"/>
  </r>
  <r>
    <n v="2045"/>
    <x v="997"/>
    <x v="2"/>
    <x v="654"/>
    <d v="2011-08-23T00:00:00"/>
    <s v="Standard Class"/>
    <s v="KB-16585"/>
    <s v="Ken Black"/>
    <x v="1"/>
    <s v="United States"/>
    <s v="Houston"/>
    <x v="5"/>
    <n v="77095"/>
    <x v="2"/>
    <s v="OFF-PA-10001639"/>
    <x v="1"/>
    <x v="10"/>
    <x v="972"/>
    <n v="15.552000000000003"/>
    <n v="3"/>
    <n v="0.2"/>
    <n v="5.4432"/>
  </r>
  <r>
    <n v="2046"/>
    <x v="998"/>
    <x v="0"/>
    <x v="19"/>
    <d v="2013-07-22T00:00:00"/>
    <s v="Standard Class"/>
    <s v="MC-17590"/>
    <s v="Matt Collister"/>
    <x v="1"/>
    <s v="United States"/>
    <s v="Perth Amboy"/>
    <x v="30"/>
    <n v="8861"/>
    <x v="3"/>
    <s v="OFF-AP-10004487"/>
    <x v="1"/>
    <x v="9"/>
    <x v="715"/>
    <n v="162.63999999999999"/>
    <n v="2"/>
    <n v="0"/>
    <n v="45.539199999999994"/>
  </r>
  <r>
    <n v="2047"/>
    <x v="998"/>
    <x v="0"/>
    <x v="19"/>
    <d v="2013-07-22T00:00:00"/>
    <s v="Standard Class"/>
    <s v="MC-17590"/>
    <s v="Matt Collister"/>
    <x v="1"/>
    <s v="United States"/>
    <s v="Perth Amboy"/>
    <x v="30"/>
    <n v="8861"/>
    <x v="3"/>
    <s v="TEC-PH-10001760"/>
    <x v="2"/>
    <x v="7"/>
    <x v="254"/>
    <n v="597"/>
    <n v="3"/>
    <n v="0"/>
    <n v="280.59000000000003"/>
  </r>
  <r>
    <n v="2048"/>
    <x v="998"/>
    <x v="0"/>
    <x v="19"/>
    <d v="2013-07-22T00:00:00"/>
    <s v="Standard Class"/>
    <s v="MC-17590"/>
    <s v="Matt Collister"/>
    <x v="1"/>
    <s v="United States"/>
    <s v="Perth Amboy"/>
    <x v="30"/>
    <n v="8861"/>
    <x v="3"/>
    <s v="OFF-PA-10004071"/>
    <x v="1"/>
    <x v="10"/>
    <x v="412"/>
    <n v="55.48"/>
    <n v="1"/>
    <n v="0"/>
    <n v="26.630399999999998"/>
  </r>
  <r>
    <n v="2049"/>
    <x v="999"/>
    <x v="1"/>
    <x v="655"/>
    <d v="2012-07-13T00:00:00"/>
    <s v="First Class"/>
    <s v="CK-12595"/>
    <s v="Clytie Kelty"/>
    <x v="0"/>
    <s v="United States"/>
    <s v="Philadelphia"/>
    <x v="9"/>
    <n v="19134"/>
    <x v="3"/>
    <s v="FUR-FU-10004848"/>
    <x v="0"/>
    <x v="5"/>
    <x v="28"/>
    <n v="289.80000000000007"/>
    <n v="7"/>
    <n v="0.2"/>
    <n v="36.224999999999966"/>
  </r>
  <r>
    <n v="2050"/>
    <x v="999"/>
    <x v="1"/>
    <x v="655"/>
    <d v="2012-07-13T00:00:00"/>
    <s v="First Class"/>
    <s v="CK-12595"/>
    <s v="Clytie Kelty"/>
    <x v="0"/>
    <s v="United States"/>
    <s v="Philadelphia"/>
    <x v="9"/>
    <n v="19134"/>
    <x v="3"/>
    <s v="OFF-BI-10004022"/>
    <x v="1"/>
    <x v="8"/>
    <x v="748"/>
    <n v="2.5020000000000002"/>
    <n v="3"/>
    <n v="0.7"/>
    <n v="-2.0015999999999998"/>
  </r>
  <r>
    <n v="2051"/>
    <x v="999"/>
    <x v="1"/>
    <x v="655"/>
    <d v="2012-07-13T00:00:00"/>
    <s v="First Class"/>
    <s v="CK-12595"/>
    <s v="Clytie Kelty"/>
    <x v="0"/>
    <s v="United States"/>
    <s v="Philadelphia"/>
    <x v="9"/>
    <n v="19134"/>
    <x v="3"/>
    <s v="OFF-BI-10003669"/>
    <x v="1"/>
    <x v="8"/>
    <x v="796"/>
    <n v="6.4800000000000013"/>
    <n v="4"/>
    <n v="0.7"/>
    <n v="-4.7519999999999989"/>
  </r>
  <r>
    <n v="2052"/>
    <x v="999"/>
    <x v="1"/>
    <x v="655"/>
    <d v="2012-07-13T00:00:00"/>
    <s v="First Class"/>
    <s v="CK-12595"/>
    <s v="Clytie Kelty"/>
    <x v="0"/>
    <s v="United States"/>
    <s v="Philadelphia"/>
    <x v="9"/>
    <n v="19134"/>
    <x v="3"/>
    <s v="FUR-CH-10003833"/>
    <x v="0"/>
    <x v="1"/>
    <x v="1200"/>
    <n v="341.48799999999994"/>
    <n v="8"/>
    <n v="0.3"/>
    <n v="-73.175999999999988"/>
  </r>
  <r>
    <n v="2053"/>
    <x v="999"/>
    <x v="1"/>
    <x v="655"/>
    <d v="2012-07-13T00:00:00"/>
    <s v="First Class"/>
    <s v="CK-12595"/>
    <s v="Clytie Kelty"/>
    <x v="0"/>
    <s v="United States"/>
    <s v="Philadelphia"/>
    <x v="9"/>
    <n v="19134"/>
    <x v="3"/>
    <s v="OFF-AR-10003732"/>
    <x v="1"/>
    <x v="6"/>
    <x v="321"/>
    <n v="11.12"/>
    <n v="5"/>
    <n v="0.2"/>
    <n v="0.83399999999999963"/>
  </r>
  <r>
    <n v="2054"/>
    <x v="999"/>
    <x v="1"/>
    <x v="655"/>
    <d v="2012-07-13T00:00:00"/>
    <s v="First Class"/>
    <s v="CK-12595"/>
    <s v="Clytie Kelty"/>
    <x v="0"/>
    <s v="United States"/>
    <s v="Philadelphia"/>
    <x v="9"/>
    <n v="19134"/>
    <x v="3"/>
    <s v="FUR-FU-10003142"/>
    <x v="0"/>
    <x v="5"/>
    <x v="1201"/>
    <n v="25.344000000000001"/>
    <n v="6"/>
    <n v="0.2"/>
    <n v="3.4847999999999981"/>
  </r>
  <r>
    <n v="2055"/>
    <x v="1000"/>
    <x v="0"/>
    <x v="49"/>
    <d v="2013-12-08T00:00:00"/>
    <s v="Standard Class"/>
    <s v="RD-19480"/>
    <s v="Rick Duston"/>
    <x v="0"/>
    <s v="United States"/>
    <s v="Richmond"/>
    <x v="14"/>
    <n v="47374"/>
    <x v="2"/>
    <s v="FUR-FU-10001196"/>
    <x v="0"/>
    <x v="5"/>
    <x v="1116"/>
    <n v="17.309999999999999"/>
    <n v="3"/>
    <n v="0"/>
    <n v="5.1929999999999996"/>
  </r>
  <r>
    <n v="2056"/>
    <x v="1001"/>
    <x v="3"/>
    <x v="66"/>
    <d v="2014-12-26T00:00:00"/>
    <s v="First Class"/>
    <s v="TP-21130"/>
    <s v="Theone Pippenger"/>
    <x v="0"/>
    <s v="United States"/>
    <s v="Detroit"/>
    <x v="12"/>
    <n v="48227"/>
    <x v="2"/>
    <s v="TEC-AC-10001114"/>
    <x v="2"/>
    <x v="11"/>
    <x v="1202"/>
    <n v="199.95000000000002"/>
    <n v="5"/>
    <n v="0"/>
    <n v="63.983999999999988"/>
  </r>
  <r>
    <n v="2057"/>
    <x v="1001"/>
    <x v="3"/>
    <x v="66"/>
    <d v="2014-12-26T00:00:00"/>
    <s v="First Class"/>
    <s v="TP-21130"/>
    <s v="Theone Pippenger"/>
    <x v="0"/>
    <s v="United States"/>
    <s v="Detroit"/>
    <x v="12"/>
    <n v="48227"/>
    <x v="2"/>
    <s v="FUR-CH-10002335"/>
    <x v="0"/>
    <x v="1"/>
    <x v="623"/>
    <n v="1586.6899999999998"/>
    <n v="7"/>
    <n v="0"/>
    <n v="412.5394"/>
  </r>
  <r>
    <n v="2058"/>
    <x v="1001"/>
    <x v="3"/>
    <x v="66"/>
    <d v="2014-12-26T00:00:00"/>
    <s v="First Class"/>
    <s v="TP-21130"/>
    <s v="Theone Pippenger"/>
    <x v="0"/>
    <s v="United States"/>
    <s v="Detroit"/>
    <x v="12"/>
    <n v="48227"/>
    <x v="2"/>
    <s v="TEC-AC-10000844"/>
    <x v="2"/>
    <x v="11"/>
    <x v="106"/>
    <n v="84.99"/>
    <n v="1"/>
    <n v="0"/>
    <n v="30.596399999999996"/>
  </r>
  <r>
    <n v="2059"/>
    <x v="1001"/>
    <x v="3"/>
    <x v="66"/>
    <d v="2014-12-26T00:00:00"/>
    <s v="First Class"/>
    <s v="TP-21130"/>
    <s v="Theone Pippenger"/>
    <x v="0"/>
    <s v="United States"/>
    <s v="Detroit"/>
    <x v="12"/>
    <n v="48227"/>
    <x v="2"/>
    <s v="FUR-TA-10004534"/>
    <x v="0"/>
    <x v="3"/>
    <x v="121"/>
    <n v="411.8"/>
    <n v="2"/>
    <n v="0"/>
    <n v="70.005999999999972"/>
  </r>
  <r>
    <n v="2060"/>
    <x v="1002"/>
    <x v="2"/>
    <x v="656"/>
    <d v="2011-11-04T00:00:00"/>
    <s v="Standard Class"/>
    <s v="GG-14650"/>
    <s v="Greg Guthrie"/>
    <x v="1"/>
    <s v="United States"/>
    <s v="Los Angeles"/>
    <x v="1"/>
    <n v="90049"/>
    <x v="1"/>
    <s v="OFF-FA-10002975"/>
    <x v="1"/>
    <x v="13"/>
    <x v="33"/>
    <n v="11.34"/>
    <n v="3"/>
    <n v="0"/>
    <n v="5.2164000000000001"/>
  </r>
  <r>
    <n v="2061"/>
    <x v="1002"/>
    <x v="2"/>
    <x v="656"/>
    <d v="2011-11-04T00:00:00"/>
    <s v="Standard Class"/>
    <s v="GG-14650"/>
    <s v="Greg Guthrie"/>
    <x v="1"/>
    <s v="United States"/>
    <s v="Los Angeles"/>
    <x v="1"/>
    <n v="90049"/>
    <x v="1"/>
    <s v="OFF-ST-10003996"/>
    <x v="1"/>
    <x v="4"/>
    <x v="1203"/>
    <n v="80.3"/>
    <n v="5"/>
    <n v="0"/>
    <n v="20.877999999999997"/>
  </r>
  <r>
    <n v="2062"/>
    <x v="1002"/>
    <x v="2"/>
    <x v="656"/>
    <d v="2011-11-04T00:00:00"/>
    <s v="Standard Class"/>
    <s v="GG-14650"/>
    <s v="Greg Guthrie"/>
    <x v="1"/>
    <s v="United States"/>
    <s v="Los Angeles"/>
    <x v="1"/>
    <n v="90049"/>
    <x v="1"/>
    <s v="OFF-BI-10002571"/>
    <x v="1"/>
    <x v="8"/>
    <x v="1204"/>
    <n v="15.968000000000002"/>
    <n v="2"/>
    <n v="0.2"/>
    <n v="5.3891999999999989"/>
  </r>
  <r>
    <n v="2063"/>
    <x v="1002"/>
    <x v="2"/>
    <x v="656"/>
    <d v="2011-11-04T00:00:00"/>
    <s v="Standard Class"/>
    <s v="GG-14650"/>
    <s v="Greg Guthrie"/>
    <x v="1"/>
    <s v="United States"/>
    <s v="Los Angeles"/>
    <x v="1"/>
    <n v="90049"/>
    <x v="1"/>
    <s v="OFF-PA-10000477"/>
    <x v="1"/>
    <x v="10"/>
    <x v="1205"/>
    <n v="64.740000000000009"/>
    <n v="13"/>
    <n v="0"/>
    <n v="30.427800000000005"/>
  </r>
  <r>
    <n v="2064"/>
    <x v="1002"/>
    <x v="2"/>
    <x v="656"/>
    <d v="2011-11-04T00:00:00"/>
    <s v="Standard Class"/>
    <s v="GG-14650"/>
    <s v="Greg Guthrie"/>
    <x v="1"/>
    <s v="United States"/>
    <s v="Los Angeles"/>
    <x v="1"/>
    <n v="90049"/>
    <x v="1"/>
    <s v="OFF-BI-10004209"/>
    <x v="1"/>
    <x v="8"/>
    <x v="1206"/>
    <n v="19.295999999999999"/>
    <n v="3"/>
    <n v="0.2"/>
    <n v="6.0299999999999994"/>
  </r>
  <r>
    <n v="2065"/>
    <x v="1002"/>
    <x v="2"/>
    <x v="656"/>
    <d v="2011-11-04T00:00:00"/>
    <s v="Standard Class"/>
    <s v="GG-14650"/>
    <s v="Greg Guthrie"/>
    <x v="1"/>
    <s v="United States"/>
    <s v="Los Angeles"/>
    <x v="1"/>
    <n v="90049"/>
    <x v="1"/>
    <s v="OFF-ST-10001963"/>
    <x v="1"/>
    <x v="4"/>
    <x v="532"/>
    <n v="405.64"/>
    <n v="4"/>
    <n v="0"/>
    <n v="12.169199999999989"/>
  </r>
  <r>
    <n v="2066"/>
    <x v="1002"/>
    <x v="2"/>
    <x v="656"/>
    <d v="2011-11-04T00:00:00"/>
    <s v="Standard Class"/>
    <s v="GG-14650"/>
    <s v="Greg Guthrie"/>
    <x v="1"/>
    <s v="United States"/>
    <s v="Los Angeles"/>
    <x v="1"/>
    <n v="90049"/>
    <x v="1"/>
    <s v="FUR-CH-10003833"/>
    <x v="0"/>
    <x v="1"/>
    <x v="1200"/>
    <n v="146.352"/>
    <n v="3"/>
    <n v="0.2"/>
    <n v="-9.1470000000000056"/>
  </r>
  <r>
    <n v="2067"/>
    <x v="1002"/>
    <x v="2"/>
    <x v="656"/>
    <d v="2011-11-04T00:00:00"/>
    <s v="Standard Class"/>
    <s v="GG-14650"/>
    <s v="Greg Guthrie"/>
    <x v="1"/>
    <s v="United States"/>
    <s v="Los Angeles"/>
    <x v="1"/>
    <n v="90049"/>
    <x v="1"/>
    <s v="TEC-AC-10004568"/>
    <x v="2"/>
    <x v="11"/>
    <x v="1109"/>
    <n v="251.91"/>
    <n v="9"/>
    <n v="0"/>
    <n v="47.862899999999982"/>
  </r>
  <r>
    <n v="2068"/>
    <x v="1002"/>
    <x v="2"/>
    <x v="656"/>
    <d v="2011-11-04T00:00:00"/>
    <s v="Standard Class"/>
    <s v="GG-14650"/>
    <s v="Greg Guthrie"/>
    <x v="1"/>
    <s v="United States"/>
    <s v="Los Angeles"/>
    <x v="1"/>
    <n v="90049"/>
    <x v="1"/>
    <s v="OFF-AR-10001419"/>
    <x v="1"/>
    <x v="6"/>
    <x v="1006"/>
    <n v="12.39"/>
    <n v="3"/>
    <n v="0"/>
    <n v="3.7169999999999996"/>
  </r>
  <r>
    <n v="2069"/>
    <x v="1003"/>
    <x v="1"/>
    <x v="657"/>
    <d v="2012-04-19T00:00:00"/>
    <s v="Standard Class"/>
    <s v="ZC-21910"/>
    <s v="Zuschuss Carroll"/>
    <x v="0"/>
    <s v="United States"/>
    <s v="Pomona"/>
    <x v="1"/>
    <n v="91767"/>
    <x v="1"/>
    <s v="TEC-AC-10002800"/>
    <x v="2"/>
    <x v="11"/>
    <x v="1207"/>
    <n v="199.96"/>
    <n v="4"/>
    <n v="0"/>
    <n v="69.98599999999999"/>
  </r>
  <r>
    <n v="2070"/>
    <x v="1003"/>
    <x v="1"/>
    <x v="657"/>
    <d v="2012-04-19T00:00:00"/>
    <s v="Standard Class"/>
    <s v="ZC-21910"/>
    <s v="Zuschuss Carroll"/>
    <x v="0"/>
    <s v="United States"/>
    <s v="Pomona"/>
    <x v="1"/>
    <n v="91767"/>
    <x v="1"/>
    <s v="FUR-TA-10003954"/>
    <x v="0"/>
    <x v="3"/>
    <x v="1208"/>
    <n v="710.83200000000011"/>
    <n v="3"/>
    <n v="0.2"/>
    <n v="-97.739399999999989"/>
  </r>
  <r>
    <n v="2071"/>
    <x v="1004"/>
    <x v="0"/>
    <x v="658"/>
    <d v="2013-07-24T00:00:00"/>
    <s v="Second Class"/>
    <s v="CC-12610"/>
    <s v="Corey Catlett"/>
    <x v="1"/>
    <s v="United States"/>
    <s v="Philadelphia"/>
    <x v="9"/>
    <n v="19134"/>
    <x v="3"/>
    <s v="OFF-BI-10000301"/>
    <x v="1"/>
    <x v="8"/>
    <x v="619"/>
    <n v="1.9410000000000003"/>
    <n v="1"/>
    <n v="0.7"/>
    <n v="-1.294"/>
  </r>
  <r>
    <n v="2072"/>
    <x v="1005"/>
    <x v="3"/>
    <x v="225"/>
    <d v="2014-11-26T00:00:00"/>
    <s v="Standard Class"/>
    <s v="KA-16525"/>
    <s v="Kelly Andreada"/>
    <x v="0"/>
    <s v="United States"/>
    <s v="Ontario"/>
    <x v="1"/>
    <n v="91761"/>
    <x v="1"/>
    <s v="FUR-CH-10003956"/>
    <x v="0"/>
    <x v="1"/>
    <x v="363"/>
    <n v="283.92"/>
    <n v="5"/>
    <n v="0.2"/>
    <n v="-46.137000000000029"/>
  </r>
  <r>
    <n v="2073"/>
    <x v="1006"/>
    <x v="0"/>
    <x v="491"/>
    <d v="2013-12-03T00:00:00"/>
    <s v="Standard Class"/>
    <s v="TC-20980"/>
    <s v="Tamara Chand"/>
    <x v="1"/>
    <s v="United States"/>
    <s v="Seattle"/>
    <x v="4"/>
    <n v="98105"/>
    <x v="1"/>
    <s v="OFF-BI-10002954"/>
    <x v="1"/>
    <x v="8"/>
    <x v="1179"/>
    <n v="7.3120000000000012"/>
    <n v="2"/>
    <n v="0.2"/>
    <n v="2.5591999999999997"/>
  </r>
  <r>
    <n v="2074"/>
    <x v="1007"/>
    <x v="3"/>
    <x v="659"/>
    <d v="2014-11-13T00:00:00"/>
    <s v="Second Class"/>
    <s v="DB-13270"/>
    <s v="Deborah Brumfield"/>
    <x v="2"/>
    <s v="United States"/>
    <s v="Brentwood"/>
    <x v="1"/>
    <n v="94513"/>
    <x v="1"/>
    <s v="TEC-AC-10003289"/>
    <x v="2"/>
    <x v="11"/>
    <x v="1209"/>
    <n v="59.97"/>
    <n v="3"/>
    <n v="0"/>
    <n v="13.793099999999999"/>
  </r>
  <r>
    <n v="2075"/>
    <x v="1007"/>
    <x v="3"/>
    <x v="659"/>
    <d v="2014-11-13T00:00:00"/>
    <s v="Second Class"/>
    <s v="DB-13270"/>
    <s v="Deborah Brumfield"/>
    <x v="2"/>
    <s v="United States"/>
    <s v="Brentwood"/>
    <x v="1"/>
    <n v="94513"/>
    <x v="1"/>
    <s v="TEC-PH-10002468"/>
    <x v="2"/>
    <x v="7"/>
    <x v="1210"/>
    <n v="761.5440000000001"/>
    <n v="7"/>
    <n v="0.2"/>
    <n v="66.635100000000023"/>
  </r>
  <r>
    <n v="2076"/>
    <x v="1008"/>
    <x v="2"/>
    <x v="588"/>
    <d v="2011-12-05T00:00:00"/>
    <s v="Standard Class"/>
    <s v="TR-21325"/>
    <s v="Toby Ritter"/>
    <x v="0"/>
    <s v="United States"/>
    <s v="San Francisco"/>
    <x v="1"/>
    <n v="94122"/>
    <x v="1"/>
    <s v="FUR-FU-10001861"/>
    <x v="0"/>
    <x v="5"/>
    <x v="272"/>
    <n v="58.199999999999996"/>
    <n v="3"/>
    <n v="0"/>
    <n v="28.517999999999994"/>
  </r>
  <r>
    <n v="2077"/>
    <x v="1009"/>
    <x v="3"/>
    <x v="510"/>
    <d v="2014-09-16T00:00:00"/>
    <s v="First Class"/>
    <s v="BF-11080"/>
    <s v="Bart Folk"/>
    <x v="0"/>
    <s v="United States"/>
    <s v="Baltimore"/>
    <x v="39"/>
    <n v="21215"/>
    <x v="3"/>
    <s v="OFF-PA-10004082"/>
    <x v="1"/>
    <x v="10"/>
    <x v="224"/>
    <n v="39.900000000000006"/>
    <n v="5"/>
    <n v="0"/>
    <n v="19.950000000000003"/>
  </r>
  <r>
    <n v="2078"/>
    <x v="1009"/>
    <x v="3"/>
    <x v="510"/>
    <d v="2014-09-16T00:00:00"/>
    <s v="First Class"/>
    <s v="BF-11080"/>
    <s v="Bart Folk"/>
    <x v="0"/>
    <s v="United States"/>
    <s v="Baltimore"/>
    <x v="39"/>
    <n v="21215"/>
    <x v="3"/>
    <s v="OFF-AP-10000358"/>
    <x v="1"/>
    <x v="9"/>
    <x v="95"/>
    <n v="90.86"/>
    <n v="7"/>
    <n v="0"/>
    <n v="26.349399999999992"/>
  </r>
  <r>
    <n v="2079"/>
    <x v="1009"/>
    <x v="3"/>
    <x v="510"/>
    <d v="2014-09-16T00:00:00"/>
    <s v="First Class"/>
    <s v="BF-11080"/>
    <s v="Bart Folk"/>
    <x v="0"/>
    <s v="United States"/>
    <s v="Baltimore"/>
    <x v="39"/>
    <n v="21215"/>
    <x v="3"/>
    <s v="OFF-PA-10004243"/>
    <x v="1"/>
    <x v="10"/>
    <x v="271"/>
    <n v="94.85"/>
    <n v="5"/>
    <n v="0"/>
    <n v="45.527999999999992"/>
  </r>
  <r>
    <n v="2080"/>
    <x v="1010"/>
    <x v="1"/>
    <x v="100"/>
    <d v="2012-12-29T00:00:00"/>
    <s v="Standard Class"/>
    <s v="MS-17365"/>
    <s v="Maribeth Schnelling"/>
    <x v="0"/>
    <s v="United States"/>
    <s v="Phoenix"/>
    <x v="16"/>
    <n v="85023"/>
    <x v="1"/>
    <s v="OFF-PA-10001295"/>
    <x v="1"/>
    <x v="10"/>
    <x v="1211"/>
    <n v="106.232"/>
    <n v="7"/>
    <n v="0.2"/>
    <n v="37.181199999999997"/>
  </r>
  <r>
    <n v="2081"/>
    <x v="1010"/>
    <x v="1"/>
    <x v="100"/>
    <d v="2012-12-29T00:00:00"/>
    <s v="Standard Class"/>
    <s v="MS-17365"/>
    <s v="Maribeth Schnelling"/>
    <x v="0"/>
    <s v="United States"/>
    <s v="Phoenix"/>
    <x v="16"/>
    <n v="85023"/>
    <x v="1"/>
    <s v="TEC-PH-10002170"/>
    <x v="2"/>
    <x v="7"/>
    <x v="594"/>
    <n v="111.98399999999999"/>
    <n v="2"/>
    <n v="0.2"/>
    <n v="11.198400000000003"/>
  </r>
  <r>
    <n v="2082"/>
    <x v="1010"/>
    <x v="1"/>
    <x v="100"/>
    <d v="2012-12-29T00:00:00"/>
    <s v="Standard Class"/>
    <s v="MS-17365"/>
    <s v="Maribeth Schnelling"/>
    <x v="0"/>
    <s v="United States"/>
    <s v="Phoenix"/>
    <x v="16"/>
    <n v="85023"/>
    <x v="1"/>
    <s v="FUR-FU-10002885"/>
    <x v="0"/>
    <x v="5"/>
    <x v="755"/>
    <n v="7.7120000000000006"/>
    <n v="2"/>
    <n v="0.2"/>
    <n v="1.7352000000000005"/>
  </r>
  <r>
    <n v="2083"/>
    <x v="1011"/>
    <x v="3"/>
    <x v="660"/>
    <d v="2014-03-02T00:00:00"/>
    <s v="Standard Class"/>
    <s v="CK-12595"/>
    <s v="Clytie Kelty"/>
    <x v="0"/>
    <s v="United States"/>
    <s v="Los Angeles"/>
    <x v="1"/>
    <n v="90008"/>
    <x v="1"/>
    <s v="OFF-PA-10002870"/>
    <x v="1"/>
    <x v="10"/>
    <x v="893"/>
    <n v="37.44"/>
    <n v="6"/>
    <n v="0"/>
    <n v="16.847999999999999"/>
  </r>
  <r>
    <n v="2084"/>
    <x v="1012"/>
    <x v="2"/>
    <x v="533"/>
    <d v="2011-11-29T00:00:00"/>
    <s v="Standard Class"/>
    <s v="ED-13885"/>
    <s v="Emily Ducich"/>
    <x v="2"/>
    <s v="United States"/>
    <s v="Houston"/>
    <x v="5"/>
    <n v="77036"/>
    <x v="2"/>
    <s v="OFF-LA-10003923"/>
    <x v="1"/>
    <x v="2"/>
    <x v="424"/>
    <n v="23.680000000000003"/>
    <n v="2"/>
    <n v="0.2"/>
    <n v="8.879999999999999"/>
  </r>
  <r>
    <n v="2085"/>
    <x v="1013"/>
    <x v="0"/>
    <x v="661"/>
    <d v="2013-06-29T00:00:00"/>
    <s v="Standard Class"/>
    <s v="IM-15070"/>
    <s v="Irene Maddox"/>
    <x v="0"/>
    <s v="United States"/>
    <s v="New York City"/>
    <x v="15"/>
    <n v="10009"/>
    <x v="3"/>
    <s v="OFF-LA-10003510"/>
    <x v="1"/>
    <x v="2"/>
    <x v="575"/>
    <n v="122.12"/>
    <n v="4"/>
    <n v="0"/>
    <n v="56.175200000000004"/>
  </r>
  <r>
    <n v="2086"/>
    <x v="1013"/>
    <x v="0"/>
    <x v="661"/>
    <d v="2013-06-29T00:00:00"/>
    <s v="Standard Class"/>
    <s v="IM-15070"/>
    <s v="Irene Maddox"/>
    <x v="0"/>
    <s v="United States"/>
    <s v="New York City"/>
    <x v="15"/>
    <n v="10009"/>
    <x v="3"/>
    <s v="OFF-LA-10000248"/>
    <x v="1"/>
    <x v="2"/>
    <x v="1212"/>
    <n v="18.45"/>
    <n v="5"/>
    <n v="0"/>
    <n v="8.6715"/>
  </r>
  <r>
    <n v="2087"/>
    <x v="1013"/>
    <x v="0"/>
    <x v="661"/>
    <d v="2013-06-29T00:00:00"/>
    <s v="Standard Class"/>
    <s v="IM-15070"/>
    <s v="Irene Maddox"/>
    <x v="0"/>
    <s v="United States"/>
    <s v="New York City"/>
    <x v="15"/>
    <n v="10009"/>
    <x v="3"/>
    <s v="OFF-ST-10000060"/>
    <x v="1"/>
    <x v="4"/>
    <x v="387"/>
    <n v="324.90000000000003"/>
    <n v="5"/>
    <n v="0"/>
    <n v="38.988000000000014"/>
  </r>
  <r>
    <n v="2088"/>
    <x v="1013"/>
    <x v="0"/>
    <x v="661"/>
    <d v="2013-06-29T00:00:00"/>
    <s v="Standard Class"/>
    <s v="IM-15070"/>
    <s v="Irene Maddox"/>
    <x v="0"/>
    <s v="United States"/>
    <s v="New York City"/>
    <x v="15"/>
    <n v="10009"/>
    <x v="3"/>
    <s v="OFF-PA-10003129"/>
    <x v="1"/>
    <x v="10"/>
    <x v="1137"/>
    <n v="146.72999999999999"/>
    <n v="3"/>
    <n v="0"/>
    <n v="68.963099999999997"/>
  </r>
  <r>
    <n v="2089"/>
    <x v="1013"/>
    <x v="0"/>
    <x v="661"/>
    <d v="2013-06-29T00:00:00"/>
    <s v="Standard Class"/>
    <s v="IM-15070"/>
    <s v="Irene Maddox"/>
    <x v="0"/>
    <s v="United States"/>
    <s v="New York City"/>
    <x v="15"/>
    <n v="10009"/>
    <x v="3"/>
    <s v="OFF-FA-10004076"/>
    <x v="1"/>
    <x v="13"/>
    <x v="1213"/>
    <n v="3.96"/>
    <n v="2"/>
    <n v="0"/>
    <n v="1.4651999999999998"/>
  </r>
  <r>
    <n v="2090"/>
    <x v="1014"/>
    <x v="1"/>
    <x v="662"/>
    <d v="2012-10-30T00:00:00"/>
    <s v="Standard Class"/>
    <s v="MY-17380"/>
    <s v="Maribeth Yedwab"/>
    <x v="1"/>
    <s v="United States"/>
    <s v="Rancho Cucamonga"/>
    <x v="1"/>
    <n v="91730"/>
    <x v="1"/>
    <s v="OFF-LA-10004008"/>
    <x v="1"/>
    <x v="2"/>
    <x v="1214"/>
    <n v="5.76"/>
    <n v="2"/>
    <n v="0"/>
    <n v="2.6495999999999995"/>
  </r>
  <r>
    <n v="2091"/>
    <x v="1015"/>
    <x v="3"/>
    <x v="663"/>
    <d v="2014-07-20T00:00:00"/>
    <s v="Standard Class"/>
    <s v="MM-17260"/>
    <s v="Magdelene Morse"/>
    <x v="0"/>
    <s v="United States"/>
    <s v="Wilmington"/>
    <x v="13"/>
    <n v="19805"/>
    <x v="3"/>
    <s v="OFF-BI-10004094"/>
    <x v="1"/>
    <x v="8"/>
    <x v="603"/>
    <n v="26.549999999999997"/>
    <n v="3"/>
    <n v="0"/>
    <n v="13.009499999999999"/>
  </r>
  <r>
    <n v="2092"/>
    <x v="1015"/>
    <x v="3"/>
    <x v="663"/>
    <d v="2014-07-20T00:00:00"/>
    <s v="Standard Class"/>
    <s v="MM-17260"/>
    <s v="Magdelene Morse"/>
    <x v="0"/>
    <s v="United States"/>
    <s v="Wilmington"/>
    <x v="13"/>
    <n v="19805"/>
    <x v="3"/>
    <s v="FUR-TA-10004607"/>
    <x v="0"/>
    <x v="3"/>
    <x v="1095"/>
    <n v="310.44300000000004"/>
    <n v="3"/>
    <n v="0.3"/>
    <n v="-48.783900000000031"/>
  </r>
  <r>
    <n v="2093"/>
    <x v="1016"/>
    <x v="2"/>
    <x v="664"/>
    <d v="2011-11-21T00:00:00"/>
    <s v="Standard Class"/>
    <s v="MP-17470"/>
    <s v="Mark Packer"/>
    <x v="2"/>
    <s v="United States"/>
    <s v="Moorhead"/>
    <x v="11"/>
    <n v="56560"/>
    <x v="2"/>
    <s v="FUR-CH-10004289"/>
    <x v="0"/>
    <x v="1"/>
    <x v="975"/>
    <n v="479.90000000000003"/>
    <n v="5"/>
    <n v="0"/>
    <n v="81.58299999999997"/>
  </r>
  <r>
    <n v="2094"/>
    <x v="1017"/>
    <x v="1"/>
    <x v="657"/>
    <d v="2012-04-15T00:00:00"/>
    <s v="Second Class"/>
    <s v="AW-10840"/>
    <s v="Anthony Witt"/>
    <x v="0"/>
    <s v="United States"/>
    <s v="Farmington"/>
    <x v="27"/>
    <n v="87401"/>
    <x v="1"/>
    <s v="OFF-SU-10004498"/>
    <x v="1"/>
    <x v="14"/>
    <x v="500"/>
    <n v="12.88"/>
    <n v="1"/>
    <n v="0"/>
    <n v="0.38640000000000008"/>
  </r>
  <r>
    <n v="2095"/>
    <x v="1018"/>
    <x v="1"/>
    <x v="665"/>
    <d v="2012-11-29T00:00:00"/>
    <s v="Standard Class"/>
    <s v="SF-20065"/>
    <s v="Sandra Flanagan"/>
    <x v="0"/>
    <s v="United States"/>
    <s v="Wilmington"/>
    <x v="3"/>
    <n v="28403"/>
    <x v="0"/>
    <s v="OFF-AR-10001177"/>
    <x v="1"/>
    <x v="6"/>
    <x v="1215"/>
    <n v="13.120000000000001"/>
    <n v="5"/>
    <n v="0.2"/>
    <n v="1.4759999999999982"/>
  </r>
  <r>
    <n v="2096"/>
    <x v="1019"/>
    <x v="0"/>
    <x v="666"/>
    <d v="2013-05-21T00:00:00"/>
    <s v="Standard Class"/>
    <s v="SN-20710"/>
    <s v="Steve Nguyen"/>
    <x v="2"/>
    <s v="United States"/>
    <s v="Jackson"/>
    <x v="35"/>
    <n v="39212"/>
    <x v="0"/>
    <s v="OFF-BI-10001718"/>
    <x v="1"/>
    <x v="8"/>
    <x v="1216"/>
    <n v="511.84"/>
    <n v="8"/>
    <n v="0"/>
    <n v="240.56479999999999"/>
  </r>
  <r>
    <n v="2097"/>
    <x v="1019"/>
    <x v="0"/>
    <x v="666"/>
    <d v="2013-05-21T00:00:00"/>
    <s v="Standard Class"/>
    <s v="SN-20710"/>
    <s v="Steve Nguyen"/>
    <x v="2"/>
    <s v="United States"/>
    <s v="Jackson"/>
    <x v="35"/>
    <n v="39212"/>
    <x v="0"/>
    <s v="OFF-AR-10004602"/>
    <x v="1"/>
    <x v="6"/>
    <x v="1217"/>
    <n v="91.96"/>
    <n v="4"/>
    <n v="0"/>
    <n v="25.748800000000003"/>
  </r>
  <r>
    <n v="2098"/>
    <x v="1019"/>
    <x v="0"/>
    <x v="666"/>
    <d v="2013-05-21T00:00:00"/>
    <s v="Standard Class"/>
    <s v="SN-20710"/>
    <s v="Steve Nguyen"/>
    <x v="2"/>
    <s v="United States"/>
    <s v="Jackson"/>
    <x v="35"/>
    <n v="39212"/>
    <x v="0"/>
    <s v="OFF-AR-10003856"/>
    <x v="1"/>
    <x v="6"/>
    <x v="444"/>
    <n v="8.34"/>
    <n v="3"/>
    <n v="0"/>
    <n v="2.1683999999999997"/>
  </r>
  <r>
    <n v="2099"/>
    <x v="1020"/>
    <x v="3"/>
    <x v="210"/>
    <d v="2014-09-13T00:00:00"/>
    <s v="Standard Class"/>
    <s v="RD-19900"/>
    <s v="Ruben Dartt"/>
    <x v="0"/>
    <s v="United States"/>
    <s v="Portland"/>
    <x v="21"/>
    <n v="97206"/>
    <x v="1"/>
    <s v="OFF-ST-10000649"/>
    <x v="1"/>
    <x v="4"/>
    <x v="937"/>
    <n v="37.68"/>
    <n v="3"/>
    <n v="0.2"/>
    <n v="2.3550000000000022"/>
  </r>
  <r>
    <n v="2100"/>
    <x v="1020"/>
    <x v="3"/>
    <x v="210"/>
    <d v="2014-09-13T00:00:00"/>
    <s v="Standard Class"/>
    <s v="RD-19900"/>
    <s v="Ruben Dartt"/>
    <x v="0"/>
    <s v="United States"/>
    <s v="Portland"/>
    <x v="21"/>
    <n v="97206"/>
    <x v="1"/>
    <s v="TEC-AC-10002926"/>
    <x v="2"/>
    <x v="11"/>
    <x v="1114"/>
    <n v="279.94400000000002"/>
    <n v="7"/>
    <n v="0.2"/>
    <n v="80.48390000000002"/>
  </r>
  <r>
    <n v="2101"/>
    <x v="1021"/>
    <x v="2"/>
    <x v="418"/>
    <d v="2011-03-17T00:00:00"/>
    <s v="Standard Class"/>
    <s v="KT-16480"/>
    <s v="Kean Thornton"/>
    <x v="0"/>
    <s v="United States"/>
    <s v="Denver"/>
    <x v="22"/>
    <n v="80219"/>
    <x v="1"/>
    <s v="OFF-ST-10000078"/>
    <x v="1"/>
    <x v="4"/>
    <x v="1218"/>
    <n v="636.40800000000013"/>
    <n v="3"/>
    <n v="0.2"/>
    <n v="-15.910200000000088"/>
  </r>
  <r>
    <n v="2102"/>
    <x v="1021"/>
    <x v="2"/>
    <x v="418"/>
    <d v="2011-03-17T00:00:00"/>
    <s v="Standard Class"/>
    <s v="KT-16480"/>
    <s v="Kean Thornton"/>
    <x v="0"/>
    <s v="United States"/>
    <s v="Denver"/>
    <x v="22"/>
    <n v="80219"/>
    <x v="1"/>
    <s v="OFF-AR-10001044"/>
    <x v="1"/>
    <x v="6"/>
    <x v="1042"/>
    <n v="83.168000000000006"/>
    <n v="4"/>
    <n v="0.2"/>
    <n v="9.3563999999999936"/>
  </r>
  <r>
    <n v="2103"/>
    <x v="1022"/>
    <x v="2"/>
    <x v="667"/>
    <d v="2011-07-18T00:00:00"/>
    <s v="Same Day"/>
    <s v="AH-10120"/>
    <s v="Adrian Hane"/>
    <x v="2"/>
    <s v="United States"/>
    <s v="Tucson"/>
    <x v="16"/>
    <n v="85705"/>
    <x v="1"/>
    <s v="FUR-CH-10002372"/>
    <x v="0"/>
    <x v="1"/>
    <x v="390"/>
    <n v="259.13600000000002"/>
    <n v="4"/>
    <n v="0.2"/>
    <n v="-25.913599999999988"/>
  </r>
  <r>
    <n v="2104"/>
    <x v="1023"/>
    <x v="3"/>
    <x v="668"/>
    <d v="2014-03-29T00:00:00"/>
    <s v="Second Class"/>
    <s v="BM-11650"/>
    <s v="Brian Moss"/>
    <x v="1"/>
    <s v="United States"/>
    <s v="New York City"/>
    <x v="15"/>
    <n v="10009"/>
    <x v="3"/>
    <s v="OFF-PA-10000357"/>
    <x v="1"/>
    <x v="10"/>
    <x v="1219"/>
    <n v="221.92"/>
    <n v="4"/>
    <n v="0"/>
    <n v="106.52159999999999"/>
  </r>
  <r>
    <n v="2105"/>
    <x v="1023"/>
    <x v="3"/>
    <x v="668"/>
    <d v="2014-03-29T00:00:00"/>
    <s v="Second Class"/>
    <s v="BM-11650"/>
    <s v="Brian Moss"/>
    <x v="1"/>
    <s v="United States"/>
    <s v="New York City"/>
    <x v="15"/>
    <n v="10009"/>
    <x v="3"/>
    <s v="TEC-AC-10001266"/>
    <x v="2"/>
    <x v="11"/>
    <x v="196"/>
    <n v="26"/>
    <n v="2"/>
    <n v="0"/>
    <n v="11.7"/>
  </r>
  <r>
    <n v="2106"/>
    <x v="1024"/>
    <x v="2"/>
    <x v="587"/>
    <d v="2011-10-05T00:00:00"/>
    <s v="Standard Class"/>
    <s v="BW-11200"/>
    <s v="Ben Wallace"/>
    <x v="0"/>
    <s v="United States"/>
    <s v="Boynton Beach"/>
    <x v="2"/>
    <n v="33437"/>
    <x v="0"/>
    <s v="OFF-PA-10004888"/>
    <x v="1"/>
    <x v="10"/>
    <x v="959"/>
    <n v="15.552000000000003"/>
    <n v="3"/>
    <n v="0.2"/>
    <n v="5.4432"/>
  </r>
  <r>
    <n v="2107"/>
    <x v="1025"/>
    <x v="2"/>
    <x v="467"/>
    <d v="2011-09-26T00:00:00"/>
    <s v="Same Day"/>
    <s v="HG-14965"/>
    <s v="Henry Goldwyn"/>
    <x v="1"/>
    <s v="United States"/>
    <s v="Mesquite"/>
    <x v="5"/>
    <n v="75150"/>
    <x v="2"/>
    <s v="OFF-BI-10003460"/>
    <x v="1"/>
    <x v="8"/>
    <x v="234"/>
    <n v="0.87599999999999978"/>
    <n v="1"/>
    <n v="0.8"/>
    <n v="-1.4016000000000002"/>
  </r>
  <r>
    <n v="2108"/>
    <x v="1026"/>
    <x v="1"/>
    <x v="89"/>
    <d v="2012-10-31T00:00:00"/>
    <s v="Same Day"/>
    <s v="SG-20080"/>
    <s v="Sandra Glassco"/>
    <x v="0"/>
    <s v="United States"/>
    <s v="Redlands"/>
    <x v="1"/>
    <n v="92374"/>
    <x v="1"/>
    <s v="OFF-PA-10000157"/>
    <x v="1"/>
    <x v="10"/>
    <x v="364"/>
    <n v="19.98"/>
    <n v="1"/>
    <n v="0"/>
    <n v="9.3905999999999992"/>
  </r>
  <r>
    <n v="2109"/>
    <x v="1026"/>
    <x v="1"/>
    <x v="89"/>
    <d v="2012-10-31T00:00:00"/>
    <s v="Same Day"/>
    <s v="SG-20080"/>
    <s v="Sandra Glassco"/>
    <x v="0"/>
    <s v="United States"/>
    <s v="Redlands"/>
    <x v="1"/>
    <n v="92374"/>
    <x v="1"/>
    <s v="OFF-BI-10004519"/>
    <x v="1"/>
    <x v="8"/>
    <x v="880"/>
    <n v="398.35199999999998"/>
    <n v="3"/>
    <n v="0.2"/>
    <n v="124.48499999999999"/>
  </r>
  <r>
    <n v="2110"/>
    <x v="1026"/>
    <x v="1"/>
    <x v="89"/>
    <d v="2012-10-31T00:00:00"/>
    <s v="Same Day"/>
    <s v="SG-20080"/>
    <s v="Sandra Glassco"/>
    <x v="0"/>
    <s v="United States"/>
    <s v="Redlands"/>
    <x v="1"/>
    <n v="92374"/>
    <x v="1"/>
    <s v="OFF-AR-10004272"/>
    <x v="1"/>
    <x v="6"/>
    <x v="1220"/>
    <n v="5.04"/>
    <n v="3"/>
    <n v="0"/>
    <n v="1.2599999999999998"/>
  </r>
  <r>
    <n v="2111"/>
    <x v="1026"/>
    <x v="1"/>
    <x v="89"/>
    <d v="2012-10-31T00:00:00"/>
    <s v="Same Day"/>
    <s v="SG-20080"/>
    <s v="Sandra Glassco"/>
    <x v="0"/>
    <s v="United States"/>
    <s v="Redlands"/>
    <x v="1"/>
    <n v="92374"/>
    <x v="1"/>
    <s v="OFF-FA-10000585"/>
    <x v="1"/>
    <x v="13"/>
    <x v="202"/>
    <n v="17.450000000000003"/>
    <n v="5"/>
    <n v="0"/>
    <n v="8.0269999999999992"/>
  </r>
  <r>
    <n v="2112"/>
    <x v="1026"/>
    <x v="1"/>
    <x v="89"/>
    <d v="2012-10-31T00:00:00"/>
    <s v="Same Day"/>
    <s v="SG-20080"/>
    <s v="Sandra Glassco"/>
    <x v="0"/>
    <s v="United States"/>
    <s v="Redlands"/>
    <x v="1"/>
    <n v="92374"/>
    <x v="1"/>
    <s v="FUR-CH-10004218"/>
    <x v="0"/>
    <x v="1"/>
    <x v="38"/>
    <n v="323.13600000000002"/>
    <n v="4"/>
    <n v="0.2"/>
    <n v="20.196000000000012"/>
  </r>
  <r>
    <n v="2113"/>
    <x v="1026"/>
    <x v="1"/>
    <x v="89"/>
    <d v="2012-10-31T00:00:00"/>
    <s v="Same Day"/>
    <s v="SG-20080"/>
    <s v="Sandra Glassco"/>
    <x v="0"/>
    <s v="United States"/>
    <s v="Redlands"/>
    <x v="1"/>
    <n v="92374"/>
    <x v="1"/>
    <s v="OFF-SU-10004231"/>
    <x v="1"/>
    <x v="14"/>
    <x v="552"/>
    <n v="29.700000000000003"/>
    <n v="3"/>
    <n v="0"/>
    <n v="8.0190000000000001"/>
  </r>
  <r>
    <n v="2114"/>
    <x v="1026"/>
    <x v="1"/>
    <x v="89"/>
    <d v="2012-10-31T00:00:00"/>
    <s v="Same Day"/>
    <s v="SG-20080"/>
    <s v="Sandra Glassco"/>
    <x v="0"/>
    <s v="United States"/>
    <s v="Redlands"/>
    <x v="1"/>
    <n v="92374"/>
    <x v="1"/>
    <s v="TEC-PH-10001578"/>
    <x v="2"/>
    <x v="7"/>
    <x v="1221"/>
    <n v="1295.8400000000001"/>
    <n v="4"/>
    <n v="0.2"/>
    <n v="145.78199999999993"/>
  </r>
  <r>
    <n v="2115"/>
    <x v="1026"/>
    <x v="1"/>
    <x v="89"/>
    <d v="2012-10-31T00:00:00"/>
    <s v="Same Day"/>
    <s v="SG-20080"/>
    <s v="Sandra Glassco"/>
    <x v="0"/>
    <s v="United States"/>
    <s v="Redlands"/>
    <x v="1"/>
    <n v="92374"/>
    <x v="1"/>
    <s v="OFF-ST-10003638"/>
    <x v="1"/>
    <x v="4"/>
    <x v="1222"/>
    <n v="46.84"/>
    <n v="2"/>
    <n v="0"/>
    <n v="12.646799999999999"/>
  </r>
  <r>
    <n v="2116"/>
    <x v="1026"/>
    <x v="1"/>
    <x v="89"/>
    <d v="2012-10-31T00:00:00"/>
    <s v="Same Day"/>
    <s v="SG-20080"/>
    <s v="Sandra Glassco"/>
    <x v="0"/>
    <s v="United States"/>
    <s v="Redlands"/>
    <x v="1"/>
    <n v="92374"/>
    <x v="1"/>
    <s v="FUR-BO-10002213"/>
    <x v="0"/>
    <x v="0"/>
    <x v="1223"/>
    <n v="425.83300000000003"/>
    <n v="1"/>
    <n v="0.15"/>
    <n v="20.03919999999998"/>
  </r>
  <r>
    <n v="2117"/>
    <x v="1027"/>
    <x v="1"/>
    <x v="88"/>
    <d v="2012-10-17T00:00:00"/>
    <s v="Second Class"/>
    <s v="RK-19300"/>
    <s v="Ralph Kennedy"/>
    <x v="0"/>
    <s v="United States"/>
    <s v="Rochester"/>
    <x v="15"/>
    <n v="14609"/>
    <x v="3"/>
    <s v="FUR-TA-10001307"/>
    <x v="0"/>
    <x v="3"/>
    <x v="1090"/>
    <n v="209.67"/>
    <n v="1"/>
    <n v="0.4"/>
    <n v="-13.978000000000009"/>
  </r>
  <r>
    <n v="2118"/>
    <x v="1028"/>
    <x v="0"/>
    <x v="251"/>
    <d v="2013-09-24T00:00:00"/>
    <s v="Standard Class"/>
    <s v="SW-20245"/>
    <s v="Scot Wooten"/>
    <x v="0"/>
    <s v="United States"/>
    <s v="Stockton"/>
    <x v="1"/>
    <n v="95207"/>
    <x v="1"/>
    <s v="OFF-PA-10002222"/>
    <x v="1"/>
    <x v="10"/>
    <x v="389"/>
    <n v="159.88"/>
    <n v="7"/>
    <n v="0"/>
    <n v="73.544799999999995"/>
  </r>
  <r>
    <n v="2119"/>
    <x v="1029"/>
    <x v="3"/>
    <x v="669"/>
    <d v="2014-04-16T00:00:00"/>
    <s v="First Class"/>
    <s v="RW-19630"/>
    <s v="Rob Williams"/>
    <x v="1"/>
    <s v="United States"/>
    <s v="Seattle"/>
    <x v="4"/>
    <n v="98105"/>
    <x v="1"/>
    <s v="OFF-PA-10002479"/>
    <x v="1"/>
    <x v="10"/>
    <x v="217"/>
    <n v="5.28"/>
    <n v="1"/>
    <n v="0"/>
    <n v="2.3759999999999999"/>
  </r>
  <r>
    <n v="2120"/>
    <x v="1029"/>
    <x v="3"/>
    <x v="669"/>
    <d v="2014-04-16T00:00:00"/>
    <s v="First Class"/>
    <s v="RW-19630"/>
    <s v="Rob Williams"/>
    <x v="1"/>
    <s v="United States"/>
    <s v="Seattle"/>
    <x v="4"/>
    <n v="98105"/>
    <x v="1"/>
    <s v="OFF-BI-10003091"/>
    <x v="1"/>
    <x v="8"/>
    <x v="1165"/>
    <n v="895.92"/>
    <n v="5"/>
    <n v="0.2"/>
    <n v="302.37299999999993"/>
  </r>
  <r>
    <n v="2121"/>
    <x v="1030"/>
    <x v="3"/>
    <x v="363"/>
    <d v="2014-01-14T00:00:00"/>
    <s v="Standard Class"/>
    <s v="TS-21085"/>
    <s v="Thais Sissman"/>
    <x v="0"/>
    <s v="United States"/>
    <s v="Ormond Beach"/>
    <x v="2"/>
    <n v="32174"/>
    <x v="0"/>
    <s v="OFF-BI-10000145"/>
    <x v="1"/>
    <x v="8"/>
    <x v="735"/>
    <n v="2.8080000000000007"/>
    <n v="3"/>
    <n v="0.7"/>
    <n v="-1.9656000000000002"/>
  </r>
  <r>
    <n v="2122"/>
    <x v="1031"/>
    <x v="3"/>
    <x v="45"/>
    <d v="2014-11-12T00:00:00"/>
    <s v="First Class"/>
    <s v="JB-15400"/>
    <s v="Jennifer Braxton"/>
    <x v="1"/>
    <s v="United States"/>
    <s v="Sunnyvale"/>
    <x v="1"/>
    <n v="94086"/>
    <x v="1"/>
    <s v="FUR-CH-10003061"/>
    <x v="0"/>
    <x v="1"/>
    <x v="51"/>
    <n v="215.976"/>
    <n v="3"/>
    <n v="0.2"/>
    <n v="-2.6997000000000355"/>
  </r>
  <r>
    <n v="2123"/>
    <x v="1032"/>
    <x v="3"/>
    <x v="585"/>
    <d v="2014-09-25T00:00:00"/>
    <s v="Second Class"/>
    <s v="EH-14005"/>
    <s v="Erica Hernandez"/>
    <x v="2"/>
    <s v="United States"/>
    <s v="Lansing"/>
    <x v="12"/>
    <n v="48911"/>
    <x v="2"/>
    <s v="FUR-BO-10001972"/>
    <x v="0"/>
    <x v="0"/>
    <x v="362"/>
    <n v="241.96"/>
    <n v="2"/>
    <n v="0"/>
    <n v="41.133199999999988"/>
  </r>
  <r>
    <n v="2124"/>
    <x v="1032"/>
    <x v="3"/>
    <x v="585"/>
    <d v="2014-09-25T00:00:00"/>
    <s v="Second Class"/>
    <s v="EH-14005"/>
    <s v="Erica Hernandez"/>
    <x v="2"/>
    <s v="United States"/>
    <s v="Lansing"/>
    <x v="12"/>
    <n v="48911"/>
    <x v="2"/>
    <s v="OFF-LA-10000134"/>
    <x v="1"/>
    <x v="2"/>
    <x v="85"/>
    <n v="27.72"/>
    <n v="9"/>
    <n v="0"/>
    <n v="13.3056"/>
  </r>
  <r>
    <n v="2125"/>
    <x v="1033"/>
    <x v="3"/>
    <x v="96"/>
    <d v="2014-12-06T00:00:00"/>
    <s v="Standard Class"/>
    <s v="EH-14005"/>
    <s v="Erica Hernandez"/>
    <x v="2"/>
    <s v="United States"/>
    <s v="Philadelphia"/>
    <x v="9"/>
    <n v="19143"/>
    <x v="3"/>
    <s v="OFF-EN-10003040"/>
    <x v="1"/>
    <x v="12"/>
    <x v="1224"/>
    <n v="104.68000000000002"/>
    <n v="5"/>
    <n v="0.2"/>
    <n v="35.329499999999996"/>
  </r>
  <r>
    <n v="2126"/>
    <x v="1033"/>
    <x v="3"/>
    <x v="96"/>
    <d v="2014-12-06T00:00:00"/>
    <s v="Standard Class"/>
    <s v="EH-14005"/>
    <s v="Erica Hernandez"/>
    <x v="2"/>
    <s v="United States"/>
    <s v="Philadelphia"/>
    <x v="9"/>
    <n v="19143"/>
    <x v="3"/>
    <s v="TEC-PH-10000923"/>
    <x v="2"/>
    <x v="7"/>
    <x v="1225"/>
    <n v="62.957999999999998"/>
    <n v="7"/>
    <n v="0.4"/>
    <n v="9.4436999999999998"/>
  </r>
  <r>
    <n v="2127"/>
    <x v="1034"/>
    <x v="2"/>
    <x v="670"/>
    <d v="2011-06-28T00:00:00"/>
    <s v="Standard Class"/>
    <s v="BS-11665"/>
    <s v="Brian Stugart"/>
    <x v="0"/>
    <s v="United States"/>
    <s v="Philadelphia"/>
    <x v="9"/>
    <n v="19143"/>
    <x v="3"/>
    <s v="TEC-AC-10000158"/>
    <x v="2"/>
    <x v="11"/>
    <x v="353"/>
    <n v="86.376000000000005"/>
    <n v="3"/>
    <n v="0.2"/>
    <n v="1.079699999999999"/>
  </r>
  <r>
    <n v="2128"/>
    <x v="1035"/>
    <x v="1"/>
    <x v="242"/>
    <d v="2012-10-09T00:00:00"/>
    <s v="Standard Class"/>
    <s v="JK-16120"/>
    <s v="Julie Kriz"/>
    <x v="2"/>
    <s v="United States"/>
    <s v="Philadelphia"/>
    <x v="9"/>
    <n v="19134"/>
    <x v="3"/>
    <s v="FUR-FU-10003623"/>
    <x v="0"/>
    <x v="5"/>
    <x v="1226"/>
    <n v="64.944000000000003"/>
    <n v="3"/>
    <n v="0.2"/>
    <n v="6.4943999999999953"/>
  </r>
  <r>
    <n v="2129"/>
    <x v="1035"/>
    <x v="1"/>
    <x v="242"/>
    <d v="2012-10-09T00:00:00"/>
    <s v="Standard Class"/>
    <s v="JK-16120"/>
    <s v="Julie Kriz"/>
    <x v="2"/>
    <s v="United States"/>
    <s v="Philadelphia"/>
    <x v="9"/>
    <n v="19134"/>
    <x v="3"/>
    <s v="OFF-PA-10001293"/>
    <x v="1"/>
    <x v="10"/>
    <x v="987"/>
    <n v="20.736000000000004"/>
    <n v="4"/>
    <n v="0.2"/>
    <n v="7.2576000000000001"/>
  </r>
  <r>
    <n v="2130"/>
    <x v="1036"/>
    <x v="2"/>
    <x v="671"/>
    <d v="2011-05-22T00:00:00"/>
    <s v="Second Class"/>
    <s v="RF-19345"/>
    <s v="Randy Ferguson"/>
    <x v="1"/>
    <s v="United States"/>
    <s v="Dover"/>
    <x v="38"/>
    <n v="3820"/>
    <x v="3"/>
    <s v="OFF-AP-10000124"/>
    <x v="1"/>
    <x v="9"/>
    <x v="1227"/>
    <n v="33.28"/>
    <n v="4"/>
    <n v="0"/>
    <n v="9.3184000000000005"/>
  </r>
  <r>
    <n v="2131"/>
    <x v="1036"/>
    <x v="2"/>
    <x v="671"/>
    <d v="2011-05-22T00:00:00"/>
    <s v="Second Class"/>
    <s v="RF-19345"/>
    <s v="Randy Ferguson"/>
    <x v="1"/>
    <s v="United States"/>
    <s v="Dover"/>
    <x v="38"/>
    <n v="3820"/>
    <x v="3"/>
    <s v="OFF-AR-10004511"/>
    <x v="1"/>
    <x v="6"/>
    <x v="1228"/>
    <n v="38.520000000000003"/>
    <n v="9"/>
    <n v="0"/>
    <n v="11.9412"/>
  </r>
  <r>
    <n v="2132"/>
    <x v="1036"/>
    <x v="2"/>
    <x v="671"/>
    <d v="2011-05-22T00:00:00"/>
    <s v="Second Class"/>
    <s v="RF-19345"/>
    <s v="Randy Ferguson"/>
    <x v="1"/>
    <s v="United States"/>
    <s v="Dover"/>
    <x v="38"/>
    <n v="3820"/>
    <x v="3"/>
    <s v="FUR-FU-10000076"/>
    <x v="0"/>
    <x v="5"/>
    <x v="875"/>
    <n v="139.86000000000001"/>
    <n v="7"/>
    <n v="0"/>
    <n v="60.139800000000015"/>
  </r>
  <r>
    <n v="2133"/>
    <x v="1037"/>
    <x v="1"/>
    <x v="312"/>
    <d v="2012-11-26T00:00:00"/>
    <s v="Standard Class"/>
    <s v="DL-12865"/>
    <s v="Dan Lawera"/>
    <x v="0"/>
    <s v="United States"/>
    <s v="New York City"/>
    <x v="15"/>
    <n v="10011"/>
    <x v="3"/>
    <s v="OFF-PA-10003883"/>
    <x v="1"/>
    <x v="10"/>
    <x v="1229"/>
    <n v="19.649999999999999"/>
    <n v="3"/>
    <n v="0"/>
    <n v="9.0389999999999997"/>
  </r>
  <r>
    <n v="2134"/>
    <x v="1038"/>
    <x v="1"/>
    <x v="672"/>
    <d v="2012-12-04T00:00:00"/>
    <s v="Standard Class"/>
    <s v="WB-21850"/>
    <s v="William Brown"/>
    <x v="0"/>
    <s v="United States"/>
    <s v="Philadelphia"/>
    <x v="9"/>
    <n v="19134"/>
    <x v="3"/>
    <s v="OFF-BI-10003656"/>
    <x v="1"/>
    <x v="8"/>
    <x v="13"/>
    <n v="152.99100000000001"/>
    <n v="3"/>
    <n v="0.7"/>
    <n v="-122.39280000000002"/>
  </r>
  <r>
    <n v="2135"/>
    <x v="1038"/>
    <x v="1"/>
    <x v="672"/>
    <d v="2012-12-04T00:00:00"/>
    <s v="Standard Class"/>
    <s v="WB-21850"/>
    <s v="William Brown"/>
    <x v="0"/>
    <s v="United States"/>
    <s v="Philadelphia"/>
    <x v="9"/>
    <n v="19134"/>
    <x v="3"/>
    <s v="OFF-FA-10000053"/>
    <x v="1"/>
    <x v="13"/>
    <x v="953"/>
    <n v="10.584"/>
    <n v="7"/>
    <n v="0.2"/>
    <n v="-2.3813999999999993"/>
  </r>
  <r>
    <n v="2136"/>
    <x v="1038"/>
    <x v="1"/>
    <x v="672"/>
    <d v="2012-12-04T00:00:00"/>
    <s v="Standard Class"/>
    <s v="WB-21850"/>
    <s v="William Brown"/>
    <x v="0"/>
    <s v="United States"/>
    <s v="Philadelphia"/>
    <x v="9"/>
    <n v="19134"/>
    <x v="3"/>
    <s v="TEC-PH-10002807"/>
    <x v="2"/>
    <x v="7"/>
    <x v="1230"/>
    <n v="94.919999999999987"/>
    <n v="4"/>
    <n v="0.4"/>
    <n v="15.819999999999993"/>
  </r>
  <r>
    <n v="2137"/>
    <x v="1039"/>
    <x v="1"/>
    <x v="620"/>
    <d v="2013-01-05T00:00:00"/>
    <s v="Standard Class"/>
    <s v="TB-21625"/>
    <s v="Trudy Brown"/>
    <x v="0"/>
    <s v="United States"/>
    <s v="Grand Prairie"/>
    <x v="5"/>
    <n v="75051"/>
    <x v="2"/>
    <s v="FUR-FU-10002364"/>
    <x v="0"/>
    <x v="5"/>
    <x v="1231"/>
    <n v="14.76"/>
    <n v="5"/>
    <n v="0.6"/>
    <n v="-11.439000000000004"/>
  </r>
  <r>
    <n v="2138"/>
    <x v="1039"/>
    <x v="1"/>
    <x v="620"/>
    <d v="2013-01-05T00:00:00"/>
    <s v="Standard Class"/>
    <s v="TB-21625"/>
    <s v="Trudy Brown"/>
    <x v="0"/>
    <s v="United States"/>
    <s v="Grand Prairie"/>
    <x v="5"/>
    <n v="75051"/>
    <x v="2"/>
    <s v="OFF-BI-10002954"/>
    <x v="1"/>
    <x v="8"/>
    <x v="1179"/>
    <n v="3.6559999999999993"/>
    <n v="4"/>
    <n v="0.8"/>
    <n v="-5.8496000000000024"/>
  </r>
  <r>
    <n v="2139"/>
    <x v="1040"/>
    <x v="3"/>
    <x v="673"/>
    <d v="2014-11-17T00:00:00"/>
    <s v="Same Day"/>
    <s v="CB-12415"/>
    <s v="Christy Brittain"/>
    <x v="0"/>
    <s v="United States"/>
    <s v="New York City"/>
    <x v="15"/>
    <n v="10009"/>
    <x v="3"/>
    <s v="OFF-PA-10004092"/>
    <x v="1"/>
    <x v="10"/>
    <x v="588"/>
    <n v="146.82"/>
    <n v="3"/>
    <n v="0"/>
    <n v="73.41"/>
  </r>
  <r>
    <n v="2140"/>
    <x v="1041"/>
    <x v="2"/>
    <x v="571"/>
    <d v="2011-06-11T00:00:00"/>
    <s v="Standard Class"/>
    <s v="GT-14635"/>
    <s v="Grant Thornton"/>
    <x v="1"/>
    <s v="United States"/>
    <s v="Long Beach"/>
    <x v="15"/>
    <n v="11561"/>
    <x v="3"/>
    <s v="OFF-BI-10003982"/>
    <x v="1"/>
    <x v="8"/>
    <x v="346"/>
    <n v="149.54399999999998"/>
    <n v="9"/>
    <n v="0.2"/>
    <n v="50.471099999999993"/>
  </r>
  <r>
    <n v="2141"/>
    <x v="1041"/>
    <x v="2"/>
    <x v="571"/>
    <d v="2011-06-11T00:00:00"/>
    <s v="Standard Class"/>
    <s v="GT-14635"/>
    <s v="Grant Thornton"/>
    <x v="1"/>
    <s v="United States"/>
    <s v="Long Beach"/>
    <x v="15"/>
    <n v="11561"/>
    <x v="3"/>
    <s v="OFF-SU-10001664"/>
    <x v="1"/>
    <x v="14"/>
    <x v="1232"/>
    <n v="17.14"/>
    <n v="2"/>
    <n v="0"/>
    <n v="4.4564000000000004"/>
  </r>
  <r>
    <n v="2142"/>
    <x v="1041"/>
    <x v="2"/>
    <x v="571"/>
    <d v="2011-06-11T00:00:00"/>
    <s v="Standard Class"/>
    <s v="GT-14635"/>
    <s v="Grant Thornton"/>
    <x v="1"/>
    <s v="United States"/>
    <s v="Long Beach"/>
    <x v="15"/>
    <n v="11561"/>
    <x v="3"/>
    <s v="FUR-TA-10003238"/>
    <x v="0"/>
    <x v="3"/>
    <x v="1233"/>
    <n v="991.76400000000012"/>
    <n v="3"/>
    <n v="0.4"/>
    <n v="-347.11740000000009"/>
  </r>
  <r>
    <n v="2143"/>
    <x v="1042"/>
    <x v="0"/>
    <x v="142"/>
    <d v="2013-09-06T00:00:00"/>
    <s v="Standard Class"/>
    <s v="DK-13225"/>
    <s v="Dean Katz"/>
    <x v="1"/>
    <s v="United States"/>
    <s v="Philadelphia"/>
    <x v="9"/>
    <n v="19140"/>
    <x v="3"/>
    <s v="OFF-PA-10004675"/>
    <x v="1"/>
    <x v="10"/>
    <x v="69"/>
    <n v="30.48"/>
    <n v="6"/>
    <n v="0.2"/>
    <n v="9.9059999999999988"/>
  </r>
  <r>
    <n v="2144"/>
    <x v="1042"/>
    <x v="0"/>
    <x v="142"/>
    <d v="2013-09-06T00:00:00"/>
    <s v="Standard Class"/>
    <s v="DK-13225"/>
    <s v="Dean Katz"/>
    <x v="1"/>
    <s v="United States"/>
    <s v="Philadelphia"/>
    <x v="9"/>
    <n v="19140"/>
    <x v="3"/>
    <s v="TEC-PH-10002293"/>
    <x v="2"/>
    <x v="7"/>
    <x v="126"/>
    <n v="23.987999999999996"/>
    <n v="2"/>
    <n v="0.4"/>
    <n v="-4.7975999999999974"/>
  </r>
  <r>
    <n v="2145"/>
    <x v="1042"/>
    <x v="0"/>
    <x v="142"/>
    <d v="2013-09-06T00:00:00"/>
    <s v="Standard Class"/>
    <s v="DK-13225"/>
    <s v="Dean Katz"/>
    <x v="1"/>
    <s v="United States"/>
    <s v="Philadelphia"/>
    <x v="9"/>
    <n v="19140"/>
    <x v="3"/>
    <s v="OFF-FA-10002780"/>
    <x v="1"/>
    <x v="13"/>
    <x v="33"/>
    <n v="16.687999999999999"/>
    <n v="7"/>
    <n v="0.2"/>
    <n v="5.4235999999999995"/>
  </r>
  <r>
    <n v="2146"/>
    <x v="1043"/>
    <x v="0"/>
    <x v="674"/>
    <d v="2013-06-30T00:00:00"/>
    <s v="Standard Class"/>
    <s v="TS-21160"/>
    <s v="Theresa Swint"/>
    <x v="1"/>
    <s v="United States"/>
    <s v="York"/>
    <x v="9"/>
    <n v="17403"/>
    <x v="3"/>
    <s v="FUR-CH-10002965"/>
    <x v="0"/>
    <x v="1"/>
    <x v="226"/>
    <n v="422.05799999999994"/>
    <n v="3"/>
    <n v="0.3"/>
    <n v="-18.088200000000001"/>
  </r>
  <r>
    <n v="2147"/>
    <x v="1043"/>
    <x v="0"/>
    <x v="674"/>
    <d v="2013-06-30T00:00:00"/>
    <s v="Standard Class"/>
    <s v="TS-21160"/>
    <s v="Theresa Swint"/>
    <x v="1"/>
    <s v="United States"/>
    <s v="York"/>
    <x v="9"/>
    <n v="17403"/>
    <x v="3"/>
    <s v="OFF-BI-10004781"/>
    <x v="1"/>
    <x v="8"/>
    <x v="132"/>
    <n v="38.088000000000001"/>
    <n v="4"/>
    <n v="0.7"/>
    <n v="-27.93119999999999"/>
  </r>
  <r>
    <n v="2148"/>
    <x v="1043"/>
    <x v="0"/>
    <x v="674"/>
    <d v="2013-06-30T00:00:00"/>
    <s v="Standard Class"/>
    <s v="TS-21160"/>
    <s v="Theresa Swint"/>
    <x v="1"/>
    <s v="United States"/>
    <s v="York"/>
    <x v="9"/>
    <n v="17403"/>
    <x v="3"/>
    <s v="OFF-ST-10001713"/>
    <x v="1"/>
    <x v="4"/>
    <x v="45"/>
    <n v="254.35200000000003"/>
    <n v="6"/>
    <n v="0.2"/>
    <n v="-50.870400000000018"/>
  </r>
  <r>
    <n v="2149"/>
    <x v="1044"/>
    <x v="2"/>
    <x v="432"/>
    <d v="2011-12-17T00:00:00"/>
    <s v="Standard Class"/>
    <s v="WB-21850"/>
    <s v="William Brown"/>
    <x v="0"/>
    <s v="United States"/>
    <s v="Concord"/>
    <x v="1"/>
    <n v="94521"/>
    <x v="1"/>
    <s v="FUR-FU-10003975"/>
    <x v="0"/>
    <x v="5"/>
    <x v="775"/>
    <n v="43.31"/>
    <n v="1"/>
    <n v="0"/>
    <n v="4.330999999999996"/>
  </r>
  <r>
    <n v="2150"/>
    <x v="1045"/>
    <x v="3"/>
    <x v="185"/>
    <d v="2014-04-06T00:00:00"/>
    <s v="Standard Class"/>
    <s v="DO-13435"/>
    <s v="Denny Ordway"/>
    <x v="0"/>
    <s v="United States"/>
    <s v="New York City"/>
    <x v="15"/>
    <n v="10035"/>
    <x v="3"/>
    <s v="TEC-PH-10001536"/>
    <x v="2"/>
    <x v="7"/>
    <x v="1234"/>
    <n v="84.949999999999989"/>
    <n v="5"/>
    <n v="0"/>
    <n v="22.086999999999996"/>
  </r>
  <r>
    <n v="2151"/>
    <x v="1046"/>
    <x v="3"/>
    <x v="123"/>
    <d v="2014-11-27T00:00:00"/>
    <s v="Standard Class"/>
    <s v="AF-10870"/>
    <s v="Art Ferguson"/>
    <x v="0"/>
    <s v="United States"/>
    <s v="College Station"/>
    <x v="5"/>
    <n v="77840"/>
    <x v="2"/>
    <s v="FUR-CH-10001973"/>
    <x v="0"/>
    <x v="1"/>
    <x v="896"/>
    <n v="233.05799999999999"/>
    <n v="3"/>
    <n v="0.3"/>
    <n v="-53.270399999999995"/>
  </r>
  <r>
    <n v="2152"/>
    <x v="1047"/>
    <x v="2"/>
    <x v="156"/>
    <d v="2011-11-29T00:00:00"/>
    <s v="Second Class"/>
    <s v="RB-19435"/>
    <s v="Richard Bierner"/>
    <x v="0"/>
    <s v="United States"/>
    <s v="Saint Louis"/>
    <x v="25"/>
    <n v="63116"/>
    <x v="2"/>
    <s v="TEC-AC-10001772"/>
    <x v="2"/>
    <x v="11"/>
    <x v="400"/>
    <n v="111.79"/>
    <n v="7"/>
    <n v="0"/>
    <n v="43.598100000000002"/>
  </r>
  <r>
    <n v="2153"/>
    <x v="1048"/>
    <x v="1"/>
    <x v="6"/>
    <d v="2012-11-26T00:00:00"/>
    <s v="Standard Class"/>
    <s v="AR-10540"/>
    <s v="Andy Reiter"/>
    <x v="0"/>
    <s v="United States"/>
    <s v="Quincy"/>
    <x v="31"/>
    <n v="2169"/>
    <x v="3"/>
    <s v="OFF-PA-10002586"/>
    <x v="1"/>
    <x v="10"/>
    <x v="1007"/>
    <n v="14.940000000000001"/>
    <n v="3"/>
    <n v="0"/>
    <n v="7.0218000000000007"/>
  </r>
  <r>
    <n v="2154"/>
    <x v="1049"/>
    <x v="0"/>
    <x v="216"/>
    <d v="2013-07-19T00:00:00"/>
    <s v="Standard Class"/>
    <s v="DR-12880"/>
    <s v="Dan Reichenbach"/>
    <x v="1"/>
    <s v="United States"/>
    <s v="New York City"/>
    <x v="15"/>
    <n v="10009"/>
    <x v="3"/>
    <s v="OFF-BI-10004094"/>
    <x v="1"/>
    <x v="8"/>
    <x v="603"/>
    <n v="14.16"/>
    <n v="2"/>
    <n v="0.2"/>
    <n v="5.133"/>
  </r>
  <r>
    <n v="2155"/>
    <x v="1050"/>
    <x v="0"/>
    <x v="567"/>
    <d v="2013-05-06T00:00:00"/>
    <s v="Standard Class"/>
    <s v="BF-11170"/>
    <s v="Ben Ferrer"/>
    <x v="2"/>
    <s v="United States"/>
    <s v="Dallas"/>
    <x v="5"/>
    <n v="75081"/>
    <x v="2"/>
    <s v="FUR-FU-10004973"/>
    <x v="0"/>
    <x v="5"/>
    <x v="1134"/>
    <n v="22.608000000000001"/>
    <n v="3"/>
    <n v="0.6"/>
    <n v="-10.173599999999997"/>
  </r>
  <r>
    <n v="2156"/>
    <x v="1051"/>
    <x v="0"/>
    <x v="197"/>
    <d v="2013-07-28T00:00:00"/>
    <s v="Second Class"/>
    <s v="LB-16735"/>
    <s v="Larry Blacks"/>
    <x v="0"/>
    <s v="United States"/>
    <s v="Los Angeles"/>
    <x v="1"/>
    <n v="90032"/>
    <x v="1"/>
    <s v="OFF-FA-10000624"/>
    <x v="1"/>
    <x v="13"/>
    <x v="291"/>
    <n v="21.48"/>
    <n v="6"/>
    <n v="0"/>
    <n v="10.74"/>
  </r>
  <r>
    <n v="2157"/>
    <x v="1052"/>
    <x v="2"/>
    <x v="169"/>
    <d v="2011-06-24T00:00:00"/>
    <s v="First Class"/>
    <s v="DV-13465"/>
    <s v="Dianna Vittorini"/>
    <x v="0"/>
    <s v="United States"/>
    <s v="Minneapolis"/>
    <x v="11"/>
    <n v="55407"/>
    <x v="2"/>
    <s v="OFF-ST-10001097"/>
    <x v="1"/>
    <x v="4"/>
    <x v="740"/>
    <n v="501.81000000000006"/>
    <n v="3"/>
    <n v="0"/>
    <n v="0"/>
  </r>
  <r>
    <n v="2158"/>
    <x v="1052"/>
    <x v="2"/>
    <x v="169"/>
    <d v="2011-06-24T00:00:00"/>
    <s v="First Class"/>
    <s v="DV-13465"/>
    <s v="Dianna Vittorini"/>
    <x v="0"/>
    <s v="United States"/>
    <s v="Minneapolis"/>
    <x v="11"/>
    <n v="55407"/>
    <x v="2"/>
    <s v="OFF-ST-10001469"/>
    <x v="1"/>
    <x v="4"/>
    <x v="394"/>
    <n v="161.94"/>
    <n v="3"/>
    <n v="0"/>
    <n v="9.716399999999993"/>
  </r>
  <r>
    <n v="2159"/>
    <x v="1053"/>
    <x v="3"/>
    <x v="208"/>
    <d v="2014-10-27T00:00:00"/>
    <s v="Standard Class"/>
    <s v="NK-18490"/>
    <s v="Neil Knudson"/>
    <x v="2"/>
    <s v="United States"/>
    <s v="Deltona"/>
    <x v="2"/>
    <n v="32725"/>
    <x v="0"/>
    <s v="OFF-AR-10004956"/>
    <x v="1"/>
    <x v="6"/>
    <x v="1235"/>
    <n v="17.856000000000002"/>
    <n v="4"/>
    <n v="0.2"/>
    <n v="2.0087999999999973"/>
  </r>
  <r>
    <n v="2160"/>
    <x v="1054"/>
    <x v="0"/>
    <x v="323"/>
    <d v="2013-09-10T00:00:00"/>
    <s v="Standard Class"/>
    <s v="CS-11950"/>
    <s v="Carlos Soltero"/>
    <x v="0"/>
    <s v="United States"/>
    <s v="Chicago"/>
    <x v="10"/>
    <n v="60610"/>
    <x v="2"/>
    <s v="OFF-BI-10004236"/>
    <x v="1"/>
    <x v="8"/>
    <x v="891"/>
    <n v="8.8079999999999981"/>
    <n v="3"/>
    <n v="0.8"/>
    <n v="-14.973600000000001"/>
  </r>
  <r>
    <n v="2161"/>
    <x v="1055"/>
    <x v="0"/>
    <x v="675"/>
    <d v="2013-05-15T00:00:00"/>
    <s v="Same Day"/>
    <s v="LH-17155"/>
    <s v="Logan Haushalter"/>
    <x v="0"/>
    <s v="United States"/>
    <s v="Cincinnati"/>
    <x v="24"/>
    <n v="45231"/>
    <x v="3"/>
    <s v="FUR-FU-10002937"/>
    <x v="0"/>
    <x v="5"/>
    <x v="1051"/>
    <n v="79.384000000000015"/>
    <n v="1"/>
    <n v="0.2"/>
    <n v="29.768999999999998"/>
  </r>
  <r>
    <n v="2162"/>
    <x v="1056"/>
    <x v="0"/>
    <x v="676"/>
    <d v="2013-01-12T00:00:00"/>
    <s v="Standard Class"/>
    <s v="DW-13480"/>
    <s v="Dianna Wilson"/>
    <x v="2"/>
    <s v="United States"/>
    <s v="Oakland"/>
    <x v="1"/>
    <n v="94601"/>
    <x v="1"/>
    <s v="OFF-AR-10003696"/>
    <x v="1"/>
    <x v="6"/>
    <x v="1236"/>
    <n v="34.58"/>
    <n v="1"/>
    <n v="0"/>
    <n v="10.028199999999998"/>
  </r>
  <r>
    <n v="2163"/>
    <x v="1057"/>
    <x v="3"/>
    <x v="677"/>
    <d v="2014-03-20T00:00:00"/>
    <s v="Standard Class"/>
    <s v="KF-16285"/>
    <s v="Karen Ferguson"/>
    <x v="2"/>
    <s v="United States"/>
    <s v="Manteca"/>
    <x v="1"/>
    <n v="95336"/>
    <x v="1"/>
    <s v="OFF-PA-10004359"/>
    <x v="1"/>
    <x v="10"/>
    <x v="1059"/>
    <n v="314.54999999999995"/>
    <n v="3"/>
    <n v="0"/>
    <n v="150.98399999999998"/>
  </r>
  <r>
    <n v="2164"/>
    <x v="1058"/>
    <x v="0"/>
    <x v="63"/>
    <d v="2013-10-20T00:00:00"/>
    <s v="Standard Class"/>
    <s v="HA-14920"/>
    <s v="Helen Andreada"/>
    <x v="0"/>
    <s v="United States"/>
    <s v="Laredo"/>
    <x v="5"/>
    <n v="78041"/>
    <x v="2"/>
    <s v="TEC-AC-10002402"/>
    <x v="2"/>
    <x v="11"/>
    <x v="651"/>
    <n v="191.976"/>
    <n v="3"/>
    <n v="0.2"/>
    <n v="23.996999999999986"/>
  </r>
  <r>
    <n v="2165"/>
    <x v="1058"/>
    <x v="0"/>
    <x v="63"/>
    <d v="2013-10-20T00:00:00"/>
    <s v="Standard Class"/>
    <s v="HA-14920"/>
    <s v="Helen Andreada"/>
    <x v="0"/>
    <s v="United States"/>
    <s v="Laredo"/>
    <x v="5"/>
    <n v="78041"/>
    <x v="2"/>
    <s v="OFF-PA-10000551"/>
    <x v="1"/>
    <x v="10"/>
    <x v="1237"/>
    <n v="8.2880000000000003"/>
    <n v="2"/>
    <n v="0.2"/>
    <n v="3.0043999999999995"/>
  </r>
  <r>
    <n v="2166"/>
    <x v="1058"/>
    <x v="0"/>
    <x v="63"/>
    <d v="2013-10-20T00:00:00"/>
    <s v="Standard Class"/>
    <s v="HA-14920"/>
    <s v="Helen Andreada"/>
    <x v="0"/>
    <s v="United States"/>
    <s v="Laredo"/>
    <x v="5"/>
    <n v="78041"/>
    <x v="2"/>
    <s v="FUR-FU-10003394"/>
    <x v="0"/>
    <x v="5"/>
    <x v="578"/>
    <n v="139.91999999999999"/>
    <n v="5"/>
    <n v="0.6"/>
    <n v="-150.41399999999999"/>
  </r>
  <r>
    <n v="2167"/>
    <x v="1058"/>
    <x v="0"/>
    <x v="63"/>
    <d v="2013-10-20T00:00:00"/>
    <s v="Standard Class"/>
    <s v="HA-14920"/>
    <s v="Helen Andreada"/>
    <x v="0"/>
    <s v="United States"/>
    <s v="Laredo"/>
    <x v="5"/>
    <n v="78041"/>
    <x v="2"/>
    <s v="OFF-AR-10002067"/>
    <x v="1"/>
    <x v="6"/>
    <x v="1145"/>
    <n v="15.872"/>
    <n v="1"/>
    <n v="0.2"/>
    <n v="1.1904000000000003"/>
  </r>
  <r>
    <n v="2168"/>
    <x v="1058"/>
    <x v="0"/>
    <x v="63"/>
    <d v="2013-10-20T00:00:00"/>
    <s v="Standard Class"/>
    <s v="HA-14920"/>
    <s v="Helen Andreada"/>
    <x v="0"/>
    <s v="United States"/>
    <s v="Laredo"/>
    <x v="5"/>
    <n v="78041"/>
    <x v="2"/>
    <s v="OFF-BI-10004140"/>
    <x v="1"/>
    <x v="8"/>
    <x v="304"/>
    <n v="6.2859999999999987"/>
    <n v="7"/>
    <n v="0.8"/>
    <n v="-11.000500000000008"/>
  </r>
  <r>
    <n v="2169"/>
    <x v="1059"/>
    <x v="3"/>
    <x v="678"/>
    <d v="2014-01-31T00:00:00"/>
    <s v="Second Class"/>
    <s v="JH-15820"/>
    <s v="John Huston"/>
    <x v="0"/>
    <s v="United States"/>
    <s v="Kent"/>
    <x v="24"/>
    <n v="44240"/>
    <x v="3"/>
    <s v="OFF-AR-10004078"/>
    <x v="1"/>
    <x v="6"/>
    <x v="507"/>
    <n v="14.015999999999998"/>
    <n v="3"/>
    <n v="0.2"/>
    <n v="1.7519999999999998"/>
  </r>
  <r>
    <n v="2170"/>
    <x v="1059"/>
    <x v="3"/>
    <x v="678"/>
    <d v="2014-01-31T00:00:00"/>
    <s v="Second Class"/>
    <s v="JH-15820"/>
    <s v="John Huston"/>
    <x v="0"/>
    <s v="United States"/>
    <s v="Kent"/>
    <x v="24"/>
    <n v="44240"/>
    <x v="3"/>
    <s v="TEC-AC-10000927"/>
    <x v="2"/>
    <x v="11"/>
    <x v="694"/>
    <n v="71.975999999999999"/>
    <n v="3"/>
    <n v="0.2"/>
    <n v="-8.9970000000000034"/>
  </r>
  <r>
    <n v="2171"/>
    <x v="1059"/>
    <x v="3"/>
    <x v="678"/>
    <d v="2014-01-31T00:00:00"/>
    <s v="Second Class"/>
    <s v="JH-15820"/>
    <s v="John Huston"/>
    <x v="0"/>
    <s v="United States"/>
    <s v="Kent"/>
    <x v="24"/>
    <n v="44240"/>
    <x v="3"/>
    <s v="TEC-PH-10003931"/>
    <x v="2"/>
    <x v="7"/>
    <x v="159"/>
    <n v="107.982"/>
    <n v="3"/>
    <n v="0.4"/>
    <n v="-26.995499999999993"/>
  </r>
  <r>
    <n v="2172"/>
    <x v="1060"/>
    <x v="3"/>
    <x v="123"/>
    <d v="2014-11-26T00:00:00"/>
    <s v="Standard Class"/>
    <s v="LC-16930"/>
    <s v="Linda Cazamias"/>
    <x v="1"/>
    <s v="United States"/>
    <s v="San Angelo"/>
    <x v="5"/>
    <n v="76903"/>
    <x v="2"/>
    <s v="FUR-CH-10004675"/>
    <x v="0"/>
    <x v="1"/>
    <x v="629"/>
    <n v="305.31200000000001"/>
    <n v="2"/>
    <n v="0.3"/>
    <n v="-8.7232000000000198"/>
  </r>
  <r>
    <n v="2173"/>
    <x v="1061"/>
    <x v="2"/>
    <x v="601"/>
    <d v="2011-08-03T00:00:00"/>
    <s v="First Class"/>
    <s v="IL-15100"/>
    <s v="Ivan Liston"/>
    <x v="0"/>
    <s v="United States"/>
    <s v="San Francisco"/>
    <x v="1"/>
    <n v="94122"/>
    <x v="1"/>
    <s v="OFF-BI-10004506"/>
    <x v="1"/>
    <x v="8"/>
    <x v="1238"/>
    <n v="19.752000000000002"/>
    <n v="3"/>
    <n v="0.2"/>
    <n v="6.9131999999999998"/>
  </r>
  <r>
    <n v="2174"/>
    <x v="1062"/>
    <x v="0"/>
    <x v="679"/>
    <d v="2013-08-05T00:00:00"/>
    <s v="Standard Class"/>
    <s v="LS-16975"/>
    <s v="Lindsay Shagiari"/>
    <x v="2"/>
    <s v="United States"/>
    <s v="Houston"/>
    <x v="5"/>
    <n v="77070"/>
    <x v="2"/>
    <s v="OFF-BI-10002353"/>
    <x v="1"/>
    <x v="8"/>
    <x v="1068"/>
    <n v="9.2639999999999976"/>
    <n v="3"/>
    <n v="0.8"/>
    <n v="-13.895999999999997"/>
  </r>
  <r>
    <n v="2175"/>
    <x v="1063"/>
    <x v="1"/>
    <x v="117"/>
    <d v="2012-08-03T00:00:00"/>
    <s v="Second Class"/>
    <s v="CC-12610"/>
    <s v="Corey Catlett"/>
    <x v="1"/>
    <s v="United States"/>
    <s v="Houston"/>
    <x v="5"/>
    <n v="77041"/>
    <x v="2"/>
    <s v="OFF-ST-10000943"/>
    <x v="1"/>
    <x v="4"/>
    <x v="1195"/>
    <n v="61.792000000000002"/>
    <n v="4"/>
    <n v="0.2"/>
    <n v="6.1792000000000016"/>
  </r>
  <r>
    <n v="2176"/>
    <x v="1064"/>
    <x v="0"/>
    <x v="680"/>
    <d v="2013-10-22T00:00:00"/>
    <s v="Standard Class"/>
    <s v="PB-18805"/>
    <s v="Patrick Bzostek"/>
    <x v="2"/>
    <s v="United States"/>
    <s v="Salt Lake City"/>
    <x v="7"/>
    <n v="84106"/>
    <x v="1"/>
    <s v="OFF-PA-10000740"/>
    <x v="1"/>
    <x v="10"/>
    <x v="1239"/>
    <n v="45.68"/>
    <n v="2"/>
    <n v="0"/>
    <n v="21.012799999999999"/>
  </r>
  <r>
    <n v="2177"/>
    <x v="1064"/>
    <x v="0"/>
    <x v="680"/>
    <d v="2013-10-22T00:00:00"/>
    <s v="Standard Class"/>
    <s v="PB-18805"/>
    <s v="Patrick Bzostek"/>
    <x v="2"/>
    <s v="United States"/>
    <s v="Salt Lake City"/>
    <x v="7"/>
    <n v="84106"/>
    <x v="1"/>
    <s v="OFF-PA-10003001"/>
    <x v="1"/>
    <x v="10"/>
    <x v="1064"/>
    <n v="60.12"/>
    <n v="9"/>
    <n v="0"/>
    <n v="28.857599999999998"/>
  </r>
  <r>
    <n v="2178"/>
    <x v="1064"/>
    <x v="0"/>
    <x v="680"/>
    <d v="2013-10-22T00:00:00"/>
    <s v="Standard Class"/>
    <s v="PB-18805"/>
    <s v="Patrick Bzostek"/>
    <x v="2"/>
    <s v="United States"/>
    <s v="Salt Lake City"/>
    <x v="7"/>
    <n v="84106"/>
    <x v="1"/>
    <s v="OFF-BI-10001628"/>
    <x v="1"/>
    <x v="8"/>
    <x v="1103"/>
    <n v="41.72"/>
    <n v="5"/>
    <n v="0.2"/>
    <n v="13.037499999999998"/>
  </r>
  <r>
    <n v="2179"/>
    <x v="1064"/>
    <x v="0"/>
    <x v="680"/>
    <d v="2013-10-22T00:00:00"/>
    <s v="Standard Class"/>
    <s v="PB-18805"/>
    <s v="Patrick Bzostek"/>
    <x v="2"/>
    <s v="United States"/>
    <s v="Salt Lake City"/>
    <x v="7"/>
    <n v="84106"/>
    <x v="1"/>
    <s v="OFF-PA-10001509"/>
    <x v="1"/>
    <x v="10"/>
    <x v="417"/>
    <n v="71.599999999999994"/>
    <n v="8"/>
    <n v="0"/>
    <n v="32.935999999999993"/>
  </r>
  <r>
    <n v="2180"/>
    <x v="1065"/>
    <x v="0"/>
    <x v="681"/>
    <d v="2013-05-12T00:00:00"/>
    <s v="Standard Class"/>
    <s v="CJ-12010"/>
    <s v="Caroline Jumper"/>
    <x v="0"/>
    <s v="United States"/>
    <s v="New York City"/>
    <x v="15"/>
    <n v="10009"/>
    <x v="3"/>
    <s v="OFF-BI-10000309"/>
    <x v="1"/>
    <x v="8"/>
    <x v="334"/>
    <n v="85.232000000000014"/>
    <n v="7"/>
    <n v="0.2"/>
    <n v="30.896599999999996"/>
  </r>
  <r>
    <n v="2181"/>
    <x v="1065"/>
    <x v="0"/>
    <x v="681"/>
    <d v="2013-05-12T00:00:00"/>
    <s v="Standard Class"/>
    <s v="CJ-12010"/>
    <s v="Caroline Jumper"/>
    <x v="0"/>
    <s v="United States"/>
    <s v="New York City"/>
    <x v="15"/>
    <n v="10009"/>
    <x v="3"/>
    <s v="OFF-LA-10003923"/>
    <x v="1"/>
    <x v="2"/>
    <x v="424"/>
    <n v="44.400000000000006"/>
    <n v="3"/>
    <n v="0"/>
    <n v="22.200000000000003"/>
  </r>
  <r>
    <n v="2182"/>
    <x v="1065"/>
    <x v="0"/>
    <x v="681"/>
    <d v="2013-05-12T00:00:00"/>
    <s v="Standard Class"/>
    <s v="CJ-12010"/>
    <s v="Caroline Jumper"/>
    <x v="0"/>
    <s v="United States"/>
    <s v="New York City"/>
    <x v="15"/>
    <n v="10009"/>
    <x v="3"/>
    <s v="FUR-CH-10002084"/>
    <x v="0"/>
    <x v="1"/>
    <x v="1240"/>
    <n v="442.76400000000001"/>
    <n v="4"/>
    <n v="0.1"/>
    <n v="59.035200000000003"/>
  </r>
  <r>
    <n v="2183"/>
    <x v="1065"/>
    <x v="0"/>
    <x v="681"/>
    <d v="2013-05-12T00:00:00"/>
    <s v="Standard Class"/>
    <s v="CJ-12010"/>
    <s v="Caroline Jumper"/>
    <x v="0"/>
    <s v="United States"/>
    <s v="New York City"/>
    <x v="15"/>
    <n v="10009"/>
    <x v="3"/>
    <s v="TEC-MA-10000488"/>
    <x v="2"/>
    <x v="15"/>
    <x v="1129"/>
    <n v="3999.95"/>
    <n v="5"/>
    <n v="0"/>
    <n v="1159.9854999999998"/>
  </r>
  <r>
    <n v="2184"/>
    <x v="1065"/>
    <x v="0"/>
    <x v="681"/>
    <d v="2013-05-12T00:00:00"/>
    <s v="Standard Class"/>
    <s v="CJ-12010"/>
    <s v="Caroline Jumper"/>
    <x v="0"/>
    <s v="United States"/>
    <s v="New York City"/>
    <x v="15"/>
    <n v="10009"/>
    <x v="3"/>
    <s v="TEC-AC-10001767"/>
    <x v="2"/>
    <x v="11"/>
    <x v="97"/>
    <n v="199.95000000000002"/>
    <n v="5"/>
    <n v="0"/>
    <n v="21.994499999999988"/>
  </r>
  <r>
    <n v="2185"/>
    <x v="1065"/>
    <x v="0"/>
    <x v="681"/>
    <d v="2013-05-12T00:00:00"/>
    <s v="Standard Class"/>
    <s v="CJ-12010"/>
    <s v="Caroline Jumper"/>
    <x v="0"/>
    <s v="United States"/>
    <s v="New York City"/>
    <x v="15"/>
    <n v="10009"/>
    <x v="3"/>
    <s v="FUR-FU-10001940"/>
    <x v="0"/>
    <x v="5"/>
    <x v="33"/>
    <n v="63.68"/>
    <n v="8"/>
    <n v="0"/>
    <n v="28.019200000000005"/>
  </r>
  <r>
    <n v="2186"/>
    <x v="1066"/>
    <x v="3"/>
    <x v="378"/>
    <d v="2014-08-05T00:00:00"/>
    <s v="Second Class"/>
    <s v="HK-14890"/>
    <s v="Heather Kirkland"/>
    <x v="1"/>
    <s v="United States"/>
    <s v="Salinas"/>
    <x v="1"/>
    <n v="93905"/>
    <x v="1"/>
    <s v="OFF-BI-10002735"/>
    <x v="1"/>
    <x v="8"/>
    <x v="141"/>
    <n v="54.896000000000008"/>
    <n v="2"/>
    <n v="0.2"/>
    <n v="18.5274"/>
  </r>
  <r>
    <n v="2187"/>
    <x v="1067"/>
    <x v="0"/>
    <x v="216"/>
    <d v="2013-07-15T00:00:00"/>
    <s v="Same Day"/>
    <s v="RH-19600"/>
    <s v="Rob Haberlin"/>
    <x v="0"/>
    <s v="United States"/>
    <s v="Huntsville"/>
    <x v="19"/>
    <n v="35810"/>
    <x v="0"/>
    <s v="TEC-AC-10002345"/>
    <x v="2"/>
    <x v="11"/>
    <x v="173"/>
    <n v="29"/>
    <n v="2"/>
    <n v="0"/>
    <n v="7.25"/>
  </r>
  <r>
    <n v="2188"/>
    <x v="1068"/>
    <x v="3"/>
    <x v="682"/>
    <d v="2014-08-16T00:00:00"/>
    <s v="Standard Class"/>
    <s v="IL-15100"/>
    <s v="Ivan Liston"/>
    <x v="0"/>
    <s v="United States"/>
    <s v="Columbus"/>
    <x v="14"/>
    <n v="47201"/>
    <x v="2"/>
    <s v="OFF-EN-10003134"/>
    <x v="1"/>
    <x v="12"/>
    <x v="33"/>
    <n v="70.08"/>
    <n v="6"/>
    <n v="0"/>
    <n v="35.04"/>
  </r>
  <r>
    <n v="2189"/>
    <x v="1068"/>
    <x v="3"/>
    <x v="682"/>
    <d v="2014-08-16T00:00:00"/>
    <s v="Standard Class"/>
    <s v="IL-15100"/>
    <s v="Ivan Liston"/>
    <x v="0"/>
    <s v="United States"/>
    <s v="Columbus"/>
    <x v="14"/>
    <n v="47201"/>
    <x v="2"/>
    <s v="FUR-FU-10003708"/>
    <x v="0"/>
    <x v="5"/>
    <x v="71"/>
    <n v="121.3"/>
    <n v="2"/>
    <n v="0"/>
    <n v="25.472999999999999"/>
  </r>
  <r>
    <n v="2190"/>
    <x v="1068"/>
    <x v="3"/>
    <x v="682"/>
    <d v="2014-08-16T00:00:00"/>
    <s v="Standard Class"/>
    <s v="IL-15100"/>
    <s v="Ivan Liston"/>
    <x v="0"/>
    <s v="United States"/>
    <s v="Columbus"/>
    <x v="14"/>
    <n v="47201"/>
    <x v="2"/>
    <s v="TEC-PH-10003645"/>
    <x v="2"/>
    <x v="7"/>
    <x v="294"/>
    <n v="1454.4900000000002"/>
    <n v="9"/>
    <n v="0"/>
    <n v="378.16740000000004"/>
  </r>
  <r>
    <n v="2191"/>
    <x v="1069"/>
    <x v="0"/>
    <x v="674"/>
    <d v="2013-06-30T00:00:00"/>
    <s v="Standard Class"/>
    <s v="AS-10240"/>
    <s v="Alan Shonely"/>
    <x v="0"/>
    <s v="United States"/>
    <s v="Los Angeles"/>
    <x v="1"/>
    <n v="90049"/>
    <x v="1"/>
    <s v="OFF-AP-10000692"/>
    <x v="1"/>
    <x v="9"/>
    <x v="1241"/>
    <n v="60.81"/>
    <n v="3"/>
    <n v="0"/>
    <n v="17.026800000000001"/>
  </r>
  <r>
    <n v="2192"/>
    <x v="1070"/>
    <x v="0"/>
    <x v="107"/>
    <d v="2013-12-18T00:00:00"/>
    <s v="Standard Class"/>
    <s v="AP-10915"/>
    <s v="Arthur Prichep"/>
    <x v="0"/>
    <s v="United States"/>
    <s v="Seattle"/>
    <x v="4"/>
    <n v="98105"/>
    <x v="1"/>
    <s v="OFF-BI-10001718"/>
    <x v="1"/>
    <x v="8"/>
    <x v="1216"/>
    <n v="153.55199999999999"/>
    <n v="3"/>
    <n v="0.2"/>
    <n v="51.823799999999999"/>
  </r>
  <r>
    <n v="2193"/>
    <x v="1070"/>
    <x v="0"/>
    <x v="107"/>
    <d v="2013-12-18T00:00:00"/>
    <s v="Standard Class"/>
    <s v="AP-10915"/>
    <s v="Arthur Prichep"/>
    <x v="0"/>
    <s v="United States"/>
    <s v="Seattle"/>
    <x v="4"/>
    <n v="98105"/>
    <x v="1"/>
    <s v="OFF-AP-10002082"/>
    <x v="1"/>
    <x v="9"/>
    <x v="1092"/>
    <n v="65.34"/>
    <n v="3"/>
    <n v="0"/>
    <n v="22.869"/>
  </r>
  <r>
    <n v="2194"/>
    <x v="1070"/>
    <x v="0"/>
    <x v="107"/>
    <d v="2013-12-18T00:00:00"/>
    <s v="Standard Class"/>
    <s v="AP-10915"/>
    <s v="Arthur Prichep"/>
    <x v="0"/>
    <s v="United States"/>
    <s v="Seattle"/>
    <x v="4"/>
    <n v="98105"/>
    <x v="1"/>
    <s v="OFF-PA-10001125"/>
    <x v="1"/>
    <x v="10"/>
    <x v="1012"/>
    <n v="123.92"/>
    <n v="4"/>
    <n v="0"/>
    <n v="55.763999999999996"/>
  </r>
  <r>
    <n v="2195"/>
    <x v="1070"/>
    <x v="0"/>
    <x v="107"/>
    <d v="2013-12-18T00:00:00"/>
    <s v="Standard Class"/>
    <s v="AP-10915"/>
    <s v="Arthur Prichep"/>
    <x v="0"/>
    <s v="United States"/>
    <s v="Seattle"/>
    <x v="4"/>
    <n v="98105"/>
    <x v="1"/>
    <s v="OFF-AP-10000252"/>
    <x v="1"/>
    <x v="9"/>
    <x v="1242"/>
    <n v="35.099999999999994"/>
    <n v="3"/>
    <n v="0"/>
    <n v="12.285"/>
  </r>
  <r>
    <n v="2196"/>
    <x v="1070"/>
    <x v="0"/>
    <x v="107"/>
    <d v="2013-12-18T00:00:00"/>
    <s v="Standard Class"/>
    <s v="AP-10915"/>
    <s v="Arthur Prichep"/>
    <x v="0"/>
    <s v="United States"/>
    <s v="Seattle"/>
    <x v="4"/>
    <n v="98105"/>
    <x v="1"/>
    <s v="TEC-AC-10003038"/>
    <x v="2"/>
    <x v="11"/>
    <x v="1024"/>
    <n v="44.75"/>
    <n v="5"/>
    <n v="0"/>
    <n v="8.5024999999999942"/>
  </r>
  <r>
    <n v="2197"/>
    <x v="1071"/>
    <x v="0"/>
    <x v="49"/>
    <d v="2013-12-07T00:00:00"/>
    <s v="Standard Class"/>
    <s v="AG-10390"/>
    <s v="Allen Goldenen"/>
    <x v="0"/>
    <s v="United States"/>
    <s v="Knoxville"/>
    <x v="18"/>
    <n v="37918"/>
    <x v="0"/>
    <s v="OFF-AR-10000940"/>
    <x v="1"/>
    <x v="6"/>
    <x v="134"/>
    <n v="4.7039999999999997"/>
    <n v="2"/>
    <n v="0.2"/>
    <n v="0.41160000000000019"/>
  </r>
  <r>
    <n v="2198"/>
    <x v="1072"/>
    <x v="2"/>
    <x v="683"/>
    <d v="2011-12-04T00:00:00"/>
    <s v="Standard Class"/>
    <s v="BF-11080"/>
    <s v="Bart Folk"/>
    <x v="0"/>
    <s v="United States"/>
    <s v="Montgomery"/>
    <x v="19"/>
    <n v="36116"/>
    <x v="0"/>
    <s v="OFF-AR-10001954"/>
    <x v="1"/>
    <x v="6"/>
    <x v="558"/>
    <n v="14.669999999999998"/>
    <n v="3"/>
    <n v="0"/>
    <n v="3.9609000000000001"/>
  </r>
  <r>
    <n v="2199"/>
    <x v="1073"/>
    <x v="1"/>
    <x v="262"/>
    <d v="2012-04-02T00:00:00"/>
    <s v="Standard Class"/>
    <s v="CK-12205"/>
    <s v="Chloris Kastensmidt"/>
    <x v="0"/>
    <s v="United States"/>
    <s v="Philadelphia"/>
    <x v="9"/>
    <n v="19120"/>
    <x v="3"/>
    <s v="OFF-PA-10003177"/>
    <x v="1"/>
    <x v="10"/>
    <x v="89"/>
    <n v="15.552000000000003"/>
    <n v="3"/>
    <n v="0.2"/>
    <n v="5.4432"/>
  </r>
  <r>
    <n v="2200"/>
    <x v="1073"/>
    <x v="1"/>
    <x v="262"/>
    <d v="2012-04-02T00:00:00"/>
    <s v="Standard Class"/>
    <s v="CK-12205"/>
    <s v="Chloris Kastensmidt"/>
    <x v="0"/>
    <s v="United States"/>
    <s v="Philadelphia"/>
    <x v="9"/>
    <n v="19120"/>
    <x v="3"/>
    <s v="OFF-PA-10000533"/>
    <x v="1"/>
    <x v="10"/>
    <x v="1196"/>
    <n v="5.2320000000000002"/>
    <n v="1"/>
    <n v="0.2"/>
    <n v="1.7003999999999999"/>
  </r>
  <r>
    <n v="2201"/>
    <x v="1074"/>
    <x v="2"/>
    <x v="106"/>
    <d v="2011-06-06T00:00:00"/>
    <s v="Standard Class"/>
    <s v="LT-17110"/>
    <s v="Liz Thompson"/>
    <x v="0"/>
    <s v="United States"/>
    <s v="Little Rock"/>
    <x v="36"/>
    <n v="72209"/>
    <x v="0"/>
    <s v="FUR-FU-10001935"/>
    <x v="0"/>
    <x v="5"/>
    <x v="341"/>
    <n v="22.200000000000003"/>
    <n v="6"/>
    <n v="0"/>
    <n v="9.1020000000000021"/>
  </r>
  <r>
    <n v="2202"/>
    <x v="1074"/>
    <x v="2"/>
    <x v="106"/>
    <d v="2011-06-06T00:00:00"/>
    <s v="Standard Class"/>
    <s v="LT-17110"/>
    <s v="Liz Thompson"/>
    <x v="0"/>
    <s v="United States"/>
    <s v="Little Rock"/>
    <x v="36"/>
    <n v="72209"/>
    <x v="0"/>
    <s v="TEC-PH-10002563"/>
    <x v="2"/>
    <x v="7"/>
    <x v="201"/>
    <n v="881.93"/>
    <n v="7"/>
    <n v="0"/>
    <n v="229.30180000000001"/>
  </r>
  <r>
    <n v="2203"/>
    <x v="1075"/>
    <x v="1"/>
    <x v="684"/>
    <d v="2012-09-12T00:00:00"/>
    <s v="Standard Class"/>
    <s v="BT-11305"/>
    <s v="Beth Thompson"/>
    <x v="2"/>
    <s v="United States"/>
    <s v="Seattle"/>
    <x v="4"/>
    <n v="98103"/>
    <x v="1"/>
    <s v="OFF-BI-10002160"/>
    <x v="1"/>
    <x v="8"/>
    <x v="312"/>
    <n v="6.0960000000000001"/>
    <n v="2"/>
    <n v="0.2"/>
    <n v="2.1335999999999999"/>
  </r>
  <r>
    <n v="2204"/>
    <x v="1075"/>
    <x v="1"/>
    <x v="684"/>
    <d v="2012-09-12T00:00:00"/>
    <s v="Standard Class"/>
    <s v="BT-11305"/>
    <s v="Beth Thompson"/>
    <x v="2"/>
    <s v="United States"/>
    <s v="Seattle"/>
    <x v="4"/>
    <n v="98103"/>
    <x v="1"/>
    <s v="FUR-FU-10004748"/>
    <x v="0"/>
    <x v="5"/>
    <x v="1243"/>
    <n v="191.82"/>
    <n v="3"/>
    <n v="0"/>
    <n v="74.809799999999996"/>
  </r>
  <r>
    <n v="2205"/>
    <x v="1076"/>
    <x v="1"/>
    <x v="685"/>
    <d v="2012-07-05T00:00:00"/>
    <s v="Standard Class"/>
    <s v="SC-20725"/>
    <s v="Steven Cartwright"/>
    <x v="0"/>
    <s v="United States"/>
    <s v="Lancaster"/>
    <x v="9"/>
    <n v="17602"/>
    <x v="3"/>
    <s v="FUR-FU-10001473"/>
    <x v="0"/>
    <x v="5"/>
    <x v="1244"/>
    <n v="20.103999999999999"/>
    <n v="1"/>
    <n v="0.2"/>
    <n v="1.7591000000000001"/>
  </r>
  <r>
    <n v="2206"/>
    <x v="1077"/>
    <x v="0"/>
    <x v="545"/>
    <d v="2013-09-13T00:00:00"/>
    <s v="Second Class"/>
    <s v="CG-12040"/>
    <s v="Catherine Glotzbach"/>
    <x v="2"/>
    <s v="United States"/>
    <s v="Bristol"/>
    <x v="18"/>
    <n v="37620"/>
    <x v="0"/>
    <s v="OFF-AR-10000538"/>
    <x v="1"/>
    <x v="6"/>
    <x v="1245"/>
    <n v="67.56"/>
    <n v="3"/>
    <n v="0.2"/>
    <n v="8.4449999999999896"/>
  </r>
  <r>
    <n v="2207"/>
    <x v="1078"/>
    <x v="2"/>
    <x v="686"/>
    <d v="2011-07-20T00:00:00"/>
    <s v="Standard Class"/>
    <s v="AW-10930"/>
    <s v="Arthur Wiediger"/>
    <x v="2"/>
    <s v="United States"/>
    <s v="Aurora"/>
    <x v="10"/>
    <n v="60505"/>
    <x v="2"/>
    <s v="OFF-BI-10001098"/>
    <x v="1"/>
    <x v="8"/>
    <x v="405"/>
    <n v="29.931999999999992"/>
    <n v="7"/>
    <n v="0.8"/>
    <n v="-46.394600000000011"/>
  </r>
  <r>
    <n v="2208"/>
    <x v="1078"/>
    <x v="2"/>
    <x v="686"/>
    <d v="2011-07-20T00:00:00"/>
    <s v="Standard Class"/>
    <s v="AW-10930"/>
    <s v="Arthur Wiediger"/>
    <x v="2"/>
    <s v="United States"/>
    <s v="Aurora"/>
    <x v="10"/>
    <n v="60505"/>
    <x v="2"/>
    <s v="TEC-PH-10001552"/>
    <x v="2"/>
    <x v="7"/>
    <x v="178"/>
    <n v="38.272000000000006"/>
    <n v="4"/>
    <n v="0.2"/>
    <n v="3.8272000000000013"/>
  </r>
  <r>
    <n v="2209"/>
    <x v="1079"/>
    <x v="1"/>
    <x v="421"/>
    <d v="2012-08-26T00:00:00"/>
    <s v="Standard Class"/>
    <s v="RB-19705"/>
    <s v="Roger Barcio"/>
    <x v="2"/>
    <s v="United States"/>
    <s v="New York City"/>
    <x v="15"/>
    <n v="10009"/>
    <x v="3"/>
    <s v="OFF-AR-10000390"/>
    <x v="1"/>
    <x v="6"/>
    <x v="105"/>
    <n v="16.52"/>
    <n v="4"/>
    <n v="0"/>
    <n v="7.5991999999999997"/>
  </r>
  <r>
    <n v="2210"/>
    <x v="1080"/>
    <x v="2"/>
    <x v="687"/>
    <d v="2011-11-16T00:00:00"/>
    <s v="Second Class"/>
    <s v="ML-17410"/>
    <s v="Maris LaWare"/>
    <x v="0"/>
    <s v="United States"/>
    <s v="Fairfield"/>
    <x v="29"/>
    <n v="6824"/>
    <x v="3"/>
    <s v="TEC-PH-10001079"/>
    <x v="2"/>
    <x v="7"/>
    <x v="1246"/>
    <n v="832.93"/>
    <n v="7"/>
    <n v="0"/>
    <n v="233.22039999999998"/>
  </r>
  <r>
    <n v="2211"/>
    <x v="1080"/>
    <x v="2"/>
    <x v="687"/>
    <d v="2011-11-16T00:00:00"/>
    <s v="Second Class"/>
    <s v="ML-17410"/>
    <s v="Maris LaWare"/>
    <x v="0"/>
    <s v="United States"/>
    <s v="Fairfield"/>
    <x v="29"/>
    <n v="6824"/>
    <x v="3"/>
    <s v="OFF-BI-10003460"/>
    <x v="1"/>
    <x v="8"/>
    <x v="234"/>
    <n v="43.8"/>
    <n v="10"/>
    <n v="0"/>
    <n v="21.023999999999997"/>
  </r>
  <r>
    <n v="2212"/>
    <x v="1081"/>
    <x v="0"/>
    <x v="581"/>
    <d v="2013-12-01T00:00:00"/>
    <s v="First Class"/>
    <s v="VB-21745"/>
    <s v="Victoria Brennan"/>
    <x v="1"/>
    <s v="United States"/>
    <s v="Lincoln Park"/>
    <x v="12"/>
    <n v="48146"/>
    <x v="2"/>
    <s v="OFF-AP-10003842"/>
    <x v="1"/>
    <x v="9"/>
    <x v="1247"/>
    <n v="167.292"/>
    <n v="6"/>
    <n v="0.1"/>
    <n v="29.7408"/>
  </r>
  <r>
    <n v="2213"/>
    <x v="1082"/>
    <x v="3"/>
    <x v="610"/>
    <d v="2014-11-26T00:00:00"/>
    <s v="Standard Class"/>
    <s v="SW-20275"/>
    <s v="Scott Williamson"/>
    <x v="0"/>
    <s v="United States"/>
    <s v="New York City"/>
    <x v="15"/>
    <n v="10035"/>
    <x v="3"/>
    <s v="FUR-FU-10003535"/>
    <x v="0"/>
    <x v="5"/>
    <x v="888"/>
    <n v="27.42"/>
    <n v="1"/>
    <n v="0"/>
    <n v="11.2422"/>
  </r>
  <r>
    <n v="2214"/>
    <x v="1083"/>
    <x v="3"/>
    <x v="172"/>
    <d v="2014-10-03T00:00:00"/>
    <s v="First Class"/>
    <s v="NS-18505"/>
    <s v="Neola Schneider"/>
    <x v="0"/>
    <s v="United States"/>
    <s v="San Jose"/>
    <x v="1"/>
    <n v="95123"/>
    <x v="1"/>
    <s v="OFF-BI-10002012"/>
    <x v="1"/>
    <x v="8"/>
    <x v="742"/>
    <n v="1.4400000000000002"/>
    <n v="1"/>
    <n v="0.2"/>
    <n v="0.504"/>
  </r>
  <r>
    <n v="2215"/>
    <x v="1083"/>
    <x v="3"/>
    <x v="172"/>
    <d v="2014-10-03T00:00:00"/>
    <s v="First Class"/>
    <s v="NS-18505"/>
    <s v="Neola Schneider"/>
    <x v="0"/>
    <s v="United States"/>
    <s v="San Jose"/>
    <x v="1"/>
    <n v="95123"/>
    <x v="1"/>
    <s v="OFF-BI-10001922"/>
    <x v="1"/>
    <x v="8"/>
    <x v="302"/>
    <n v="61.77600000000001"/>
    <n v="13"/>
    <n v="0.2"/>
    <n v="20.849399999999996"/>
  </r>
  <r>
    <n v="2216"/>
    <x v="1083"/>
    <x v="3"/>
    <x v="172"/>
    <d v="2014-10-03T00:00:00"/>
    <s v="First Class"/>
    <s v="NS-18505"/>
    <s v="Neola Schneider"/>
    <x v="0"/>
    <s v="United States"/>
    <s v="San Jose"/>
    <x v="1"/>
    <n v="95123"/>
    <x v="1"/>
    <s v="OFF-AP-10000576"/>
    <x v="1"/>
    <x v="9"/>
    <x v="842"/>
    <n v="241.96"/>
    <n v="2"/>
    <n v="0"/>
    <n v="60.490000000000009"/>
  </r>
  <r>
    <n v="2217"/>
    <x v="1083"/>
    <x v="3"/>
    <x v="172"/>
    <d v="2014-10-03T00:00:00"/>
    <s v="First Class"/>
    <s v="NS-18505"/>
    <s v="Neola Schneider"/>
    <x v="0"/>
    <s v="United States"/>
    <s v="San Jose"/>
    <x v="1"/>
    <n v="95123"/>
    <x v="1"/>
    <s v="FUR-CH-10000553"/>
    <x v="0"/>
    <x v="1"/>
    <x v="1248"/>
    <n v="108.608"/>
    <n v="4"/>
    <n v="0.2"/>
    <n v="9.5031999999999925"/>
  </r>
  <r>
    <n v="2218"/>
    <x v="1084"/>
    <x v="2"/>
    <x v="59"/>
    <d v="2011-09-25T00:00:00"/>
    <s v="Standard Class"/>
    <s v="DB-13555"/>
    <s v="Dorothy Badders"/>
    <x v="1"/>
    <s v="United States"/>
    <s v="Jacksonville"/>
    <x v="2"/>
    <n v="32216"/>
    <x v="0"/>
    <s v="OFF-AR-10003469"/>
    <x v="1"/>
    <x v="6"/>
    <x v="1249"/>
    <n v="2.8160000000000003"/>
    <n v="2"/>
    <n v="0.2"/>
    <n v="0.98559999999999992"/>
  </r>
  <r>
    <n v="2219"/>
    <x v="1085"/>
    <x v="3"/>
    <x v="688"/>
    <d v="2014-08-02T00:00:00"/>
    <s v="Standard Class"/>
    <s v="MH-17620"/>
    <s v="Matt Hagelstein"/>
    <x v="1"/>
    <s v="United States"/>
    <s v="San Francisco"/>
    <x v="1"/>
    <n v="94110"/>
    <x v="1"/>
    <s v="OFF-BI-10000145"/>
    <x v="1"/>
    <x v="8"/>
    <x v="735"/>
    <n v="9.9840000000000018"/>
    <n v="4"/>
    <n v="0.2"/>
    <n v="3.6191999999999993"/>
  </r>
  <r>
    <n v="2220"/>
    <x v="1085"/>
    <x v="3"/>
    <x v="688"/>
    <d v="2014-08-02T00:00:00"/>
    <s v="Standard Class"/>
    <s v="MH-17620"/>
    <s v="Matt Hagelstein"/>
    <x v="1"/>
    <s v="United States"/>
    <s v="San Francisco"/>
    <x v="1"/>
    <n v="94110"/>
    <x v="1"/>
    <s v="OFF-ST-10001580"/>
    <x v="1"/>
    <x v="4"/>
    <x v="351"/>
    <n v="14.98"/>
    <n v="1"/>
    <n v="0"/>
    <n v="4.1943999999999999"/>
  </r>
  <r>
    <n v="2221"/>
    <x v="1085"/>
    <x v="3"/>
    <x v="688"/>
    <d v="2014-08-02T00:00:00"/>
    <s v="Standard Class"/>
    <s v="MH-17620"/>
    <s v="Matt Hagelstein"/>
    <x v="1"/>
    <s v="United States"/>
    <s v="San Francisco"/>
    <x v="1"/>
    <n v="94110"/>
    <x v="1"/>
    <s v="TEC-PH-10001817"/>
    <x v="2"/>
    <x v="7"/>
    <x v="1097"/>
    <n v="1145.6000000000001"/>
    <n v="4"/>
    <n v="0.2"/>
    <n v="100.24000000000007"/>
  </r>
  <r>
    <n v="2222"/>
    <x v="1086"/>
    <x v="1"/>
    <x v="401"/>
    <d v="2012-12-06T00:00:00"/>
    <s v="Same Day"/>
    <s v="DK-13375"/>
    <s v="Dennis Kane"/>
    <x v="0"/>
    <s v="United States"/>
    <s v="Marion"/>
    <x v="24"/>
    <n v="43302"/>
    <x v="3"/>
    <s v="TEC-PH-10001578"/>
    <x v="2"/>
    <x v="7"/>
    <x v="1221"/>
    <n v="485.93999999999994"/>
    <n v="2"/>
    <n v="0.4"/>
    <n v="-89.089000000000055"/>
  </r>
  <r>
    <n v="2223"/>
    <x v="1086"/>
    <x v="1"/>
    <x v="401"/>
    <d v="2012-12-06T00:00:00"/>
    <s v="Same Day"/>
    <s v="DK-13375"/>
    <s v="Dennis Kane"/>
    <x v="0"/>
    <s v="United States"/>
    <s v="Marion"/>
    <x v="24"/>
    <n v="43302"/>
    <x v="3"/>
    <s v="OFF-AR-10004078"/>
    <x v="1"/>
    <x v="6"/>
    <x v="507"/>
    <n v="37.375999999999998"/>
    <n v="8"/>
    <n v="0.2"/>
    <n v="4.6719999999999988"/>
  </r>
  <r>
    <n v="2224"/>
    <x v="1086"/>
    <x v="1"/>
    <x v="401"/>
    <d v="2012-12-06T00:00:00"/>
    <s v="Same Day"/>
    <s v="DK-13375"/>
    <s v="Dennis Kane"/>
    <x v="0"/>
    <s v="United States"/>
    <s v="Marion"/>
    <x v="24"/>
    <n v="43302"/>
    <x v="3"/>
    <s v="FUR-CH-10004860"/>
    <x v="0"/>
    <x v="1"/>
    <x v="210"/>
    <n v="70.685999999999993"/>
    <n v="1"/>
    <n v="0.3"/>
    <n v="-24.23520000000001"/>
  </r>
  <r>
    <n v="2225"/>
    <x v="1087"/>
    <x v="3"/>
    <x v="689"/>
    <d v="2014-08-06T00:00:00"/>
    <s v="Standard Class"/>
    <s v="EA-14035"/>
    <s v="Erin Ashbrook"/>
    <x v="1"/>
    <s v="United States"/>
    <s v="Philadelphia"/>
    <x v="9"/>
    <n v="19134"/>
    <x v="3"/>
    <s v="OFF-PA-10003790"/>
    <x v="1"/>
    <x v="10"/>
    <x v="1250"/>
    <n v="54.816000000000003"/>
    <n v="3"/>
    <n v="0.2"/>
    <n v="17.815199999999997"/>
  </r>
  <r>
    <n v="2226"/>
    <x v="1088"/>
    <x v="0"/>
    <x v="690"/>
    <d v="2013-03-22T00:00:00"/>
    <s v="Second Class"/>
    <s v="BT-11440"/>
    <s v="Bobby Trafton"/>
    <x v="0"/>
    <s v="United States"/>
    <s v="Littleton"/>
    <x v="22"/>
    <n v="80122"/>
    <x v="1"/>
    <s v="FUR-BO-10002202"/>
    <x v="0"/>
    <x v="0"/>
    <x v="1251"/>
    <n v="72.294000000000011"/>
    <n v="1"/>
    <n v="0.7"/>
    <n v="-98.801799999999986"/>
  </r>
  <r>
    <n v="2227"/>
    <x v="1089"/>
    <x v="3"/>
    <x v="570"/>
    <d v="2014-08-04T00:00:00"/>
    <s v="Standard Class"/>
    <s v="LA-16780"/>
    <s v="Laura Armstrong"/>
    <x v="1"/>
    <s v="United States"/>
    <s v="Austin"/>
    <x v="5"/>
    <n v="78745"/>
    <x v="2"/>
    <s v="OFF-FA-10003059"/>
    <x v="1"/>
    <x v="13"/>
    <x v="794"/>
    <n v="2.8960000000000004"/>
    <n v="2"/>
    <n v="0.2"/>
    <n v="0.4705999999999998"/>
  </r>
  <r>
    <n v="2228"/>
    <x v="1089"/>
    <x v="3"/>
    <x v="570"/>
    <d v="2014-08-04T00:00:00"/>
    <s v="Standard Class"/>
    <s v="LA-16780"/>
    <s v="Laura Armstrong"/>
    <x v="1"/>
    <s v="United States"/>
    <s v="Austin"/>
    <x v="5"/>
    <n v="78745"/>
    <x v="2"/>
    <s v="TEC-PH-10002496"/>
    <x v="2"/>
    <x v="7"/>
    <x v="490"/>
    <n v="124.79200000000002"/>
    <n v="1"/>
    <n v="0.2"/>
    <n v="15.598999999999993"/>
  </r>
  <r>
    <n v="2229"/>
    <x v="1090"/>
    <x v="0"/>
    <x v="393"/>
    <d v="2013-10-06T00:00:00"/>
    <s v="Standard Class"/>
    <s v="GM-14680"/>
    <s v="Greg Matthias"/>
    <x v="0"/>
    <s v="United States"/>
    <s v="New York City"/>
    <x v="15"/>
    <n v="10024"/>
    <x v="3"/>
    <s v="FUR-TA-10003238"/>
    <x v="0"/>
    <x v="3"/>
    <x v="1233"/>
    <n v="330.58800000000002"/>
    <n v="1"/>
    <n v="0.4"/>
    <n v="-115.70580000000004"/>
  </r>
  <r>
    <n v="2230"/>
    <x v="1091"/>
    <x v="2"/>
    <x v="691"/>
    <d v="2011-04-05T00:00:00"/>
    <s v="Standard Class"/>
    <s v="AA-10315"/>
    <s v="Alex Avila"/>
    <x v="0"/>
    <s v="United States"/>
    <s v="San Francisco"/>
    <x v="1"/>
    <n v="94122"/>
    <x v="1"/>
    <s v="OFF-BI-10004390"/>
    <x v="1"/>
    <x v="8"/>
    <x v="1155"/>
    <n v="673.5680000000001"/>
    <n v="2"/>
    <n v="0.2"/>
    <n v="252.58799999999999"/>
  </r>
  <r>
    <n v="2231"/>
    <x v="1091"/>
    <x v="2"/>
    <x v="691"/>
    <d v="2011-04-05T00:00:00"/>
    <s v="Standard Class"/>
    <s v="AA-10315"/>
    <s v="Alex Avila"/>
    <x v="0"/>
    <s v="United States"/>
    <s v="San Francisco"/>
    <x v="1"/>
    <n v="94122"/>
    <x v="1"/>
    <s v="OFF-AP-10002765"/>
    <x v="1"/>
    <x v="9"/>
    <x v="1252"/>
    <n v="52.98"/>
    <n v="2"/>
    <n v="0"/>
    <n v="14.834400000000002"/>
  </r>
  <r>
    <n v="2232"/>
    <x v="1092"/>
    <x v="3"/>
    <x v="335"/>
    <d v="2014-07-02T00:00:00"/>
    <s v="Standard Class"/>
    <s v="DB-13405"/>
    <s v="Denny Blanton"/>
    <x v="0"/>
    <s v="United States"/>
    <s v="La Porte"/>
    <x v="14"/>
    <n v="46350"/>
    <x v="2"/>
    <s v="FUR-FU-10000293"/>
    <x v="0"/>
    <x v="5"/>
    <x v="783"/>
    <n v="526.45000000000005"/>
    <n v="5"/>
    <n v="0"/>
    <n v="31.586999999999961"/>
  </r>
  <r>
    <n v="2233"/>
    <x v="1093"/>
    <x v="3"/>
    <x v="362"/>
    <d v="2014-07-15T00:00:00"/>
    <s v="Standard Class"/>
    <s v="JH-15820"/>
    <s v="John Huston"/>
    <x v="0"/>
    <s v="United States"/>
    <s v="Chicago"/>
    <x v="10"/>
    <n v="60610"/>
    <x v="2"/>
    <s v="OFF-ST-10003692"/>
    <x v="1"/>
    <x v="4"/>
    <x v="1253"/>
    <n v="228.92"/>
    <n v="5"/>
    <n v="0.2"/>
    <n v="14.307499999999997"/>
  </r>
  <r>
    <n v="2234"/>
    <x v="1094"/>
    <x v="1"/>
    <x v="639"/>
    <d v="2012-12-16T00:00:00"/>
    <s v="Second Class"/>
    <s v="DJ-13630"/>
    <s v="Doug Jacobs"/>
    <x v="0"/>
    <s v="United States"/>
    <s v="Portland"/>
    <x v="21"/>
    <n v="97206"/>
    <x v="1"/>
    <s v="TEC-PH-10001051"/>
    <x v="2"/>
    <x v="7"/>
    <x v="1254"/>
    <n v="319.96800000000002"/>
    <n v="4"/>
    <n v="0.2"/>
    <n v="35.996399999999952"/>
  </r>
  <r>
    <n v="2235"/>
    <x v="1095"/>
    <x v="3"/>
    <x v="256"/>
    <d v="2014-12-11T00:00:00"/>
    <s v="Standard Class"/>
    <s v="QJ-19255"/>
    <s v="Quincy Jones"/>
    <x v="1"/>
    <s v="United States"/>
    <s v="Burlington"/>
    <x v="42"/>
    <s v="05408"/>
    <x v="3"/>
    <s v="TEC-AC-10001013"/>
    <x v="2"/>
    <x v="11"/>
    <x v="813"/>
    <n v="205.03"/>
    <n v="7"/>
    <n v="0"/>
    <n v="67.659899999999979"/>
  </r>
  <r>
    <n v="2236"/>
    <x v="1096"/>
    <x v="1"/>
    <x v="426"/>
    <d v="2012-09-17T00:00:00"/>
    <s v="Second Class"/>
    <s v="CT-11995"/>
    <s v="Carol Triggs"/>
    <x v="0"/>
    <s v="United States"/>
    <s v="Indianapolis"/>
    <x v="14"/>
    <n v="46203"/>
    <x v="2"/>
    <s v="OFF-ST-10000025"/>
    <x v="1"/>
    <x v="4"/>
    <x v="615"/>
    <n v="190.86"/>
    <n v="2"/>
    <n v="0"/>
    <n v="11.451599999999985"/>
  </r>
  <r>
    <n v="2237"/>
    <x v="1096"/>
    <x v="1"/>
    <x v="426"/>
    <d v="2012-09-17T00:00:00"/>
    <s v="Second Class"/>
    <s v="CT-11995"/>
    <s v="Carol Triggs"/>
    <x v="0"/>
    <s v="United States"/>
    <s v="Indianapolis"/>
    <x v="14"/>
    <n v="46203"/>
    <x v="2"/>
    <s v="OFF-AR-10000817"/>
    <x v="1"/>
    <x v="6"/>
    <x v="1255"/>
    <n v="24.32"/>
    <n v="8"/>
    <n v="0"/>
    <n v="8.2687999999999988"/>
  </r>
  <r>
    <n v="2238"/>
    <x v="1097"/>
    <x v="0"/>
    <x v="692"/>
    <d v="2013-07-22T00:00:00"/>
    <s v="Standard Class"/>
    <s v="RH-19510"/>
    <s v="Rick Huthwaite"/>
    <x v="2"/>
    <s v="United States"/>
    <s v="Provo"/>
    <x v="7"/>
    <n v="84604"/>
    <x v="1"/>
    <s v="OFF-SU-10000952"/>
    <x v="1"/>
    <x v="14"/>
    <x v="1256"/>
    <n v="44.400000000000006"/>
    <n v="5"/>
    <n v="0"/>
    <n v="12.432000000000002"/>
  </r>
  <r>
    <n v="2239"/>
    <x v="1098"/>
    <x v="3"/>
    <x v="693"/>
    <d v="2014-04-27T00:00:00"/>
    <s v="Standard Class"/>
    <s v="SJ-20125"/>
    <s v="Sanjit Jacobs"/>
    <x v="2"/>
    <s v="United States"/>
    <s v="Chicago"/>
    <x v="10"/>
    <n v="60610"/>
    <x v="2"/>
    <s v="FUR-FU-10004597"/>
    <x v="0"/>
    <x v="5"/>
    <x v="1257"/>
    <n v="44.400000000000006"/>
    <n v="2"/>
    <n v="0.6"/>
    <n v="-52.169999999999987"/>
  </r>
  <r>
    <n v="2240"/>
    <x v="1099"/>
    <x v="0"/>
    <x v="625"/>
    <d v="2013-11-18T00:00:00"/>
    <s v="Second Class"/>
    <s v="TG-21310"/>
    <s v="Toby Gnade"/>
    <x v="0"/>
    <s v="United States"/>
    <s v="Los Angeles"/>
    <x v="1"/>
    <n v="90049"/>
    <x v="1"/>
    <s v="OFF-BI-10003527"/>
    <x v="1"/>
    <x v="8"/>
    <x v="446"/>
    <n v="1016.792"/>
    <n v="1"/>
    <n v="0.2"/>
    <n v="381.29700000000003"/>
  </r>
  <r>
    <n v="2241"/>
    <x v="1099"/>
    <x v="0"/>
    <x v="625"/>
    <d v="2013-11-18T00:00:00"/>
    <s v="Second Class"/>
    <s v="TG-21310"/>
    <s v="Toby Gnade"/>
    <x v="0"/>
    <s v="United States"/>
    <s v="Los Angeles"/>
    <x v="1"/>
    <n v="90049"/>
    <x v="1"/>
    <s v="OFF-BI-10002982"/>
    <x v="1"/>
    <x v="8"/>
    <x v="1258"/>
    <n v="38.136000000000003"/>
    <n v="7"/>
    <n v="0.2"/>
    <n v="13.347599999999998"/>
  </r>
  <r>
    <n v="2242"/>
    <x v="1100"/>
    <x v="0"/>
    <x v="491"/>
    <d v="2013-12-02T00:00:00"/>
    <s v="Standard Class"/>
    <s v="CT-11995"/>
    <s v="Carol Triggs"/>
    <x v="0"/>
    <s v="United States"/>
    <s v="Philadelphia"/>
    <x v="9"/>
    <n v="19134"/>
    <x v="3"/>
    <s v="TEC-PH-10004165"/>
    <x v="2"/>
    <x v="7"/>
    <x v="886"/>
    <n v="494.98199999999997"/>
    <n v="3"/>
    <n v="0.4"/>
    <n v="-115.49580000000006"/>
  </r>
  <r>
    <n v="2243"/>
    <x v="1101"/>
    <x v="3"/>
    <x v="610"/>
    <d v="2014-11-26T00:00:00"/>
    <s v="Standard Class"/>
    <s v="BF-11005"/>
    <s v="Barry Franz"/>
    <x v="2"/>
    <s v="United States"/>
    <s v="Pasadena"/>
    <x v="1"/>
    <n v="91104"/>
    <x v="1"/>
    <s v="OFF-ST-10003442"/>
    <x v="1"/>
    <x v="4"/>
    <x v="86"/>
    <n v="56.56"/>
    <n v="2"/>
    <n v="0"/>
    <n v="15.2712"/>
  </r>
  <r>
    <n v="2244"/>
    <x v="1101"/>
    <x v="3"/>
    <x v="610"/>
    <d v="2014-11-26T00:00:00"/>
    <s v="Standard Class"/>
    <s v="BF-11005"/>
    <s v="Barry Franz"/>
    <x v="2"/>
    <s v="United States"/>
    <s v="Pasadena"/>
    <x v="1"/>
    <n v="91104"/>
    <x v="1"/>
    <s v="OFF-AR-10003856"/>
    <x v="1"/>
    <x v="6"/>
    <x v="444"/>
    <n v="5.56"/>
    <n v="2"/>
    <n v="0"/>
    <n v="1.4455999999999998"/>
  </r>
  <r>
    <n v="2245"/>
    <x v="1101"/>
    <x v="3"/>
    <x v="610"/>
    <d v="2014-11-26T00:00:00"/>
    <s v="Standard Class"/>
    <s v="BF-11005"/>
    <s v="Barry Franz"/>
    <x v="2"/>
    <s v="United States"/>
    <s v="Pasadena"/>
    <x v="1"/>
    <n v="91104"/>
    <x v="1"/>
    <s v="OFF-FA-10004248"/>
    <x v="1"/>
    <x v="13"/>
    <x v="480"/>
    <n v="9.02"/>
    <n v="2"/>
    <n v="0"/>
    <n v="3.5178000000000003"/>
  </r>
  <r>
    <n v="2246"/>
    <x v="1101"/>
    <x v="3"/>
    <x v="610"/>
    <d v="2014-11-26T00:00:00"/>
    <s v="Standard Class"/>
    <s v="BF-11005"/>
    <s v="Barry Franz"/>
    <x v="2"/>
    <s v="United States"/>
    <s v="Pasadena"/>
    <x v="1"/>
    <n v="91104"/>
    <x v="1"/>
    <s v="OFF-AP-10001492"/>
    <x v="1"/>
    <x v="9"/>
    <x v="22"/>
    <n v="8.6199999999999992"/>
    <n v="1"/>
    <n v="0"/>
    <n v="2.2412000000000001"/>
  </r>
  <r>
    <n v="2247"/>
    <x v="1101"/>
    <x v="3"/>
    <x v="610"/>
    <d v="2014-11-26T00:00:00"/>
    <s v="Standard Class"/>
    <s v="BF-11005"/>
    <s v="Barry Franz"/>
    <x v="2"/>
    <s v="United States"/>
    <s v="Pasadena"/>
    <x v="1"/>
    <n v="91104"/>
    <x v="1"/>
    <s v="TEC-PH-10004165"/>
    <x v="2"/>
    <x v="7"/>
    <x v="886"/>
    <n v="659.97600000000011"/>
    <n v="3"/>
    <n v="0.2"/>
    <n v="49.498199999999969"/>
  </r>
  <r>
    <n v="2248"/>
    <x v="1102"/>
    <x v="1"/>
    <x v="586"/>
    <d v="2012-02-18T00:00:00"/>
    <s v="Second Class"/>
    <s v="JM-16195"/>
    <s v="Justin MacKendrick"/>
    <x v="0"/>
    <s v="United States"/>
    <s v="Los Angeles"/>
    <x v="1"/>
    <n v="90004"/>
    <x v="1"/>
    <s v="OFF-PA-10004285"/>
    <x v="1"/>
    <x v="10"/>
    <x v="1259"/>
    <n v="13.36"/>
    <n v="2"/>
    <n v="0"/>
    <n v="6.4127999999999998"/>
  </r>
  <r>
    <n v="2249"/>
    <x v="1102"/>
    <x v="1"/>
    <x v="586"/>
    <d v="2012-02-18T00:00:00"/>
    <s v="Second Class"/>
    <s v="JM-16195"/>
    <s v="Justin MacKendrick"/>
    <x v="0"/>
    <s v="United States"/>
    <s v="Los Angeles"/>
    <x v="1"/>
    <n v="90004"/>
    <x v="1"/>
    <s v="OFF-BI-10001628"/>
    <x v="1"/>
    <x v="8"/>
    <x v="1103"/>
    <n v="41.72"/>
    <n v="5"/>
    <n v="0.2"/>
    <n v="13.037499999999998"/>
  </r>
  <r>
    <n v="2250"/>
    <x v="1102"/>
    <x v="1"/>
    <x v="586"/>
    <d v="2012-02-18T00:00:00"/>
    <s v="Second Class"/>
    <s v="JM-16195"/>
    <s v="Justin MacKendrick"/>
    <x v="0"/>
    <s v="United States"/>
    <s v="Los Angeles"/>
    <x v="1"/>
    <n v="90004"/>
    <x v="1"/>
    <s v="OFF-BI-10000546"/>
    <x v="1"/>
    <x v="8"/>
    <x v="609"/>
    <n v="11.52"/>
    <n v="5"/>
    <n v="0.2"/>
    <n v="4.1760000000000002"/>
  </r>
  <r>
    <n v="2251"/>
    <x v="1102"/>
    <x v="1"/>
    <x v="586"/>
    <d v="2012-02-18T00:00:00"/>
    <s v="Second Class"/>
    <s v="JM-16195"/>
    <s v="Justin MacKendrick"/>
    <x v="0"/>
    <s v="United States"/>
    <s v="Los Angeles"/>
    <x v="1"/>
    <n v="90004"/>
    <x v="1"/>
    <s v="OFF-AP-10001391"/>
    <x v="1"/>
    <x v="9"/>
    <x v="1260"/>
    <n v="541.43999999999994"/>
    <n v="6"/>
    <n v="0"/>
    <n v="157.01759999999993"/>
  </r>
  <r>
    <n v="2252"/>
    <x v="1102"/>
    <x v="1"/>
    <x v="586"/>
    <d v="2012-02-18T00:00:00"/>
    <s v="Second Class"/>
    <s v="JM-16195"/>
    <s v="Justin MacKendrick"/>
    <x v="0"/>
    <s v="United States"/>
    <s v="Los Angeles"/>
    <x v="1"/>
    <n v="90004"/>
    <x v="1"/>
    <s v="OFF-PA-10000477"/>
    <x v="1"/>
    <x v="10"/>
    <x v="1261"/>
    <n v="19.440000000000001"/>
    <n v="3"/>
    <n v="0"/>
    <n v="9.3312000000000008"/>
  </r>
  <r>
    <n v="2253"/>
    <x v="1103"/>
    <x v="0"/>
    <x v="173"/>
    <d v="2013-04-18T00:00:00"/>
    <s v="Second Class"/>
    <s v="JK-16120"/>
    <s v="Julie Kriz"/>
    <x v="2"/>
    <s v="United States"/>
    <s v="San Diego"/>
    <x v="1"/>
    <n v="92105"/>
    <x v="1"/>
    <s v="OFF-PA-10004327"/>
    <x v="1"/>
    <x v="10"/>
    <x v="136"/>
    <n v="143.69999999999999"/>
    <n v="3"/>
    <n v="0"/>
    <n v="68.975999999999999"/>
  </r>
  <r>
    <n v="2254"/>
    <x v="1104"/>
    <x v="1"/>
    <x v="694"/>
    <d v="2012-10-01T00:00:00"/>
    <s v="First Class"/>
    <s v="HG-14965"/>
    <s v="Henry Goldwyn"/>
    <x v="1"/>
    <s v="United States"/>
    <s v="San Francisco"/>
    <x v="1"/>
    <n v="94110"/>
    <x v="1"/>
    <s v="OFF-AP-10000696"/>
    <x v="1"/>
    <x v="9"/>
    <x v="332"/>
    <n v="43.26"/>
    <n v="3"/>
    <n v="0"/>
    <n v="14.275799999999998"/>
  </r>
  <r>
    <n v="2255"/>
    <x v="1104"/>
    <x v="1"/>
    <x v="694"/>
    <d v="2012-10-01T00:00:00"/>
    <s v="First Class"/>
    <s v="HG-14965"/>
    <s v="Henry Goldwyn"/>
    <x v="1"/>
    <s v="United States"/>
    <s v="San Francisco"/>
    <x v="1"/>
    <n v="94110"/>
    <x v="1"/>
    <s v="OFF-AP-10002082"/>
    <x v="1"/>
    <x v="9"/>
    <x v="1092"/>
    <n v="43.56"/>
    <n v="2"/>
    <n v="0"/>
    <n v="15.245999999999999"/>
  </r>
  <r>
    <n v="2256"/>
    <x v="1105"/>
    <x v="0"/>
    <x v="42"/>
    <d v="2013-09-23T00:00:00"/>
    <s v="Standard Class"/>
    <s v="LA-16780"/>
    <s v="Laura Armstrong"/>
    <x v="1"/>
    <s v="United States"/>
    <s v="Bangor"/>
    <x v="43"/>
    <n v="4401"/>
    <x v="3"/>
    <s v="TEC-PH-10001944"/>
    <x v="2"/>
    <x v="7"/>
    <x v="1262"/>
    <n v="437.84999999999997"/>
    <n v="3"/>
    <n v="0"/>
    <n v="131.35499999999996"/>
  </r>
  <r>
    <n v="2257"/>
    <x v="1105"/>
    <x v="0"/>
    <x v="42"/>
    <d v="2013-09-23T00:00:00"/>
    <s v="Standard Class"/>
    <s v="LA-16780"/>
    <s v="Laura Armstrong"/>
    <x v="1"/>
    <s v="United States"/>
    <s v="Bangor"/>
    <x v="43"/>
    <n v="4401"/>
    <x v="3"/>
    <s v="FUR-FU-10004952"/>
    <x v="0"/>
    <x v="5"/>
    <x v="845"/>
    <n v="109.48"/>
    <n v="2"/>
    <n v="0"/>
    <n v="33.938800000000001"/>
  </r>
  <r>
    <n v="2258"/>
    <x v="1106"/>
    <x v="3"/>
    <x v="114"/>
    <d v="2014-06-20T00:00:00"/>
    <s v="First Class"/>
    <s v="TS-21610"/>
    <s v="Troy Staebel"/>
    <x v="0"/>
    <s v="United States"/>
    <s v="San Francisco"/>
    <x v="1"/>
    <n v="94122"/>
    <x v="1"/>
    <s v="FUR-CH-10000015"/>
    <x v="0"/>
    <x v="1"/>
    <x v="373"/>
    <n v="1212.96"/>
    <n v="7"/>
    <n v="0.2"/>
    <n v="90.97199999999998"/>
  </r>
  <r>
    <n v="2259"/>
    <x v="1106"/>
    <x v="3"/>
    <x v="114"/>
    <d v="2014-06-20T00:00:00"/>
    <s v="First Class"/>
    <s v="TS-21610"/>
    <s v="Troy Staebel"/>
    <x v="0"/>
    <s v="United States"/>
    <s v="San Francisco"/>
    <x v="1"/>
    <n v="94122"/>
    <x v="1"/>
    <s v="OFF-PA-10001776"/>
    <x v="1"/>
    <x v="10"/>
    <x v="1263"/>
    <n v="18.54"/>
    <n v="2"/>
    <n v="0"/>
    <n v="8.7137999999999991"/>
  </r>
  <r>
    <n v="2260"/>
    <x v="1107"/>
    <x v="1"/>
    <x v="627"/>
    <d v="2012-11-10T00:00:00"/>
    <s v="Second Class"/>
    <s v="MZ-17335"/>
    <s v="Maria Zettner"/>
    <x v="2"/>
    <s v="United States"/>
    <s v="San Diego"/>
    <x v="1"/>
    <n v="92024"/>
    <x v="1"/>
    <s v="OFF-FA-10002280"/>
    <x v="1"/>
    <x v="13"/>
    <x v="653"/>
    <n v="5"/>
    <n v="1"/>
    <n v="0"/>
    <n v="2.4"/>
  </r>
  <r>
    <n v="2261"/>
    <x v="1107"/>
    <x v="1"/>
    <x v="627"/>
    <d v="2012-11-10T00:00:00"/>
    <s v="Second Class"/>
    <s v="MZ-17335"/>
    <s v="Maria Zettner"/>
    <x v="2"/>
    <s v="United States"/>
    <s v="San Diego"/>
    <x v="1"/>
    <n v="92024"/>
    <x v="1"/>
    <s v="TEC-AC-10002049"/>
    <x v="2"/>
    <x v="11"/>
    <x v="688"/>
    <n v="371.96999999999997"/>
    <n v="3"/>
    <n v="0"/>
    <n v="66.954599999999971"/>
  </r>
  <r>
    <n v="2262"/>
    <x v="1108"/>
    <x v="1"/>
    <x v="217"/>
    <d v="2012-12-18T00:00:00"/>
    <s v="Same Day"/>
    <s v="MW-18220"/>
    <s v="Mitch Webber"/>
    <x v="0"/>
    <s v="United States"/>
    <s v="New York City"/>
    <x v="15"/>
    <n v="10035"/>
    <x v="3"/>
    <s v="TEC-AC-10002253"/>
    <x v="2"/>
    <x v="11"/>
    <x v="572"/>
    <n v="166.24"/>
    <n v="1"/>
    <n v="0"/>
    <n v="24.936000000000007"/>
  </r>
  <r>
    <n v="2263"/>
    <x v="1109"/>
    <x v="3"/>
    <x v="695"/>
    <d v="2014-02-10T00:00:00"/>
    <s v="First Class"/>
    <s v="MV-17485"/>
    <s v="Mark Van Huff"/>
    <x v="0"/>
    <s v="United States"/>
    <s v="Arlington"/>
    <x v="17"/>
    <n v="22204"/>
    <x v="0"/>
    <s v="FUR-BO-10004015"/>
    <x v="0"/>
    <x v="0"/>
    <x v="569"/>
    <n v="359.96999999999997"/>
    <n v="3"/>
    <n v="0"/>
    <n v="79.193399999999968"/>
  </r>
  <r>
    <n v="2264"/>
    <x v="1110"/>
    <x v="0"/>
    <x v="696"/>
    <d v="2013-11-17T00:00:00"/>
    <s v="Second Class"/>
    <s v="AA-10375"/>
    <s v="Allen Armold"/>
    <x v="0"/>
    <s v="United States"/>
    <s v="Atlanta"/>
    <x v="32"/>
    <n v="30318"/>
    <x v="0"/>
    <s v="TEC-AC-10004145"/>
    <x v="2"/>
    <x v="11"/>
    <x v="1264"/>
    <n v="499.98"/>
    <n v="2"/>
    <n v="0"/>
    <n v="114.99540000000002"/>
  </r>
  <r>
    <n v="2265"/>
    <x v="1110"/>
    <x v="0"/>
    <x v="696"/>
    <d v="2013-11-17T00:00:00"/>
    <s v="Second Class"/>
    <s v="AA-10375"/>
    <s v="Allen Armold"/>
    <x v="0"/>
    <s v="United States"/>
    <s v="Atlanta"/>
    <x v="32"/>
    <n v="30318"/>
    <x v="0"/>
    <s v="OFF-PA-10002479"/>
    <x v="1"/>
    <x v="10"/>
    <x v="217"/>
    <n v="5.28"/>
    <n v="1"/>
    <n v="0"/>
    <n v="2.3759999999999999"/>
  </r>
  <r>
    <n v="2266"/>
    <x v="1110"/>
    <x v="0"/>
    <x v="696"/>
    <d v="2013-11-17T00:00:00"/>
    <s v="Second Class"/>
    <s v="AA-10375"/>
    <s v="Allen Armold"/>
    <x v="0"/>
    <s v="United States"/>
    <s v="Atlanta"/>
    <x v="32"/>
    <n v="30318"/>
    <x v="0"/>
    <s v="OFF-BI-10004970"/>
    <x v="1"/>
    <x v="8"/>
    <x v="908"/>
    <n v="8.26"/>
    <n v="2"/>
    <n v="0"/>
    <n v="3.8822000000000001"/>
  </r>
  <r>
    <n v="2267"/>
    <x v="1111"/>
    <x v="3"/>
    <x v="386"/>
    <d v="2014-10-13T00:00:00"/>
    <s v="Same Day"/>
    <s v="SM-20320"/>
    <s v="Sean Miller"/>
    <x v="2"/>
    <s v="United States"/>
    <s v="Monroe"/>
    <x v="3"/>
    <n v="28110"/>
    <x v="0"/>
    <s v="OFF-PA-10003919"/>
    <x v="1"/>
    <x v="10"/>
    <x v="1265"/>
    <n v="7.9680000000000009"/>
    <n v="2"/>
    <n v="0.2"/>
    <n v="2.6892000000000005"/>
  </r>
  <r>
    <n v="2268"/>
    <x v="1112"/>
    <x v="3"/>
    <x v="697"/>
    <d v="2014-09-18T00:00:00"/>
    <s v="Same Day"/>
    <s v="TP-21415"/>
    <s v="Tom Prescott"/>
    <x v="0"/>
    <s v="United States"/>
    <s v="Seattle"/>
    <x v="4"/>
    <n v="98115"/>
    <x v="1"/>
    <s v="OFF-PA-10002001"/>
    <x v="1"/>
    <x v="10"/>
    <x v="1266"/>
    <n v="12.96"/>
    <n v="2"/>
    <n v="0"/>
    <n v="6.3504000000000005"/>
  </r>
  <r>
    <n v="2269"/>
    <x v="1113"/>
    <x v="3"/>
    <x v="698"/>
    <d v="2014-12-27T00:00:00"/>
    <s v="Standard Class"/>
    <s v="DK-13225"/>
    <s v="Dean Katz"/>
    <x v="1"/>
    <s v="United States"/>
    <s v="Rochester"/>
    <x v="15"/>
    <n v="14609"/>
    <x v="3"/>
    <s v="OFF-PA-10002787"/>
    <x v="1"/>
    <x v="10"/>
    <x v="1267"/>
    <n v="6.48"/>
    <n v="1"/>
    <n v="0"/>
    <n v="3.1104000000000003"/>
  </r>
  <r>
    <n v="2270"/>
    <x v="1113"/>
    <x v="3"/>
    <x v="698"/>
    <d v="2014-12-27T00:00:00"/>
    <s v="Standard Class"/>
    <s v="DK-13225"/>
    <s v="Dean Katz"/>
    <x v="1"/>
    <s v="United States"/>
    <s v="Rochester"/>
    <x v="15"/>
    <n v="14609"/>
    <x v="3"/>
    <s v="OFF-BI-10003291"/>
    <x v="1"/>
    <x v="8"/>
    <x v="44"/>
    <n v="6.9840000000000009"/>
    <n v="1"/>
    <n v="0.2"/>
    <n v="2.3570999999999991"/>
  </r>
  <r>
    <n v="2271"/>
    <x v="1114"/>
    <x v="3"/>
    <x v="574"/>
    <d v="2014-12-08T00:00:00"/>
    <s v="Standard Class"/>
    <s v="MK-17905"/>
    <s v="Michael Kennedy"/>
    <x v="1"/>
    <s v="United States"/>
    <s v="Miami"/>
    <x v="2"/>
    <n v="33180"/>
    <x v="0"/>
    <s v="OFF-AR-10004344"/>
    <x v="1"/>
    <x v="6"/>
    <x v="365"/>
    <n v="47.96"/>
    <n v="5"/>
    <n v="0.2"/>
    <n v="4.196499999999995"/>
  </r>
  <r>
    <n v="2272"/>
    <x v="1115"/>
    <x v="1"/>
    <x v="481"/>
    <d v="2012-09-27T00:00:00"/>
    <s v="Standard Class"/>
    <s v="CS-12130"/>
    <s v="Chad Sievert"/>
    <x v="0"/>
    <s v="United States"/>
    <s v="Seattle"/>
    <x v="4"/>
    <n v="98105"/>
    <x v="1"/>
    <s v="OFF-ST-10003123"/>
    <x v="1"/>
    <x v="4"/>
    <x v="1268"/>
    <n v="199.74"/>
    <n v="6"/>
    <n v="0"/>
    <n v="47.937599999999996"/>
  </r>
  <r>
    <n v="2273"/>
    <x v="1116"/>
    <x v="1"/>
    <x v="699"/>
    <d v="2012-03-11T00:00:00"/>
    <s v="Standard Class"/>
    <s v="JL-15850"/>
    <s v="John Lucas"/>
    <x v="0"/>
    <s v="United States"/>
    <s v="San Francisco"/>
    <x v="1"/>
    <n v="94122"/>
    <x v="1"/>
    <s v="FUR-FU-10000308"/>
    <x v="0"/>
    <x v="5"/>
    <x v="1269"/>
    <n v="435.26"/>
    <n v="7"/>
    <n v="0"/>
    <n v="95.757200000000012"/>
  </r>
  <r>
    <n v="2274"/>
    <x v="1116"/>
    <x v="1"/>
    <x v="699"/>
    <d v="2012-03-11T00:00:00"/>
    <s v="Standard Class"/>
    <s v="JL-15850"/>
    <s v="John Lucas"/>
    <x v="0"/>
    <s v="United States"/>
    <s v="San Francisco"/>
    <x v="1"/>
    <n v="94122"/>
    <x v="1"/>
    <s v="TEC-CO-10003763"/>
    <x v="2"/>
    <x v="16"/>
    <x v="1270"/>
    <n v="1119.9840000000002"/>
    <n v="2"/>
    <n v="0.2"/>
    <n v="377.99459999999993"/>
  </r>
  <r>
    <n v="2275"/>
    <x v="1117"/>
    <x v="2"/>
    <x v="462"/>
    <d v="2011-10-08T00:00:00"/>
    <s v="Second Class"/>
    <s v="AR-10405"/>
    <s v="Allen Rosenblatt"/>
    <x v="1"/>
    <s v="United States"/>
    <s v="Los Angeles"/>
    <x v="1"/>
    <n v="90036"/>
    <x v="1"/>
    <s v="FUR-TA-10001866"/>
    <x v="0"/>
    <x v="3"/>
    <x v="1271"/>
    <n v="143.43199999999999"/>
    <n v="1"/>
    <n v="0.2"/>
    <n v="3.5857999999999848"/>
  </r>
  <r>
    <n v="2276"/>
    <x v="1117"/>
    <x v="2"/>
    <x v="462"/>
    <d v="2011-10-08T00:00:00"/>
    <s v="Second Class"/>
    <s v="AR-10405"/>
    <s v="Allen Rosenblatt"/>
    <x v="1"/>
    <s v="United States"/>
    <s v="Los Angeles"/>
    <x v="1"/>
    <n v="90036"/>
    <x v="1"/>
    <s v="FUR-CH-10002774"/>
    <x v="0"/>
    <x v="1"/>
    <x v="23"/>
    <n v="122.352"/>
    <n v="3"/>
    <n v="0.2"/>
    <n v="13.764599999999994"/>
  </r>
  <r>
    <n v="2277"/>
    <x v="1118"/>
    <x v="2"/>
    <x v="700"/>
    <d v="2011-07-01T00:00:00"/>
    <s v="Standard Class"/>
    <s v="LM-17065"/>
    <s v="Liz MacKendrick"/>
    <x v="0"/>
    <s v="United States"/>
    <s v="Southaven"/>
    <x v="35"/>
    <n v="38671"/>
    <x v="0"/>
    <s v="OFF-ST-10004337"/>
    <x v="1"/>
    <x v="4"/>
    <x v="839"/>
    <n v="306.2"/>
    <n v="5"/>
    <n v="0"/>
    <n v="0"/>
  </r>
  <r>
    <n v="2278"/>
    <x v="1118"/>
    <x v="2"/>
    <x v="700"/>
    <d v="2011-07-01T00:00:00"/>
    <s v="Standard Class"/>
    <s v="LM-17065"/>
    <s v="Liz MacKendrick"/>
    <x v="0"/>
    <s v="United States"/>
    <s v="Southaven"/>
    <x v="35"/>
    <n v="38671"/>
    <x v="0"/>
    <s v="FUR-TA-10001039"/>
    <x v="0"/>
    <x v="3"/>
    <x v="824"/>
    <n v="85.98"/>
    <n v="1"/>
    <n v="0"/>
    <n v="22.354800000000004"/>
  </r>
  <r>
    <n v="2279"/>
    <x v="1118"/>
    <x v="2"/>
    <x v="700"/>
    <d v="2011-07-01T00:00:00"/>
    <s v="Standard Class"/>
    <s v="LM-17065"/>
    <s v="Liz MacKendrick"/>
    <x v="0"/>
    <s v="United States"/>
    <s v="Southaven"/>
    <x v="35"/>
    <n v="38671"/>
    <x v="0"/>
    <s v="TEC-AC-10000109"/>
    <x v="2"/>
    <x v="11"/>
    <x v="200"/>
    <n v="223.96"/>
    <n v="4"/>
    <n v="0"/>
    <n v="53.750400000000013"/>
  </r>
  <r>
    <n v="2280"/>
    <x v="1119"/>
    <x v="3"/>
    <x v="505"/>
    <d v="2014-11-03T00:00:00"/>
    <s v="First Class"/>
    <s v="JK-15625"/>
    <s v="Jim Karlsson"/>
    <x v="0"/>
    <s v="United States"/>
    <s v="Seattle"/>
    <x v="4"/>
    <n v="98115"/>
    <x v="1"/>
    <s v="FUR-CH-10003833"/>
    <x v="0"/>
    <x v="1"/>
    <x v="1200"/>
    <n v="97.567999999999998"/>
    <n v="2"/>
    <n v="0.2"/>
    <n v="-6.0980000000000025"/>
  </r>
  <r>
    <n v="2281"/>
    <x v="1119"/>
    <x v="3"/>
    <x v="505"/>
    <d v="2014-11-03T00:00:00"/>
    <s v="First Class"/>
    <s v="JK-15625"/>
    <s v="Jim Karlsson"/>
    <x v="0"/>
    <s v="United States"/>
    <s v="Seattle"/>
    <x v="4"/>
    <n v="98115"/>
    <x v="1"/>
    <s v="FUR-CH-10004289"/>
    <x v="0"/>
    <x v="1"/>
    <x v="975"/>
    <n v="614.27200000000005"/>
    <n v="8"/>
    <n v="0.2"/>
    <n v="-23.03520000000006"/>
  </r>
  <r>
    <n v="2282"/>
    <x v="1119"/>
    <x v="3"/>
    <x v="505"/>
    <d v="2014-11-03T00:00:00"/>
    <s v="First Class"/>
    <s v="JK-15625"/>
    <s v="Jim Karlsson"/>
    <x v="0"/>
    <s v="United States"/>
    <s v="Seattle"/>
    <x v="4"/>
    <n v="98115"/>
    <x v="1"/>
    <s v="FUR-BO-10004467"/>
    <x v="0"/>
    <x v="0"/>
    <x v="883"/>
    <n v="199.98"/>
    <n v="2"/>
    <n v="0"/>
    <n v="37.996199999999988"/>
  </r>
  <r>
    <n v="2283"/>
    <x v="1120"/>
    <x v="0"/>
    <x v="323"/>
    <d v="2013-09-06T00:00:00"/>
    <s v="First Class"/>
    <s v="FM-14215"/>
    <s v="Filia McAdams"/>
    <x v="1"/>
    <s v="United States"/>
    <s v="Middletown"/>
    <x v="29"/>
    <n v="6457"/>
    <x v="3"/>
    <s v="OFF-PA-10002713"/>
    <x v="1"/>
    <x v="10"/>
    <x v="317"/>
    <n v="48.16"/>
    <n v="7"/>
    <n v="0"/>
    <n v="22.153599999999997"/>
  </r>
  <r>
    <n v="2284"/>
    <x v="1121"/>
    <x v="1"/>
    <x v="616"/>
    <d v="2012-03-09T00:00:00"/>
    <s v="Standard Class"/>
    <s v="SF-20200"/>
    <s v="Sarah Foster"/>
    <x v="0"/>
    <s v="United States"/>
    <s v="New Castle"/>
    <x v="14"/>
    <n v="47362"/>
    <x v="2"/>
    <s v="TEC-PH-10001552"/>
    <x v="2"/>
    <x v="7"/>
    <x v="178"/>
    <n v="23.92"/>
    <n v="2"/>
    <n v="0"/>
    <n v="6.6976000000000013"/>
  </r>
  <r>
    <n v="2285"/>
    <x v="1121"/>
    <x v="1"/>
    <x v="616"/>
    <d v="2012-03-09T00:00:00"/>
    <s v="Standard Class"/>
    <s v="SF-20200"/>
    <s v="Sarah Foster"/>
    <x v="0"/>
    <s v="United States"/>
    <s v="New Castle"/>
    <x v="14"/>
    <n v="47362"/>
    <x v="2"/>
    <s v="OFF-AP-10002222"/>
    <x v="1"/>
    <x v="9"/>
    <x v="33"/>
    <n v="60.69"/>
    <n v="7"/>
    <n v="0"/>
    <n v="16.386300000000002"/>
  </r>
  <r>
    <n v="2286"/>
    <x v="1122"/>
    <x v="0"/>
    <x v="465"/>
    <d v="2013-05-09T00:00:00"/>
    <s v="First Class"/>
    <s v="PJ-18835"/>
    <s v="Patrick Jones"/>
    <x v="1"/>
    <s v="United States"/>
    <s v="Murfreesboro"/>
    <x v="18"/>
    <n v="37130"/>
    <x v="0"/>
    <s v="OFF-PA-10003971"/>
    <x v="1"/>
    <x v="10"/>
    <x v="1272"/>
    <n v="14.352000000000002"/>
    <n v="3"/>
    <n v="0.2"/>
    <n v="5.2026000000000003"/>
  </r>
  <r>
    <n v="2287"/>
    <x v="1123"/>
    <x v="3"/>
    <x v="701"/>
    <d v="2014-11-24T00:00:00"/>
    <s v="Standard Class"/>
    <s v="CS-12355"/>
    <s v="Christine Sundaresam"/>
    <x v="0"/>
    <s v="United States"/>
    <s v="Salem"/>
    <x v="17"/>
    <n v="24153"/>
    <x v="0"/>
    <s v="OFF-AP-10004036"/>
    <x v="1"/>
    <x v="9"/>
    <x v="1273"/>
    <n v="35.04"/>
    <n v="2"/>
    <n v="0"/>
    <n v="12.263999999999999"/>
  </r>
  <r>
    <n v="2288"/>
    <x v="1124"/>
    <x v="3"/>
    <x v="702"/>
    <d v="2014-06-06T00:00:00"/>
    <s v="Second Class"/>
    <s v="BB-10990"/>
    <s v="Barry Blumstein"/>
    <x v="1"/>
    <s v="United States"/>
    <s v="Toledo"/>
    <x v="24"/>
    <n v="43615"/>
    <x v="3"/>
    <s v="OFF-AP-10002287"/>
    <x v="1"/>
    <x v="9"/>
    <x v="1274"/>
    <n v="17.480000000000004"/>
    <n v="5"/>
    <n v="0.2"/>
    <n v="1.3109999999999999"/>
  </r>
  <r>
    <n v="2289"/>
    <x v="1125"/>
    <x v="3"/>
    <x v="193"/>
    <d v="2014-06-14T00:00:00"/>
    <s v="First Class"/>
    <s v="BW-11200"/>
    <s v="Ben Wallace"/>
    <x v="0"/>
    <s v="United States"/>
    <s v="Los Angeles"/>
    <x v="1"/>
    <n v="90032"/>
    <x v="1"/>
    <s v="OFF-AR-10002375"/>
    <x v="1"/>
    <x v="6"/>
    <x v="823"/>
    <n v="16.399999999999999"/>
    <n v="5"/>
    <n v="0"/>
    <n v="4.7559999999999985"/>
  </r>
  <r>
    <n v="2290"/>
    <x v="1126"/>
    <x v="3"/>
    <x v="703"/>
    <d v="2014-01-12T00:00:00"/>
    <s v="First Class"/>
    <s v="RS-19420"/>
    <s v="Ricardo Sperren"/>
    <x v="1"/>
    <s v="United States"/>
    <s v="Seattle"/>
    <x v="4"/>
    <n v="98115"/>
    <x v="1"/>
    <s v="FUR-TA-10001950"/>
    <x v="0"/>
    <x v="3"/>
    <x v="1275"/>
    <n v="892.98"/>
    <n v="2"/>
    <n v="0"/>
    <n v="80.368200000000002"/>
  </r>
  <r>
    <n v="2291"/>
    <x v="1127"/>
    <x v="1"/>
    <x v="704"/>
    <d v="2012-04-25T00:00:00"/>
    <s v="Standard Class"/>
    <s v="TS-21160"/>
    <s v="Theresa Swint"/>
    <x v="1"/>
    <s v="United States"/>
    <s v="Columbus"/>
    <x v="32"/>
    <n v="31907"/>
    <x v="0"/>
    <s v="TEC-PH-10001557"/>
    <x v="2"/>
    <x v="7"/>
    <x v="658"/>
    <n v="287.96999999999997"/>
    <n v="3"/>
    <n v="0"/>
    <n v="77.751899999999992"/>
  </r>
  <r>
    <n v="2292"/>
    <x v="1127"/>
    <x v="1"/>
    <x v="704"/>
    <d v="2012-04-25T00:00:00"/>
    <s v="Standard Class"/>
    <s v="TS-21160"/>
    <s v="Theresa Swint"/>
    <x v="1"/>
    <s v="United States"/>
    <s v="Columbus"/>
    <x v="32"/>
    <n v="31907"/>
    <x v="0"/>
    <s v="FUR-FU-10002937"/>
    <x v="0"/>
    <x v="5"/>
    <x v="1051"/>
    <n v="595.38"/>
    <n v="6"/>
    <n v="0"/>
    <n v="297.69"/>
  </r>
  <r>
    <n v="2293"/>
    <x v="1127"/>
    <x v="1"/>
    <x v="704"/>
    <d v="2012-04-25T00:00:00"/>
    <s v="Standard Class"/>
    <s v="TS-21160"/>
    <s v="Theresa Swint"/>
    <x v="1"/>
    <s v="United States"/>
    <s v="Columbus"/>
    <x v="32"/>
    <n v="31907"/>
    <x v="0"/>
    <s v="OFF-PA-10001166"/>
    <x v="1"/>
    <x v="10"/>
    <x v="769"/>
    <n v="12.96"/>
    <n v="2"/>
    <n v="0"/>
    <n v="6.2208000000000006"/>
  </r>
  <r>
    <n v="2294"/>
    <x v="1128"/>
    <x v="1"/>
    <x v="549"/>
    <d v="2012-11-06T00:00:00"/>
    <s v="Standard Class"/>
    <s v="QJ-19255"/>
    <s v="Quincy Jones"/>
    <x v="1"/>
    <s v="United States"/>
    <s v="New York City"/>
    <x v="15"/>
    <n v="10009"/>
    <x v="3"/>
    <s v="TEC-PH-10000347"/>
    <x v="2"/>
    <x v="7"/>
    <x v="495"/>
    <n v="4.95"/>
    <n v="1"/>
    <n v="0"/>
    <n v="1.3365"/>
  </r>
  <r>
    <n v="2295"/>
    <x v="1129"/>
    <x v="3"/>
    <x v="331"/>
    <d v="2014-12-28T00:00:00"/>
    <s v="Standard Class"/>
    <s v="FM-14215"/>
    <s v="Filia McAdams"/>
    <x v="1"/>
    <s v="United States"/>
    <s v="Middletown"/>
    <x v="29"/>
    <n v="6457"/>
    <x v="3"/>
    <s v="FUR-FU-10003708"/>
    <x v="0"/>
    <x v="5"/>
    <x v="71"/>
    <n v="181.95"/>
    <n v="3"/>
    <n v="0"/>
    <n v="38.209499999999998"/>
  </r>
  <r>
    <n v="2296"/>
    <x v="1130"/>
    <x v="1"/>
    <x v="549"/>
    <d v="2012-11-05T00:00:00"/>
    <s v="Standard Class"/>
    <s v="VD-21670"/>
    <s v="Valerie Dominguez"/>
    <x v="0"/>
    <s v="United States"/>
    <s v="New York City"/>
    <x v="15"/>
    <n v="10011"/>
    <x v="3"/>
    <s v="OFF-PA-10002659"/>
    <x v="1"/>
    <x v="10"/>
    <x v="922"/>
    <n v="13.52"/>
    <n v="4"/>
    <n v="0"/>
    <n v="6.219199999999999"/>
  </r>
  <r>
    <n v="2297"/>
    <x v="1130"/>
    <x v="1"/>
    <x v="549"/>
    <d v="2012-11-05T00:00:00"/>
    <s v="Standard Class"/>
    <s v="VD-21670"/>
    <s v="Valerie Dominguez"/>
    <x v="0"/>
    <s v="United States"/>
    <s v="New York City"/>
    <x v="15"/>
    <n v="10011"/>
    <x v="3"/>
    <s v="FUR-FU-10000965"/>
    <x v="0"/>
    <x v="5"/>
    <x v="682"/>
    <n v="259.7"/>
    <n v="5"/>
    <n v="0"/>
    <n v="106.477"/>
  </r>
  <r>
    <n v="2298"/>
    <x v="1130"/>
    <x v="1"/>
    <x v="549"/>
    <d v="2012-11-05T00:00:00"/>
    <s v="Standard Class"/>
    <s v="VD-21670"/>
    <s v="Valerie Dominguez"/>
    <x v="0"/>
    <s v="United States"/>
    <s v="New York City"/>
    <x v="15"/>
    <n v="10011"/>
    <x v="3"/>
    <s v="TEC-PH-10001527"/>
    <x v="2"/>
    <x v="7"/>
    <x v="1276"/>
    <n v="42.95"/>
    <n v="1"/>
    <n v="0"/>
    <n v="1.2884999999999991"/>
  </r>
  <r>
    <n v="2299"/>
    <x v="1130"/>
    <x v="1"/>
    <x v="549"/>
    <d v="2012-11-05T00:00:00"/>
    <s v="Standard Class"/>
    <s v="VD-21670"/>
    <s v="Valerie Dominguez"/>
    <x v="0"/>
    <s v="United States"/>
    <s v="New York City"/>
    <x v="15"/>
    <n v="10011"/>
    <x v="3"/>
    <s v="TEC-AC-10001838"/>
    <x v="2"/>
    <x v="11"/>
    <x v="645"/>
    <n v="1399.93"/>
    <n v="7"/>
    <n v="0"/>
    <n v="601.96990000000005"/>
  </r>
  <r>
    <n v="2300"/>
    <x v="1130"/>
    <x v="1"/>
    <x v="549"/>
    <d v="2012-11-05T00:00:00"/>
    <s v="Standard Class"/>
    <s v="VD-21670"/>
    <s v="Valerie Dominguez"/>
    <x v="0"/>
    <s v="United States"/>
    <s v="New York City"/>
    <x v="15"/>
    <n v="10011"/>
    <x v="3"/>
    <s v="TEC-PH-10002597"/>
    <x v="2"/>
    <x v="7"/>
    <x v="474"/>
    <n v="503.96"/>
    <n v="4"/>
    <n v="0"/>
    <n v="125.99000000000001"/>
  </r>
  <r>
    <n v="2301"/>
    <x v="1131"/>
    <x v="2"/>
    <x v="687"/>
    <d v="2011-11-18T00:00:00"/>
    <s v="Standard Class"/>
    <s v="JL-15505"/>
    <s v="Jeremy Lonsdale"/>
    <x v="0"/>
    <s v="United States"/>
    <s v="Midland"/>
    <x v="12"/>
    <n v="48640"/>
    <x v="2"/>
    <s v="OFF-BI-10000756"/>
    <x v="1"/>
    <x v="8"/>
    <x v="15"/>
    <n v="12.72"/>
    <n v="3"/>
    <n v="0"/>
    <n v="6.36"/>
  </r>
  <r>
    <n v="2302"/>
    <x v="1131"/>
    <x v="2"/>
    <x v="687"/>
    <d v="2011-11-18T00:00:00"/>
    <s v="Standard Class"/>
    <s v="JL-15505"/>
    <s v="Jeremy Lonsdale"/>
    <x v="0"/>
    <s v="United States"/>
    <s v="Midland"/>
    <x v="12"/>
    <n v="48640"/>
    <x v="2"/>
    <s v="OFF-BI-10000546"/>
    <x v="1"/>
    <x v="8"/>
    <x v="609"/>
    <n v="11.52"/>
    <n v="4"/>
    <n v="0"/>
    <n v="5.6448"/>
  </r>
  <r>
    <n v="2303"/>
    <x v="1132"/>
    <x v="0"/>
    <x v="327"/>
    <d v="2013-01-21T00:00:00"/>
    <s v="Standard Class"/>
    <s v="DL-13495"/>
    <s v="Dionis Lloyd"/>
    <x v="1"/>
    <s v="United States"/>
    <s v="Columbus"/>
    <x v="32"/>
    <n v="31907"/>
    <x v="0"/>
    <s v="TEC-AC-10001142"/>
    <x v="2"/>
    <x v="11"/>
    <x v="546"/>
    <n v="316"/>
    <n v="4"/>
    <n v="0"/>
    <n v="31.599999999999966"/>
  </r>
  <r>
    <n v="2304"/>
    <x v="1133"/>
    <x v="3"/>
    <x v="697"/>
    <d v="2014-09-23T00:00:00"/>
    <s v="Second Class"/>
    <s v="MO-17800"/>
    <s v="Meg O'Connel"/>
    <x v="2"/>
    <s v="United States"/>
    <s v="Roswell"/>
    <x v="32"/>
    <n v="30076"/>
    <x v="0"/>
    <s v="FUR-CH-10000785"/>
    <x v="0"/>
    <x v="1"/>
    <x v="320"/>
    <n v="723.92"/>
    <n v="4"/>
    <n v="0"/>
    <n v="188.2192"/>
  </r>
  <r>
    <n v="2305"/>
    <x v="1133"/>
    <x v="3"/>
    <x v="697"/>
    <d v="2014-09-23T00:00:00"/>
    <s v="Second Class"/>
    <s v="MO-17800"/>
    <s v="Meg O'Connel"/>
    <x v="2"/>
    <s v="United States"/>
    <s v="Roswell"/>
    <x v="32"/>
    <n v="30076"/>
    <x v="0"/>
    <s v="OFF-PA-10000474"/>
    <x v="1"/>
    <x v="10"/>
    <x v="33"/>
    <n v="106.32"/>
    <n v="3"/>
    <n v="0"/>
    <n v="49.970399999999991"/>
  </r>
  <r>
    <n v="2306"/>
    <x v="1134"/>
    <x v="0"/>
    <x v="443"/>
    <d v="2013-12-25T00:00:00"/>
    <s v="First Class"/>
    <s v="BP-11185"/>
    <s v="Ben Peterman"/>
    <x v="1"/>
    <s v="United States"/>
    <s v="Chicago"/>
    <x v="10"/>
    <n v="60623"/>
    <x v="2"/>
    <s v="FUR-BO-10003441"/>
    <x v="0"/>
    <x v="0"/>
    <x v="705"/>
    <n v="141.37199999999999"/>
    <n v="2"/>
    <n v="0.3"/>
    <n v="-14.137200000000014"/>
  </r>
  <r>
    <n v="2307"/>
    <x v="1135"/>
    <x v="1"/>
    <x v="705"/>
    <d v="2012-08-08T00:00:00"/>
    <s v="First Class"/>
    <s v="MS-17980"/>
    <s v="Michael Stewart"/>
    <x v="1"/>
    <s v="United States"/>
    <s v="Houston"/>
    <x v="5"/>
    <n v="77041"/>
    <x v="2"/>
    <s v="OFF-PA-10004156"/>
    <x v="1"/>
    <x v="10"/>
    <x v="743"/>
    <n v="27.216000000000001"/>
    <n v="3"/>
    <n v="0.2"/>
    <n v="9.8657999999999983"/>
  </r>
  <r>
    <n v="2308"/>
    <x v="1136"/>
    <x v="3"/>
    <x v="60"/>
    <d v="2014-11-10T00:00:00"/>
    <s v="Standard Class"/>
    <s v="SV-20935"/>
    <s v="Susan Vittorini"/>
    <x v="0"/>
    <s v="United States"/>
    <s v="New York City"/>
    <x v="15"/>
    <n v="10009"/>
    <x v="3"/>
    <s v="TEC-AC-10001432"/>
    <x v="2"/>
    <x v="11"/>
    <x v="471"/>
    <n v="390.75"/>
    <n v="5"/>
    <n v="0"/>
    <n v="171.93000000000006"/>
  </r>
  <r>
    <n v="2309"/>
    <x v="1137"/>
    <x v="3"/>
    <x v="532"/>
    <d v="2014-06-13T00:00:00"/>
    <s v="First Class"/>
    <s v="BC-11125"/>
    <s v="Becky Castell"/>
    <x v="2"/>
    <s v="United States"/>
    <s v="Peoria"/>
    <x v="16"/>
    <n v="85345"/>
    <x v="1"/>
    <s v="FUR-CH-10001394"/>
    <x v="0"/>
    <x v="1"/>
    <x v="648"/>
    <n v="280.79200000000003"/>
    <n v="1"/>
    <n v="0.2"/>
    <n v="35.098999999999961"/>
  </r>
  <r>
    <n v="2310"/>
    <x v="1137"/>
    <x v="3"/>
    <x v="532"/>
    <d v="2014-06-13T00:00:00"/>
    <s v="First Class"/>
    <s v="BC-11125"/>
    <s v="Becky Castell"/>
    <x v="2"/>
    <s v="United States"/>
    <s v="Peoria"/>
    <x v="16"/>
    <n v="85345"/>
    <x v="1"/>
    <s v="OFF-ST-10002370"/>
    <x v="1"/>
    <x v="4"/>
    <x v="80"/>
    <n v="68.448000000000008"/>
    <n v="4"/>
    <n v="0.2"/>
    <n v="7.7003999999999948"/>
  </r>
  <r>
    <n v="2311"/>
    <x v="1137"/>
    <x v="3"/>
    <x v="532"/>
    <d v="2014-06-13T00:00:00"/>
    <s v="First Class"/>
    <s v="BC-11125"/>
    <s v="Becky Castell"/>
    <x v="2"/>
    <s v="United States"/>
    <s v="Peoria"/>
    <x v="16"/>
    <n v="85345"/>
    <x v="1"/>
    <s v="OFF-AR-10002956"/>
    <x v="1"/>
    <x v="6"/>
    <x v="660"/>
    <n v="88.04"/>
    <n v="5"/>
    <n v="0.2"/>
    <n v="6.602999999999998"/>
  </r>
  <r>
    <n v="2312"/>
    <x v="1137"/>
    <x v="3"/>
    <x v="532"/>
    <d v="2014-06-13T00:00:00"/>
    <s v="First Class"/>
    <s v="BC-11125"/>
    <s v="Becky Castell"/>
    <x v="2"/>
    <s v="United States"/>
    <s v="Peoria"/>
    <x v="16"/>
    <n v="85345"/>
    <x v="1"/>
    <s v="OFF-AR-10001955"/>
    <x v="1"/>
    <x v="6"/>
    <x v="1021"/>
    <n v="15.872"/>
    <n v="1"/>
    <n v="0.2"/>
    <n v="1.9839999999999982"/>
  </r>
  <r>
    <n v="2313"/>
    <x v="1137"/>
    <x v="3"/>
    <x v="532"/>
    <d v="2014-06-13T00:00:00"/>
    <s v="First Class"/>
    <s v="BC-11125"/>
    <s v="Becky Castell"/>
    <x v="2"/>
    <s v="United States"/>
    <s v="Peoria"/>
    <x v="16"/>
    <n v="85345"/>
    <x v="1"/>
    <s v="OFF-ST-10001809"/>
    <x v="1"/>
    <x v="4"/>
    <x v="430"/>
    <n v="215.59200000000001"/>
    <n v="3"/>
    <n v="0.2"/>
    <n v="-48.508200000000009"/>
  </r>
  <r>
    <n v="2314"/>
    <x v="1138"/>
    <x v="3"/>
    <x v="228"/>
    <d v="2014-07-26T00:00:00"/>
    <s v="Standard Class"/>
    <s v="EM-13825"/>
    <s v="Elizabeth Moffitt"/>
    <x v="1"/>
    <s v="United States"/>
    <s v="Sioux Falls"/>
    <x v="44"/>
    <n v="57103"/>
    <x v="2"/>
    <s v="OFF-LA-10004093"/>
    <x v="1"/>
    <x v="2"/>
    <x v="670"/>
    <n v="14.62"/>
    <n v="2"/>
    <n v="0"/>
    <n v="6.8713999999999995"/>
  </r>
  <r>
    <n v="2315"/>
    <x v="1138"/>
    <x v="3"/>
    <x v="228"/>
    <d v="2014-07-26T00:00:00"/>
    <s v="Standard Class"/>
    <s v="EM-13825"/>
    <s v="Elizabeth Moffitt"/>
    <x v="1"/>
    <s v="United States"/>
    <s v="Sioux Falls"/>
    <x v="44"/>
    <n v="57103"/>
    <x v="2"/>
    <s v="OFF-AP-10002118"/>
    <x v="1"/>
    <x v="9"/>
    <x v="77"/>
    <n v="416.32"/>
    <n v="2"/>
    <n v="0"/>
    <n v="112.40640000000002"/>
  </r>
  <r>
    <n v="2316"/>
    <x v="1138"/>
    <x v="3"/>
    <x v="228"/>
    <d v="2014-07-26T00:00:00"/>
    <s v="Standard Class"/>
    <s v="EM-13825"/>
    <s v="Elizabeth Moffitt"/>
    <x v="1"/>
    <s v="United States"/>
    <s v="Sioux Falls"/>
    <x v="44"/>
    <n v="57103"/>
    <x v="2"/>
    <s v="OFF-BI-10000404"/>
    <x v="1"/>
    <x v="8"/>
    <x v="476"/>
    <n v="43"/>
    <n v="5"/>
    <n v="0"/>
    <n v="20.21"/>
  </r>
  <r>
    <n v="2317"/>
    <x v="1138"/>
    <x v="3"/>
    <x v="228"/>
    <d v="2014-07-26T00:00:00"/>
    <s v="Standard Class"/>
    <s v="EM-13825"/>
    <s v="Elizabeth Moffitt"/>
    <x v="1"/>
    <s v="United States"/>
    <s v="Sioux Falls"/>
    <x v="44"/>
    <n v="57103"/>
    <x v="2"/>
    <s v="FUR-CH-10003833"/>
    <x v="0"/>
    <x v="1"/>
    <x v="1200"/>
    <n v="182.94"/>
    <n v="3"/>
    <n v="0"/>
    <n v="27.440999999999995"/>
  </r>
  <r>
    <n v="2318"/>
    <x v="1138"/>
    <x v="3"/>
    <x v="228"/>
    <d v="2014-07-26T00:00:00"/>
    <s v="Standard Class"/>
    <s v="EM-13825"/>
    <s v="Elizabeth Moffitt"/>
    <x v="1"/>
    <s v="United States"/>
    <s v="Sioux Falls"/>
    <x v="44"/>
    <n v="57103"/>
    <x v="2"/>
    <s v="OFF-BI-10002072"/>
    <x v="1"/>
    <x v="8"/>
    <x v="830"/>
    <n v="60.83"/>
    <n v="7"/>
    <n v="0"/>
    <n v="30.414999999999999"/>
  </r>
  <r>
    <n v="2319"/>
    <x v="1138"/>
    <x v="3"/>
    <x v="228"/>
    <d v="2014-07-26T00:00:00"/>
    <s v="Standard Class"/>
    <s v="EM-13825"/>
    <s v="Elizabeth Moffitt"/>
    <x v="1"/>
    <s v="United States"/>
    <s v="Sioux Falls"/>
    <x v="44"/>
    <n v="57103"/>
    <x v="2"/>
    <s v="TEC-AC-10003095"/>
    <x v="2"/>
    <x v="11"/>
    <x v="1277"/>
    <n v="389.97"/>
    <n v="3"/>
    <n v="0"/>
    <n v="132.58980000000003"/>
  </r>
  <r>
    <n v="2320"/>
    <x v="1139"/>
    <x v="1"/>
    <x v="706"/>
    <d v="2012-12-26T00:00:00"/>
    <s v="First Class"/>
    <s v="BD-11500"/>
    <s v="Bradley Drucker"/>
    <x v="0"/>
    <s v="United States"/>
    <s v="Richmond"/>
    <x v="17"/>
    <n v="23223"/>
    <x v="0"/>
    <s v="OFF-AP-10001563"/>
    <x v="1"/>
    <x v="9"/>
    <x v="530"/>
    <n v="194.32"/>
    <n v="4"/>
    <n v="0"/>
    <n v="56.352799999999974"/>
  </r>
  <r>
    <n v="2321"/>
    <x v="1140"/>
    <x v="3"/>
    <x v="177"/>
    <d v="2014-03-25T00:00:00"/>
    <s v="Standard Class"/>
    <s v="HW-14935"/>
    <s v="Helen Wasserman"/>
    <x v="1"/>
    <s v="United States"/>
    <s v="Seattle"/>
    <x v="4"/>
    <n v="98115"/>
    <x v="1"/>
    <s v="TEC-AC-10000358"/>
    <x v="2"/>
    <x v="11"/>
    <x v="1278"/>
    <n v="265.93"/>
    <n v="7"/>
    <n v="0"/>
    <n v="63.8232"/>
  </r>
  <r>
    <n v="2322"/>
    <x v="1141"/>
    <x v="1"/>
    <x v="620"/>
    <d v="2013-01-03T00:00:00"/>
    <s v="Second Class"/>
    <s v="KC-16255"/>
    <s v="Karen Carlisle"/>
    <x v="1"/>
    <s v="United States"/>
    <s v="Henderson"/>
    <x v="0"/>
    <n v="42420"/>
    <x v="0"/>
    <s v="OFF-BI-10004492"/>
    <x v="1"/>
    <x v="8"/>
    <x v="347"/>
    <n v="94.74"/>
    <n v="3"/>
    <n v="0"/>
    <n v="44.527799999999992"/>
  </r>
  <r>
    <n v="2323"/>
    <x v="1141"/>
    <x v="1"/>
    <x v="620"/>
    <d v="2013-01-03T00:00:00"/>
    <s v="Second Class"/>
    <s v="KC-16255"/>
    <s v="Karen Carlisle"/>
    <x v="1"/>
    <s v="United States"/>
    <s v="Henderson"/>
    <x v="0"/>
    <n v="42420"/>
    <x v="0"/>
    <s v="OFF-BI-10001072"/>
    <x v="1"/>
    <x v="8"/>
    <x v="277"/>
    <n v="60.64"/>
    <n v="4"/>
    <n v="0"/>
    <n v="27.894399999999997"/>
  </r>
  <r>
    <n v="2324"/>
    <x v="1141"/>
    <x v="1"/>
    <x v="620"/>
    <d v="2013-01-03T00:00:00"/>
    <s v="Second Class"/>
    <s v="KC-16255"/>
    <s v="Karen Carlisle"/>
    <x v="1"/>
    <s v="United States"/>
    <s v="Henderson"/>
    <x v="0"/>
    <n v="42420"/>
    <x v="0"/>
    <s v="OFF-BI-10003707"/>
    <x v="1"/>
    <x v="8"/>
    <x v="776"/>
    <n v="76.3"/>
    <n v="5"/>
    <n v="0"/>
    <n v="38.15"/>
  </r>
  <r>
    <n v="2325"/>
    <x v="1141"/>
    <x v="1"/>
    <x v="620"/>
    <d v="2013-01-03T00:00:00"/>
    <s v="Second Class"/>
    <s v="KC-16255"/>
    <s v="Karen Carlisle"/>
    <x v="1"/>
    <s v="United States"/>
    <s v="Henderson"/>
    <x v="0"/>
    <n v="42420"/>
    <x v="0"/>
    <s v="OFF-BI-10000977"/>
    <x v="1"/>
    <x v="8"/>
    <x v="982"/>
    <n v="364.79999999999995"/>
    <n v="12"/>
    <n v="0"/>
    <n v="167.80799999999999"/>
  </r>
  <r>
    <n v="2326"/>
    <x v="1142"/>
    <x v="1"/>
    <x v="426"/>
    <d v="2012-09-19T00:00:00"/>
    <s v="Second Class"/>
    <s v="BM-11575"/>
    <s v="Brendan Murry"/>
    <x v="1"/>
    <s v="United States"/>
    <s v="New York City"/>
    <x v="15"/>
    <n v="10035"/>
    <x v="3"/>
    <s v="OFF-BI-10002082"/>
    <x v="1"/>
    <x v="8"/>
    <x v="1173"/>
    <n v="79.872000000000014"/>
    <n v="3"/>
    <n v="0.2"/>
    <n v="29.951999999999998"/>
  </r>
  <r>
    <n v="2327"/>
    <x v="1142"/>
    <x v="1"/>
    <x v="426"/>
    <d v="2012-09-19T00:00:00"/>
    <s v="Second Class"/>
    <s v="BM-11575"/>
    <s v="Brendan Murry"/>
    <x v="1"/>
    <s v="United States"/>
    <s v="New York City"/>
    <x v="15"/>
    <n v="10035"/>
    <x v="3"/>
    <s v="FUR-BO-10004709"/>
    <x v="0"/>
    <x v="0"/>
    <x v="263"/>
    <n v="46.384"/>
    <n v="1"/>
    <n v="0.2"/>
    <n v="1.1596000000000011"/>
  </r>
  <r>
    <n v="2328"/>
    <x v="1142"/>
    <x v="1"/>
    <x v="426"/>
    <d v="2012-09-19T00:00:00"/>
    <s v="Second Class"/>
    <s v="BM-11575"/>
    <s v="Brendan Murry"/>
    <x v="1"/>
    <s v="United States"/>
    <s v="New York City"/>
    <x v="15"/>
    <n v="10035"/>
    <x v="3"/>
    <s v="OFF-PA-10002365"/>
    <x v="1"/>
    <x v="10"/>
    <x v="12"/>
    <n v="12.96"/>
    <n v="2"/>
    <n v="0"/>
    <n v="6.2208000000000006"/>
  </r>
  <r>
    <n v="2329"/>
    <x v="1143"/>
    <x v="3"/>
    <x v="397"/>
    <d v="2014-09-27T00:00:00"/>
    <s v="First Class"/>
    <s v="KN-16705"/>
    <s v="Kristina Nunn"/>
    <x v="2"/>
    <s v="United States"/>
    <s v="Fort Collins"/>
    <x v="22"/>
    <n v="80525"/>
    <x v="1"/>
    <s v="OFF-EN-10004147"/>
    <x v="1"/>
    <x v="12"/>
    <x v="1279"/>
    <n v="14.352000000000002"/>
    <n v="3"/>
    <n v="0.2"/>
    <n v="5.2026000000000003"/>
  </r>
  <r>
    <n v="2330"/>
    <x v="1144"/>
    <x v="1"/>
    <x v="707"/>
    <d v="2012-12-29T00:00:00"/>
    <s v="Standard Class"/>
    <s v="JD-16150"/>
    <s v="Justin Deggeller"/>
    <x v="1"/>
    <s v="United States"/>
    <s v="Philadelphia"/>
    <x v="9"/>
    <n v="19140"/>
    <x v="3"/>
    <s v="FUR-FU-10001468"/>
    <x v="0"/>
    <x v="5"/>
    <x v="1280"/>
    <n v="547.13599999999997"/>
    <n v="4"/>
    <n v="0.2"/>
    <n v="-68.392000000000053"/>
  </r>
  <r>
    <n v="2331"/>
    <x v="1145"/>
    <x v="0"/>
    <x v="446"/>
    <d v="2013-09-27T00:00:00"/>
    <s v="Second Class"/>
    <s v="LA-16780"/>
    <s v="Laura Armstrong"/>
    <x v="1"/>
    <s v="United States"/>
    <s v="Los Angeles"/>
    <x v="1"/>
    <n v="90004"/>
    <x v="1"/>
    <s v="OFF-ST-10000642"/>
    <x v="1"/>
    <x v="4"/>
    <x v="192"/>
    <n v="41.96"/>
    <n v="2"/>
    <n v="0"/>
    <n v="2.9371999999999971"/>
  </r>
  <r>
    <n v="2332"/>
    <x v="1145"/>
    <x v="0"/>
    <x v="446"/>
    <d v="2013-09-27T00:00:00"/>
    <s v="Second Class"/>
    <s v="LA-16780"/>
    <s v="Laura Armstrong"/>
    <x v="1"/>
    <s v="United States"/>
    <s v="Los Angeles"/>
    <x v="1"/>
    <n v="90004"/>
    <x v="1"/>
    <s v="OFF-PA-10000380"/>
    <x v="1"/>
    <x v="10"/>
    <x v="1281"/>
    <n v="41.7"/>
    <n v="5"/>
    <n v="0"/>
    <n v="20.85"/>
  </r>
  <r>
    <n v="2333"/>
    <x v="1146"/>
    <x v="3"/>
    <x v="708"/>
    <d v="2014-03-26T00:00:00"/>
    <s v="Standard Class"/>
    <s v="RW-19690"/>
    <s v="Robert Waldorf"/>
    <x v="0"/>
    <s v="United States"/>
    <s v="Lafayette"/>
    <x v="14"/>
    <n v="47905"/>
    <x v="2"/>
    <s v="OFF-PA-10004071"/>
    <x v="1"/>
    <x v="10"/>
    <x v="412"/>
    <n v="277.39999999999998"/>
    <n v="5"/>
    <n v="0"/>
    <n v="133.15199999999999"/>
  </r>
  <r>
    <n v="2334"/>
    <x v="1146"/>
    <x v="3"/>
    <x v="708"/>
    <d v="2014-03-26T00:00:00"/>
    <s v="Standard Class"/>
    <s v="RW-19690"/>
    <s v="Robert Waldorf"/>
    <x v="0"/>
    <s v="United States"/>
    <s v="Lafayette"/>
    <x v="14"/>
    <n v="47905"/>
    <x v="2"/>
    <s v="OFF-PA-10004971"/>
    <x v="1"/>
    <x v="10"/>
    <x v="604"/>
    <n v="5.78"/>
    <n v="1"/>
    <n v="0"/>
    <n v="2.8322000000000003"/>
  </r>
  <r>
    <n v="2335"/>
    <x v="1147"/>
    <x v="2"/>
    <x v="587"/>
    <d v="2011-10-04T00:00:00"/>
    <s v="Standard Class"/>
    <s v="KW-16570"/>
    <s v="Kelly Williams"/>
    <x v="0"/>
    <s v="United States"/>
    <s v="Clarksville"/>
    <x v="18"/>
    <n v="37042"/>
    <x v="0"/>
    <s v="OFF-AP-10000696"/>
    <x v="1"/>
    <x v="9"/>
    <x v="332"/>
    <n v="69.216000000000008"/>
    <n v="6"/>
    <n v="0.2"/>
    <n v="11.247599999999995"/>
  </r>
  <r>
    <n v="2336"/>
    <x v="1148"/>
    <x v="3"/>
    <x v="389"/>
    <d v="2014-12-11T00:00:00"/>
    <s v="Same Day"/>
    <s v="CC-12220"/>
    <s v="Chris Cortes"/>
    <x v="0"/>
    <s v="United States"/>
    <s v="Fairfield"/>
    <x v="29"/>
    <n v="6824"/>
    <x v="3"/>
    <s v="OFF-EN-10004030"/>
    <x v="1"/>
    <x v="12"/>
    <x v="135"/>
    <n v="10.86"/>
    <n v="3"/>
    <n v="0"/>
    <n v="5.1042000000000005"/>
  </r>
  <r>
    <n v="2337"/>
    <x v="1148"/>
    <x v="3"/>
    <x v="389"/>
    <d v="2014-12-11T00:00:00"/>
    <s v="Same Day"/>
    <s v="CC-12220"/>
    <s v="Chris Cortes"/>
    <x v="0"/>
    <s v="United States"/>
    <s v="Fairfield"/>
    <x v="29"/>
    <n v="6824"/>
    <x v="3"/>
    <s v="OFF-AP-10000026"/>
    <x v="1"/>
    <x v="9"/>
    <x v="1282"/>
    <n v="426.78999999999996"/>
    <n v="7"/>
    <n v="0"/>
    <n v="123.76909999999995"/>
  </r>
  <r>
    <n v="2338"/>
    <x v="1149"/>
    <x v="2"/>
    <x v="709"/>
    <d v="2011-08-23T00:00:00"/>
    <s v="Same Day"/>
    <s v="RH-19495"/>
    <s v="Rick Hansen"/>
    <x v="0"/>
    <s v="United States"/>
    <s v="New York City"/>
    <x v="15"/>
    <n v="10009"/>
    <x v="3"/>
    <s v="OFF-PA-10003936"/>
    <x v="1"/>
    <x v="10"/>
    <x v="1283"/>
    <n v="25.92"/>
    <n v="4"/>
    <n v="0"/>
    <n v="12.441600000000001"/>
  </r>
  <r>
    <n v="2339"/>
    <x v="1149"/>
    <x v="2"/>
    <x v="709"/>
    <d v="2011-08-23T00:00:00"/>
    <s v="Same Day"/>
    <s v="RH-19495"/>
    <s v="Rick Hansen"/>
    <x v="0"/>
    <s v="United States"/>
    <s v="New York City"/>
    <x v="15"/>
    <n v="10009"/>
    <x v="3"/>
    <s v="OFF-PA-10004530"/>
    <x v="1"/>
    <x v="10"/>
    <x v="491"/>
    <n v="45.92"/>
    <n v="4"/>
    <n v="0"/>
    <n v="22.500800000000002"/>
  </r>
  <r>
    <n v="2340"/>
    <x v="1150"/>
    <x v="2"/>
    <x v="710"/>
    <d v="2011-08-24T00:00:00"/>
    <s v="Standard Class"/>
    <s v="JK-15625"/>
    <s v="Jim Karlsson"/>
    <x v="0"/>
    <s v="United States"/>
    <s v="Columbus"/>
    <x v="24"/>
    <n v="43229"/>
    <x v="3"/>
    <s v="OFF-AR-10004930"/>
    <x v="1"/>
    <x v="6"/>
    <x v="87"/>
    <n v="10.72"/>
    <n v="2"/>
    <n v="0.2"/>
    <n v="1.7419999999999987"/>
  </r>
  <r>
    <n v="2341"/>
    <x v="1151"/>
    <x v="0"/>
    <x v="338"/>
    <d v="2013-11-16T00:00:00"/>
    <s v="Standard Class"/>
    <s v="DC-13285"/>
    <s v="Debra Catini"/>
    <x v="0"/>
    <s v="United States"/>
    <s v="Warner Robins"/>
    <x v="32"/>
    <n v="31088"/>
    <x v="0"/>
    <s v="OFF-AR-10004999"/>
    <x v="1"/>
    <x v="6"/>
    <x v="864"/>
    <n v="41.86"/>
    <n v="7"/>
    <n v="0"/>
    <n v="10.465"/>
  </r>
  <r>
    <n v="2342"/>
    <x v="1152"/>
    <x v="2"/>
    <x v="520"/>
    <d v="2012-01-03T00:00:00"/>
    <s v="First Class"/>
    <s v="GM-14455"/>
    <s v="Gary Mitchum"/>
    <x v="2"/>
    <s v="United States"/>
    <s v="Franklin"/>
    <x v="31"/>
    <n v="2038"/>
    <x v="3"/>
    <s v="FUR-FU-10002501"/>
    <x v="0"/>
    <x v="5"/>
    <x v="1284"/>
    <n v="63.2"/>
    <n v="5"/>
    <n v="0"/>
    <n v="23.384"/>
  </r>
  <r>
    <n v="2343"/>
    <x v="1152"/>
    <x v="2"/>
    <x v="520"/>
    <d v="2012-01-03T00:00:00"/>
    <s v="First Class"/>
    <s v="GM-14455"/>
    <s v="Gary Mitchum"/>
    <x v="2"/>
    <s v="United States"/>
    <s v="Franklin"/>
    <x v="31"/>
    <n v="2038"/>
    <x v="3"/>
    <s v="TEC-AC-10000358"/>
    <x v="2"/>
    <x v="11"/>
    <x v="1278"/>
    <n v="113.97"/>
    <n v="3"/>
    <n v="0"/>
    <n v="27.352799999999998"/>
  </r>
  <r>
    <n v="2344"/>
    <x v="1153"/>
    <x v="2"/>
    <x v="711"/>
    <d v="2011-07-30T00:00:00"/>
    <s v="Second Class"/>
    <s v="CL-11890"/>
    <s v="Carl Ludwig"/>
    <x v="0"/>
    <s v="United States"/>
    <s v="Chicago"/>
    <x v="10"/>
    <n v="60623"/>
    <x v="2"/>
    <s v="OFF-ST-10004804"/>
    <x v="1"/>
    <x v="4"/>
    <x v="230"/>
    <n v="123.55199999999999"/>
    <n v="3"/>
    <n v="0.2"/>
    <n v="-29.343599999999995"/>
  </r>
  <r>
    <n v="2345"/>
    <x v="1154"/>
    <x v="0"/>
    <x v="712"/>
    <d v="2013-02-28T00:00:00"/>
    <s v="Standard Class"/>
    <s v="PV-18985"/>
    <s v="Paul Van Hugh"/>
    <x v="2"/>
    <s v="United States"/>
    <s v="Milwaukee"/>
    <x v="6"/>
    <n v="53209"/>
    <x v="2"/>
    <s v="OFF-AP-10001205"/>
    <x v="1"/>
    <x v="9"/>
    <x v="1285"/>
    <n v="490.32"/>
    <n v="9"/>
    <n v="0"/>
    <n v="137.28960000000004"/>
  </r>
  <r>
    <n v="2346"/>
    <x v="1155"/>
    <x v="0"/>
    <x v="69"/>
    <d v="2013-03-19T00:00:00"/>
    <s v="Standard Class"/>
    <s v="LT-17110"/>
    <s v="Liz Thompson"/>
    <x v="0"/>
    <s v="United States"/>
    <s v="San Antonio"/>
    <x v="5"/>
    <n v="78207"/>
    <x v="2"/>
    <s v="OFF-PA-10000659"/>
    <x v="1"/>
    <x v="10"/>
    <x v="1286"/>
    <n v="70.08"/>
    <n v="5"/>
    <n v="0.2"/>
    <n v="24.527999999999995"/>
  </r>
  <r>
    <n v="2347"/>
    <x v="1155"/>
    <x v="0"/>
    <x v="69"/>
    <d v="2013-03-19T00:00:00"/>
    <s v="Standard Class"/>
    <s v="LT-17110"/>
    <s v="Liz Thompson"/>
    <x v="0"/>
    <s v="United States"/>
    <s v="San Antonio"/>
    <x v="5"/>
    <n v="78207"/>
    <x v="2"/>
    <s v="OFF-BI-10004141"/>
    <x v="1"/>
    <x v="8"/>
    <x v="1287"/>
    <n v="1.2719999999999998"/>
    <n v="2"/>
    <n v="0.8"/>
    <n v="-2.1624000000000012"/>
  </r>
  <r>
    <n v="2348"/>
    <x v="1155"/>
    <x v="0"/>
    <x v="69"/>
    <d v="2013-03-19T00:00:00"/>
    <s v="Standard Class"/>
    <s v="LT-17110"/>
    <s v="Liz Thompson"/>
    <x v="0"/>
    <s v="United States"/>
    <s v="San Antonio"/>
    <x v="5"/>
    <n v="78207"/>
    <x v="2"/>
    <s v="FUR-TA-10004619"/>
    <x v="0"/>
    <x v="3"/>
    <x v="882"/>
    <n v="557.58500000000004"/>
    <n v="5"/>
    <n v="0.3"/>
    <n v="0"/>
  </r>
  <r>
    <n v="2349"/>
    <x v="1156"/>
    <x v="3"/>
    <x v="574"/>
    <d v="2014-12-04T00:00:00"/>
    <s v="Same Day"/>
    <s v="AM-10360"/>
    <s v="Alice McCarthy"/>
    <x v="1"/>
    <s v="United States"/>
    <s v="Los Angeles"/>
    <x v="1"/>
    <n v="90032"/>
    <x v="1"/>
    <s v="OFF-BI-10004187"/>
    <x v="1"/>
    <x v="8"/>
    <x v="33"/>
    <n v="9.0240000000000009"/>
    <n v="6"/>
    <n v="0.2"/>
    <n v="3.1583999999999985"/>
  </r>
  <r>
    <n v="2350"/>
    <x v="1156"/>
    <x v="3"/>
    <x v="574"/>
    <d v="2014-12-04T00:00:00"/>
    <s v="Same Day"/>
    <s v="AM-10360"/>
    <s v="Alice McCarthy"/>
    <x v="1"/>
    <s v="United States"/>
    <s v="Los Angeles"/>
    <x v="1"/>
    <n v="90032"/>
    <x v="1"/>
    <s v="OFF-BI-10000632"/>
    <x v="1"/>
    <x v="8"/>
    <x v="1288"/>
    <n v="69.456000000000003"/>
    <n v="2"/>
    <n v="0.2"/>
    <n v="22.573199999999996"/>
  </r>
  <r>
    <n v="2351"/>
    <x v="1156"/>
    <x v="3"/>
    <x v="574"/>
    <d v="2014-12-04T00:00:00"/>
    <s v="Same Day"/>
    <s v="AM-10360"/>
    <s v="Alice McCarthy"/>
    <x v="1"/>
    <s v="United States"/>
    <s v="Los Angeles"/>
    <x v="1"/>
    <n v="90032"/>
    <x v="1"/>
    <s v="OFF-PA-10003724"/>
    <x v="1"/>
    <x v="10"/>
    <x v="357"/>
    <n v="10.86"/>
    <n v="2"/>
    <n v="0"/>
    <n v="5.3213999999999997"/>
  </r>
  <r>
    <n v="2352"/>
    <x v="1156"/>
    <x v="3"/>
    <x v="574"/>
    <d v="2014-12-04T00:00:00"/>
    <s v="Same Day"/>
    <s v="AM-10360"/>
    <s v="Alice McCarthy"/>
    <x v="1"/>
    <s v="United States"/>
    <s v="Los Angeles"/>
    <x v="1"/>
    <n v="90032"/>
    <x v="1"/>
    <s v="OFF-AP-10002765"/>
    <x v="1"/>
    <x v="9"/>
    <x v="1252"/>
    <n v="79.47"/>
    <n v="3"/>
    <n v="0"/>
    <n v="22.251600000000003"/>
  </r>
  <r>
    <n v="2353"/>
    <x v="1156"/>
    <x v="3"/>
    <x v="574"/>
    <d v="2014-12-04T00:00:00"/>
    <s v="Same Day"/>
    <s v="AM-10360"/>
    <s v="Alice McCarthy"/>
    <x v="1"/>
    <s v="United States"/>
    <s v="Los Angeles"/>
    <x v="1"/>
    <n v="90032"/>
    <x v="1"/>
    <s v="OFF-AR-10001868"/>
    <x v="1"/>
    <x v="6"/>
    <x v="59"/>
    <n v="10.08"/>
    <n v="6"/>
    <n v="0"/>
    <n v="5.04"/>
  </r>
  <r>
    <n v="2354"/>
    <x v="1157"/>
    <x v="1"/>
    <x v="284"/>
    <d v="2012-09-02T00:00:00"/>
    <s v="First Class"/>
    <s v="SC-20260"/>
    <s v="Scott Cohen"/>
    <x v="1"/>
    <s v="United States"/>
    <s v="San Francisco"/>
    <x v="1"/>
    <n v="94122"/>
    <x v="1"/>
    <s v="FUR-BO-10002545"/>
    <x v="0"/>
    <x v="0"/>
    <x v="37"/>
    <n v="1552.8309999999999"/>
    <n v="7"/>
    <n v="0.15"/>
    <n v="200.95460000000008"/>
  </r>
  <r>
    <n v="2355"/>
    <x v="1157"/>
    <x v="1"/>
    <x v="284"/>
    <d v="2012-09-02T00:00:00"/>
    <s v="First Class"/>
    <s v="SC-20260"/>
    <s v="Scott Cohen"/>
    <x v="1"/>
    <s v="United States"/>
    <s v="San Francisco"/>
    <x v="1"/>
    <n v="94122"/>
    <x v="1"/>
    <s v="OFF-BI-10002735"/>
    <x v="1"/>
    <x v="8"/>
    <x v="141"/>
    <n v="137.24"/>
    <n v="5"/>
    <n v="0.2"/>
    <n v="46.3185"/>
  </r>
  <r>
    <n v="2356"/>
    <x v="1157"/>
    <x v="1"/>
    <x v="284"/>
    <d v="2012-09-02T00:00:00"/>
    <s v="First Class"/>
    <s v="SC-20260"/>
    <s v="Scott Cohen"/>
    <x v="1"/>
    <s v="United States"/>
    <s v="San Francisco"/>
    <x v="1"/>
    <n v="94122"/>
    <x v="1"/>
    <s v="TEC-AC-10004864"/>
    <x v="2"/>
    <x v="11"/>
    <x v="1289"/>
    <n v="36.51"/>
    <n v="1"/>
    <n v="0"/>
    <n v="15.699300000000001"/>
  </r>
  <r>
    <n v="2357"/>
    <x v="1157"/>
    <x v="1"/>
    <x v="284"/>
    <d v="2012-09-02T00:00:00"/>
    <s v="First Class"/>
    <s v="SC-20260"/>
    <s v="Scott Cohen"/>
    <x v="1"/>
    <s v="United States"/>
    <s v="San Francisco"/>
    <x v="1"/>
    <n v="94122"/>
    <x v="1"/>
    <s v="TEC-MA-10000597"/>
    <x v="2"/>
    <x v="15"/>
    <x v="1290"/>
    <n v="239.976"/>
    <n v="3"/>
    <n v="0.2"/>
    <n v="80.991899999999987"/>
  </r>
  <r>
    <n v="2358"/>
    <x v="1158"/>
    <x v="2"/>
    <x v="461"/>
    <d v="2011-03-21T00:00:00"/>
    <s v="Standard Class"/>
    <s v="CP-12340"/>
    <s v="Christine Phan"/>
    <x v="1"/>
    <s v="United States"/>
    <s v="New York City"/>
    <x v="15"/>
    <n v="10024"/>
    <x v="3"/>
    <s v="FUR-TA-10003473"/>
    <x v="0"/>
    <x v="3"/>
    <x v="214"/>
    <n v="1579.7460000000001"/>
    <n v="7"/>
    <n v="0.4"/>
    <n v="-447.59469999999988"/>
  </r>
  <r>
    <n v="2359"/>
    <x v="1158"/>
    <x v="2"/>
    <x v="461"/>
    <d v="2011-03-21T00:00:00"/>
    <s v="Standard Class"/>
    <s v="CP-12340"/>
    <s v="Christine Phan"/>
    <x v="1"/>
    <s v="United States"/>
    <s v="New York City"/>
    <x v="15"/>
    <n v="10024"/>
    <x v="3"/>
    <s v="FUR-TA-10001950"/>
    <x v="0"/>
    <x v="3"/>
    <x v="1275"/>
    <n v="1071.576"/>
    <n v="4"/>
    <n v="0.4"/>
    <n v="-553.64760000000001"/>
  </r>
  <r>
    <n v="2360"/>
    <x v="1158"/>
    <x v="2"/>
    <x v="461"/>
    <d v="2011-03-21T00:00:00"/>
    <s v="Standard Class"/>
    <s v="CP-12340"/>
    <s v="Christine Phan"/>
    <x v="1"/>
    <s v="United States"/>
    <s v="New York City"/>
    <x v="15"/>
    <n v="10024"/>
    <x v="3"/>
    <s v="FUR-TA-10004175"/>
    <x v="0"/>
    <x v="3"/>
    <x v="1146"/>
    <n v="613.90800000000002"/>
    <n v="3"/>
    <n v="0.4"/>
    <n v="-122.78160000000003"/>
  </r>
  <r>
    <n v="2361"/>
    <x v="1158"/>
    <x v="2"/>
    <x v="461"/>
    <d v="2011-03-21T00:00:00"/>
    <s v="Standard Class"/>
    <s v="CP-12340"/>
    <s v="Christine Phan"/>
    <x v="1"/>
    <s v="United States"/>
    <s v="New York City"/>
    <x v="15"/>
    <n v="10024"/>
    <x v="3"/>
    <s v="OFF-PA-10002960"/>
    <x v="1"/>
    <x v="10"/>
    <x v="1291"/>
    <n v="34.86"/>
    <n v="7"/>
    <n v="0"/>
    <n v="16.3842"/>
  </r>
  <r>
    <n v="2362"/>
    <x v="1158"/>
    <x v="2"/>
    <x v="461"/>
    <d v="2011-03-21T00:00:00"/>
    <s v="Standard Class"/>
    <s v="CP-12340"/>
    <s v="Christine Phan"/>
    <x v="1"/>
    <s v="United States"/>
    <s v="New York City"/>
    <x v="15"/>
    <n v="10024"/>
    <x v="3"/>
    <s v="OFF-PA-10000919"/>
    <x v="1"/>
    <x v="10"/>
    <x v="1292"/>
    <n v="155.04"/>
    <n v="4"/>
    <n v="0"/>
    <n v="75.9696"/>
  </r>
  <r>
    <n v="2363"/>
    <x v="1159"/>
    <x v="3"/>
    <x v="513"/>
    <d v="2014-04-21T00:00:00"/>
    <s v="Standard Class"/>
    <s v="RF-19840"/>
    <s v="Roy Französisch"/>
    <x v="0"/>
    <s v="United States"/>
    <s v="Columbus"/>
    <x v="24"/>
    <n v="43229"/>
    <x v="3"/>
    <s v="OFF-BI-10001553"/>
    <x v="1"/>
    <x v="8"/>
    <x v="1293"/>
    <n v="13.710000000000003"/>
    <n v="5"/>
    <n v="0.7"/>
    <n v="-10.053999999999998"/>
  </r>
  <r>
    <n v="2364"/>
    <x v="1160"/>
    <x v="0"/>
    <x v="69"/>
    <d v="2013-03-19T00:00:00"/>
    <s v="Standard Class"/>
    <s v="AB-10060"/>
    <s v="Adam Bellavance"/>
    <x v="2"/>
    <s v="United States"/>
    <s v="Waynesboro"/>
    <x v="17"/>
    <n v="22980"/>
    <x v="0"/>
    <s v="FUR-FU-10004864"/>
    <x v="0"/>
    <x v="5"/>
    <x v="436"/>
    <n v="127.88"/>
    <n v="2"/>
    <n v="0"/>
    <n v="40.921599999999998"/>
  </r>
  <r>
    <n v="2365"/>
    <x v="1160"/>
    <x v="0"/>
    <x v="69"/>
    <d v="2013-03-19T00:00:00"/>
    <s v="Standard Class"/>
    <s v="AB-10060"/>
    <s v="Adam Bellavance"/>
    <x v="2"/>
    <s v="United States"/>
    <s v="Waynesboro"/>
    <x v="17"/>
    <n v="22980"/>
    <x v="0"/>
    <s v="OFF-AP-10004540"/>
    <x v="1"/>
    <x v="9"/>
    <x v="1294"/>
    <n v="160.32"/>
    <n v="2"/>
    <n v="0"/>
    <n v="44.889600000000002"/>
  </r>
  <r>
    <n v="2366"/>
    <x v="1160"/>
    <x v="0"/>
    <x v="69"/>
    <d v="2013-03-19T00:00:00"/>
    <s v="Standard Class"/>
    <s v="AB-10060"/>
    <s v="Adam Bellavance"/>
    <x v="2"/>
    <s v="United States"/>
    <s v="Waynesboro"/>
    <x v="17"/>
    <n v="22980"/>
    <x v="0"/>
    <s v="OFF-BI-10004965"/>
    <x v="1"/>
    <x v="8"/>
    <x v="1005"/>
    <n v="46"/>
    <n v="4"/>
    <n v="0"/>
    <n v="20.7"/>
  </r>
  <r>
    <n v="2367"/>
    <x v="1161"/>
    <x v="2"/>
    <x v="156"/>
    <d v="2011-11-26T00:00:00"/>
    <s v="Second Class"/>
    <s v="EH-13990"/>
    <s v="Erica Hackney"/>
    <x v="0"/>
    <s v="United States"/>
    <s v="Sacramento"/>
    <x v="1"/>
    <n v="95823"/>
    <x v="1"/>
    <s v="FUR-CH-10001714"/>
    <x v="0"/>
    <x v="1"/>
    <x v="1295"/>
    <n v="120.71199999999999"/>
    <n v="1"/>
    <n v="0.2"/>
    <n v="-18.106799999999993"/>
  </r>
  <r>
    <n v="2368"/>
    <x v="1162"/>
    <x v="3"/>
    <x v="516"/>
    <d v="2014-02-14T00:00:00"/>
    <s v="First Class"/>
    <s v="MN-17935"/>
    <s v="Michael Nguyen"/>
    <x v="0"/>
    <s v="United States"/>
    <s v="Clinton"/>
    <x v="39"/>
    <n v="20735"/>
    <x v="3"/>
    <s v="OFF-PA-10002464"/>
    <x v="1"/>
    <x v="10"/>
    <x v="993"/>
    <n v="23.12"/>
    <n v="4"/>
    <n v="0"/>
    <n v="11.328800000000001"/>
  </r>
  <r>
    <n v="2369"/>
    <x v="1163"/>
    <x v="0"/>
    <x v="713"/>
    <d v="2013-09-28T00:00:00"/>
    <s v="Standard Class"/>
    <s v="KL-16555"/>
    <s v="Kelly Lampkin"/>
    <x v="1"/>
    <s v="United States"/>
    <s v="Fairfield"/>
    <x v="24"/>
    <n v="45014"/>
    <x v="3"/>
    <s v="FUR-FU-10002298"/>
    <x v="0"/>
    <x v="5"/>
    <x v="1296"/>
    <n v="532.70400000000006"/>
    <n v="6"/>
    <n v="0.2"/>
    <n v="-26.635200000000026"/>
  </r>
  <r>
    <n v="2370"/>
    <x v="1163"/>
    <x v="0"/>
    <x v="713"/>
    <d v="2013-09-28T00:00:00"/>
    <s v="Standard Class"/>
    <s v="KL-16555"/>
    <s v="Kelly Lampkin"/>
    <x v="1"/>
    <s v="United States"/>
    <s v="Fairfield"/>
    <x v="24"/>
    <n v="45014"/>
    <x v="3"/>
    <s v="OFF-AR-10000315"/>
    <x v="1"/>
    <x v="6"/>
    <x v="1297"/>
    <n v="4.9119999999999999"/>
    <n v="2"/>
    <n v="0.2"/>
    <n v="0.30700000000000016"/>
  </r>
  <r>
    <n v="2371"/>
    <x v="1164"/>
    <x v="3"/>
    <x v="437"/>
    <d v="2014-07-10T00:00:00"/>
    <s v="Second Class"/>
    <s v="MP-17965"/>
    <s v="Michael Paige"/>
    <x v="1"/>
    <s v="United States"/>
    <s v="Warwick"/>
    <x v="34"/>
    <n v="2886"/>
    <x v="3"/>
    <s v="TEC-AC-10004353"/>
    <x v="2"/>
    <x v="11"/>
    <x v="717"/>
    <n v="252"/>
    <n v="4"/>
    <n v="0"/>
    <n v="93.240000000000009"/>
  </r>
  <r>
    <n v="2372"/>
    <x v="1165"/>
    <x v="0"/>
    <x v="274"/>
    <d v="2013-07-12T00:00:00"/>
    <s v="Second Class"/>
    <s v="BF-11020"/>
    <s v="Barry Französisch"/>
    <x v="1"/>
    <s v="United States"/>
    <s v="Aurora"/>
    <x v="10"/>
    <n v="60505"/>
    <x v="2"/>
    <s v="FUR-FU-10004973"/>
    <x v="0"/>
    <x v="5"/>
    <x v="1134"/>
    <n v="60.288000000000004"/>
    <n v="8"/>
    <n v="0.6"/>
    <n v="-27.129599999999996"/>
  </r>
  <r>
    <n v="2373"/>
    <x v="1165"/>
    <x v="0"/>
    <x v="274"/>
    <d v="2013-07-12T00:00:00"/>
    <s v="Second Class"/>
    <s v="BF-11020"/>
    <s v="Barry Französisch"/>
    <x v="1"/>
    <s v="United States"/>
    <s v="Aurora"/>
    <x v="10"/>
    <n v="60505"/>
    <x v="2"/>
    <s v="OFF-FA-10000936"/>
    <x v="1"/>
    <x v="13"/>
    <x v="1298"/>
    <n v="2.6320000000000001"/>
    <n v="1"/>
    <n v="0.2"/>
    <n v="0.8224999999999999"/>
  </r>
  <r>
    <n v="2374"/>
    <x v="1165"/>
    <x v="0"/>
    <x v="274"/>
    <d v="2013-07-12T00:00:00"/>
    <s v="Second Class"/>
    <s v="BF-11020"/>
    <s v="Barry Französisch"/>
    <x v="1"/>
    <s v="United States"/>
    <s v="Aurora"/>
    <x v="10"/>
    <n v="60505"/>
    <x v="2"/>
    <s v="OFF-PA-10001609"/>
    <x v="1"/>
    <x v="10"/>
    <x v="1107"/>
    <n v="23.688000000000002"/>
    <n v="9"/>
    <n v="0.2"/>
    <n v="7.698599999999999"/>
  </r>
  <r>
    <n v="2375"/>
    <x v="1165"/>
    <x v="0"/>
    <x v="274"/>
    <d v="2013-07-12T00:00:00"/>
    <s v="Second Class"/>
    <s v="BF-11020"/>
    <s v="Barry Französisch"/>
    <x v="1"/>
    <s v="United States"/>
    <s v="Aurora"/>
    <x v="10"/>
    <n v="60505"/>
    <x v="2"/>
    <s v="FUR-CH-10000785"/>
    <x v="0"/>
    <x v="1"/>
    <x v="320"/>
    <n v="253.37199999999996"/>
    <n v="2"/>
    <n v="0.3"/>
    <n v="-14.478399999999993"/>
  </r>
  <r>
    <n v="2376"/>
    <x v="1166"/>
    <x v="3"/>
    <x v="714"/>
    <d v="2014-01-31T00:00:00"/>
    <s v="Standard Class"/>
    <s v="TP-21130"/>
    <s v="Theone Pippenger"/>
    <x v="0"/>
    <s v="United States"/>
    <s v="Smyrna"/>
    <x v="32"/>
    <n v="30080"/>
    <x v="0"/>
    <s v="OFF-FA-10000053"/>
    <x v="1"/>
    <x v="13"/>
    <x v="953"/>
    <n v="5.67"/>
    <n v="3"/>
    <n v="0"/>
    <n v="0.11340000000000017"/>
  </r>
  <r>
    <n v="2377"/>
    <x v="1167"/>
    <x v="2"/>
    <x v="710"/>
    <d v="2011-08-21T00:00:00"/>
    <s v="Second Class"/>
    <s v="MS-17770"/>
    <s v="Maxwell Schwartz"/>
    <x v="0"/>
    <s v="United States"/>
    <s v="Columbus"/>
    <x v="24"/>
    <n v="43229"/>
    <x v="3"/>
    <s v="OFF-BI-10001718"/>
    <x v="1"/>
    <x v="8"/>
    <x v="1216"/>
    <n v="76.77600000000001"/>
    <n v="4"/>
    <n v="0.7"/>
    <n v="-58.861599999999981"/>
  </r>
  <r>
    <n v="2378"/>
    <x v="1167"/>
    <x v="2"/>
    <x v="710"/>
    <d v="2011-08-21T00:00:00"/>
    <s v="Second Class"/>
    <s v="MS-17770"/>
    <s v="Maxwell Schwartz"/>
    <x v="0"/>
    <s v="United States"/>
    <s v="Columbus"/>
    <x v="24"/>
    <n v="43229"/>
    <x v="3"/>
    <s v="OFF-SU-10004768"/>
    <x v="1"/>
    <x v="14"/>
    <x v="1299"/>
    <n v="9.1840000000000011"/>
    <n v="2"/>
    <n v="0.2"/>
    <n v="1.1479999999999988"/>
  </r>
  <r>
    <n v="2379"/>
    <x v="1168"/>
    <x v="1"/>
    <x v="401"/>
    <d v="2012-12-11T00:00:00"/>
    <s v="Standard Class"/>
    <s v="KM-16375"/>
    <s v="Katherine Murray"/>
    <x v="2"/>
    <s v="United States"/>
    <s v="Thousand Oaks"/>
    <x v="1"/>
    <n v="91360"/>
    <x v="1"/>
    <s v="OFF-PA-10003883"/>
    <x v="1"/>
    <x v="10"/>
    <x v="1229"/>
    <n v="32.75"/>
    <n v="5"/>
    <n v="0"/>
    <n v="15.065"/>
  </r>
  <r>
    <n v="2380"/>
    <x v="1169"/>
    <x v="0"/>
    <x v="715"/>
    <d v="2013-05-11T00:00:00"/>
    <s v="Standard Class"/>
    <s v="BE-11455"/>
    <s v="Brad Eason"/>
    <x v="2"/>
    <s v="United States"/>
    <s v="Lorain"/>
    <x v="24"/>
    <n v="44052"/>
    <x v="3"/>
    <s v="OFF-FA-10004248"/>
    <x v="1"/>
    <x v="13"/>
    <x v="480"/>
    <n v="7.2160000000000002"/>
    <n v="2"/>
    <n v="0.2"/>
    <n v="1.7138000000000002"/>
  </r>
  <r>
    <n v="2381"/>
    <x v="1169"/>
    <x v="0"/>
    <x v="715"/>
    <d v="2013-05-11T00:00:00"/>
    <s v="Standard Class"/>
    <s v="BE-11455"/>
    <s v="Brad Eason"/>
    <x v="2"/>
    <s v="United States"/>
    <s v="Lorain"/>
    <x v="24"/>
    <n v="44052"/>
    <x v="3"/>
    <s v="OFF-PA-10002581"/>
    <x v="1"/>
    <x v="10"/>
    <x v="1300"/>
    <n v="49.568000000000005"/>
    <n v="2"/>
    <n v="0.2"/>
    <n v="15.489999999999997"/>
  </r>
  <r>
    <n v="2382"/>
    <x v="1169"/>
    <x v="0"/>
    <x v="715"/>
    <d v="2013-05-11T00:00:00"/>
    <s v="Standard Class"/>
    <s v="BE-11455"/>
    <s v="Brad Eason"/>
    <x v="2"/>
    <s v="United States"/>
    <s v="Lorain"/>
    <x v="24"/>
    <n v="44052"/>
    <x v="3"/>
    <s v="FUR-FU-10004848"/>
    <x v="0"/>
    <x v="5"/>
    <x v="1301"/>
    <n v="54.711999999999996"/>
    <n v="7"/>
    <n v="0.2"/>
    <n v="11.626299999999999"/>
  </r>
  <r>
    <n v="2383"/>
    <x v="1170"/>
    <x v="3"/>
    <x v="613"/>
    <d v="2014-03-27T00:00:00"/>
    <s v="First Class"/>
    <s v="CV-12295"/>
    <s v="Christina VanderZanden"/>
    <x v="0"/>
    <s v="United States"/>
    <s v="Fresno"/>
    <x v="1"/>
    <n v="93727"/>
    <x v="1"/>
    <s v="OFF-AP-10002403"/>
    <x v="1"/>
    <x v="9"/>
    <x v="1302"/>
    <n v="176.04"/>
    <n v="4"/>
    <n v="0"/>
    <n v="45.770399999999995"/>
  </r>
  <r>
    <n v="2384"/>
    <x v="1170"/>
    <x v="3"/>
    <x v="613"/>
    <d v="2014-03-27T00:00:00"/>
    <s v="First Class"/>
    <s v="CV-12295"/>
    <s v="Christina VanderZanden"/>
    <x v="0"/>
    <s v="United States"/>
    <s v="Fresno"/>
    <x v="1"/>
    <n v="93727"/>
    <x v="1"/>
    <s v="OFF-AR-10003087"/>
    <x v="1"/>
    <x v="6"/>
    <x v="33"/>
    <n v="16.02"/>
    <n v="9"/>
    <n v="0"/>
    <n v="4.4855999999999998"/>
  </r>
  <r>
    <n v="2385"/>
    <x v="1170"/>
    <x v="3"/>
    <x v="613"/>
    <d v="2014-03-27T00:00:00"/>
    <s v="First Class"/>
    <s v="CV-12295"/>
    <s v="Christina VanderZanden"/>
    <x v="0"/>
    <s v="United States"/>
    <s v="Fresno"/>
    <x v="1"/>
    <n v="93727"/>
    <x v="1"/>
    <s v="OFF-BI-10002026"/>
    <x v="1"/>
    <x v="8"/>
    <x v="903"/>
    <n v="185.92000000000002"/>
    <n v="4"/>
    <n v="0.2"/>
    <n v="62.74799999999999"/>
  </r>
  <r>
    <n v="2386"/>
    <x v="1170"/>
    <x v="3"/>
    <x v="613"/>
    <d v="2014-03-27T00:00:00"/>
    <s v="First Class"/>
    <s v="CV-12295"/>
    <s v="Christina VanderZanden"/>
    <x v="0"/>
    <s v="United States"/>
    <s v="Fresno"/>
    <x v="1"/>
    <n v="93727"/>
    <x v="1"/>
    <s v="TEC-PH-10000141"/>
    <x v="2"/>
    <x v="7"/>
    <x v="1303"/>
    <n v="211.16800000000001"/>
    <n v="4"/>
    <n v="0.2"/>
    <n v="15.837600000000009"/>
  </r>
  <r>
    <n v="2387"/>
    <x v="1170"/>
    <x v="3"/>
    <x v="613"/>
    <d v="2014-03-27T00:00:00"/>
    <s v="First Class"/>
    <s v="CV-12295"/>
    <s v="Christina VanderZanden"/>
    <x v="0"/>
    <s v="United States"/>
    <s v="Fresno"/>
    <x v="1"/>
    <n v="93727"/>
    <x v="1"/>
    <s v="TEC-CO-10000971"/>
    <x v="2"/>
    <x v="16"/>
    <x v="1304"/>
    <n v="479.98400000000004"/>
    <n v="2"/>
    <n v="0.2"/>
    <n v="59.997999999999962"/>
  </r>
  <r>
    <n v="2388"/>
    <x v="1171"/>
    <x v="1"/>
    <x v="295"/>
    <d v="2012-12-15T00:00:00"/>
    <s v="First Class"/>
    <s v="DK-13375"/>
    <s v="Dennis Kane"/>
    <x v="0"/>
    <s v="United States"/>
    <s v="San Diego"/>
    <x v="1"/>
    <n v="92105"/>
    <x v="1"/>
    <s v="OFF-FA-10001229"/>
    <x v="1"/>
    <x v="13"/>
    <x v="33"/>
    <n v="7.86"/>
    <n v="2"/>
    <n v="0"/>
    <n v="3.6155999999999997"/>
  </r>
  <r>
    <n v="2389"/>
    <x v="1171"/>
    <x v="1"/>
    <x v="295"/>
    <d v="2012-12-15T00:00:00"/>
    <s v="First Class"/>
    <s v="DK-13375"/>
    <s v="Dennis Kane"/>
    <x v="0"/>
    <s v="United States"/>
    <s v="San Diego"/>
    <x v="1"/>
    <n v="92105"/>
    <x v="1"/>
    <s v="OFF-BI-10002437"/>
    <x v="1"/>
    <x v="8"/>
    <x v="1305"/>
    <n v="24.448"/>
    <n v="2"/>
    <n v="0.2"/>
    <n v="8.8623999999999992"/>
  </r>
  <r>
    <n v="2390"/>
    <x v="1172"/>
    <x v="1"/>
    <x v="401"/>
    <d v="2012-12-10T00:00:00"/>
    <s v="Standard Class"/>
    <s v="SG-20605"/>
    <s v="Speros Goranitis"/>
    <x v="0"/>
    <s v="United States"/>
    <s v="New York City"/>
    <x v="15"/>
    <n v="10009"/>
    <x v="3"/>
    <s v="OFF-PA-10004255"/>
    <x v="1"/>
    <x v="10"/>
    <x v="1306"/>
    <n v="6.48"/>
    <n v="1"/>
    <n v="0"/>
    <n v="3.1104000000000003"/>
  </r>
  <r>
    <n v="2391"/>
    <x v="1172"/>
    <x v="1"/>
    <x v="401"/>
    <d v="2012-12-10T00:00:00"/>
    <s v="Standard Class"/>
    <s v="SG-20605"/>
    <s v="Speros Goranitis"/>
    <x v="0"/>
    <s v="United States"/>
    <s v="New York City"/>
    <x v="15"/>
    <n v="10009"/>
    <x v="3"/>
    <s v="OFF-PA-10001184"/>
    <x v="1"/>
    <x v="10"/>
    <x v="1307"/>
    <n v="41.86"/>
    <n v="7"/>
    <n v="0"/>
    <n v="20.511400000000002"/>
  </r>
  <r>
    <n v="2392"/>
    <x v="1172"/>
    <x v="1"/>
    <x v="401"/>
    <d v="2012-12-10T00:00:00"/>
    <s v="Standard Class"/>
    <s v="SG-20605"/>
    <s v="Speros Goranitis"/>
    <x v="0"/>
    <s v="United States"/>
    <s v="New York City"/>
    <x v="15"/>
    <n v="10009"/>
    <x v="3"/>
    <s v="TEC-AC-10002637"/>
    <x v="2"/>
    <x v="11"/>
    <x v="1308"/>
    <n v="1619.91"/>
    <n v="9"/>
    <n v="0"/>
    <n v="97.194599999999923"/>
  </r>
  <r>
    <n v="2393"/>
    <x v="1172"/>
    <x v="1"/>
    <x v="401"/>
    <d v="2012-12-10T00:00:00"/>
    <s v="Standard Class"/>
    <s v="SG-20605"/>
    <s v="Speros Goranitis"/>
    <x v="0"/>
    <s v="United States"/>
    <s v="New York City"/>
    <x v="15"/>
    <n v="10009"/>
    <x v="3"/>
    <s v="FUR-FU-10002878"/>
    <x v="0"/>
    <x v="5"/>
    <x v="1125"/>
    <n v="113.92"/>
    <n v="4"/>
    <n v="0"/>
    <n v="42.150400000000005"/>
  </r>
  <r>
    <n v="2394"/>
    <x v="1173"/>
    <x v="0"/>
    <x v="716"/>
    <d v="2013-03-24T00:00:00"/>
    <s v="Standard Class"/>
    <s v="CS-12355"/>
    <s v="Christine Sundaresam"/>
    <x v="0"/>
    <s v="United States"/>
    <s v="Malden"/>
    <x v="31"/>
    <n v="2148"/>
    <x v="3"/>
    <s v="OFF-AR-10000588"/>
    <x v="1"/>
    <x v="6"/>
    <x v="393"/>
    <n v="39.68"/>
    <n v="2"/>
    <n v="0"/>
    <n v="10.316800000000001"/>
  </r>
  <r>
    <n v="2395"/>
    <x v="1174"/>
    <x v="1"/>
    <x v="717"/>
    <d v="2012-11-19T00:00:00"/>
    <s v="Standard Class"/>
    <s v="PJ-18835"/>
    <s v="Patrick Jones"/>
    <x v="1"/>
    <s v="United States"/>
    <s v="New York City"/>
    <x v="15"/>
    <n v="10035"/>
    <x v="3"/>
    <s v="TEC-AC-10002217"/>
    <x v="2"/>
    <x v="11"/>
    <x v="1178"/>
    <n v="37.6"/>
    <n v="2"/>
    <n v="0"/>
    <n v="2.2560000000000002"/>
  </r>
  <r>
    <n v="2396"/>
    <x v="1174"/>
    <x v="1"/>
    <x v="717"/>
    <d v="2012-11-19T00:00:00"/>
    <s v="Standard Class"/>
    <s v="PJ-18835"/>
    <s v="Patrick Jones"/>
    <x v="1"/>
    <s v="United States"/>
    <s v="New York City"/>
    <x v="15"/>
    <n v="10035"/>
    <x v="3"/>
    <s v="TEC-AC-10001267"/>
    <x v="2"/>
    <x v="11"/>
    <x v="533"/>
    <n v="59.9"/>
    <n v="2"/>
    <n v="0"/>
    <n v="23.96"/>
  </r>
  <r>
    <n v="2397"/>
    <x v="1174"/>
    <x v="1"/>
    <x v="717"/>
    <d v="2012-11-19T00:00:00"/>
    <s v="Standard Class"/>
    <s v="PJ-18835"/>
    <s v="Patrick Jones"/>
    <x v="1"/>
    <s v="United States"/>
    <s v="New York City"/>
    <x v="15"/>
    <n v="10035"/>
    <x v="3"/>
    <s v="OFF-PA-10004041"/>
    <x v="1"/>
    <x v="10"/>
    <x v="940"/>
    <n v="37"/>
    <n v="5"/>
    <n v="0"/>
    <n v="16.649999999999999"/>
  </r>
  <r>
    <n v="2398"/>
    <x v="1175"/>
    <x v="3"/>
    <x v="718"/>
    <d v="2014-08-17T00:00:00"/>
    <s v="Second Class"/>
    <s v="NP-18700"/>
    <s v="Nora Preis"/>
    <x v="0"/>
    <s v="United States"/>
    <s v="San Francisco"/>
    <x v="1"/>
    <n v="94109"/>
    <x v="1"/>
    <s v="OFF-LA-10001613"/>
    <x v="1"/>
    <x v="2"/>
    <x v="736"/>
    <n v="5.76"/>
    <n v="2"/>
    <n v="0"/>
    <n v="2.8224"/>
  </r>
  <r>
    <n v="2399"/>
    <x v="1175"/>
    <x v="3"/>
    <x v="718"/>
    <d v="2014-08-17T00:00:00"/>
    <s v="Second Class"/>
    <s v="NP-18700"/>
    <s v="Nora Preis"/>
    <x v="0"/>
    <s v="United States"/>
    <s v="San Francisco"/>
    <x v="1"/>
    <n v="94109"/>
    <x v="1"/>
    <s v="OFF-AR-10000246"/>
    <x v="1"/>
    <x v="6"/>
    <x v="21"/>
    <n v="16.68"/>
    <n v="6"/>
    <n v="0"/>
    <n v="4.3367999999999993"/>
  </r>
  <r>
    <n v="2400"/>
    <x v="1176"/>
    <x v="3"/>
    <x v="428"/>
    <d v="2014-09-16T00:00:00"/>
    <s v="Standard Class"/>
    <s v="SB-20290"/>
    <s v="Sean Braxton"/>
    <x v="1"/>
    <s v="United States"/>
    <s v="Florence"/>
    <x v="20"/>
    <n v="29501"/>
    <x v="0"/>
    <s v="OFF-ST-10001809"/>
    <x v="1"/>
    <x v="4"/>
    <x v="430"/>
    <n v="628.80999999999995"/>
    <n v="7"/>
    <n v="0"/>
    <n v="12.576199999999986"/>
  </r>
  <r>
    <n v="2401"/>
    <x v="1176"/>
    <x v="3"/>
    <x v="428"/>
    <d v="2014-09-16T00:00:00"/>
    <s v="Standard Class"/>
    <s v="SB-20290"/>
    <s v="Sean Braxton"/>
    <x v="1"/>
    <s v="United States"/>
    <s v="Florence"/>
    <x v="20"/>
    <n v="29501"/>
    <x v="0"/>
    <s v="OFF-ST-10002214"/>
    <x v="1"/>
    <x v="4"/>
    <x v="994"/>
    <n v="56.449999999999996"/>
    <n v="5"/>
    <n v="0"/>
    <n v="14.676999999999998"/>
  </r>
  <r>
    <n v="2402"/>
    <x v="1177"/>
    <x v="3"/>
    <x v="719"/>
    <d v="2014-04-05T00:00:00"/>
    <s v="Second Class"/>
    <s v="AS-10090"/>
    <s v="Adam Shillingsburg"/>
    <x v="0"/>
    <s v="United States"/>
    <s v="Springfield"/>
    <x v="25"/>
    <n v="65807"/>
    <x v="2"/>
    <s v="OFF-ST-10000649"/>
    <x v="1"/>
    <x v="4"/>
    <x v="937"/>
    <n v="94.199999999999989"/>
    <n v="6"/>
    <n v="0"/>
    <n v="23.550000000000004"/>
  </r>
  <r>
    <n v="2403"/>
    <x v="1177"/>
    <x v="3"/>
    <x v="719"/>
    <d v="2014-04-05T00:00:00"/>
    <s v="Second Class"/>
    <s v="AS-10090"/>
    <s v="Adam Shillingsburg"/>
    <x v="0"/>
    <s v="United States"/>
    <s v="Springfield"/>
    <x v="25"/>
    <n v="65807"/>
    <x v="2"/>
    <s v="OFF-EN-10001990"/>
    <x v="1"/>
    <x v="12"/>
    <x v="33"/>
    <n v="28.4"/>
    <n v="5"/>
    <n v="0"/>
    <n v="13.347999999999997"/>
  </r>
  <r>
    <n v="2404"/>
    <x v="1178"/>
    <x v="0"/>
    <x v="720"/>
    <d v="2013-10-04T00:00:00"/>
    <s v="Standard Class"/>
    <s v="HM-14860"/>
    <s v="Harry Marie"/>
    <x v="1"/>
    <s v="United States"/>
    <s v="Huntsville"/>
    <x v="5"/>
    <n v="77340"/>
    <x v="2"/>
    <s v="FUR-BO-10000780"/>
    <x v="0"/>
    <x v="0"/>
    <x v="1309"/>
    <n v="956.6647999999999"/>
    <n v="7"/>
    <n v="0.32"/>
    <n v="-225.09759999999991"/>
  </r>
  <r>
    <n v="2405"/>
    <x v="1179"/>
    <x v="3"/>
    <x v="566"/>
    <d v="2014-10-12T00:00:00"/>
    <s v="Standard Class"/>
    <s v="MG-18145"/>
    <s v="Mike Gockenbach"/>
    <x v="0"/>
    <s v="United States"/>
    <s v="Los Angeles"/>
    <x v="1"/>
    <n v="90045"/>
    <x v="1"/>
    <s v="TEC-AC-10002049"/>
    <x v="2"/>
    <x v="11"/>
    <x v="688"/>
    <n v="1115.9099999999999"/>
    <n v="9"/>
    <n v="0"/>
    <n v="200.86379999999991"/>
  </r>
  <r>
    <n v="2406"/>
    <x v="1179"/>
    <x v="3"/>
    <x v="566"/>
    <d v="2014-10-12T00:00:00"/>
    <s v="Standard Class"/>
    <s v="MG-18145"/>
    <s v="Mike Gockenbach"/>
    <x v="0"/>
    <s v="United States"/>
    <s v="Los Angeles"/>
    <x v="1"/>
    <n v="90045"/>
    <x v="1"/>
    <s v="TEC-PH-10003555"/>
    <x v="2"/>
    <x v="7"/>
    <x v="457"/>
    <n v="128.744"/>
    <n v="7"/>
    <n v="0.2"/>
    <n v="-28.967399999999991"/>
  </r>
  <r>
    <n v="2407"/>
    <x v="1179"/>
    <x v="3"/>
    <x v="566"/>
    <d v="2014-10-12T00:00:00"/>
    <s v="Standard Class"/>
    <s v="MG-18145"/>
    <s v="Mike Gockenbach"/>
    <x v="0"/>
    <s v="United States"/>
    <s v="Los Angeles"/>
    <x v="1"/>
    <n v="90045"/>
    <x v="1"/>
    <s v="TEC-PH-10000702"/>
    <x v="2"/>
    <x v="7"/>
    <x v="309"/>
    <n v="79.920000000000016"/>
    <n v="10"/>
    <n v="0.2"/>
    <n v="26.972999999999992"/>
  </r>
  <r>
    <n v="2408"/>
    <x v="1180"/>
    <x v="3"/>
    <x v="176"/>
    <d v="2014-01-26T00:00:00"/>
    <s v="Standard Class"/>
    <s v="TM-21010"/>
    <s v="Tamara Manning"/>
    <x v="0"/>
    <s v="United States"/>
    <s v="San Francisco"/>
    <x v="1"/>
    <n v="94122"/>
    <x v="1"/>
    <s v="OFF-AR-10003631"/>
    <x v="1"/>
    <x v="6"/>
    <x v="33"/>
    <n v="24.2"/>
    <n v="5"/>
    <n v="0"/>
    <n v="7.9859999999999998"/>
  </r>
  <r>
    <n v="2409"/>
    <x v="1180"/>
    <x v="3"/>
    <x v="176"/>
    <d v="2014-01-26T00:00:00"/>
    <s v="Standard Class"/>
    <s v="TM-21010"/>
    <s v="Tamara Manning"/>
    <x v="0"/>
    <s v="United States"/>
    <s v="San Francisco"/>
    <x v="1"/>
    <n v="94122"/>
    <x v="1"/>
    <s v="TEC-PH-10003072"/>
    <x v="2"/>
    <x v="7"/>
    <x v="1310"/>
    <n v="359.97600000000006"/>
    <n v="3"/>
    <n v="0.2"/>
    <n v="130.49130000000002"/>
  </r>
  <r>
    <n v="2410"/>
    <x v="1181"/>
    <x v="3"/>
    <x v="721"/>
    <d v="2014-03-26T00:00:00"/>
    <s v="First Class"/>
    <s v="BE-11335"/>
    <s v="Bill Eplett"/>
    <x v="2"/>
    <s v="United States"/>
    <s v="San Francisco"/>
    <x v="1"/>
    <n v="94122"/>
    <x v="1"/>
    <s v="FUR-FU-10000758"/>
    <x v="0"/>
    <x v="5"/>
    <x v="1073"/>
    <n v="211.84"/>
    <n v="8"/>
    <n v="0"/>
    <n v="76.262399999999985"/>
  </r>
  <r>
    <n v="2411"/>
    <x v="1182"/>
    <x v="2"/>
    <x v="601"/>
    <d v="2011-08-06T00:00:00"/>
    <s v="Standard Class"/>
    <s v="AS-10630"/>
    <s v="Ann Steele"/>
    <x v="2"/>
    <s v="United States"/>
    <s v="Philadelphia"/>
    <x v="9"/>
    <n v="19120"/>
    <x v="3"/>
    <s v="OFF-FA-10000992"/>
    <x v="1"/>
    <x v="13"/>
    <x v="1033"/>
    <n v="5.68"/>
    <n v="2"/>
    <n v="0.2"/>
    <n v="1.9169999999999998"/>
  </r>
  <r>
    <n v="2412"/>
    <x v="1183"/>
    <x v="1"/>
    <x v="722"/>
    <d v="2012-06-09T00:00:00"/>
    <s v="Second Class"/>
    <s v="EM-13810"/>
    <s v="Eleni McCrary"/>
    <x v="1"/>
    <s v="United States"/>
    <s v="Los Angeles"/>
    <x v="1"/>
    <n v="90036"/>
    <x v="1"/>
    <s v="OFF-BI-10004187"/>
    <x v="1"/>
    <x v="8"/>
    <x v="33"/>
    <n v="7.52"/>
    <n v="5"/>
    <n v="0.2"/>
    <n v="2.6319999999999997"/>
  </r>
  <r>
    <n v="2413"/>
    <x v="1184"/>
    <x v="2"/>
    <x v="607"/>
    <d v="2011-11-16T00:00:00"/>
    <s v="Standard Class"/>
    <s v="JA-15970"/>
    <s v="Joseph Airdo"/>
    <x v="0"/>
    <s v="United States"/>
    <s v="Los Angeles"/>
    <x v="1"/>
    <n v="90045"/>
    <x v="1"/>
    <s v="OFF-PA-10001947"/>
    <x v="1"/>
    <x v="10"/>
    <x v="354"/>
    <n v="11.96"/>
    <n v="2"/>
    <n v="0"/>
    <n v="5.8604000000000003"/>
  </r>
  <r>
    <n v="2414"/>
    <x v="1184"/>
    <x v="2"/>
    <x v="607"/>
    <d v="2011-11-16T00:00:00"/>
    <s v="Standard Class"/>
    <s v="JA-15970"/>
    <s v="Joseph Airdo"/>
    <x v="0"/>
    <s v="United States"/>
    <s v="Los Angeles"/>
    <x v="1"/>
    <n v="90045"/>
    <x v="1"/>
    <s v="FUR-TA-10002356"/>
    <x v="0"/>
    <x v="3"/>
    <x v="728"/>
    <n v="629.06400000000008"/>
    <n v="3"/>
    <n v="0.2"/>
    <n v="31.453199999999953"/>
  </r>
  <r>
    <n v="2415"/>
    <x v="1185"/>
    <x v="0"/>
    <x v="723"/>
    <d v="2014-01-03T00:00:00"/>
    <s v="Standard Class"/>
    <s v="TB-21595"/>
    <s v="Troy Blackwell"/>
    <x v="0"/>
    <s v="United States"/>
    <s v="Milwaukee"/>
    <x v="6"/>
    <n v="53209"/>
    <x v="2"/>
    <s v="FUR-CH-10001714"/>
    <x v="0"/>
    <x v="1"/>
    <x v="1295"/>
    <n v="754.44999999999993"/>
    <n v="5"/>
    <n v="0"/>
    <n v="60.356000000000023"/>
  </r>
  <r>
    <n v="2416"/>
    <x v="1186"/>
    <x v="1"/>
    <x v="380"/>
    <d v="2012-07-11T00:00:00"/>
    <s v="Standard Class"/>
    <s v="PP-18955"/>
    <s v="Paul Prost"/>
    <x v="2"/>
    <s v="United States"/>
    <s v="Holyoke"/>
    <x v="31"/>
    <n v="1040"/>
    <x v="3"/>
    <s v="FUR-BO-10002824"/>
    <x v="0"/>
    <x v="0"/>
    <x v="410"/>
    <n v="301.95999999999998"/>
    <n v="2"/>
    <n v="0"/>
    <n v="60.391999999999996"/>
  </r>
  <r>
    <n v="2417"/>
    <x v="1187"/>
    <x v="3"/>
    <x v="386"/>
    <d v="2014-10-19T00:00:00"/>
    <s v="Standard Class"/>
    <s v="ML-18040"/>
    <s v="Michelle Lonsdale"/>
    <x v="1"/>
    <s v="United States"/>
    <s v="Albuquerque"/>
    <x v="27"/>
    <n v="87105"/>
    <x v="1"/>
    <s v="TEC-AC-10002842"/>
    <x v="2"/>
    <x v="11"/>
    <x v="1176"/>
    <n v="595"/>
    <n v="5"/>
    <n v="0"/>
    <n v="95.200000000000031"/>
  </r>
  <r>
    <n v="2418"/>
    <x v="1187"/>
    <x v="3"/>
    <x v="386"/>
    <d v="2014-10-19T00:00:00"/>
    <s v="Standard Class"/>
    <s v="ML-18040"/>
    <s v="Michelle Lonsdale"/>
    <x v="1"/>
    <s v="United States"/>
    <s v="Albuquerque"/>
    <x v="27"/>
    <n v="87105"/>
    <x v="1"/>
    <s v="OFF-BI-10002082"/>
    <x v="1"/>
    <x v="8"/>
    <x v="1173"/>
    <n v="79.872000000000014"/>
    <n v="3"/>
    <n v="0.2"/>
    <n v="29.951999999999998"/>
  </r>
  <r>
    <n v="2419"/>
    <x v="1188"/>
    <x v="0"/>
    <x v="206"/>
    <d v="2013-05-29T00:00:00"/>
    <s v="Standard Class"/>
    <s v="LC-16930"/>
    <s v="Linda Cazamias"/>
    <x v="1"/>
    <s v="United States"/>
    <s v="Sparks"/>
    <x v="33"/>
    <n v="89431"/>
    <x v="1"/>
    <s v="TEC-MA-10000112"/>
    <x v="2"/>
    <x v="15"/>
    <x v="1311"/>
    <n v="2396.4"/>
    <n v="10"/>
    <n v="0.2"/>
    <n v="179.73000000000013"/>
  </r>
  <r>
    <n v="2420"/>
    <x v="1189"/>
    <x v="3"/>
    <x v="45"/>
    <d v="2014-11-15T00:00:00"/>
    <s v="Standard Class"/>
    <s v="MC-17590"/>
    <s v="Matt Collister"/>
    <x v="1"/>
    <s v="United States"/>
    <s v="Coachella"/>
    <x v="1"/>
    <n v="92236"/>
    <x v="1"/>
    <s v="OFF-ST-10002289"/>
    <x v="1"/>
    <x v="4"/>
    <x v="951"/>
    <n v="63.56"/>
    <n v="2"/>
    <n v="0"/>
    <n v="3.1779999999999973"/>
  </r>
  <r>
    <n v="2421"/>
    <x v="1189"/>
    <x v="3"/>
    <x v="45"/>
    <d v="2014-11-15T00:00:00"/>
    <s v="Standard Class"/>
    <s v="MC-17590"/>
    <s v="Matt Collister"/>
    <x v="1"/>
    <s v="United States"/>
    <s v="Coachella"/>
    <x v="1"/>
    <n v="92236"/>
    <x v="1"/>
    <s v="TEC-AC-10004171"/>
    <x v="2"/>
    <x v="11"/>
    <x v="1312"/>
    <n v="99.99"/>
    <n v="1"/>
    <n v="0"/>
    <n v="43.995600000000003"/>
  </r>
  <r>
    <n v="2422"/>
    <x v="1190"/>
    <x v="0"/>
    <x v="724"/>
    <d v="2013-04-24T00:00:00"/>
    <s v="Standard Class"/>
    <s v="CR-12580"/>
    <s v="Clay Rozendal"/>
    <x v="2"/>
    <s v="United States"/>
    <s v="Elmhurst"/>
    <x v="10"/>
    <n v="60126"/>
    <x v="2"/>
    <s v="OFF-ST-10003656"/>
    <x v="1"/>
    <x v="4"/>
    <x v="82"/>
    <n v="230.376"/>
    <n v="3"/>
    <n v="0.2"/>
    <n v="-48.954900000000002"/>
  </r>
  <r>
    <n v="2423"/>
    <x v="1190"/>
    <x v="0"/>
    <x v="724"/>
    <d v="2013-04-24T00:00:00"/>
    <s v="Standard Class"/>
    <s v="CR-12580"/>
    <s v="Clay Rozendal"/>
    <x v="2"/>
    <s v="United States"/>
    <s v="Elmhurst"/>
    <x v="10"/>
    <n v="60126"/>
    <x v="2"/>
    <s v="OFF-PA-10001560"/>
    <x v="1"/>
    <x v="10"/>
    <x v="664"/>
    <n v="9.6640000000000015"/>
    <n v="2"/>
    <n v="0.2"/>
    <n v="3.2615999999999996"/>
  </r>
  <r>
    <n v="2424"/>
    <x v="1191"/>
    <x v="3"/>
    <x v="53"/>
    <d v="2014-12-31T00:00:00"/>
    <s v="Standard Class"/>
    <s v="SV-20935"/>
    <s v="Susan Vittorini"/>
    <x v="0"/>
    <s v="United States"/>
    <s v="Fairfield"/>
    <x v="24"/>
    <n v="45014"/>
    <x v="3"/>
    <s v="TEC-AC-10002473"/>
    <x v="2"/>
    <x v="11"/>
    <x v="713"/>
    <n v="158.928"/>
    <n v="7"/>
    <n v="0.2"/>
    <n v="41.718599999999995"/>
  </r>
  <r>
    <n v="2425"/>
    <x v="1191"/>
    <x v="3"/>
    <x v="53"/>
    <d v="2014-12-31T00:00:00"/>
    <s v="Standard Class"/>
    <s v="SV-20935"/>
    <s v="Susan Vittorini"/>
    <x v="0"/>
    <s v="United States"/>
    <s v="Fairfield"/>
    <x v="24"/>
    <n v="45014"/>
    <x v="3"/>
    <s v="OFF-BI-10000632"/>
    <x v="1"/>
    <x v="8"/>
    <x v="1288"/>
    <n v="13.023000000000001"/>
    <n v="1"/>
    <n v="0.7"/>
    <n v="-10.418399999999998"/>
  </r>
  <r>
    <n v="2426"/>
    <x v="1191"/>
    <x v="3"/>
    <x v="53"/>
    <d v="2014-12-31T00:00:00"/>
    <s v="Standard Class"/>
    <s v="SV-20935"/>
    <s v="Susan Vittorini"/>
    <x v="0"/>
    <s v="United States"/>
    <s v="Fairfield"/>
    <x v="24"/>
    <n v="45014"/>
    <x v="3"/>
    <s v="FUR-TA-10002645"/>
    <x v="0"/>
    <x v="3"/>
    <x v="1313"/>
    <n v="273.06"/>
    <n v="2"/>
    <n v="0.4"/>
    <n v="-104.67300000000006"/>
  </r>
  <r>
    <n v="2427"/>
    <x v="1191"/>
    <x v="3"/>
    <x v="53"/>
    <d v="2014-12-31T00:00:00"/>
    <s v="Standard Class"/>
    <s v="SV-20935"/>
    <s v="Susan Vittorini"/>
    <x v="0"/>
    <s v="United States"/>
    <s v="Fairfield"/>
    <x v="24"/>
    <n v="45014"/>
    <x v="3"/>
    <s v="OFF-FA-10002975"/>
    <x v="1"/>
    <x v="13"/>
    <x v="33"/>
    <n v="39.311999999999998"/>
    <n v="13"/>
    <n v="0.2"/>
    <n v="12.776399999999999"/>
  </r>
  <r>
    <n v="2428"/>
    <x v="1192"/>
    <x v="0"/>
    <x v="725"/>
    <d v="2013-06-18T00:00:00"/>
    <s v="Standard Class"/>
    <s v="MZ-17515"/>
    <s v="Mary Zewe"/>
    <x v="1"/>
    <s v="United States"/>
    <s v="Arlington"/>
    <x v="5"/>
    <n v="76017"/>
    <x v="2"/>
    <s v="OFF-BI-10003784"/>
    <x v="1"/>
    <x v="8"/>
    <x v="1314"/>
    <n v="1.3439999999999996"/>
    <n v="4"/>
    <n v="0.8"/>
    <n v="-2.1504000000000008"/>
  </r>
  <r>
    <n v="2429"/>
    <x v="1192"/>
    <x v="0"/>
    <x v="725"/>
    <d v="2013-06-18T00:00:00"/>
    <s v="Standard Class"/>
    <s v="MZ-17515"/>
    <s v="Mary Zewe"/>
    <x v="1"/>
    <s v="United States"/>
    <s v="Arlington"/>
    <x v="5"/>
    <n v="76017"/>
    <x v="2"/>
    <s v="OFF-BI-10001617"/>
    <x v="1"/>
    <x v="8"/>
    <x v="1315"/>
    <n v="8.2719999999999985"/>
    <n v="4"/>
    <n v="0.8"/>
    <n v="-13.648800000000001"/>
  </r>
  <r>
    <n v="2430"/>
    <x v="1192"/>
    <x v="0"/>
    <x v="725"/>
    <d v="2013-06-18T00:00:00"/>
    <s v="Standard Class"/>
    <s v="MZ-17515"/>
    <s v="Mary Zewe"/>
    <x v="1"/>
    <s v="United States"/>
    <s v="Arlington"/>
    <x v="5"/>
    <n v="76017"/>
    <x v="2"/>
    <s v="FUR-FU-10004415"/>
    <x v="0"/>
    <x v="5"/>
    <x v="1054"/>
    <n v="12.544000000000002"/>
    <n v="7"/>
    <n v="0.6"/>
    <n v="-9.0944000000000038"/>
  </r>
  <r>
    <n v="2431"/>
    <x v="1193"/>
    <x v="3"/>
    <x v="726"/>
    <d v="2014-05-21T00:00:00"/>
    <s v="Standard Class"/>
    <s v="RB-19795"/>
    <s v="Ross Baird"/>
    <x v="2"/>
    <s v="United States"/>
    <s v="San Francisco"/>
    <x v="1"/>
    <n v="94110"/>
    <x v="1"/>
    <s v="OFF-LA-10000240"/>
    <x v="1"/>
    <x v="2"/>
    <x v="2"/>
    <n v="58.48"/>
    <n v="8"/>
    <n v="0"/>
    <n v="27.485599999999998"/>
  </r>
  <r>
    <n v="2432"/>
    <x v="1194"/>
    <x v="3"/>
    <x v="116"/>
    <d v="2015-01-03T00:00:00"/>
    <s v="Standard Class"/>
    <s v="HM-14860"/>
    <s v="Harry Marie"/>
    <x v="1"/>
    <s v="United States"/>
    <s v="Seattle"/>
    <x v="4"/>
    <n v="98103"/>
    <x v="1"/>
    <s v="FUR-FU-10001935"/>
    <x v="0"/>
    <x v="5"/>
    <x v="341"/>
    <n v="7.4"/>
    <n v="2"/>
    <n v="0"/>
    <n v="3.0340000000000007"/>
  </r>
  <r>
    <n v="2433"/>
    <x v="1195"/>
    <x v="2"/>
    <x v="727"/>
    <d v="2011-04-01T00:00:00"/>
    <s v="Standard Class"/>
    <s v="AZ-10750"/>
    <s v="Annie Zypern"/>
    <x v="0"/>
    <s v="United States"/>
    <s v="New York City"/>
    <x v="15"/>
    <n v="10009"/>
    <x v="3"/>
    <s v="FUR-CH-10002439"/>
    <x v="0"/>
    <x v="1"/>
    <x v="1316"/>
    <n v="366.786"/>
    <n v="7"/>
    <n v="0.1"/>
    <n v="65.206400000000002"/>
  </r>
  <r>
    <n v="2434"/>
    <x v="1196"/>
    <x v="3"/>
    <x v="39"/>
    <d v="2014-06-02T00:00:00"/>
    <s v="Standard Class"/>
    <s v="JH-15910"/>
    <s v="Jonathan Howell"/>
    <x v="0"/>
    <s v="United States"/>
    <s v="Houston"/>
    <x v="5"/>
    <n v="77070"/>
    <x v="2"/>
    <s v="TEC-PH-10001536"/>
    <x v="2"/>
    <x v="7"/>
    <x v="1234"/>
    <n v="54.367999999999995"/>
    <n v="4"/>
    <n v="0.2"/>
    <n v="4.0775999999999968"/>
  </r>
  <r>
    <n v="2435"/>
    <x v="1197"/>
    <x v="1"/>
    <x v="717"/>
    <d v="2012-11-17T00:00:00"/>
    <s v="First Class"/>
    <s v="PJ-18835"/>
    <s v="Patrick Jones"/>
    <x v="1"/>
    <s v="United States"/>
    <s v="Springfield"/>
    <x v="17"/>
    <n v="22153"/>
    <x v="0"/>
    <s v="OFF-EN-10001532"/>
    <x v="1"/>
    <x v="12"/>
    <x v="613"/>
    <n v="33.96"/>
    <n v="2"/>
    <n v="0"/>
    <n v="16.98"/>
  </r>
  <r>
    <n v="2436"/>
    <x v="1197"/>
    <x v="1"/>
    <x v="717"/>
    <d v="2012-11-17T00:00:00"/>
    <s v="First Class"/>
    <s v="PJ-18835"/>
    <s v="Patrick Jones"/>
    <x v="1"/>
    <s v="United States"/>
    <s v="Springfield"/>
    <x v="17"/>
    <n v="22153"/>
    <x v="0"/>
    <s v="OFF-AP-10003057"/>
    <x v="1"/>
    <x v="9"/>
    <x v="1317"/>
    <n v="826.11"/>
    <n v="3"/>
    <n v="0"/>
    <n v="322.18290000000002"/>
  </r>
  <r>
    <n v="2437"/>
    <x v="1198"/>
    <x v="3"/>
    <x v="445"/>
    <d v="2014-07-11T00:00:00"/>
    <s v="Standard Class"/>
    <s v="CA-12265"/>
    <s v="Christina Anderson"/>
    <x v="0"/>
    <s v="United States"/>
    <s v="Farmington"/>
    <x v="27"/>
    <n v="87401"/>
    <x v="1"/>
    <s v="FUR-FU-10003708"/>
    <x v="0"/>
    <x v="5"/>
    <x v="71"/>
    <n v="545.85"/>
    <n v="9"/>
    <n v="0"/>
    <n v="114.6285"/>
  </r>
  <r>
    <n v="2438"/>
    <x v="1199"/>
    <x v="2"/>
    <x v="728"/>
    <d v="2011-11-20T00:00:00"/>
    <s v="Second Class"/>
    <s v="PW-19240"/>
    <s v="Pierre Wener"/>
    <x v="0"/>
    <s v="United States"/>
    <s v="Louisville"/>
    <x v="22"/>
    <n v="80027"/>
    <x v="1"/>
    <s v="FUR-TA-10000849"/>
    <x v="0"/>
    <x v="3"/>
    <x v="1318"/>
    <n v="145.97999999999999"/>
    <n v="2"/>
    <n v="0.5"/>
    <n v="-99.266399999999976"/>
  </r>
  <r>
    <n v="2439"/>
    <x v="1199"/>
    <x v="2"/>
    <x v="728"/>
    <d v="2011-11-20T00:00:00"/>
    <s v="Second Class"/>
    <s v="PW-19240"/>
    <s v="Pierre Wener"/>
    <x v="0"/>
    <s v="United States"/>
    <s v="Louisville"/>
    <x v="22"/>
    <n v="80027"/>
    <x v="1"/>
    <s v="OFF-PA-10002259"/>
    <x v="1"/>
    <x v="10"/>
    <x v="848"/>
    <n v="35.808"/>
    <n v="4"/>
    <n v="0.2"/>
    <n v="12.5328"/>
  </r>
  <r>
    <n v="2440"/>
    <x v="1200"/>
    <x v="3"/>
    <x v="729"/>
    <d v="2014-07-23T00:00:00"/>
    <s v="Standard Class"/>
    <s v="SW-20455"/>
    <s v="Shaun Weien"/>
    <x v="0"/>
    <s v="United States"/>
    <s v="Tampa"/>
    <x v="2"/>
    <n v="33614"/>
    <x v="0"/>
    <s v="FUR-FU-10002597"/>
    <x v="0"/>
    <x v="5"/>
    <x v="621"/>
    <n v="7.9040000000000008"/>
    <n v="2"/>
    <n v="0.2"/>
    <n v="2.1736000000000004"/>
  </r>
  <r>
    <n v="2441"/>
    <x v="1201"/>
    <x v="0"/>
    <x v="730"/>
    <d v="2013-05-28T00:00:00"/>
    <s v="Standard Class"/>
    <s v="AF-10870"/>
    <s v="Art Ferguson"/>
    <x v="0"/>
    <s v="United States"/>
    <s v="Passaic"/>
    <x v="30"/>
    <n v="7055"/>
    <x v="3"/>
    <s v="TEC-PH-10004614"/>
    <x v="2"/>
    <x v="7"/>
    <x v="299"/>
    <n v="345"/>
    <n v="5"/>
    <n v="0"/>
    <n v="86.25"/>
  </r>
  <r>
    <n v="2442"/>
    <x v="1201"/>
    <x v="0"/>
    <x v="730"/>
    <d v="2013-05-28T00:00:00"/>
    <s v="Standard Class"/>
    <s v="AF-10870"/>
    <s v="Art Ferguson"/>
    <x v="0"/>
    <s v="United States"/>
    <s v="Passaic"/>
    <x v="30"/>
    <n v="7055"/>
    <x v="3"/>
    <s v="FUR-TA-10003748"/>
    <x v="0"/>
    <x v="3"/>
    <x v="208"/>
    <n v="174.28599999999997"/>
    <n v="2"/>
    <n v="0.3"/>
    <n v="-19.918399999999991"/>
  </r>
  <r>
    <n v="2443"/>
    <x v="1201"/>
    <x v="0"/>
    <x v="730"/>
    <d v="2013-05-28T00:00:00"/>
    <s v="Standard Class"/>
    <s v="AF-10870"/>
    <s v="Art Ferguson"/>
    <x v="0"/>
    <s v="United States"/>
    <s v="Passaic"/>
    <x v="30"/>
    <n v="7055"/>
    <x v="3"/>
    <s v="OFF-AP-10003217"/>
    <x v="1"/>
    <x v="9"/>
    <x v="189"/>
    <n v="662.84"/>
    <n v="4"/>
    <n v="0"/>
    <n v="172.33840000000004"/>
  </r>
  <r>
    <n v="2444"/>
    <x v="1201"/>
    <x v="0"/>
    <x v="730"/>
    <d v="2013-05-28T00:00:00"/>
    <s v="Standard Class"/>
    <s v="AF-10870"/>
    <s v="Art Ferguson"/>
    <x v="0"/>
    <s v="United States"/>
    <s v="Passaic"/>
    <x v="30"/>
    <n v="7055"/>
    <x v="3"/>
    <s v="TEC-AC-10002399"/>
    <x v="2"/>
    <x v="11"/>
    <x v="448"/>
    <n v="95.1"/>
    <n v="5"/>
    <n v="0"/>
    <n v="30.431999999999995"/>
  </r>
  <r>
    <n v="2445"/>
    <x v="1201"/>
    <x v="0"/>
    <x v="730"/>
    <d v="2013-05-28T00:00:00"/>
    <s v="Standard Class"/>
    <s v="AF-10870"/>
    <s v="Art Ferguson"/>
    <x v="0"/>
    <s v="United States"/>
    <s v="Passaic"/>
    <x v="30"/>
    <n v="7055"/>
    <x v="3"/>
    <s v="OFF-EN-10002973"/>
    <x v="1"/>
    <x v="12"/>
    <x v="1319"/>
    <n v="26.880000000000003"/>
    <n v="6"/>
    <n v="0"/>
    <n v="12.902400000000002"/>
  </r>
  <r>
    <n v="2446"/>
    <x v="1201"/>
    <x v="0"/>
    <x v="730"/>
    <d v="2013-05-28T00:00:00"/>
    <s v="Standard Class"/>
    <s v="AF-10870"/>
    <s v="Art Ferguson"/>
    <x v="0"/>
    <s v="United States"/>
    <s v="Passaic"/>
    <x v="30"/>
    <n v="7055"/>
    <x v="3"/>
    <s v="TEC-PH-10001336"/>
    <x v="2"/>
    <x v="7"/>
    <x v="941"/>
    <n v="257.98"/>
    <n v="2"/>
    <n v="0"/>
    <n v="74.8142"/>
  </r>
  <r>
    <n v="2447"/>
    <x v="1202"/>
    <x v="1"/>
    <x v="12"/>
    <d v="2012-10-01T00:00:00"/>
    <s v="Standard Class"/>
    <s v="AM-10705"/>
    <s v="Anne McFarland"/>
    <x v="0"/>
    <s v="United States"/>
    <s v="Los Angeles"/>
    <x v="1"/>
    <n v="90004"/>
    <x v="1"/>
    <s v="OFF-EN-10000461"/>
    <x v="1"/>
    <x v="12"/>
    <x v="746"/>
    <n v="17.48"/>
    <n v="2"/>
    <n v="0"/>
    <n v="8.2156000000000002"/>
  </r>
  <r>
    <n v="2448"/>
    <x v="1203"/>
    <x v="0"/>
    <x v="731"/>
    <d v="2013-11-07T00:00:00"/>
    <s v="Standard Class"/>
    <s v="BD-11320"/>
    <s v="Bill Donatelli"/>
    <x v="0"/>
    <s v="United States"/>
    <s v="Philadelphia"/>
    <x v="9"/>
    <n v="19143"/>
    <x v="3"/>
    <s v="FUR-CH-10000988"/>
    <x v="0"/>
    <x v="1"/>
    <x v="1132"/>
    <n v="492.83499999999998"/>
    <n v="5"/>
    <n v="0.3"/>
    <n v="-14.080999999999989"/>
  </r>
  <r>
    <n v="2449"/>
    <x v="1204"/>
    <x v="1"/>
    <x v="471"/>
    <d v="2012-09-17T00:00:00"/>
    <s v="Second Class"/>
    <s v="CM-12385"/>
    <s v="Christopher Martinez"/>
    <x v="0"/>
    <s v="United States"/>
    <s v="North Charleston"/>
    <x v="20"/>
    <n v="29406"/>
    <x v="0"/>
    <s v="OFF-ST-10001809"/>
    <x v="1"/>
    <x v="4"/>
    <x v="430"/>
    <n v="269.49"/>
    <n v="3"/>
    <n v="0"/>
    <n v="5.3897999999999939"/>
  </r>
  <r>
    <n v="2450"/>
    <x v="1205"/>
    <x v="0"/>
    <x v="732"/>
    <d v="2013-11-11T00:00:00"/>
    <s v="Standard Class"/>
    <s v="CS-12400"/>
    <s v="Christopher Schild"/>
    <x v="2"/>
    <s v="United States"/>
    <s v="San Jose"/>
    <x v="1"/>
    <n v="95123"/>
    <x v="1"/>
    <s v="OFF-BI-10003963"/>
    <x v="1"/>
    <x v="8"/>
    <x v="1320"/>
    <n v="29.120000000000005"/>
    <n v="5"/>
    <n v="0.2"/>
    <n v="9.8279999999999959"/>
  </r>
  <r>
    <n v="2451"/>
    <x v="1206"/>
    <x v="3"/>
    <x v="294"/>
    <d v="2014-03-23T00:00:00"/>
    <s v="Second Class"/>
    <s v="DB-13405"/>
    <s v="Denny Blanton"/>
    <x v="0"/>
    <s v="United States"/>
    <s v="New York City"/>
    <x v="15"/>
    <n v="10011"/>
    <x v="3"/>
    <s v="OFF-LA-10000081"/>
    <x v="1"/>
    <x v="2"/>
    <x v="1321"/>
    <n v="18.75"/>
    <n v="5"/>
    <n v="0"/>
    <n v="9"/>
  </r>
  <r>
    <n v="2452"/>
    <x v="1206"/>
    <x v="3"/>
    <x v="294"/>
    <d v="2014-03-23T00:00:00"/>
    <s v="Second Class"/>
    <s v="DB-13405"/>
    <s v="Denny Blanton"/>
    <x v="0"/>
    <s v="United States"/>
    <s v="New York City"/>
    <x v="15"/>
    <n v="10011"/>
    <x v="3"/>
    <s v="TEC-PH-10000149"/>
    <x v="2"/>
    <x v="7"/>
    <x v="419"/>
    <n v="119.69999999999999"/>
    <n v="6"/>
    <n v="0"/>
    <n v="31.121999999999996"/>
  </r>
  <r>
    <n v="2453"/>
    <x v="1206"/>
    <x v="3"/>
    <x v="294"/>
    <d v="2014-03-23T00:00:00"/>
    <s v="Second Class"/>
    <s v="DB-13405"/>
    <s v="Denny Blanton"/>
    <x v="0"/>
    <s v="United States"/>
    <s v="New York City"/>
    <x v="15"/>
    <n v="10011"/>
    <x v="3"/>
    <s v="OFF-BI-10000605"/>
    <x v="1"/>
    <x v="8"/>
    <x v="531"/>
    <n v="9.1440000000000001"/>
    <n v="3"/>
    <n v="0.2"/>
    <n v="3.0860999999999996"/>
  </r>
  <r>
    <n v="2454"/>
    <x v="1206"/>
    <x v="3"/>
    <x v="294"/>
    <d v="2014-03-23T00:00:00"/>
    <s v="Second Class"/>
    <s v="DB-13405"/>
    <s v="Denny Blanton"/>
    <x v="0"/>
    <s v="United States"/>
    <s v="New York City"/>
    <x v="15"/>
    <n v="10011"/>
    <x v="3"/>
    <s v="TEC-AC-10002399"/>
    <x v="2"/>
    <x v="11"/>
    <x v="448"/>
    <n v="57.06"/>
    <n v="3"/>
    <n v="0"/>
    <n v="18.2592"/>
  </r>
  <r>
    <n v="2455"/>
    <x v="1206"/>
    <x v="3"/>
    <x v="294"/>
    <d v="2014-03-23T00:00:00"/>
    <s v="Second Class"/>
    <s v="DB-13405"/>
    <s v="Denny Blanton"/>
    <x v="0"/>
    <s v="United States"/>
    <s v="New York City"/>
    <x v="15"/>
    <n v="10011"/>
    <x v="3"/>
    <s v="TEC-AC-10003038"/>
    <x v="2"/>
    <x v="11"/>
    <x v="1024"/>
    <n v="71.599999999999994"/>
    <n v="8"/>
    <n v="0"/>
    <n v="13.603999999999992"/>
  </r>
  <r>
    <n v="2456"/>
    <x v="1206"/>
    <x v="3"/>
    <x v="294"/>
    <d v="2014-03-23T00:00:00"/>
    <s v="Second Class"/>
    <s v="DB-13405"/>
    <s v="Denny Blanton"/>
    <x v="0"/>
    <s v="United States"/>
    <s v="New York City"/>
    <x v="15"/>
    <n v="10011"/>
    <x v="3"/>
    <s v="OFF-ST-10000344"/>
    <x v="1"/>
    <x v="4"/>
    <x v="1013"/>
    <n v="107.44"/>
    <n v="8"/>
    <n v="0"/>
    <n v="27.934399999999997"/>
  </r>
  <r>
    <n v="2457"/>
    <x v="1206"/>
    <x v="3"/>
    <x v="294"/>
    <d v="2014-03-23T00:00:00"/>
    <s v="Second Class"/>
    <s v="DB-13405"/>
    <s v="Denny Blanton"/>
    <x v="0"/>
    <s v="United States"/>
    <s v="New York City"/>
    <x v="15"/>
    <n v="10011"/>
    <x v="3"/>
    <s v="OFF-LA-10004093"/>
    <x v="1"/>
    <x v="2"/>
    <x v="670"/>
    <n v="7.31"/>
    <n v="1"/>
    <n v="0"/>
    <n v="3.4356999999999998"/>
  </r>
  <r>
    <n v="2458"/>
    <x v="1206"/>
    <x v="3"/>
    <x v="294"/>
    <d v="2014-03-23T00:00:00"/>
    <s v="Second Class"/>
    <s v="DB-13405"/>
    <s v="Denny Blanton"/>
    <x v="0"/>
    <s v="United States"/>
    <s v="New York City"/>
    <x v="15"/>
    <n v="10011"/>
    <x v="3"/>
    <s v="OFF-AR-10001683"/>
    <x v="1"/>
    <x v="6"/>
    <x v="32"/>
    <n v="59.099999999999994"/>
    <n v="6"/>
    <n v="0"/>
    <n v="22.458000000000002"/>
  </r>
  <r>
    <n v="2459"/>
    <x v="1206"/>
    <x v="3"/>
    <x v="294"/>
    <d v="2014-03-23T00:00:00"/>
    <s v="Second Class"/>
    <s v="DB-13405"/>
    <s v="Denny Blanton"/>
    <x v="0"/>
    <s v="United States"/>
    <s v="New York City"/>
    <x v="15"/>
    <n v="10011"/>
    <x v="3"/>
    <s v="OFF-ST-10003455"/>
    <x v="1"/>
    <x v="4"/>
    <x v="169"/>
    <n v="46.53"/>
    <n v="3"/>
    <n v="0"/>
    <n v="12.097800000000001"/>
  </r>
  <r>
    <n v="2460"/>
    <x v="1207"/>
    <x v="3"/>
    <x v="733"/>
    <d v="2014-08-22T00:00:00"/>
    <s v="Standard Class"/>
    <s v="JG-15160"/>
    <s v="James Galang"/>
    <x v="0"/>
    <s v="United States"/>
    <s v="Plainfield"/>
    <x v="30"/>
    <n v="7060"/>
    <x v="3"/>
    <s v="OFF-AP-10002578"/>
    <x v="1"/>
    <x v="9"/>
    <x v="409"/>
    <n v="97.84"/>
    <n v="2"/>
    <n v="0"/>
    <n v="25.438400000000001"/>
  </r>
  <r>
    <n v="2461"/>
    <x v="1208"/>
    <x v="1"/>
    <x v="655"/>
    <d v="2012-07-13T00:00:00"/>
    <s v="Second Class"/>
    <s v="SC-20380"/>
    <s v="Shahid Collister"/>
    <x v="0"/>
    <s v="United States"/>
    <s v="Seattle"/>
    <x v="4"/>
    <n v="98115"/>
    <x v="1"/>
    <s v="OFF-PA-10001763"/>
    <x v="1"/>
    <x v="10"/>
    <x v="829"/>
    <n v="29.97"/>
    <n v="3"/>
    <n v="0"/>
    <n v="13.486499999999999"/>
  </r>
  <r>
    <n v="2462"/>
    <x v="1208"/>
    <x v="1"/>
    <x v="655"/>
    <d v="2012-07-13T00:00:00"/>
    <s v="Second Class"/>
    <s v="SC-20380"/>
    <s v="Shahid Collister"/>
    <x v="0"/>
    <s v="United States"/>
    <s v="Seattle"/>
    <x v="4"/>
    <n v="98115"/>
    <x v="1"/>
    <s v="OFF-BI-10001597"/>
    <x v="1"/>
    <x v="8"/>
    <x v="790"/>
    <n v="98.352000000000004"/>
    <n v="3"/>
    <n v="0.2"/>
    <n v="34.423199999999987"/>
  </r>
  <r>
    <n v="2463"/>
    <x v="1209"/>
    <x v="3"/>
    <x v="734"/>
    <d v="2014-12-10T00:00:00"/>
    <s v="Standard Class"/>
    <s v="CS-12460"/>
    <s v="Chuck Sachs"/>
    <x v="0"/>
    <s v="United States"/>
    <s v="New York City"/>
    <x v="15"/>
    <n v="10009"/>
    <x v="3"/>
    <s v="OFF-BI-10001524"/>
    <x v="1"/>
    <x v="8"/>
    <x v="298"/>
    <n v="83.920000000000016"/>
    <n v="5"/>
    <n v="0.2"/>
    <n v="29.371999999999993"/>
  </r>
  <r>
    <n v="2464"/>
    <x v="1209"/>
    <x v="3"/>
    <x v="734"/>
    <d v="2014-12-10T00:00:00"/>
    <s v="Standard Class"/>
    <s v="CS-12460"/>
    <s v="Chuck Sachs"/>
    <x v="0"/>
    <s v="United States"/>
    <s v="New York City"/>
    <x v="15"/>
    <n v="10009"/>
    <x v="3"/>
    <s v="OFF-BI-10001553"/>
    <x v="1"/>
    <x v="8"/>
    <x v="1293"/>
    <n v="14.624000000000002"/>
    <n v="2"/>
    <n v="0.2"/>
    <n v="5.1183999999999994"/>
  </r>
  <r>
    <n v="2465"/>
    <x v="1209"/>
    <x v="3"/>
    <x v="734"/>
    <d v="2014-12-10T00:00:00"/>
    <s v="Standard Class"/>
    <s v="CS-12460"/>
    <s v="Chuck Sachs"/>
    <x v="0"/>
    <s v="United States"/>
    <s v="New York City"/>
    <x v="15"/>
    <n v="10009"/>
    <x v="3"/>
    <s v="TEC-PH-10000576"/>
    <x v="2"/>
    <x v="7"/>
    <x v="807"/>
    <n v="136.99"/>
    <n v="1"/>
    <n v="0"/>
    <n v="36.987300000000005"/>
  </r>
  <r>
    <n v="2466"/>
    <x v="1209"/>
    <x v="3"/>
    <x v="734"/>
    <d v="2014-12-10T00:00:00"/>
    <s v="Standard Class"/>
    <s v="CS-12460"/>
    <s v="Chuck Sachs"/>
    <x v="0"/>
    <s v="United States"/>
    <s v="New York City"/>
    <x v="15"/>
    <n v="10009"/>
    <x v="3"/>
    <s v="OFF-LA-10001317"/>
    <x v="1"/>
    <x v="2"/>
    <x v="391"/>
    <n v="3.15"/>
    <n v="1"/>
    <n v="0"/>
    <n v="1.512"/>
  </r>
  <r>
    <n v="2467"/>
    <x v="1210"/>
    <x v="3"/>
    <x v="464"/>
    <d v="2014-05-09T00:00:00"/>
    <s v="Standard Class"/>
    <s v="MK-18160"/>
    <s v="Mike Kennedy"/>
    <x v="0"/>
    <s v="United States"/>
    <s v="Newport News"/>
    <x v="17"/>
    <n v="23602"/>
    <x v="0"/>
    <s v="OFF-PA-10000726"/>
    <x v="1"/>
    <x v="10"/>
    <x v="1322"/>
    <n v="9.11"/>
    <n v="1"/>
    <n v="0"/>
    <n v="4.099499999999999"/>
  </r>
  <r>
    <n v="2468"/>
    <x v="1210"/>
    <x v="3"/>
    <x v="464"/>
    <d v="2014-05-09T00:00:00"/>
    <s v="Standard Class"/>
    <s v="MK-18160"/>
    <s v="Mike Kennedy"/>
    <x v="0"/>
    <s v="United States"/>
    <s v="Newport News"/>
    <x v="17"/>
    <n v="23602"/>
    <x v="0"/>
    <s v="OFF-ST-10003306"/>
    <x v="1"/>
    <x v="4"/>
    <x v="380"/>
    <n v="571.44000000000005"/>
    <n v="4"/>
    <n v="0"/>
    <n v="165.71759999999995"/>
  </r>
  <r>
    <n v="2469"/>
    <x v="1210"/>
    <x v="3"/>
    <x v="464"/>
    <d v="2014-05-09T00:00:00"/>
    <s v="Standard Class"/>
    <s v="MK-18160"/>
    <s v="Mike Kennedy"/>
    <x v="0"/>
    <s v="United States"/>
    <s v="Newport News"/>
    <x v="17"/>
    <n v="23602"/>
    <x v="0"/>
    <s v="OFF-PA-10004983"/>
    <x v="1"/>
    <x v="10"/>
    <x v="1323"/>
    <n v="32.400000000000006"/>
    <n v="5"/>
    <n v="0"/>
    <n v="15.552000000000001"/>
  </r>
  <r>
    <n v="2470"/>
    <x v="1210"/>
    <x v="3"/>
    <x v="464"/>
    <d v="2014-05-09T00:00:00"/>
    <s v="Standard Class"/>
    <s v="MK-18160"/>
    <s v="Mike Kennedy"/>
    <x v="0"/>
    <s v="United States"/>
    <s v="Newport News"/>
    <x v="17"/>
    <n v="23602"/>
    <x v="0"/>
    <s v="OFF-ST-10001291"/>
    <x v="1"/>
    <x v="4"/>
    <x v="1017"/>
    <n v="16.91"/>
    <n v="1"/>
    <n v="0"/>
    <n v="4.5656999999999996"/>
  </r>
  <r>
    <n v="2471"/>
    <x v="1211"/>
    <x v="0"/>
    <x v="115"/>
    <d v="2013-01-28T00:00:00"/>
    <s v="Standard Class"/>
    <s v="CM-11935"/>
    <s v="Carlos Meador"/>
    <x v="0"/>
    <s v="United States"/>
    <s v="Fayetteville"/>
    <x v="3"/>
    <n v="28314"/>
    <x v="0"/>
    <s v="FUR-FU-10002107"/>
    <x v="0"/>
    <x v="5"/>
    <x v="1324"/>
    <n v="14.272"/>
    <n v="8"/>
    <n v="0.2"/>
    <n v="4.281600000000001"/>
  </r>
  <r>
    <n v="2472"/>
    <x v="1211"/>
    <x v="0"/>
    <x v="115"/>
    <d v="2013-01-28T00:00:00"/>
    <s v="Standard Class"/>
    <s v="CM-11935"/>
    <s v="Carlos Meador"/>
    <x v="0"/>
    <s v="United States"/>
    <s v="Fayetteville"/>
    <x v="3"/>
    <n v="28314"/>
    <x v="0"/>
    <s v="FUR-BO-10002213"/>
    <x v="0"/>
    <x v="0"/>
    <x v="1325"/>
    <n v="451.13599999999997"/>
    <n v="4"/>
    <n v="0.2"/>
    <n v="-67.670399999999972"/>
  </r>
  <r>
    <n v="2473"/>
    <x v="1211"/>
    <x v="0"/>
    <x v="115"/>
    <d v="2013-01-28T00:00:00"/>
    <s v="Standard Class"/>
    <s v="CM-11935"/>
    <s v="Carlos Meador"/>
    <x v="0"/>
    <s v="United States"/>
    <s v="Fayetteville"/>
    <x v="3"/>
    <n v="28314"/>
    <x v="0"/>
    <s v="OFF-AP-10000692"/>
    <x v="1"/>
    <x v="9"/>
    <x v="1241"/>
    <n v="64.864000000000004"/>
    <n v="4"/>
    <n v="0.2"/>
    <n v="6.4864000000000033"/>
  </r>
  <r>
    <n v="2474"/>
    <x v="1212"/>
    <x v="0"/>
    <x v="54"/>
    <d v="2013-11-07T00:00:00"/>
    <s v="First Class"/>
    <s v="PF-19225"/>
    <s v="Phillip Flathmann"/>
    <x v="0"/>
    <s v="United States"/>
    <s v="Los Angeles"/>
    <x v="1"/>
    <n v="90032"/>
    <x v="1"/>
    <s v="FUR-CH-10001190"/>
    <x v="0"/>
    <x v="1"/>
    <x v="1326"/>
    <n v="217.58400000000003"/>
    <n v="2"/>
    <n v="0.2"/>
    <n v="-29.917800000000021"/>
  </r>
  <r>
    <n v="2475"/>
    <x v="1212"/>
    <x v="0"/>
    <x v="54"/>
    <d v="2013-11-07T00:00:00"/>
    <s v="First Class"/>
    <s v="PF-19225"/>
    <s v="Phillip Flathmann"/>
    <x v="0"/>
    <s v="United States"/>
    <s v="Los Angeles"/>
    <x v="1"/>
    <n v="90032"/>
    <x v="1"/>
    <s v="TEC-AC-10000682"/>
    <x v="2"/>
    <x v="11"/>
    <x v="1327"/>
    <n v="82.95"/>
    <n v="5"/>
    <n v="0"/>
    <n v="29.032499999999999"/>
  </r>
  <r>
    <n v="2476"/>
    <x v="1212"/>
    <x v="0"/>
    <x v="54"/>
    <d v="2013-11-07T00:00:00"/>
    <s v="First Class"/>
    <s v="PF-19225"/>
    <s v="Phillip Flathmann"/>
    <x v="0"/>
    <s v="United States"/>
    <s v="Los Angeles"/>
    <x v="1"/>
    <n v="90032"/>
    <x v="1"/>
    <s v="OFF-LA-10004545"/>
    <x v="1"/>
    <x v="2"/>
    <x v="1328"/>
    <n v="87.71"/>
    <n v="7"/>
    <n v="0"/>
    <n v="41.223699999999994"/>
  </r>
  <r>
    <n v="2477"/>
    <x v="1212"/>
    <x v="0"/>
    <x v="54"/>
    <d v="2013-11-07T00:00:00"/>
    <s v="First Class"/>
    <s v="PF-19225"/>
    <s v="Phillip Flathmann"/>
    <x v="0"/>
    <s v="United States"/>
    <s v="Los Angeles"/>
    <x v="1"/>
    <n v="90032"/>
    <x v="1"/>
    <s v="OFF-AP-10003057"/>
    <x v="1"/>
    <x v="9"/>
    <x v="1317"/>
    <n v="1101.48"/>
    <n v="4"/>
    <n v="0"/>
    <n v="429.57720000000006"/>
  </r>
  <r>
    <n v="2478"/>
    <x v="1213"/>
    <x v="3"/>
    <x v="507"/>
    <d v="2014-09-09T00:00:00"/>
    <s v="Second Class"/>
    <s v="GM-14695"/>
    <s v="Greg Maxwell"/>
    <x v="1"/>
    <s v="United States"/>
    <s v="Los Angeles"/>
    <x v="1"/>
    <n v="90036"/>
    <x v="1"/>
    <s v="FUR-TA-10000198"/>
    <x v="0"/>
    <x v="3"/>
    <x v="589"/>
    <n v="1322.3520000000001"/>
    <n v="3"/>
    <n v="0.2"/>
    <n v="-99.176400000000001"/>
  </r>
  <r>
    <n v="2479"/>
    <x v="1214"/>
    <x v="2"/>
    <x v="103"/>
    <d v="2011-09-19T00:00:00"/>
    <s v="Standard Class"/>
    <s v="DC-12850"/>
    <s v="Dan Campbell"/>
    <x v="0"/>
    <s v="United States"/>
    <s v="New York City"/>
    <x v="15"/>
    <n v="10011"/>
    <x v="3"/>
    <s v="OFF-AR-10002833"/>
    <x v="1"/>
    <x v="6"/>
    <x v="6"/>
    <n v="5.46"/>
    <n v="3"/>
    <n v="0"/>
    <n v="1.4742000000000002"/>
  </r>
  <r>
    <n v="2480"/>
    <x v="1215"/>
    <x v="3"/>
    <x v="249"/>
    <d v="2014-06-26T00:00:00"/>
    <s v="Standard Class"/>
    <s v="FO-14305"/>
    <s v="Frank Olsen"/>
    <x v="0"/>
    <s v="United States"/>
    <s v="Dallas"/>
    <x v="5"/>
    <n v="75220"/>
    <x v="2"/>
    <s v="OFF-SU-10002557"/>
    <x v="1"/>
    <x v="14"/>
    <x v="1329"/>
    <n v="11.184000000000001"/>
    <n v="1"/>
    <n v="0.2"/>
    <n v="0.83879999999999999"/>
  </r>
  <r>
    <n v="2481"/>
    <x v="1215"/>
    <x v="3"/>
    <x v="249"/>
    <d v="2014-06-26T00:00:00"/>
    <s v="Standard Class"/>
    <s v="FO-14305"/>
    <s v="Frank Olsen"/>
    <x v="0"/>
    <s v="United States"/>
    <s v="Dallas"/>
    <x v="5"/>
    <n v="75220"/>
    <x v="2"/>
    <s v="OFF-ST-10003656"/>
    <x v="1"/>
    <x v="4"/>
    <x v="82"/>
    <n v="153.584"/>
    <n v="2"/>
    <n v="0.2"/>
    <n v="-32.636600000000001"/>
  </r>
  <r>
    <n v="2482"/>
    <x v="1216"/>
    <x v="3"/>
    <x v="165"/>
    <d v="2015-01-01T00:00:00"/>
    <s v="Standard Class"/>
    <s v="AH-10210"/>
    <s v="Alan Hwang"/>
    <x v="0"/>
    <s v="United States"/>
    <s v="Seattle"/>
    <x v="4"/>
    <n v="98105"/>
    <x v="1"/>
    <s v="OFF-ST-10001097"/>
    <x v="1"/>
    <x v="4"/>
    <x v="740"/>
    <n v="1003.6200000000001"/>
    <n v="6"/>
    <n v="0"/>
    <n v="0"/>
  </r>
  <r>
    <n v="2483"/>
    <x v="1217"/>
    <x v="3"/>
    <x v="735"/>
    <d v="2014-09-04T00:00:00"/>
    <s v="Standard Class"/>
    <s v="KN-16705"/>
    <s v="Kristina Nunn"/>
    <x v="2"/>
    <s v="United States"/>
    <s v="Seattle"/>
    <x v="4"/>
    <n v="98105"/>
    <x v="1"/>
    <s v="TEC-PH-10000912"/>
    <x v="2"/>
    <x v="7"/>
    <x v="1330"/>
    <n v="35.167999999999999"/>
    <n v="4"/>
    <n v="0.2"/>
    <n v="11.429599999999999"/>
  </r>
  <r>
    <n v="2484"/>
    <x v="1217"/>
    <x v="3"/>
    <x v="735"/>
    <d v="2014-09-04T00:00:00"/>
    <s v="Standard Class"/>
    <s v="KN-16705"/>
    <s v="Kristina Nunn"/>
    <x v="2"/>
    <s v="United States"/>
    <s v="Seattle"/>
    <x v="4"/>
    <n v="98105"/>
    <x v="1"/>
    <s v="FUR-TA-10000617"/>
    <x v="0"/>
    <x v="3"/>
    <x v="338"/>
    <n v="1137.75"/>
    <n v="5"/>
    <n v="0"/>
    <n v="250.30500000000004"/>
  </r>
  <r>
    <n v="2485"/>
    <x v="1217"/>
    <x v="3"/>
    <x v="735"/>
    <d v="2014-09-04T00:00:00"/>
    <s v="Standard Class"/>
    <s v="KN-16705"/>
    <s v="Kristina Nunn"/>
    <x v="2"/>
    <s v="United States"/>
    <s v="Seattle"/>
    <x v="4"/>
    <n v="98105"/>
    <x v="1"/>
    <s v="OFF-BI-10001658"/>
    <x v="1"/>
    <x v="8"/>
    <x v="439"/>
    <n v="99.680000000000021"/>
    <n v="5"/>
    <n v="0.2"/>
    <n v="32.396000000000001"/>
  </r>
  <r>
    <n v="2486"/>
    <x v="1217"/>
    <x v="3"/>
    <x v="735"/>
    <d v="2014-09-04T00:00:00"/>
    <s v="Standard Class"/>
    <s v="KN-16705"/>
    <s v="Kristina Nunn"/>
    <x v="2"/>
    <s v="United States"/>
    <s v="Seattle"/>
    <x v="4"/>
    <n v="98105"/>
    <x v="1"/>
    <s v="OFF-AR-10003856"/>
    <x v="1"/>
    <x v="6"/>
    <x v="444"/>
    <n v="5.56"/>
    <n v="2"/>
    <n v="0"/>
    <n v="1.4455999999999998"/>
  </r>
  <r>
    <n v="2487"/>
    <x v="1218"/>
    <x v="1"/>
    <x v="98"/>
    <d v="2012-01-04T00:00:00"/>
    <s v="Second Class"/>
    <s v="CB-12535"/>
    <s v="Claudia Bergmann"/>
    <x v="1"/>
    <s v="United States"/>
    <s v="Newark"/>
    <x v="13"/>
    <n v="19711"/>
    <x v="3"/>
    <s v="OFF-ST-10001837"/>
    <x v="1"/>
    <x v="4"/>
    <x v="1331"/>
    <n v="85.52"/>
    <n v="2"/>
    <n v="0"/>
    <n v="22.235199999999999"/>
  </r>
  <r>
    <n v="2488"/>
    <x v="1218"/>
    <x v="1"/>
    <x v="98"/>
    <d v="2012-01-04T00:00:00"/>
    <s v="Second Class"/>
    <s v="CB-12535"/>
    <s v="Claudia Bergmann"/>
    <x v="1"/>
    <s v="United States"/>
    <s v="Newark"/>
    <x v="13"/>
    <n v="19711"/>
    <x v="3"/>
    <s v="OFF-AR-10001473"/>
    <x v="1"/>
    <x v="6"/>
    <x v="1332"/>
    <n v="9.84"/>
    <n v="3"/>
    <n v="0"/>
    <n v="2.6568000000000005"/>
  </r>
  <r>
    <n v="2489"/>
    <x v="1218"/>
    <x v="1"/>
    <x v="98"/>
    <d v="2012-01-04T00:00:00"/>
    <s v="Second Class"/>
    <s v="CB-12535"/>
    <s v="Claudia Bergmann"/>
    <x v="1"/>
    <s v="United States"/>
    <s v="Newark"/>
    <x v="13"/>
    <n v="19711"/>
    <x v="3"/>
    <s v="OFF-PA-10004285"/>
    <x v="1"/>
    <x v="10"/>
    <x v="1259"/>
    <n v="20.04"/>
    <n v="3"/>
    <n v="0"/>
    <n v="9.6191999999999993"/>
  </r>
  <r>
    <n v="2490"/>
    <x v="1219"/>
    <x v="1"/>
    <x v="330"/>
    <d v="2012-10-13T00:00:00"/>
    <s v="Second Class"/>
    <s v="TB-21250"/>
    <s v="Tim Brockman"/>
    <x v="0"/>
    <s v="United States"/>
    <s v="New York City"/>
    <x v="15"/>
    <n v="10024"/>
    <x v="3"/>
    <s v="TEC-PH-10001835"/>
    <x v="2"/>
    <x v="7"/>
    <x v="1333"/>
    <n v="631.96"/>
    <n v="4"/>
    <n v="0"/>
    <n v="303.3408"/>
  </r>
  <r>
    <n v="2491"/>
    <x v="1219"/>
    <x v="1"/>
    <x v="330"/>
    <d v="2012-10-13T00:00:00"/>
    <s v="Second Class"/>
    <s v="TB-21250"/>
    <s v="Tim Brockman"/>
    <x v="0"/>
    <s v="United States"/>
    <s v="New York City"/>
    <x v="15"/>
    <n v="10024"/>
    <x v="3"/>
    <s v="OFF-PA-10002245"/>
    <x v="1"/>
    <x v="10"/>
    <x v="1334"/>
    <n v="23.92"/>
    <n v="4"/>
    <n v="0"/>
    <n v="10.763999999999999"/>
  </r>
  <r>
    <n v="2492"/>
    <x v="1220"/>
    <x v="2"/>
    <x v="736"/>
    <d v="2011-12-15T00:00:00"/>
    <s v="Second Class"/>
    <s v="KD-16345"/>
    <s v="Katherine Ducich"/>
    <x v="0"/>
    <s v="United States"/>
    <s v="Los Angeles"/>
    <x v="1"/>
    <n v="90049"/>
    <x v="1"/>
    <s v="OFF-PA-10001457"/>
    <x v="1"/>
    <x v="10"/>
    <x v="1091"/>
    <n v="90.24"/>
    <n v="6"/>
    <n v="0"/>
    <n v="41.51039999999999"/>
  </r>
  <r>
    <n v="2493"/>
    <x v="1221"/>
    <x v="2"/>
    <x v="84"/>
    <d v="2011-11-23T00:00:00"/>
    <s v="Standard Class"/>
    <s v="JM-15865"/>
    <s v="John Murray"/>
    <x v="0"/>
    <s v="United States"/>
    <s v="Jamestown"/>
    <x v="15"/>
    <n v="14701"/>
    <x v="3"/>
    <s v="TEC-PH-10002885"/>
    <x v="2"/>
    <x v="7"/>
    <x v="1127"/>
    <n v="4548.8100000000004"/>
    <n v="7"/>
    <n v="0"/>
    <n v="1228.1787000000004"/>
  </r>
  <r>
    <n v="2494"/>
    <x v="1222"/>
    <x v="0"/>
    <x v="545"/>
    <d v="2013-09-15T00:00:00"/>
    <s v="Second Class"/>
    <s v="KT-16480"/>
    <s v="Kean Thornton"/>
    <x v="0"/>
    <s v="United States"/>
    <s v="Houston"/>
    <x v="5"/>
    <n v="77095"/>
    <x v="2"/>
    <s v="FUR-TA-10004086"/>
    <x v="0"/>
    <x v="3"/>
    <x v="824"/>
    <n v="300.93"/>
    <n v="5"/>
    <n v="0.3"/>
    <n v="-34.39200000000001"/>
  </r>
  <r>
    <n v="2495"/>
    <x v="1222"/>
    <x v="0"/>
    <x v="545"/>
    <d v="2013-09-15T00:00:00"/>
    <s v="Second Class"/>
    <s v="KT-16480"/>
    <s v="Kean Thornton"/>
    <x v="0"/>
    <s v="United States"/>
    <s v="Houston"/>
    <x v="5"/>
    <n v="77095"/>
    <x v="2"/>
    <s v="TEC-PH-10000895"/>
    <x v="2"/>
    <x v="7"/>
    <x v="1128"/>
    <n v="719.96"/>
    <n v="5"/>
    <n v="0.2"/>
    <n v="53.997000000000043"/>
  </r>
  <r>
    <n v="2496"/>
    <x v="1223"/>
    <x v="2"/>
    <x v="737"/>
    <d v="2011-06-22T00:00:00"/>
    <s v="Standard Class"/>
    <s v="SC-20575"/>
    <s v="Sonia Cooley"/>
    <x v="0"/>
    <s v="United States"/>
    <s v="Mishawaka"/>
    <x v="14"/>
    <n v="46544"/>
    <x v="2"/>
    <s v="FUR-CH-10000225"/>
    <x v="0"/>
    <x v="1"/>
    <x v="401"/>
    <n v="647.84"/>
    <n v="8"/>
    <n v="0"/>
    <n v="32.391999999999939"/>
  </r>
  <r>
    <n v="2497"/>
    <x v="1224"/>
    <x v="1"/>
    <x v="120"/>
    <d v="2012-10-01T00:00:00"/>
    <s v="Standard Class"/>
    <s v="BS-11800"/>
    <s v="Bryan Spruell"/>
    <x v="2"/>
    <s v="United States"/>
    <s v="San Diego"/>
    <x v="1"/>
    <n v="92037"/>
    <x v="1"/>
    <s v="OFF-ST-10002370"/>
    <x v="1"/>
    <x v="4"/>
    <x v="80"/>
    <n v="64.17"/>
    <n v="3"/>
    <n v="0"/>
    <n v="18.609299999999998"/>
  </r>
  <r>
    <n v="2498"/>
    <x v="1224"/>
    <x v="1"/>
    <x v="120"/>
    <d v="2012-10-01T00:00:00"/>
    <s v="Standard Class"/>
    <s v="BS-11800"/>
    <s v="Bryan Spruell"/>
    <x v="2"/>
    <s v="United States"/>
    <s v="San Diego"/>
    <x v="1"/>
    <n v="92037"/>
    <x v="1"/>
    <s v="OFF-EN-10000056"/>
    <x v="1"/>
    <x v="12"/>
    <x v="627"/>
    <n v="124.46"/>
    <n v="2"/>
    <n v="0"/>
    <n v="58.496199999999988"/>
  </r>
  <r>
    <n v="2499"/>
    <x v="1225"/>
    <x v="0"/>
    <x v="288"/>
    <d v="2013-05-25T00:00:00"/>
    <s v="Standard Class"/>
    <s v="BT-11395"/>
    <s v="Bill Tyler"/>
    <x v="1"/>
    <s v="United States"/>
    <s v="San Francisco"/>
    <x v="1"/>
    <n v="94109"/>
    <x v="1"/>
    <s v="OFF-BI-10004817"/>
    <x v="1"/>
    <x v="8"/>
    <x v="1199"/>
    <n v="9.5840000000000014"/>
    <n v="1"/>
    <n v="0.2"/>
    <n v="3.3543999999999996"/>
  </r>
  <r>
    <n v="2500"/>
    <x v="1226"/>
    <x v="3"/>
    <x v="738"/>
    <d v="2014-06-24T00:00:00"/>
    <s v="First Class"/>
    <s v="DC-12850"/>
    <s v="Dan Campbell"/>
    <x v="0"/>
    <s v="United States"/>
    <s v="Miami"/>
    <x v="2"/>
    <n v="33178"/>
    <x v="0"/>
    <s v="OFF-EN-10004483"/>
    <x v="1"/>
    <x v="12"/>
    <x v="1335"/>
    <n v="37.608000000000004"/>
    <n v="3"/>
    <n v="0.2"/>
    <n v="12.692699999999995"/>
  </r>
  <r>
    <n v="2501"/>
    <x v="1227"/>
    <x v="3"/>
    <x v="46"/>
    <d v="2014-06-21T00:00:00"/>
    <s v="First Class"/>
    <s v="LS-17200"/>
    <s v="Luke Schmidt"/>
    <x v="1"/>
    <s v="United States"/>
    <s v="Skokie"/>
    <x v="10"/>
    <n v="60076"/>
    <x v="2"/>
    <s v="OFF-PA-10001892"/>
    <x v="1"/>
    <x v="10"/>
    <x v="815"/>
    <n v="12.224"/>
    <n v="2"/>
    <n v="0.2"/>
    <n v="4.4311999999999996"/>
  </r>
  <r>
    <n v="2502"/>
    <x v="1227"/>
    <x v="3"/>
    <x v="46"/>
    <d v="2014-06-21T00:00:00"/>
    <s v="First Class"/>
    <s v="LS-17200"/>
    <s v="Luke Schmidt"/>
    <x v="1"/>
    <s v="United States"/>
    <s v="Skokie"/>
    <x v="10"/>
    <n v="60076"/>
    <x v="2"/>
    <s v="OFF-BI-10000546"/>
    <x v="1"/>
    <x v="8"/>
    <x v="609"/>
    <n v="2.3039999999999994"/>
    <n v="4"/>
    <n v="0.8"/>
    <n v="-3.5711999999999993"/>
  </r>
  <r>
    <n v="2503"/>
    <x v="1227"/>
    <x v="3"/>
    <x v="46"/>
    <d v="2014-06-21T00:00:00"/>
    <s v="First Class"/>
    <s v="LS-17200"/>
    <s v="Luke Schmidt"/>
    <x v="1"/>
    <s v="United States"/>
    <s v="Skokie"/>
    <x v="10"/>
    <n v="60076"/>
    <x v="2"/>
    <s v="OFF-BI-10001294"/>
    <x v="1"/>
    <x v="8"/>
    <x v="667"/>
    <n v="9.3599999999999977"/>
    <n v="4"/>
    <n v="0.8"/>
    <n v="-16.380000000000003"/>
  </r>
  <r>
    <n v="2504"/>
    <x v="1228"/>
    <x v="0"/>
    <x v="696"/>
    <d v="2013-11-20T00:00:00"/>
    <s v="Standard Class"/>
    <s v="RR-19315"/>
    <s v="Ralph Ritter"/>
    <x v="0"/>
    <s v="United States"/>
    <s v="San Francisco"/>
    <x v="1"/>
    <n v="94110"/>
    <x v="1"/>
    <s v="OFF-LA-10000248"/>
    <x v="1"/>
    <x v="2"/>
    <x v="1212"/>
    <n v="7.38"/>
    <n v="2"/>
    <n v="0"/>
    <n v="3.4685999999999999"/>
  </r>
  <r>
    <n v="2505"/>
    <x v="1229"/>
    <x v="2"/>
    <x v="739"/>
    <d v="2011-07-27T00:00:00"/>
    <s v="Second Class"/>
    <s v="KL-16645"/>
    <s v="Ken Lonsdale"/>
    <x v="0"/>
    <s v="United States"/>
    <s v="San Francisco"/>
    <x v="1"/>
    <n v="94122"/>
    <x v="1"/>
    <s v="OFF-ST-10001228"/>
    <x v="1"/>
    <x v="4"/>
    <x v="228"/>
    <n v="53.72"/>
    <n v="4"/>
    <n v="0"/>
    <n v="15.041600000000003"/>
  </r>
  <r>
    <n v="2506"/>
    <x v="1229"/>
    <x v="2"/>
    <x v="739"/>
    <d v="2011-07-27T00:00:00"/>
    <s v="Second Class"/>
    <s v="KL-16645"/>
    <s v="Ken Lonsdale"/>
    <x v="0"/>
    <s v="United States"/>
    <s v="San Francisco"/>
    <x v="1"/>
    <n v="94122"/>
    <x v="1"/>
    <s v="OFF-SU-10000151"/>
    <x v="1"/>
    <x v="14"/>
    <x v="1336"/>
    <n v="8187.65"/>
    <n v="5"/>
    <n v="0"/>
    <n v="327.50599999999963"/>
  </r>
  <r>
    <n v="2507"/>
    <x v="1229"/>
    <x v="2"/>
    <x v="739"/>
    <d v="2011-07-27T00:00:00"/>
    <s v="Second Class"/>
    <s v="KL-16645"/>
    <s v="Ken Lonsdale"/>
    <x v="0"/>
    <s v="United States"/>
    <s v="San Francisco"/>
    <x v="1"/>
    <n v="94122"/>
    <x v="1"/>
    <s v="FUR-FU-10004351"/>
    <x v="0"/>
    <x v="5"/>
    <x v="33"/>
    <n v="77.92"/>
    <n v="8"/>
    <n v="0"/>
    <n v="34.284800000000004"/>
  </r>
  <r>
    <n v="2508"/>
    <x v="1230"/>
    <x v="1"/>
    <x v="740"/>
    <d v="2012-07-02T00:00:00"/>
    <s v="Same Day"/>
    <s v="RB-19435"/>
    <s v="Richard Bierner"/>
    <x v="0"/>
    <s v="United States"/>
    <s v="Houston"/>
    <x v="5"/>
    <n v="77070"/>
    <x v="2"/>
    <s v="OFF-AP-10001293"/>
    <x v="1"/>
    <x v="9"/>
    <x v="1337"/>
    <n v="32.783999999999992"/>
    <n v="4"/>
    <n v="0.8"/>
    <n v="-85.238399999999999"/>
  </r>
  <r>
    <n v="2509"/>
    <x v="1231"/>
    <x v="3"/>
    <x v="580"/>
    <d v="2014-03-09T00:00:00"/>
    <s v="Standard Class"/>
    <s v="MY-17380"/>
    <s v="Maribeth Yedwab"/>
    <x v="1"/>
    <s v="United States"/>
    <s v="Los Angeles"/>
    <x v="1"/>
    <n v="90045"/>
    <x v="1"/>
    <s v="TEC-PH-10000675"/>
    <x v="2"/>
    <x v="7"/>
    <x v="1338"/>
    <n v="196.77600000000001"/>
    <n v="3"/>
    <n v="0.2"/>
    <n v="14.758199999999995"/>
  </r>
  <r>
    <n v="2510"/>
    <x v="1231"/>
    <x v="3"/>
    <x v="580"/>
    <d v="2014-03-09T00:00:00"/>
    <s v="Standard Class"/>
    <s v="MY-17380"/>
    <s v="Maribeth Yedwab"/>
    <x v="1"/>
    <s v="United States"/>
    <s v="Los Angeles"/>
    <x v="1"/>
    <n v="90045"/>
    <x v="1"/>
    <s v="TEC-AC-10000580"/>
    <x v="2"/>
    <x v="11"/>
    <x v="897"/>
    <n v="479.93999999999994"/>
    <n v="6"/>
    <n v="0"/>
    <n v="52.79340000000002"/>
  </r>
  <r>
    <n v="2511"/>
    <x v="1232"/>
    <x v="0"/>
    <x v="741"/>
    <d v="2013-11-24T00:00:00"/>
    <s v="Standard Class"/>
    <s v="AW-10930"/>
    <s v="Arthur Wiediger"/>
    <x v="2"/>
    <s v="United States"/>
    <s v="Oklahoma City"/>
    <x v="26"/>
    <n v="73120"/>
    <x v="2"/>
    <s v="OFF-ST-10003470"/>
    <x v="1"/>
    <x v="4"/>
    <x v="1339"/>
    <n v="1117.92"/>
    <n v="4"/>
    <n v="0"/>
    <n v="55.895999999999958"/>
  </r>
  <r>
    <n v="2512"/>
    <x v="1233"/>
    <x v="1"/>
    <x v="24"/>
    <d v="2012-04-19T00:00:00"/>
    <s v="First Class"/>
    <s v="KW-16570"/>
    <s v="Kelly Williams"/>
    <x v="0"/>
    <s v="United States"/>
    <s v="Monroe"/>
    <x v="28"/>
    <n v="71203"/>
    <x v="0"/>
    <s v="TEC-AC-10003116"/>
    <x v="2"/>
    <x v="11"/>
    <x v="920"/>
    <n v="106.5"/>
    <n v="6"/>
    <n v="0"/>
    <n v="41.534999999999997"/>
  </r>
  <r>
    <n v="2513"/>
    <x v="1234"/>
    <x v="3"/>
    <x v="574"/>
    <d v="2014-12-07T00:00:00"/>
    <s v="Standard Class"/>
    <s v="DB-12910"/>
    <s v="Daniel Byrd"/>
    <x v="2"/>
    <s v="United States"/>
    <s v="Tampa"/>
    <x v="2"/>
    <n v="33614"/>
    <x v="0"/>
    <s v="OFF-BI-10002429"/>
    <x v="1"/>
    <x v="8"/>
    <x v="467"/>
    <n v="45.660000000000011"/>
    <n v="5"/>
    <n v="0.7"/>
    <n v="-33.483999999999995"/>
  </r>
  <r>
    <n v="2514"/>
    <x v="1235"/>
    <x v="0"/>
    <x v="583"/>
    <d v="2013-11-18T00:00:00"/>
    <s v="Standard Class"/>
    <s v="BB-11545"/>
    <s v="Brenda Bowman"/>
    <x v="1"/>
    <s v="United States"/>
    <s v="Chicago"/>
    <x v="10"/>
    <n v="60623"/>
    <x v="2"/>
    <s v="TEC-AC-10003280"/>
    <x v="2"/>
    <x v="11"/>
    <x v="1028"/>
    <n v="95.968000000000004"/>
    <n v="4"/>
    <n v="0.2"/>
    <n v="1.1995999999999931"/>
  </r>
  <r>
    <n v="2515"/>
    <x v="1235"/>
    <x v="0"/>
    <x v="583"/>
    <d v="2013-11-18T00:00:00"/>
    <s v="Standard Class"/>
    <s v="BB-11545"/>
    <s v="Brenda Bowman"/>
    <x v="1"/>
    <s v="United States"/>
    <s v="Chicago"/>
    <x v="10"/>
    <n v="60623"/>
    <x v="2"/>
    <s v="FUR-CH-10004540"/>
    <x v="0"/>
    <x v="1"/>
    <x v="862"/>
    <n v="47.991999999999997"/>
    <n v="2"/>
    <n v="0.3"/>
    <n v="-2.0567999999999991"/>
  </r>
  <r>
    <n v="2516"/>
    <x v="1236"/>
    <x v="2"/>
    <x v="742"/>
    <d v="2011-09-10T00:00:00"/>
    <s v="Standard Class"/>
    <s v="NP-18700"/>
    <s v="Nora Preis"/>
    <x v="0"/>
    <s v="United States"/>
    <s v="Bowling Green"/>
    <x v="24"/>
    <n v="43402"/>
    <x v="3"/>
    <s v="OFF-ST-10000585"/>
    <x v="1"/>
    <x v="4"/>
    <x v="541"/>
    <n v="264.32"/>
    <n v="2"/>
    <n v="0.2"/>
    <n v="19.823999999999998"/>
  </r>
  <r>
    <n v="2517"/>
    <x v="1237"/>
    <x v="2"/>
    <x v="647"/>
    <d v="2011-11-22T00:00:00"/>
    <s v="Standard Class"/>
    <s v="PB-19105"/>
    <s v="Peter Bühler"/>
    <x v="0"/>
    <s v="United States"/>
    <s v="Houston"/>
    <x v="5"/>
    <n v="77095"/>
    <x v="2"/>
    <s v="OFF-EN-10003001"/>
    <x v="1"/>
    <x v="12"/>
    <x v="955"/>
    <n v="604.65600000000006"/>
    <n v="9"/>
    <n v="0.2"/>
    <n v="204.07139999999995"/>
  </r>
  <r>
    <n v="2518"/>
    <x v="1238"/>
    <x v="3"/>
    <x v="743"/>
    <d v="2014-05-08T00:00:00"/>
    <s v="Standard Class"/>
    <s v="DW-13585"/>
    <s v="Dorothy Wardle"/>
    <x v="1"/>
    <s v="United States"/>
    <s v="Westfield"/>
    <x v="30"/>
    <n v="7090"/>
    <x v="3"/>
    <s v="FUR-FU-10003975"/>
    <x v="0"/>
    <x v="5"/>
    <x v="775"/>
    <n v="129.93"/>
    <n v="3"/>
    <n v="0"/>
    <n v="12.992999999999988"/>
  </r>
  <r>
    <n v="2519"/>
    <x v="1239"/>
    <x v="0"/>
    <x v="680"/>
    <d v="2013-10-22T00:00:00"/>
    <s v="Standard Class"/>
    <s v="CD-12790"/>
    <s v="Cynthia Delaney"/>
    <x v="2"/>
    <s v="United States"/>
    <s v="Oklahoma City"/>
    <x v="26"/>
    <n v="73120"/>
    <x v="2"/>
    <s v="OFF-LA-10004559"/>
    <x v="1"/>
    <x v="2"/>
    <x v="1340"/>
    <n v="20.16"/>
    <n v="7"/>
    <n v="0"/>
    <n v="9.8783999999999992"/>
  </r>
  <r>
    <n v="2520"/>
    <x v="1239"/>
    <x v="0"/>
    <x v="680"/>
    <d v="2013-10-22T00:00:00"/>
    <s v="Standard Class"/>
    <s v="CD-12790"/>
    <s v="Cynthia Delaney"/>
    <x v="2"/>
    <s v="United States"/>
    <s v="Oklahoma City"/>
    <x v="26"/>
    <n v="73120"/>
    <x v="2"/>
    <s v="OFF-LA-10003223"/>
    <x v="1"/>
    <x v="2"/>
    <x v="602"/>
    <n v="29.46"/>
    <n v="6"/>
    <n v="0"/>
    <n v="14.4354"/>
  </r>
  <r>
    <n v="2521"/>
    <x v="1239"/>
    <x v="0"/>
    <x v="680"/>
    <d v="2013-10-22T00:00:00"/>
    <s v="Standard Class"/>
    <s v="CD-12790"/>
    <s v="Cynthia Delaney"/>
    <x v="2"/>
    <s v="United States"/>
    <s v="Oklahoma City"/>
    <x v="26"/>
    <n v="73120"/>
    <x v="2"/>
    <s v="OFF-AP-10002651"/>
    <x v="1"/>
    <x v="9"/>
    <x v="1341"/>
    <n v="868.58999999999992"/>
    <n v="3"/>
    <n v="0"/>
    <n v="251.89109999999988"/>
  </r>
  <r>
    <n v="2522"/>
    <x v="1239"/>
    <x v="0"/>
    <x v="680"/>
    <d v="2013-10-22T00:00:00"/>
    <s v="Standard Class"/>
    <s v="CD-12790"/>
    <s v="Cynthia Delaney"/>
    <x v="2"/>
    <s v="United States"/>
    <s v="Oklahoma City"/>
    <x v="26"/>
    <n v="73120"/>
    <x v="2"/>
    <s v="OFF-PA-10003177"/>
    <x v="1"/>
    <x v="10"/>
    <x v="89"/>
    <n v="12.96"/>
    <n v="2"/>
    <n v="0"/>
    <n v="6.2208000000000006"/>
  </r>
  <r>
    <n v="2523"/>
    <x v="1239"/>
    <x v="0"/>
    <x v="680"/>
    <d v="2013-10-22T00:00:00"/>
    <s v="Standard Class"/>
    <s v="CD-12790"/>
    <s v="Cynthia Delaney"/>
    <x v="2"/>
    <s v="United States"/>
    <s v="Oklahoma City"/>
    <x v="26"/>
    <n v="73120"/>
    <x v="2"/>
    <s v="TEC-PH-10003442"/>
    <x v="2"/>
    <x v="7"/>
    <x v="879"/>
    <n v="5.5"/>
    <n v="1"/>
    <n v="0"/>
    <n v="1.375"/>
  </r>
  <r>
    <n v="2524"/>
    <x v="1239"/>
    <x v="0"/>
    <x v="680"/>
    <d v="2013-10-22T00:00:00"/>
    <s v="Standard Class"/>
    <s v="CD-12790"/>
    <s v="Cynthia Delaney"/>
    <x v="2"/>
    <s v="United States"/>
    <s v="Oklahoma City"/>
    <x v="26"/>
    <n v="73120"/>
    <x v="2"/>
    <s v="OFF-BI-10000977"/>
    <x v="1"/>
    <x v="8"/>
    <x v="982"/>
    <n v="121.6"/>
    <n v="4"/>
    <n v="0"/>
    <n v="55.935999999999993"/>
  </r>
  <r>
    <n v="2525"/>
    <x v="1240"/>
    <x v="1"/>
    <x v="744"/>
    <d v="2012-04-10T00:00:00"/>
    <s v="Standard Class"/>
    <s v="TT-21220"/>
    <s v="Thomas Thornton"/>
    <x v="0"/>
    <s v="United States"/>
    <s v="Houston"/>
    <x v="5"/>
    <n v="77041"/>
    <x v="2"/>
    <s v="OFF-AR-10004078"/>
    <x v="1"/>
    <x v="6"/>
    <x v="507"/>
    <n v="42.047999999999995"/>
    <n v="9"/>
    <n v="0.2"/>
    <n v="5.2559999999999985"/>
  </r>
  <r>
    <n v="2526"/>
    <x v="1240"/>
    <x v="1"/>
    <x v="744"/>
    <d v="2012-04-10T00:00:00"/>
    <s v="Standard Class"/>
    <s v="TT-21220"/>
    <s v="Thomas Thornton"/>
    <x v="0"/>
    <s v="United States"/>
    <s v="Houston"/>
    <x v="5"/>
    <n v="77041"/>
    <x v="2"/>
    <s v="TEC-AC-10002550"/>
    <x v="2"/>
    <x v="11"/>
    <x v="1342"/>
    <n v="25.488"/>
    <n v="2"/>
    <n v="0.2"/>
    <n v="4.4603999999999999"/>
  </r>
  <r>
    <n v="2527"/>
    <x v="1240"/>
    <x v="1"/>
    <x v="744"/>
    <d v="2012-04-10T00:00:00"/>
    <s v="Standard Class"/>
    <s v="TT-21220"/>
    <s v="Thomas Thornton"/>
    <x v="0"/>
    <s v="United States"/>
    <s v="Houston"/>
    <x v="5"/>
    <n v="77041"/>
    <x v="2"/>
    <s v="OFF-BI-10004965"/>
    <x v="1"/>
    <x v="8"/>
    <x v="1005"/>
    <n v="6.8999999999999986"/>
    <n v="3"/>
    <n v="0.8"/>
    <n v="-12.075000000000003"/>
  </r>
  <r>
    <n v="2528"/>
    <x v="1240"/>
    <x v="1"/>
    <x v="744"/>
    <d v="2012-04-10T00:00:00"/>
    <s v="Standard Class"/>
    <s v="TT-21220"/>
    <s v="Thomas Thornton"/>
    <x v="0"/>
    <s v="United States"/>
    <s v="Houston"/>
    <x v="5"/>
    <n v="77041"/>
    <x v="2"/>
    <s v="OFF-BI-10004209"/>
    <x v="1"/>
    <x v="8"/>
    <x v="1206"/>
    <n v="9.6479999999999961"/>
    <n v="6"/>
    <n v="0.8"/>
    <n v="-16.884"/>
  </r>
  <r>
    <n v="2529"/>
    <x v="1240"/>
    <x v="1"/>
    <x v="744"/>
    <d v="2012-04-10T00:00:00"/>
    <s v="Standard Class"/>
    <s v="TT-21220"/>
    <s v="Thomas Thornton"/>
    <x v="0"/>
    <s v="United States"/>
    <s v="Houston"/>
    <x v="5"/>
    <n v="77041"/>
    <x v="2"/>
    <s v="OFF-PA-10001526"/>
    <x v="1"/>
    <x v="10"/>
    <x v="1030"/>
    <n v="7.9680000000000009"/>
    <n v="2"/>
    <n v="0.2"/>
    <n v="2.8884000000000007"/>
  </r>
  <r>
    <n v="2530"/>
    <x v="1241"/>
    <x v="2"/>
    <x v="745"/>
    <d v="2011-10-29T00:00:00"/>
    <s v="Standard Class"/>
    <s v="DB-12910"/>
    <s v="Daniel Byrd"/>
    <x v="2"/>
    <s v="United States"/>
    <s v="Fort Lauderdale"/>
    <x v="2"/>
    <n v="33311"/>
    <x v="0"/>
    <s v="OFF-PA-10000788"/>
    <x v="1"/>
    <x v="10"/>
    <x v="731"/>
    <n v="10.368000000000002"/>
    <n v="2"/>
    <n v="0.2"/>
    <n v="3.6288"/>
  </r>
  <r>
    <n v="2531"/>
    <x v="1242"/>
    <x v="2"/>
    <x v="654"/>
    <d v="2011-08-21T00:00:00"/>
    <s v="Standard Class"/>
    <s v="DJ-13510"/>
    <s v="Don Jones"/>
    <x v="1"/>
    <s v="United States"/>
    <s v="Little Rock"/>
    <x v="36"/>
    <n v="72209"/>
    <x v="0"/>
    <s v="OFF-PA-10000595"/>
    <x v="1"/>
    <x v="10"/>
    <x v="1117"/>
    <n v="114.2"/>
    <n v="5"/>
    <n v="0"/>
    <n v="52.531999999999996"/>
  </r>
  <r>
    <n v="2532"/>
    <x v="1242"/>
    <x v="2"/>
    <x v="654"/>
    <d v="2011-08-21T00:00:00"/>
    <s v="Standard Class"/>
    <s v="DJ-13510"/>
    <s v="Don Jones"/>
    <x v="1"/>
    <s v="United States"/>
    <s v="Little Rock"/>
    <x v="36"/>
    <n v="72209"/>
    <x v="0"/>
    <s v="OFF-BI-10000829"/>
    <x v="1"/>
    <x v="8"/>
    <x v="304"/>
    <n v="17.96"/>
    <n v="4"/>
    <n v="0"/>
    <n v="8.2615999999999996"/>
  </r>
  <r>
    <n v="2533"/>
    <x v="1242"/>
    <x v="2"/>
    <x v="654"/>
    <d v="2011-08-21T00:00:00"/>
    <s v="Standard Class"/>
    <s v="DJ-13510"/>
    <s v="Don Jones"/>
    <x v="1"/>
    <s v="United States"/>
    <s v="Little Rock"/>
    <x v="36"/>
    <n v="72209"/>
    <x v="0"/>
    <s v="OFF-FA-10002676"/>
    <x v="1"/>
    <x v="13"/>
    <x v="1069"/>
    <n v="12.67"/>
    <n v="7"/>
    <n v="0"/>
    <n v="4.5611999999999995"/>
  </r>
  <r>
    <n v="2534"/>
    <x v="1242"/>
    <x v="2"/>
    <x v="654"/>
    <d v="2011-08-21T00:00:00"/>
    <s v="Standard Class"/>
    <s v="DJ-13510"/>
    <s v="Don Jones"/>
    <x v="1"/>
    <s v="United States"/>
    <s v="Little Rock"/>
    <x v="36"/>
    <n v="72209"/>
    <x v="0"/>
    <s v="TEC-AC-10000844"/>
    <x v="2"/>
    <x v="11"/>
    <x v="106"/>
    <n v="339.96"/>
    <n v="4"/>
    <n v="0"/>
    <n v="122.38559999999998"/>
  </r>
  <r>
    <n v="2535"/>
    <x v="1243"/>
    <x v="3"/>
    <x v="733"/>
    <d v="2014-08-19T00:00:00"/>
    <s v="Second Class"/>
    <s v="DL-13495"/>
    <s v="Dionis Lloyd"/>
    <x v="1"/>
    <s v="United States"/>
    <s v="Philadelphia"/>
    <x v="9"/>
    <n v="19120"/>
    <x v="3"/>
    <s v="OFF-ST-10004459"/>
    <x v="1"/>
    <x v="4"/>
    <x v="454"/>
    <n v="1801.6320000000001"/>
    <n v="6"/>
    <n v="0.2"/>
    <n v="-337.80600000000004"/>
  </r>
  <r>
    <n v="2536"/>
    <x v="1244"/>
    <x v="1"/>
    <x v="684"/>
    <d v="2012-09-08T00:00:00"/>
    <s v="First Class"/>
    <s v="LO-17170"/>
    <s v="Lori Olson"/>
    <x v="1"/>
    <s v="United States"/>
    <s v="La Quinta"/>
    <x v="1"/>
    <n v="92253"/>
    <x v="1"/>
    <s v="TEC-AC-10003499"/>
    <x v="2"/>
    <x v="11"/>
    <x v="103"/>
    <n v="46.32"/>
    <n v="4"/>
    <n v="0"/>
    <n v="18.064800000000002"/>
  </r>
  <r>
    <n v="2537"/>
    <x v="1245"/>
    <x v="1"/>
    <x v="746"/>
    <d v="2012-01-29T00:00:00"/>
    <s v="Second Class"/>
    <s v="SV-20365"/>
    <s v="Seth Vernon"/>
    <x v="0"/>
    <s v="United States"/>
    <s v="Cleveland"/>
    <x v="24"/>
    <n v="44105"/>
    <x v="3"/>
    <s v="FUR-CH-10000513"/>
    <x v="0"/>
    <x v="1"/>
    <x v="70"/>
    <n v="181.98599999999999"/>
    <n v="2"/>
    <n v="0.3"/>
    <n v="-54.595799999999997"/>
  </r>
  <r>
    <n v="2538"/>
    <x v="1245"/>
    <x v="1"/>
    <x v="746"/>
    <d v="2012-01-29T00:00:00"/>
    <s v="Second Class"/>
    <s v="SV-20365"/>
    <s v="Seth Vernon"/>
    <x v="0"/>
    <s v="United States"/>
    <s v="Cleveland"/>
    <x v="24"/>
    <n v="44105"/>
    <x v="3"/>
    <s v="TEC-PH-10000895"/>
    <x v="2"/>
    <x v="7"/>
    <x v="1128"/>
    <n v="431.976"/>
    <n v="4"/>
    <n v="0.4"/>
    <n v="-100.7944"/>
  </r>
  <r>
    <n v="2539"/>
    <x v="1245"/>
    <x v="1"/>
    <x v="746"/>
    <d v="2012-01-29T00:00:00"/>
    <s v="Second Class"/>
    <s v="SV-20365"/>
    <s v="Seth Vernon"/>
    <x v="0"/>
    <s v="United States"/>
    <s v="Cleveland"/>
    <x v="24"/>
    <n v="44105"/>
    <x v="3"/>
    <s v="TEC-PH-10002555"/>
    <x v="2"/>
    <x v="7"/>
    <x v="1343"/>
    <n v="155.36999999999998"/>
    <n v="1"/>
    <n v="0.4"/>
    <n v="-36.253"/>
  </r>
  <r>
    <n v="2540"/>
    <x v="1246"/>
    <x v="1"/>
    <x v="747"/>
    <d v="2012-07-16T00:00:00"/>
    <s v="Same Day"/>
    <s v="EM-13810"/>
    <s v="Eleni McCrary"/>
    <x v="1"/>
    <s v="United States"/>
    <s v="San Francisco"/>
    <x v="1"/>
    <n v="94122"/>
    <x v="1"/>
    <s v="FUR-CH-10003312"/>
    <x v="0"/>
    <x v="1"/>
    <x v="296"/>
    <n v="1348.7040000000002"/>
    <n v="6"/>
    <n v="0.2"/>
    <n v="-219.16440000000023"/>
  </r>
  <r>
    <n v="2541"/>
    <x v="1246"/>
    <x v="1"/>
    <x v="747"/>
    <d v="2012-07-16T00:00:00"/>
    <s v="Same Day"/>
    <s v="EM-13810"/>
    <s v="Eleni McCrary"/>
    <x v="1"/>
    <s v="United States"/>
    <s v="San Francisco"/>
    <x v="1"/>
    <n v="94122"/>
    <x v="1"/>
    <s v="FUR-CH-10004086"/>
    <x v="0"/>
    <x v="1"/>
    <x v="281"/>
    <n v="700.15200000000004"/>
    <n v="3"/>
    <n v="0.2"/>
    <n v="78.767099999999971"/>
  </r>
  <r>
    <n v="2542"/>
    <x v="1247"/>
    <x v="0"/>
    <x v="567"/>
    <d v="2013-05-05T00:00:00"/>
    <s v="Standard Class"/>
    <s v="KD-16615"/>
    <s v="Ken Dana"/>
    <x v="1"/>
    <s v="United States"/>
    <s v="Scottsdale"/>
    <x v="16"/>
    <n v="85254"/>
    <x v="1"/>
    <s v="FUR-FU-10002759"/>
    <x v="0"/>
    <x v="5"/>
    <x v="555"/>
    <n v="111.88800000000001"/>
    <n v="7"/>
    <n v="0.2"/>
    <n v="22.377600000000001"/>
  </r>
  <r>
    <n v="2543"/>
    <x v="1248"/>
    <x v="2"/>
    <x v="467"/>
    <d v="2011-10-01T00:00:00"/>
    <s v="Second Class"/>
    <s v="NB-18580"/>
    <s v="Nicole Brennan"/>
    <x v="1"/>
    <s v="United States"/>
    <s v="Philadelphia"/>
    <x v="9"/>
    <n v="19134"/>
    <x v="3"/>
    <s v="OFF-AP-10002191"/>
    <x v="1"/>
    <x v="9"/>
    <x v="800"/>
    <n v="143.952"/>
    <n v="3"/>
    <n v="0.2"/>
    <n v="14.39520000000001"/>
  </r>
  <r>
    <n v="2544"/>
    <x v="1249"/>
    <x v="0"/>
    <x v="162"/>
    <d v="2013-09-15T00:00:00"/>
    <s v="Standard Class"/>
    <s v="AP-10720"/>
    <s v="Anne Pryor"/>
    <x v="2"/>
    <s v="United States"/>
    <s v="Malden"/>
    <x v="31"/>
    <n v="2148"/>
    <x v="3"/>
    <s v="FUR-BO-10003450"/>
    <x v="0"/>
    <x v="0"/>
    <x v="1344"/>
    <n v="173.94"/>
    <n v="3"/>
    <n v="0"/>
    <n v="13.915199999999992"/>
  </r>
  <r>
    <n v="2545"/>
    <x v="1249"/>
    <x v="0"/>
    <x v="162"/>
    <d v="2013-09-15T00:00:00"/>
    <s v="Standard Class"/>
    <s v="AP-10720"/>
    <s v="Anne Pryor"/>
    <x v="2"/>
    <s v="United States"/>
    <s v="Malden"/>
    <x v="31"/>
    <n v="2148"/>
    <x v="3"/>
    <s v="OFF-LA-10000248"/>
    <x v="1"/>
    <x v="2"/>
    <x v="1212"/>
    <n v="14.76"/>
    <n v="4"/>
    <n v="0"/>
    <n v="6.9371999999999998"/>
  </r>
  <r>
    <n v="2546"/>
    <x v="1250"/>
    <x v="3"/>
    <x v="513"/>
    <d v="2014-04-21T00:00:00"/>
    <s v="Standard Class"/>
    <s v="JE-15745"/>
    <s v="Joel Eaton"/>
    <x v="0"/>
    <s v="United States"/>
    <s v="San Jose"/>
    <x v="1"/>
    <n v="95123"/>
    <x v="1"/>
    <s v="OFF-ST-10004804"/>
    <x v="1"/>
    <x v="4"/>
    <x v="230"/>
    <n v="205.92"/>
    <n v="4"/>
    <n v="0"/>
    <n v="2.0592000000000041"/>
  </r>
  <r>
    <n v="2547"/>
    <x v="1250"/>
    <x v="3"/>
    <x v="513"/>
    <d v="2014-04-21T00:00:00"/>
    <s v="Standard Class"/>
    <s v="JE-15745"/>
    <s v="Joel Eaton"/>
    <x v="0"/>
    <s v="United States"/>
    <s v="San Jose"/>
    <x v="1"/>
    <n v="95123"/>
    <x v="1"/>
    <s v="FUR-BO-10001337"/>
    <x v="0"/>
    <x v="0"/>
    <x v="425"/>
    <n v="102.833"/>
    <n v="1"/>
    <n v="0.15"/>
    <n v="-6.0489999999999995"/>
  </r>
  <r>
    <n v="2548"/>
    <x v="1251"/>
    <x v="1"/>
    <x v="748"/>
    <d v="2012-08-22T00:00:00"/>
    <s v="Standard Class"/>
    <s v="JM-15865"/>
    <s v="John Murray"/>
    <x v="0"/>
    <s v="United States"/>
    <s v="Phoenix"/>
    <x v="16"/>
    <n v="85023"/>
    <x v="1"/>
    <s v="OFF-AR-10002255"/>
    <x v="1"/>
    <x v="6"/>
    <x v="814"/>
    <n v="2.3039999999999998"/>
    <n v="1"/>
    <n v="0.2"/>
    <n v="0.25919999999999999"/>
  </r>
  <r>
    <n v="2549"/>
    <x v="1251"/>
    <x v="1"/>
    <x v="748"/>
    <d v="2012-08-22T00:00:00"/>
    <s v="Standard Class"/>
    <s v="JM-15865"/>
    <s v="John Murray"/>
    <x v="0"/>
    <s v="United States"/>
    <s v="Phoenix"/>
    <x v="16"/>
    <n v="85023"/>
    <x v="1"/>
    <s v="TEC-PH-10002624"/>
    <x v="2"/>
    <x v="7"/>
    <x v="1126"/>
    <n v="1879.96"/>
    <n v="5"/>
    <n v="0.2"/>
    <n v="211.49549999999977"/>
  </r>
  <r>
    <n v="2550"/>
    <x v="1251"/>
    <x v="1"/>
    <x v="748"/>
    <d v="2012-08-22T00:00:00"/>
    <s v="Standard Class"/>
    <s v="JM-15865"/>
    <s v="John Murray"/>
    <x v="0"/>
    <s v="United States"/>
    <s v="Phoenix"/>
    <x v="16"/>
    <n v="85023"/>
    <x v="1"/>
    <s v="OFF-PA-10001878"/>
    <x v="1"/>
    <x v="10"/>
    <x v="1161"/>
    <n v="313.024"/>
    <n v="8"/>
    <n v="0.2"/>
    <n v="105.64559999999997"/>
  </r>
  <r>
    <n v="2551"/>
    <x v="1251"/>
    <x v="1"/>
    <x v="748"/>
    <d v="2012-08-22T00:00:00"/>
    <s v="Standard Class"/>
    <s v="JM-15865"/>
    <s v="John Murray"/>
    <x v="0"/>
    <s v="United States"/>
    <s v="Phoenix"/>
    <x v="16"/>
    <n v="85023"/>
    <x v="1"/>
    <s v="OFF-LA-10000452"/>
    <x v="1"/>
    <x v="2"/>
    <x v="804"/>
    <n v="5.04"/>
    <n v="2"/>
    <n v="0.2"/>
    <n v="1.764"/>
  </r>
  <r>
    <n v="2552"/>
    <x v="1252"/>
    <x v="3"/>
    <x v="123"/>
    <d v="2014-11-24T00:00:00"/>
    <s v="Standard Class"/>
    <s v="AB-10105"/>
    <s v="Adrian Barton"/>
    <x v="0"/>
    <s v="United States"/>
    <s v="Henderson"/>
    <x v="0"/>
    <n v="42420"/>
    <x v="0"/>
    <s v="FUR-FU-10004665"/>
    <x v="0"/>
    <x v="5"/>
    <x v="1345"/>
    <n v="821.87999999999988"/>
    <n v="6"/>
    <n v="0"/>
    <n v="213.68880000000001"/>
  </r>
  <r>
    <n v="2553"/>
    <x v="1252"/>
    <x v="3"/>
    <x v="123"/>
    <d v="2014-11-24T00:00:00"/>
    <s v="Standard Class"/>
    <s v="AB-10105"/>
    <s v="Adrian Barton"/>
    <x v="0"/>
    <s v="United States"/>
    <s v="Henderson"/>
    <x v="0"/>
    <n v="42420"/>
    <x v="0"/>
    <s v="OFF-BI-10000088"/>
    <x v="1"/>
    <x v="8"/>
    <x v="1025"/>
    <n v="21.96"/>
    <n v="2"/>
    <n v="0"/>
    <n v="10.760400000000001"/>
  </r>
  <r>
    <n v="2554"/>
    <x v="1253"/>
    <x v="0"/>
    <x v="749"/>
    <d v="2013-09-19T00:00:00"/>
    <s v="Standard Class"/>
    <s v="PN-18775"/>
    <s v="Parhena Norris"/>
    <x v="2"/>
    <s v="United States"/>
    <s v="Columbia"/>
    <x v="20"/>
    <n v="29203"/>
    <x v="0"/>
    <s v="OFF-PA-10000029"/>
    <x v="1"/>
    <x v="10"/>
    <x v="803"/>
    <n v="25.92"/>
    <n v="4"/>
    <n v="0"/>
    <n v="12.441600000000001"/>
  </r>
  <r>
    <n v="2555"/>
    <x v="1254"/>
    <x v="0"/>
    <x v="243"/>
    <d v="2013-08-21T00:00:00"/>
    <s v="Standard Class"/>
    <s v="JC-15775"/>
    <s v="John Castell"/>
    <x v="0"/>
    <s v="United States"/>
    <s v="Tallahassee"/>
    <x v="2"/>
    <n v="32303"/>
    <x v="0"/>
    <s v="TEC-PH-10000369"/>
    <x v="2"/>
    <x v="7"/>
    <x v="1346"/>
    <n v="705.54399999999998"/>
    <n v="7"/>
    <n v="0.2"/>
    <n v="70.554400000000072"/>
  </r>
  <r>
    <n v="2556"/>
    <x v="1255"/>
    <x v="1"/>
    <x v="120"/>
    <d v="2012-09-30T00:00:00"/>
    <s v="Standard Class"/>
    <s v="PF-19165"/>
    <s v="Philip Fox"/>
    <x v="0"/>
    <s v="United States"/>
    <s v="New York City"/>
    <x v="15"/>
    <n v="10035"/>
    <x v="3"/>
    <s v="TEC-AC-10001590"/>
    <x v="2"/>
    <x v="11"/>
    <x v="1347"/>
    <n v="50"/>
    <n v="2"/>
    <n v="0"/>
    <n v="12"/>
  </r>
  <r>
    <n v="2557"/>
    <x v="1256"/>
    <x v="0"/>
    <x v="750"/>
    <d v="2013-10-15T00:00:00"/>
    <s v="Standard Class"/>
    <s v="BW-11110"/>
    <s v="Bart Watters"/>
    <x v="1"/>
    <s v="United States"/>
    <s v="Houston"/>
    <x v="5"/>
    <n v="77070"/>
    <x v="2"/>
    <s v="FUR-FU-10004909"/>
    <x v="0"/>
    <x v="5"/>
    <x v="1348"/>
    <n v="51.712000000000003"/>
    <n v="8"/>
    <n v="0.6"/>
    <n v="-32.320000000000007"/>
  </r>
  <r>
    <n v="2558"/>
    <x v="1257"/>
    <x v="1"/>
    <x v="539"/>
    <d v="2012-03-30T00:00:00"/>
    <s v="Standard Class"/>
    <s v="BP-11185"/>
    <s v="Ben Peterman"/>
    <x v="1"/>
    <s v="United States"/>
    <s v="Coral Springs"/>
    <x v="2"/>
    <n v="33065"/>
    <x v="0"/>
    <s v="OFF-AP-10002287"/>
    <x v="1"/>
    <x v="9"/>
    <x v="1274"/>
    <n v="6.9920000000000009"/>
    <n v="2"/>
    <n v="0.2"/>
    <n v="0.52439999999999998"/>
  </r>
  <r>
    <n v="2559"/>
    <x v="1258"/>
    <x v="1"/>
    <x v="70"/>
    <d v="2012-06-04T00:00:00"/>
    <s v="Standard Class"/>
    <s v="TM-21010"/>
    <s v="Tamara Manning"/>
    <x v="0"/>
    <s v="United States"/>
    <s v="Orem"/>
    <x v="7"/>
    <n v="84057"/>
    <x v="1"/>
    <s v="FUR-BO-10004357"/>
    <x v="0"/>
    <x v="0"/>
    <x v="1349"/>
    <n v="1406.86"/>
    <n v="7"/>
    <n v="0"/>
    <n v="140.68599999999989"/>
  </r>
  <r>
    <n v="2560"/>
    <x v="1258"/>
    <x v="1"/>
    <x v="70"/>
    <d v="2012-06-04T00:00:00"/>
    <s v="Standard Class"/>
    <s v="TM-21010"/>
    <s v="Tamara Manning"/>
    <x v="0"/>
    <s v="United States"/>
    <s v="Orem"/>
    <x v="7"/>
    <n v="84057"/>
    <x v="1"/>
    <s v="OFF-LA-10003766"/>
    <x v="1"/>
    <x v="2"/>
    <x v="360"/>
    <n v="15.75"/>
    <n v="5"/>
    <n v="0"/>
    <n v="7.5600000000000005"/>
  </r>
  <r>
    <n v="2561"/>
    <x v="1258"/>
    <x v="1"/>
    <x v="70"/>
    <d v="2012-06-04T00:00:00"/>
    <s v="Standard Class"/>
    <s v="TM-21010"/>
    <s v="Tamara Manning"/>
    <x v="0"/>
    <s v="United States"/>
    <s v="Orem"/>
    <x v="7"/>
    <n v="84057"/>
    <x v="1"/>
    <s v="OFF-ST-10000046"/>
    <x v="1"/>
    <x v="4"/>
    <x v="757"/>
    <n v="323.10000000000002"/>
    <n v="2"/>
    <n v="0"/>
    <n v="61.38900000000001"/>
  </r>
  <r>
    <n v="2562"/>
    <x v="1259"/>
    <x v="1"/>
    <x v="707"/>
    <d v="2012-12-31T00:00:00"/>
    <s v="Standard Class"/>
    <s v="MB-17305"/>
    <s v="Maria Bertelson"/>
    <x v="0"/>
    <s v="United States"/>
    <s v="Nashville"/>
    <x v="18"/>
    <n v="37211"/>
    <x v="0"/>
    <s v="OFF-LA-10003190"/>
    <x v="1"/>
    <x v="2"/>
    <x v="1163"/>
    <n v="9.2159999999999993"/>
    <n v="4"/>
    <n v="0.2"/>
    <n v="3.3408000000000002"/>
  </r>
  <r>
    <n v="2563"/>
    <x v="1259"/>
    <x v="1"/>
    <x v="707"/>
    <d v="2012-12-31T00:00:00"/>
    <s v="Standard Class"/>
    <s v="MB-17305"/>
    <s v="Maria Bertelson"/>
    <x v="0"/>
    <s v="United States"/>
    <s v="Nashville"/>
    <x v="18"/>
    <n v="37211"/>
    <x v="0"/>
    <s v="OFF-PA-10002787"/>
    <x v="1"/>
    <x v="10"/>
    <x v="1267"/>
    <n v="10.368000000000002"/>
    <n v="2"/>
    <n v="0.2"/>
    <n v="3.6288"/>
  </r>
  <r>
    <n v="2564"/>
    <x v="1260"/>
    <x v="1"/>
    <x v="751"/>
    <d v="2012-03-22T00:00:00"/>
    <s v="Second Class"/>
    <s v="HR-14830"/>
    <s v="Harold Ryan"/>
    <x v="1"/>
    <s v="United States"/>
    <s v="New York City"/>
    <x v="15"/>
    <n v="10009"/>
    <x v="3"/>
    <s v="TEC-AC-10000387"/>
    <x v="2"/>
    <x v="11"/>
    <x v="1350"/>
    <n v="15.02"/>
    <n v="1"/>
    <n v="0"/>
    <n v="2.7035999999999998"/>
  </r>
  <r>
    <n v="2565"/>
    <x v="1260"/>
    <x v="1"/>
    <x v="751"/>
    <d v="2012-03-22T00:00:00"/>
    <s v="Second Class"/>
    <s v="HR-14830"/>
    <s v="Harold Ryan"/>
    <x v="1"/>
    <s v="United States"/>
    <s v="New York City"/>
    <x v="15"/>
    <n v="10009"/>
    <x v="3"/>
    <s v="OFF-ST-10001291"/>
    <x v="1"/>
    <x v="4"/>
    <x v="1017"/>
    <n v="33.82"/>
    <n v="2"/>
    <n v="0"/>
    <n v="9.1313999999999993"/>
  </r>
  <r>
    <n v="2566"/>
    <x v="1261"/>
    <x v="3"/>
    <x v="202"/>
    <d v="2014-12-25T00:00:00"/>
    <s v="First Class"/>
    <s v="BD-11635"/>
    <s v="Brian Derr"/>
    <x v="0"/>
    <s v="United States"/>
    <s v="Bowling Green"/>
    <x v="0"/>
    <n v="42104"/>
    <x v="0"/>
    <s v="TEC-AC-10003116"/>
    <x v="2"/>
    <x v="11"/>
    <x v="920"/>
    <n v="71"/>
    <n v="4"/>
    <n v="0"/>
    <n v="27.689999999999998"/>
  </r>
  <r>
    <n v="2567"/>
    <x v="1262"/>
    <x v="3"/>
    <x v="752"/>
    <d v="2014-11-04T00:00:00"/>
    <s v="Second Class"/>
    <s v="SF-20200"/>
    <s v="Sarah Foster"/>
    <x v="0"/>
    <s v="United States"/>
    <s v="Bellingham"/>
    <x v="4"/>
    <n v="98226"/>
    <x v="1"/>
    <s v="OFF-BI-10001308"/>
    <x v="1"/>
    <x v="8"/>
    <x v="1351"/>
    <n v="25.120000000000005"/>
    <n v="5"/>
    <n v="0.2"/>
    <n v="7.8499999999999979"/>
  </r>
  <r>
    <n v="2568"/>
    <x v="1262"/>
    <x v="3"/>
    <x v="752"/>
    <d v="2014-11-04T00:00:00"/>
    <s v="Second Class"/>
    <s v="SF-20200"/>
    <s v="Sarah Foster"/>
    <x v="0"/>
    <s v="United States"/>
    <s v="Bellingham"/>
    <x v="4"/>
    <n v="98226"/>
    <x v="1"/>
    <s v="FUR-TA-10003954"/>
    <x v="0"/>
    <x v="3"/>
    <x v="1208"/>
    <n v="2665.62"/>
    <n v="9"/>
    <n v="0"/>
    <n v="239.90580000000011"/>
  </r>
  <r>
    <n v="2569"/>
    <x v="1263"/>
    <x v="3"/>
    <x v="210"/>
    <d v="2014-09-12T00:00:00"/>
    <s v="Standard Class"/>
    <s v="SP-20620"/>
    <s v="Stefania Perrino"/>
    <x v="1"/>
    <s v="United States"/>
    <s v="New York City"/>
    <x v="15"/>
    <n v="10011"/>
    <x v="3"/>
    <s v="OFF-ST-10003282"/>
    <x v="1"/>
    <x v="4"/>
    <x v="42"/>
    <n v="478.08"/>
    <n v="8"/>
    <n v="0"/>
    <n v="133.86240000000004"/>
  </r>
  <r>
    <n v="2570"/>
    <x v="1264"/>
    <x v="3"/>
    <x v="753"/>
    <d v="2014-12-28T00:00:00"/>
    <s v="Same Day"/>
    <s v="DR-12880"/>
    <s v="Dan Reichenbach"/>
    <x v="1"/>
    <s v="United States"/>
    <s v="Newark"/>
    <x v="24"/>
    <n v="43055"/>
    <x v="3"/>
    <s v="TEC-PH-10000576"/>
    <x v="2"/>
    <x v="7"/>
    <x v="807"/>
    <n v="164.38800000000001"/>
    <n v="2"/>
    <n v="0.4"/>
    <n v="-35.617400000000004"/>
  </r>
  <r>
    <n v="2571"/>
    <x v="1264"/>
    <x v="3"/>
    <x v="753"/>
    <d v="2014-12-28T00:00:00"/>
    <s v="Same Day"/>
    <s v="DR-12880"/>
    <s v="Dan Reichenbach"/>
    <x v="1"/>
    <s v="United States"/>
    <s v="Newark"/>
    <x v="24"/>
    <n v="43055"/>
    <x v="3"/>
    <s v="OFF-AR-10004441"/>
    <x v="1"/>
    <x v="6"/>
    <x v="153"/>
    <n v="13.247999999999999"/>
    <n v="4"/>
    <n v="0.2"/>
    <n v="3.6431999999999998"/>
  </r>
  <r>
    <n v="2572"/>
    <x v="1265"/>
    <x v="3"/>
    <x v="11"/>
    <d v="2014-07-22T00:00:00"/>
    <s v="Standard Class"/>
    <s v="VM-21685"/>
    <s v="Valerie Mitchum"/>
    <x v="2"/>
    <s v="United States"/>
    <s v="Woodstock"/>
    <x v="10"/>
    <n v="60098"/>
    <x v="2"/>
    <s v="OFF-AR-10003759"/>
    <x v="1"/>
    <x v="6"/>
    <x v="838"/>
    <n v="2.9120000000000004"/>
    <n v="2"/>
    <n v="0.2"/>
    <n v="0.90999999999999981"/>
  </r>
  <r>
    <n v="2573"/>
    <x v="1266"/>
    <x v="0"/>
    <x v="399"/>
    <d v="2013-08-16T00:00:00"/>
    <s v="Second Class"/>
    <s v="CM-12235"/>
    <s v="Chris McAfee"/>
    <x v="0"/>
    <s v="United States"/>
    <s v="Carrollton"/>
    <x v="5"/>
    <n v="75007"/>
    <x v="2"/>
    <s v="TEC-AC-10004145"/>
    <x v="2"/>
    <x v="11"/>
    <x v="1264"/>
    <n v="1399.9440000000002"/>
    <n v="7"/>
    <n v="0.2"/>
    <n v="52.497900000000016"/>
  </r>
  <r>
    <n v="2574"/>
    <x v="1267"/>
    <x v="3"/>
    <x v="362"/>
    <d v="2014-07-15T00:00:00"/>
    <s v="Standard Class"/>
    <s v="SM-20320"/>
    <s v="Sean Miller"/>
    <x v="2"/>
    <s v="United States"/>
    <s v="Lafayette"/>
    <x v="14"/>
    <n v="47905"/>
    <x v="2"/>
    <s v="FUR-FU-10000293"/>
    <x v="0"/>
    <x v="5"/>
    <x v="783"/>
    <n v="526.45000000000005"/>
    <n v="5"/>
    <n v="0"/>
    <n v="31.586999999999961"/>
  </r>
  <r>
    <n v="2575"/>
    <x v="1268"/>
    <x v="2"/>
    <x v="754"/>
    <d v="2011-11-27T00:00:00"/>
    <s v="Standard Class"/>
    <s v="RA-19885"/>
    <s v="Ruben Ausman"/>
    <x v="1"/>
    <s v="United States"/>
    <s v="Columbus"/>
    <x v="32"/>
    <n v="31907"/>
    <x v="0"/>
    <s v="OFF-EN-10004955"/>
    <x v="1"/>
    <x v="12"/>
    <x v="881"/>
    <n v="16.23"/>
    <n v="3"/>
    <n v="0"/>
    <n v="7.9527000000000001"/>
  </r>
  <r>
    <n v="2576"/>
    <x v="1268"/>
    <x v="2"/>
    <x v="754"/>
    <d v="2011-11-27T00:00:00"/>
    <s v="Standard Class"/>
    <s v="RA-19885"/>
    <s v="Ruben Ausman"/>
    <x v="1"/>
    <s v="United States"/>
    <s v="Columbus"/>
    <x v="32"/>
    <n v="31907"/>
    <x v="0"/>
    <s v="OFF-BI-10001071"/>
    <x v="1"/>
    <x v="8"/>
    <x v="663"/>
    <n v="319.89999999999998"/>
    <n v="5"/>
    <n v="0"/>
    <n v="156.751"/>
  </r>
  <r>
    <n v="2577"/>
    <x v="1268"/>
    <x v="2"/>
    <x v="754"/>
    <d v="2011-11-27T00:00:00"/>
    <s v="Standard Class"/>
    <s v="RA-19885"/>
    <s v="Ruben Ausman"/>
    <x v="1"/>
    <s v="United States"/>
    <s v="Columbus"/>
    <x v="32"/>
    <n v="31907"/>
    <x v="0"/>
    <s v="OFF-EN-10001990"/>
    <x v="1"/>
    <x v="12"/>
    <x v="33"/>
    <n v="11.36"/>
    <n v="2"/>
    <n v="0"/>
    <n v="5.3391999999999991"/>
  </r>
  <r>
    <n v="2578"/>
    <x v="1268"/>
    <x v="2"/>
    <x v="754"/>
    <d v="2011-11-27T00:00:00"/>
    <s v="Standard Class"/>
    <s v="RA-19885"/>
    <s v="Ruben Ausman"/>
    <x v="1"/>
    <s v="United States"/>
    <s v="Columbus"/>
    <x v="32"/>
    <n v="31907"/>
    <x v="0"/>
    <s v="OFF-AP-10002734"/>
    <x v="1"/>
    <x v="9"/>
    <x v="1352"/>
    <n v="675.12"/>
    <n v="3"/>
    <n v="0"/>
    <n v="290.30160000000001"/>
  </r>
  <r>
    <n v="2579"/>
    <x v="1269"/>
    <x v="2"/>
    <x v="755"/>
    <d v="2011-02-01T00:00:00"/>
    <s v="Standard Class"/>
    <s v="SD-20485"/>
    <s v="Shirley Daniels"/>
    <x v="2"/>
    <s v="United States"/>
    <s v="Alexandria"/>
    <x v="17"/>
    <n v="22304"/>
    <x v="0"/>
    <s v="FUR-FU-10004587"/>
    <x v="0"/>
    <x v="5"/>
    <x v="1353"/>
    <n v="62.820000000000007"/>
    <n v="3"/>
    <n v="0"/>
    <n v="30.7818"/>
  </r>
  <r>
    <n v="2580"/>
    <x v="1269"/>
    <x v="2"/>
    <x v="755"/>
    <d v="2011-02-01T00:00:00"/>
    <s v="Standard Class"/>
    <s v="SD-20485"/>
    <s v="Shirley Daniels"/>
    <x v="2"/>
    <s v="United States"/>
    <s v="Alexandria"/>
    <x v="17"/>
    <n v="22304"/>
    <x v="0"/>
    <s v="OFF-ST-10004337"/>
    <x v="1"/>
    <x v="4"/>
    <x v="839"/>
    <n v="489.92"/>
    <n v="8"/>
    <n v="0"/>
    <n v="0"/>
  </r>
  <r>
    <n v="2581"/>
    <x v="1269"/>
    <x v="2"/>
    <x v="755"/>
    <d v="2011-02-01T00:00:00"/>
    <s v="Standard Class"/>
    <s v="SD-20485"/>
    <s v="Shirley Daniels"/>
    <x v="2"/>
    <s v="United States"/>
    <s v="Alexandria"/>
    <x v="17"/>
    <n v="22304"/>
    <x v="0"/>
    <s v="OFF-PA-10003072"/>
    <x v="1"/>
    <x v="10"/>
    <x v="918"/>
    <n v="19.440000000000001"/>
    <n v="3"/>
    <n v="0"/>
    <n v="9.3312000000000008"/>
  </r>
  <r>
    <n v="2582"/>
    <x v="1269"/>
    <x v="2"/>
    <x v="755"/>
    <d v="2011-02-01T00:00:00"/>
    <s v="Standard Class"/>
    <s v="SD-20485"/>
    <s v="Shirley Daniels"/>
    <x v="2"/>
    <s v="United States"/>
    <s v="Alexandria"/>
    <x v="17"/>
    <n v="22304"/>
    <x v="0"/>
    <s v="OFF-PA-10000380"/>
    <x v="1"/>
    <x v="10"/>
    <x v="1281"/>
    <n v="16.68"/>
    <n v="2"/>
    <n v="0"/>
    <n v="8.34"/>
  </r>
  <r>
    <n v="2583"/>
    <x v="1269"/>
    <x v="2"/>
    <x v="755"/>
    <d v="2011-02-01T00:00:00"/>
    <s v="Standard Class"/>
    <s v="SD-20485"/>
    <s v="Shirley Daniels"/>
    <x v="2"/>
    <s v="United States"/>
    <s v="Alexandria"/>
    <x v="17"/>
    <n v="22304"/>
    <x v="0"/>
    <s v="TEC-PH-10004833"/>
    <x v="2"/>
    <x v="7"/>
    <x v="1354"/>
    <n v="155.35"/>
    <n v="13"/>
    <n v="0"/>
    <n v="0"/>
  </r>
  <r>
    <n v="2584"/>
    <x v="1269"/>
    <x v="2"/>
    <x v="755"/>
    <d v="2011-02-01T00:00:00"/>
    <s v="Standard Class"/>
    <s v="SD-20485"/>
    <s v="Shirley Daniels"/>
    <x v="2"/>
    <s v="United States"/>
    <s v="Alexandria"/>
    <x v="17"/>
    <n v="22304"/>
    <x v="0"/>
    <s v="FUR-FU-10001847"/>
    <x v="0"/>
    <x v="5"/>
    <x v="1355"/>
    <n v="12.419999999999998"/>
    <n v="3"/>
    <n v="0"/>
    <n v="4.4711999999999996"/>
  </r>
  <r>
    <n v="2585"/>
    <x v="1269"/>
    <x v="2"/>
    <x v="755"/>
    <d v="2011-02-01T00:00:00"/>
    <s v="Standard Class"/>
    <s v="SD-20485"/>
    <s v="Shirley Daniels"/>
    <x v="2"/>
    <s v="United States"/>
    <s v="Alexandria"/>
    <x v="17"/>
    <n v="22304"/>
    <x v="0"/>
    <s v="TEC-PH-10002103"/>
    <x v="2"/>
    <x v="7"/>
    <x v="534"/>
    <n v="187.98"/>
    <n v="2"/>
    <n v="0"/>
    <n v="52.634399999999999"/>
  </r>
  <r>
    <n v="2586"/>
    <x v="1270"/>
    <x v="1"/>
    <x v="502"/>
    <d v="2012-11-10T00:00:00"/>
    <s v="Standard Class"/>
    <s v="CS-12250"/>
    <s v="Chris Selesnick"/>
    <x v="1"/>
    <s v="United States"/>
    <s v="Haltom City"/>
    <x v="5"/>
    <n v="76117"/>
    <x v="2"/>
    <s v="OFF-EN-10001137"/>
    <x v="1"/>
    <x v="12"/>
    <x v="315"/>
    <n v="6.6080000000000005"/>
    <n v="2"/>
    <n v="0.2"/>
    <n v="2.1475999999999997"/>
  </r>
  <r>
    <n v="2587"/>
    <x v="1271"/>
    <x v="3"/>
    <x v="160"/>
    <d v="2014-07-07T00:00:00"/>
    <s v="Standard Class"/>
    <s v="RA-19285"/>
    <s v="Ralph Arnett"/>
    <x v="0"/>
    <s v="United States"/>
    <s v="New York City"/>
    <x v="15"/>
    <n v="10024"/>
    <x v="3"/>
    <s v="OFF-ST-10001476"/>
    <x v="1"/>
    <x v="4"/>
    <x v="827"/>
    <n v="248.57"/>
    <n v="7"/>
    <n v="0"/>
    <n v="67.113900000000015"/>
  </r>
  <r>
    <n v="2588"/>
    <x v="1271"/>
    <x v="3"/>
    <x v="160"/>
    <d v="2014-07-07T00:00:00"/>
    <s v="Standard Class"/>
    <s v="RA-19285"/>
    <s v="Ralph Arnett"/>
    <x v="0"/>
    <s v="United States"/>
    <s v="New York City"/>
    <x v="15"/>
    <n v="10024"/>
    <x v="3"/>
    <s v="FUR-FU-10002045"/>
    <x v="0"/>
    <x v="5"/>
    <x v="1356"/>
    <n v="22.23"/>
    <n v="1"/>
    <n v="0"/>
    <n v="9.7812000000000019"/>
  </r>
  <r>
    <n v="2589"/>
    <x v="1272"/>
    <x v="0"/>
    <x v="465"/>
    <d v="2013-05-10T00:00:00"/>
    <s v="Standard Class"/>
    <s v="BF-11005"/>
    <s v="Barry Franz"/>
    <x v="2"/>
    <s v="United States"/>
    <s v="Los Angeles"/>
    <x v="1"/>
    <n v="90004"/>
    <x v="1"/>
    <s v="OFF-ST-10001505"/>
    <x v="1"/>
    <x v="4"/>
    <x v="1174"/>
    <n v="5.98"/>
    <n v="1"/>
    <n v="0"/>
    <n v="1.0165999999999995"/>
  </r>
  <r>
    <n v="2590"/>
    <x v="1272"/>
    <x v="0"/>
    <x v="465"/>
    <d v="2013-05-10T00:00:00"/>
    <s v="Standard Class"/>
    <s v="BF-11005"/>
    <s v="Barry Franz"/>
    <x v="2"/>
    <s v="United States"/>
    <s v="Los Angeles"/>
    <x v="1"/>
    <n v="90004"/>
    <x v="1"/>
    <s v="TEC-PH-10001433"/>
    <x v="2"/>
    <x v="7"/>
    <x v="237"/>
    <n v="246.16800000000001"/>
    <n v="3"/>
    <n v="0.2"/>
    <n v="21.539699999999996"/>
  </r>
  <r>
    <n v="2591"/>
    <x v="1273"/>
    <x v="0"/>
    <x v="162"/>
    <d v="2013-09-15T00:00:00"/>
    <s v="Standard Class"/>
    <s v="SE-20110"/>
    <s v="Sanjit Engle"/>
    <x v="0"/>
    <s v="United States"/>
    <s v="Wheeling"/>
    <x v="10"/>
    <n v="60090"/>
    <x v="2"/>
    <s v="FUR-FU-10004671"/>
    <x v="0"/>
    <x v="5"/>
    <x v="1357"/>
    <n v="14.136000000000003"/>
    <n v="2"/>
    <n v="0.6"/>
    <n v="-7.774799999999999"/>
  </r>
  <r>
    <n v="2592"/>
    <x v="1273"/>
    <x v="0"/>
    <x v="162"/>
    <d v="2013-09-15T00:00:00"/>
    <s v="Standard Class"/>
    <s v="SE-20110"/>
    <s v="Sanjit Engle"/>
    <x v="0"/>
    <s v="United States"/>
    <s v="Wheeling"/>
    <x v="10"/>
    <n v="60090"/>
    <x v="2"/>
    <s v="FUR-TA-10003569"/>
    <x v="0"/>
    <x v="3"/>
    <x v="1358"/>
    <n v="601.47"/>
    <n v="3"/>
    <n v="0.5"/>
    <n v="-300.73500000000001"/>
  </r>
  <r>
    <n v="2593"/>
    <x v="1274"/>
    <x v="3"/>
    <x v="221"/>
    <d v="2014-11-27T00:00:00"/>
    <s v="Second Class"/>
    <s v="RS-19765"/>
    <s v="Roland Schwarz"/>
    <x v="1"/>
    <s v="United States"/>
    <s v="Summerville"/>
    <x v="20"/>
    <n v="29483"/>
    <x v="0"/>
    <s v="TEC-PH-10002807"/>
    <x v="2"/>
    <x v="7"/>
    <x v="1230"/>
    <n v="79.099999999999994"/>
    <n v="2"/>
    <n v="0"/>
    <n v="39.549999999999997"/>
  </r>
  <r>
    <n v="2594"/>
    <x v="1274"/>
    <x v="3"/>
    <x v="221"/>
    <d v="2014-11-27T00:00:00"/>
    <s v="Second Class"/>
    <s v="RS-19765"/>
    <s v="Roland Schwarz"/>
    <x v="1"/>
    <s v="United States"/>
    <s v="Summerville"/>
    <x v="20"/>
    <n v="29483"/>
    <x v="0"/>
    <s v="OFF-BI-10001597"/>
    <x v="1"/>
    <x v="8"/>
    <x v="790"/>
    <n v="327.84"/>
    <n v="8"/>
    <n v="0"/>
    <n v="157.36319999999998"/>
  </r>
  <r>
    <n v="2595"/>
    <x v="1275"/>
    <x v="3"/>
    <x v="726"/>
    <d v="2014-05-18T00:00:00"/>
    <s v="Standard Class"/>
    <s v="BM-11650"/>
    <s v="Brian Moss"/>
    <x v="1"/>
    <s v="United States"/>
    <s v="Columbus"/>
    <x v="14"/>
    <n v="47201"/>
    <x v="2"/>
    <s v="OFF-EN-10003296"/>
    <x v="1"/>
    <x v="12"/>
    <x v="229"/>
    <n v="180.96"/>
    <n v="2"/>
    <n v="0"/>
    <n v="81.432000000000002"/>
  </r>
  <r>
    <n v="2596"/>
    <x v="1275"/>
    <x v="3"/>
    <x v="726"/>
    <d v="2014-05-18T00:00:00"/>
    <s v="Standard Class"/>
    <s v="BM-11650"/>
    <s v="Brian Moss"/>
    <x v="1"/>
    <s v="United States"/>
    <s v="Columbus"/>
    <x v="14"/>
    <n v="47201"/>
    <x v="2"/>
    <s v="OFF-BI-10004632"/>
    <x v="1"/>
    <x v="8"/>
    <x v="564"/>
    <n v="914.97"/>
    <n v="3"/>
    <n v="0"/>
    <n v="411.73649999999998"/>
  </r>
  <r>
    <n v="2597"/>
    <x v="1275"/>
    <x v="3"/>
    <x v="726"/>
    <d v="2014-05-18T00:00:00"/>
    <s v="Standard Class"/>
    <s v="BM-11650"/>
    <s v="Brian Moss"/>
    <x v="1"/>
    <s v="United States"/>
    <s v="Columbus"/>
    <x v="14"/>
    <n v="47201"/>
    <x v="2"/>
    <s v="TEC-PH-10002310"/>
    <x v="2"/>
    <x v="7"/>
    <x v="1359"/>
    <n v="587.97"/>
    <n v="3"/>
    <n v="0"/>
    <n v="158.75190000000003"/>
  </r>
  <r>
    <n v="2598"/>
    <x v="1275"/>
    <x v="3"/>
    <x v="726"/>
    <d v="2014-05-18T00:00:00"/>
    <s v="Standard Class"/>
    <s v="BM-11650"/>
    <s v="Brian Moss"/>
    <x v="1"/>
    <s v="United States"/>
    <s v="Columbus"/>
    <x v="14"/>
    <n v="47201"/>
    <x v="2"/>
    <s v="OFF-ST-10000078"/>
    <x v="1"/>
    <x v="4"/>
    <x v="1218"/>
    <n v="530.34"/>
    <n v="2"/>
    <n v="0"/>
    <n v="95.461199999999963"/>
  </r>
  <r>
    <n v="2599"/>
    <x v="1275"/>
    <x v="3"/>
    <x v="726"/>
    <d v="2014-05-18T00:00:00"/>
    <s v="Standard Class"/>
    <s v="BM-11650"/>
    <s v="Brian Moss"/>
    <x v="1"/>
    <s v="United States"/>
    <s v="Columbus"/>
    <x v="14"/>
    <n v="47201"/>
    <x v="2"/>
    <s v="OFF-PA-10001752"/>
    <x v="1"/>
    <x v="10"/>
    <x v="1360"/>
    <n v="14.940000000000001"/>
    <n v="3"/>
    <n v="0"/>
    <n v="7.3206000000000007"/>
  </r>
  <r>
    <n v="2600"/>
    <x v="1276"/>
    <x v="3"/>
    <x v="756"/>
    <d v="2014-04-30T00:00:00"/>
    <s v="Standard Class"/>
    <s v="SK-19990"/>
    <s v="Sally Knutson"/>
    <x v="0"/>
    <s v="United States"/>
    <s v="New York City"/>
    <x v="15"/>
    <n v="10024"/>
    <x v="3"/>
    <s v="OFF-AP-10000026"/>
    <x v="1"/>
    <x v="9"/>
    <x v="1282"/>
    <n v="121.94"/>
    <n v="2"/>
    <n v="0"/>
    <n v="35.362599999999986"/>
  </r>
  <r>
    <n v="2601"/>
    <x v="1276"/>
    <x v="3"/>
    <x v="756"/>
    <d v="2014-04-30T00:00:00"/>
    <s v="Standard Class"/>
    <s v="SK-19990"/>
    <s v="Sally Knutson"/>
    <x v="0"/>
    <s v="United States"/>
    <s v="New York City"/>
    <x v="15"/>
    <n v="10024"/>
    <x v="3"/>
    <s v="OFF-SU-10002573"/>
    <x v="1"/>
    <x v="14"/>
    <x v="350"/>
    <n v="122.71000000000001"/>
    <n v="7"/>
    <n v="0"/>
    <n v="36.812999999999988"/>
  </r>
  <r>
    <n v="2602"/>
    <x v="1277"/>
    <x v="0"/>
    <x v="30"/>
    <d v="2013-06-05T00:00:00"/>
    <s v="Same Day"/>
    <s v="EN-13780"/>
    <s v="Edward Nazzal"/>
    <x v="0"/>
    <s v="United States"/>
    <s v="New York City"/>
    <x v="15"/>
    <n v="10035"/>
    <x v="3"/>
    <s v="OFF-PA-10000349"/>
    <x v="1"/>
    <x v="10"/>
    <x v="33"/>
    <n v="14.940000000000001"/>
    <n v="3"/>
    <n v="0"/>
    <n v="7.0218000000000007"/>
  </r>
  <r>
    <n v="2603"/>
    <x v="1277"/>
    <x v="0"/>
    <x v="30"/>
    <d v="2013-06-05T00:00:00"/>
    <s v="Same Day"/>
    <s v="EN-13780"/>
    <s v="Edward Nazzal"/>
    <x v="0"/>
    <s v="United States"/>
    <s v="New York City"/>
    <x v="15"/>
    <n v="10035"/>
    <x v="3"/>
    <s v="TEC-MA-10003356"/>
    <x v="2"/>
    <x v="15"/>
    <x v="1361"/>
    <n v="1349.85"/>
    <n v="3"/>
    <n v="0"/>
    <n v="364.45949999999993"/>
  </r>
  <r>
    <n v="2604"/>
    <x v="1277"/>
    <x v="0"/>
    <x v="30"/>
    <d v="2013-06-05T00:00:00"/>
    <s v="Same Day"/>
    <s v="EN-13780"/>
    <s v="Edward Nazzal"/>
    <x v="0"/>
    <s v="United States"/>
    <s v="New York City"/>
    <x v="15"/>
    <n v="10035"/>
    <x v="3"/>
    <s v="FUR-BO-10000362"/>
    <x v="0"/>
    <x v="0"/>
    <x v="1037"/>
    <n v="136.78399999999999"/>
    <n v="1"/>
    <n v="0.2"/>
    <n v="5.129400000000004"/>
  </r>
  <r>
    <n v="2605"/>
    <x v="1277"/>
    <x v="0"/>
    <x v="30"/>
    <d v="2013-06-05T00:00:00"/>
    <s v="Same Day"/>
    <s v="EN-13780"/>
    <s v="Edward Nazzal"/>
    <x v="0"/>
    <s v="United States"/>
    <s v="New York City"/>
    <x v="15"/>
    <n v="10035"/>
    <x v="3"/>
    <s v="FUR-FU-10003878"/>
    <x v="0"/>
    <x v="5"/>
    <x v="671"/>
    <n v="61.12"/>
    <n v="4"/>
    <n v="0"/>
    <n v="20.780799999999999"/>
  </r>
  <r>
    <n v="2606"/>
    <x v="1278"/>
    <x v="2"/>
    <x v="757"/>
    <d v="2011-12-21T00:00:00"/>
    <s v="Standard Class"/>
    <s v="KN-16450"/>
    <s v="Kean Nguyen"/>
    <x v="1"/>
    <s v="United States"/>
    <s v="Jacksonville"/>
    <x v="2"/>
    <n v="32216"/>
    <x v="0"/>
    <s v="OFF-BI-10000591"/>
    <x v="1"/>
    <x v="8"/>
    <x v="1045"/>
    <n v="1.1670000000000003"/>
    <n v="1"/>
    <n v="0.7"/>
    <n v="-0.85579999999999989"/>
  </r>
  <r>
    <n v="2607"/>
    <x v="1279"/>
    <x v="0"/>
    <x v="758"/>
    <d v="2013-03-11T00:00:00"/>
    <s v="Standard Class"/>
    <s v="MG-17890"/>
    <s v="Michael Granlund"/>
    <x v="2"/>
    <s v="United States"/>
    <s v="San Diego"/>
    <x v="1"/>
    <n v="92024"/>
    <x v="1"/>
    <s v="OFF-AR-10003727"/>
    <x v="1"/>
    <x v="6"/>
    <x v="1362"/>
    <n v="16.989999999999998"/>
    <n v="1"/>
    <n v="0"/>
    <n v="4.9270999999999976"/>
  </r>
  <r>
    <n v="2608"/>
    <x v="1280"/>
    <x v="2"/>
    <x v="641"/>
    <d v="2011-11-30T00:00:00"/>
    <s v="Standard Class"/>
    <s v="MC-17590"/>
    <s v="Matt Collister"/>
    <x v="1"/>
    <s v="United States"/>
    <s v="Arlington"/>
    <x v="5"/>
    <n v="76017"/>
    <x v="2"/>
    <s v="TEC-AC-10001635"/>
    <x v="2"/>
    <x v="11"/>
    <x v="1363"/>
    <n v="24.672000000000001"/>
    <n v="3"/>
    <n v="0.2"/>
    <n v="0"/>
  </r>
  <r>
    <n v="2609"/>
    <x v="1280"/>
    <x v="2"/>
    <x v="641"/>
    <d v="2011-11-30T00:00:00"/>
    <s v="Standard Class"/>
    <s v="MC-17590"/>
    <s v="Matt Collister"/>
    <x v="1"/>
    <s v="United States"/>
    <s v="Arlington"/>
    <x v="5"/>
    <n v="76017"/>
    <x v="2"/>
    <s v="OFF-LA-10001317"/>
    <x v="1"/>
    <x v="2"/>
    <x v="391"/>
    <n v="2.52"/>
    <n v="1"/>
    <n v="0.2"/>
    <n v="0.88200000000000001"/>
  </r>
  <r>
    <n v="2610"/>
    <x v="1280"/>
    <x v="2"/>
    <x v="641"/>
    <d v="2011-11-30T00:00:00"/>
    <s v="Standard Class"/>
    <s v="MC-17590"/>
    <s v="Matt Collister"/>
    <x v="1"/>
    <s v="United States"/>
    <s v="Arlington"/>
    <x v="5"/>
    <n v="76017"/>
    <x v="2"/>
    <s v="FUR-TA-10000577"/>
    <x v="0"/>
    <x v="3"/>
    <x v="3"/>
    <n v="1218.7349999999997"/>
    <n v="5"/>
    <n v="0.3"/>
    <n v="-121.87349999999992"/>
  </r>
  <r>
    <n v="2611"/>
    <x v="1280"/>
    <x v="2"/>
    <x v="641"/>
    <d v="2011-11-30T00:00:00"/>
    <s v="Standard Class"/>
    <s v="MC-17590"/>
    <s v="Matt Collister"/>
    <x v="1"/>
    <s v="United States"/>
    <s v="Arlington"/>
    <x v="5"/>
    <n v="76017"/>
    <x v="2"/>
    <s v="OFF-LA-10000248"/>
    <x v="1"/>
    <x v="2"/>
    <x v="1212"/>
    <n v="5.9039999999999999"/>
    <n v="2"/>
    <n v="0.2"/>
    <n v="1.9925999999999999"/>
  </r>
  <r>
    <n v="2612"/>
    <x v="1280"/>
    <x v="2"/>
    <x v="641"/>
    <d v="2011-11-30T00:00:00"/>
    <s v="Standard Class"/>
    <s v="MC-17590"/>
    <s v="Matt Collister"/>
    <x v="1"/>
    <s v="United States"/>
    <s v="Arlington"/>
    <x v="5"/>
    <n v="76017"/>
    <x v="2"/>
    <s v="OFF-PA-10000955"/>
    <x v="1"/>
    <x v="10"/>
    <x v="774"/>
    <n v="15.696000000000002"/>
    <n v="3"/>
    <n v="0.2"/>
    <n v="5.1011999999999995"/>
  </r>
  <r>
    <n v="2613"/>
    <x v="1280"/>
    <x v="2"/>
    <x v="641"/>
    <d v="2011-11-30T00:00:00"/>
    <s v="Standard Class"/>
    <s v="MC-17590"/>
    <s v="Matt Collister"/>
    <x v="1"/>
    <s v="United States"/>
    <s v="Arlington"/>
    <x v="5"/>
    <n v="76017"/>
    <x v="2"/>
    <s v="FUR-FU-10000221"/>
    <x v="0"/>
    <x v="5"/>
    <x v="529"/>
    <n v="6.0960000000000001"/>
    <n v="3"/>
    <n v="0.6"/>
    <n v="-3.9624000000000006"/>
  </r>
  <r>
    <n v="2614"/>
    <x v="1281"/>
    <x v="0"/>
    <x v="236"/>
    <d v="2013-05-06T00:00:00"/>
    <s v="Standard Class"/>
    <s v="BO-11350"/>
    <s v="Bill Overfelt"/>
    <x v="1"/>
    <s v="United States"/>
    <s v="Los Angeles"/>
    <x v="1"/>
    <n v="90045"/>
    <x v="1"/>
    <s v="FUR-CH-10002304"/>
    <x v="0"/>
    <x v="1"/>
    <x v="782"/>
    <n v="41.568000000000005"/>
    <n v="2"/>
    <n v="0.2"/>
    <n v="2.5980000000000008"/>
  </r>
  <r>
    <n v="2615"/>
    <x v="1282"/>
    <x v="2"/>
    <x v="759"/>
    <d v="2011-05-03T00:00:00"/>
    <s v="Standard Class"/>
    <s v="AG-10300"/>
    <s v="Aleksandra Gannaway"/>
    <x v="1"/>
    <s v="United States"/>
    <s v="Los Angeles"/>
    <x v="1"/>
    <n v="90049"/>
    <x v="1"/>
    <s v="FUR-CH-10004886"/>
    <x v="0"/>
    <x v="1"/>
    <x v="366"/>
    <n v="230.28000000000003"/>
    <n v="3"/>
    <n v="0.2"/>
    <n v="23.027999999999992"/>
  </r>
  <r>
    <n v="2616"/>
    <x v="1282"/>
    <x v="2"/>
    <x v="759"/>
    <d v="2011-05-03T00:00:00"/>
    <s v="Standard Class"/>
    <s v="AG-10300"/>
    <s v="Aleksandra Gannaway"/>
    <x v="1"/>
    <s v="United States"/>
    <s v="Los Angeles"/>
    <x v="1"/>
    <n v="90049"/>
    <x v="1"/>
    <s v="OFF-BI-10001525"/>
    <x v="1"/>
    <x v="8"/>
    <x v="31"/>
    <n v="18.288"/>
    <n v="6"/>
    <n v="0.2"/>
    <n v="5.714999999999999"/>
  </r>
  <r>
    <n v="2617"/>
    <x v="1283"/>
    <x v="3"/>
    <x v="719"/>
    <d v="2014-04-06T00:00:00"/>
    <s v="Standard Class"/>
    <s v="MS-17365"/>
    <s v="Maribeth Schnelling"/>
    <x v="0"/>
    <s v="United States"/>
    <s v="San Francisco"/>
    <x v="1"/>
    <n v="94110"/>
    <x v="1"/>
    <s v="OFF-LA-10003663"/>
    <x v="1"/>
    <x v="2"/>
    <x v="1364"/>
    <n v="5.78"/>
    <n v="2"/>
    <n v="0"/>
    <n v="2.7166000000000001"/>
  </r>
  <r>
    <n v="2618"/>
    <x v="1283"/>
    <x v="3"/>
    <x v="719"/>
    <d v="2014-04-06T00:00:00"/>
    <s v="Standard Class"/>
    <s v="MS-17365"/>
    <s v="Maribeth Schnelling"/>
    <x v="0"/>
    <s v="United States"/>
    <s v="San Francisco"/>
    <x v="1"/>
    <n v="94110"/>
    <x v="1"/>
    <s v="OFF-BI-10001294"/>
    <x v="1"/>
    <x v="8"/>
    <x v="667"/>
    <n v="121.67999999999999"/>
    <n v="13"/>
    <n v="0.2"/>
    <n v="38.024999999999977"/>
  </r>
  <r>
    <n v="2619"/>
    <x v="1284"/>
    <x v="3"/>
    <x v="66"/>
    <d v="2014-12-27T00:00:00"/>
    <s v="Standard Class"/>
    <s v="JM-15655"/>
    <s v="Jim Mitchum"/>
    <x v="1"/>
    <s v="United States"/>
    <s v="Carlsbad"/>
    <x v="27"/>
    <n v="88220"/>
    <x v="1"/>
    <s v="OFF-AR-10000369"/>
    <x v="1"/>
    <x v="6"/>
    <x v="377"/>
    <n v="4.17"/>
    <n v="3"/>
    <n v="0"/>
    <n v="1.0841999999999998"/>
  </r>
  <r>
    <n v="2620"/>
    <x v="1284"/>
    <x v="3"/>
    <x v="66"/>
    <d v="2014-12-27T00:00:00"/>
    <s v="Standard Class"/>
    <s v="JM-15655"/>
    <s v="Jim Mitchum"/>
    <x v="1"/>
    <s v="United States"/>
    <s v="Carlsbad"/>
    <x v="27"/>
    <n v="88220"/>
    <x v="1"/>
    <s v="TEC-PH-10001300"/>
    <x v="2"/>
    <x v="7"/>
    <x v="1002"/>
    <n v="67.040000000000006"/>
    <n v="4"/>
    <n v="0.2"/>
    <n v="6.7039999999999971"/>
  </r>
  <r>
    <n v="2621"/>
    <x v="1284"/>
    <x v="3"/>
    <x v="66"/>
    <d v="2014-12-27T00:00:00"/>
    <s v="Standard Class"/>
    <s v="JM-15655"/>
    <s v="Jim Mitchum"/>
    <x v="1"/>
    <s v="United States"/>
    <s v="Carlsbad"/>
    <x v="27"/>
    <n v="88220"/>
    <x v="1"/>
    <s v="OFF-ST-10000876"/>
    <x v="1"/>
    <x v="4"/>
    <x v="251"/>
    <n v="37.32"/>
    <n v="3"/>
    <n v="0"/>
    <n v="10.4496"/>
  </r>
  <r>
    <n v="2622"/>
    <x v="1284"/>
    <x v="3"/>
    <x v="66"/>
    <d v="2014-12-27T00:00:00"/>
    <s v="Standard Class"/>
    <s v="JM-15655"/>
    <s v="Jim Mitchum"/>
    <x v="1"/>
    <s v="United States"/>
    <s v="Carlsbad"/>
    <x v="27"/>
    <n v="88220"/>
    <x v="1"/>
    <s v="OFF-LA-10001404"/>
    <x v="1"/>
    <x v="2"/>
    <x v="916"/>
    <n v="18.45"/>
    <n v="5"/>
    <n v="0"/>
    <n v="8.6715"/>
  </r>
  <r>
    <n v="2623"/>
    <x v="1285"/>
    <x v="2"/>
    <x v="640"/>
    <d v="2011-12-06T00:00:00"/>
    <s v="Second Class"/>
    <s v="MC-17635"/>
    <s v="Matthew Clasen"/>
    <x v="1"/>
    <s v="United States"/>
    <s v="Saint Louis"/>
    <x v="25"/>
    <n v="63116"/>
    <x v="2"/>
    <s v="OFF-PA-10001972"/>
    <x v="1"/>
    <x v="10"/>
    <x v="1169"/>
    <n v="25.92"/>
    <n v="4"/>
    <n v="0"/>
    <n v="12.441600000000001"/>
  </r>
  <r>
    <n v="2624"/>
    <x v="1286"/>
    <x v="3"/>
    <x v="760"/>
    <d v="2014-10-25T00:00:00"/>
    <s v="First Class"/>
    <s v="TA-21385"/>
    <s v="Tom Ashbrook"/>
    <x v="2"/>
    <s v="United States"/>
    <s v="New York City"/>
    <x v="15"/>
    <n v="10024"/>
    <x v="3"/>
    <s v="TEC-CO-10004722"/>
    <x v="2"/>
    <x v="16"/>
    <x v="1365"/>
    <n v="11199.968000000001"/>
    <n v="4"/>
    <n v="0.2"/>
    <n v="3919.9887999999992"/>
  </r>
  <r>
    <n v="2625"/>
    <x v="1286"/>
    <x v="3"/>
    <x v="760"/>
    <d v="2014-10-25T00:00:00"/>
    <s v="First Class"/>
    <s v="TA-21385"/>
    <s v="Tom Ashbrook"/>
    <x v="2"/>
    <s v="United States"/>
    <s v="New York City"/>
    <x v="15"/>
    <n v="10024"/>
    <x v="3"/>
    <s v="TEC-PH-10001494"/>
    <x v="2"/>
    <x v="7"/>
    <x v="708"/>
    <n v="2399.6"/>
    <n v="8"/>
    <n v="0"/>
    <n v="647.89200000000005"/>
  </r>
  <r>
    <n v="2626"/>
    <x v="1286"/>
    <x v="3"/>
    <x v="760"/>
    <d v="2014-10-25T00:00:00"/>
    <s v="First Class"/>
    <s v="TA-21385"/>
    <s v="Tom Ashbrook"/>
    <x v="2"/>
    <s v="United States"/>
    <s v="New York City"/>
    <x v="15"/>
    <n v="10024"/>
    <x v="3"/>
    <s v="OFF-EN-10002500"/>
    <x v="1"/>
    <x v="12"/>
    <x v="118"/>
    <n v="63.9"/>
    <n v="5"/>
    <n v="0"/>
    <n v="28.754999999999995"/>
  </r>
  <r>
    <n v="2627"/>
    <x v="1286"/>
    <x v="3"/>
    <x v="760"/>
    <d v="2014-10-25T00:00:00"/>
    <s v="First Class"/>
    <s v="TA-21385"/>
    <s v="Tom Ashbrook"/>
    <x v="2"/>
    <s v="United States"/>
    <s v="New York City"/>
    <x v="15"/>
    <n v="10024"/>
    <x v="3"/>
    <s v="TEC-PH-10003800"/>
    <x v="2"/>
    <x v="7"/>
    <x v="504"/>
    <n v="52.99"/>
    <n v="1"/>
    <n v="0"/>
    <n v="0.52989999999999782"/>
  </r>
  <r>
    <n v="2628"/>
    <x v="1287"/>
    <x v="3"/>
    <x v="38"/>
    <d v="2014-11-16T00:00:00"/>
    <s v="First Class"/>
    <s v="SB-20290"/>
    <s v="Sean Braxton"/>
    <x v="1"/>
    <s v="United States"/>
    <s v="Springfield"/>
    <x v="24"/>
    <n v="45503"/>
    <x v="3"/>
    <s v="TEC-AC-10002399"/>
    <x v="2"/>
    <x v="11"/>
    <x v="448"/>
    <n v="60.864000000000004"/>
    <n v="4"/>
    <n v="0.2"/>
    <n v="9.1295999999999964"/>
  </r>
  <r>
    <n v="2629"/>
    <x v="1287"/>
    <x v="3"/>
    <x v="38"/>
    <d v="2014-11-16T00:00:00"/>
    <s v="First Class"/>
    <s v="SB-20290"/>
    <s v="Sean Braxton"/>
    <x v="1"/>
    <s v="United States"/>
    <s v="Springfield"/>
    <x v="24"/>
    <n v="45503"/>
    <x v="3"/>
    <s v="TEC-MA-10002210"/>
    <x v="2"/>
    <x v="15"/>
    <x v="1366"/>
    <n v="652.99500000000012"/>
    <n v="7"/>
    <n v="0.7"/>
    <n v="-935.95949999999993"/>
  </r>
  <r>
    <n v="2630"/>
    <x v="1287"/>
    <x v="3"/>
    <x v="38"/>
    <d v="2014-11-16T00:00:00"/>
    <s v="First Class"/>
    <s v="SB-20290"/>
    <s v="Sean Braxton"/>
    <x v="1"/>
    <s v="United States"/>
    <s v="Springfield"/>
    <x v="24"/>
    <n v="45503"/>
    <x v="3"/>
    <s v="OFF-BI-10003196"/>
    <x v="1"/>
    <x v="8"/>
    <x v="1367"/>
    <n v="11.220000000000002"/>
    <n v="10"/>
    <n v="0.7"/>
    <n v="-7.4799999999999969"/>
  </r>
  <r>
    <n v="2631"/>
    <x v="1288"/>
    <x v="1"/>
    <x v="229"/>
    <d v="2012-09-15T00:00:00"/>
    <s v="Standard Class"/>
    <s v="AB-10150"/>
    <s v="Aimee Bixby"/>
    <x v="0"/>
    <s v="United States"/>
    <s v="Tulsa"/>
    <x v="26"/>
    <n v="74133"/>
    <x v="2"/>
    <s v="OFF-PA-10000477"/>
    <x v="1"/>
    <x v="10"/>
    <x v="1205"/>
    <n v="14.940000000000001"/>
    <n v="3"/>
    <n v="0"/>
    <n v="7.0218000000000007"/>
  </r>
  <r>
    <n v="2632"/>
    <x v="1289"/>
    <x v="3"/>
    <x v="356"/>
    <d v="2014-05-21T00:00:00"/>
    <s v="Standard Class"/>
    <s v="JF-15295"/>
    <s v="Jason Fortune-"/>
    <x v="0"/>
    <s v="United States"/>
    <s v="Seattle"/>
    <x v="4"/>
    <n v="98103"/>
    <x v="1"/>
    <s v="FUR-FU-10000076"/>
    <x v="0"/>
    <x v="5"/>
    <x v="875"/>
    <n v="39.96"/>
    <n v="2"/>
    <n v="0"/>
    <n v="17.182800000000004"/>
  </r>
  <r>
    <n v="2633"/>
    <x v="1289"/>
    <x v="3"/>
    <x v="356"/>
    <d v="2014-05-21T00:00:00"/>
    <s v="Standard Class"/>
    <s v="JF-15295"/>
    <s v="Jason Fortune-"/>
    <x v="0"/>
    <s v="United States"/>
    <s v="Seattle"/>
    <x v="4"/>
    <n v="98103"/>
    <x v="1"/>
    <s v="FUR-CH-10002017"/>
    <x v="0"/>
    <x v="1"/>
    <x v="1368"/>
    <n v="42.624000000000002"/>
    <n v="2"/>
    <n v="0.2"/>
    <n v="4.2623999999999977"/>
  </r>
  <r>
    <n v="2634"/>
    <x v="1289"/>
    <x v="3"/>
    <x v="356"/>
    <d v="2014-05-21T00:00:00"/>
    <s v="Standard Class"/>
    <s v="JF-15295"/>
    <s v="Jason Fortune-"/>
    <x v="0"/>
    <s v="United States"/>
    <s v="Seattle"/>
    <x v="4"/>
    <n v="98103"/>
    <x v="1"/>
    <s v="FUR-CH-10004287"/>
    <x v="0"/>
    <x v="1"/>
    <x v="156"/>
    <n v="220.96"/>
    <n v="1"/>
    <n v="0.2"/>
    <n v="24.857999999999983"/>
  </r>
  <r>
    <n v="2635"/>
    <x v="1290"/>
    <x v="1"/>
    <x v="761"/>
    <d v="2012-07-10T00:00:00"/>
    <s v="Second Class"/>
    <s v="BF-10975"/>
    <s v="Barbara Fisher"/>
    <x v="1"/>
    <s v="United States"/>
    <s v="Fayetteville"/>
    <x v="3"/>
    <n v="28314"/>
    <x v="0"/>
    <s v="FUR-FU-10003829"/>
    <x v="0"/>
    <x v="5"/>
    <x v="1369"/>
    <n v="4.9280000000000008"/>
    <n v="2"/>
    <n v="0.2"/>
    <n v="0.73919999999999941"/>
  </r>
  <r>
    <n v="2636"/>
    <x v="1290"/>
    <x v="1"/>
    <x v="761"/>
    <d v="2012-07-10T00:00:00"/>
    <s v="Second Class"/>
    <s v="BF-10975"/>
    <s v="Barbara Fisher"/>
    <x v="1"/>
    <s v="United States"/>
    <s v="Fayetteville"/>
    <x v="3"/>
    <n v="28314"/>
    <x v="0"/>
    <s v="OFF-BI-10004728"/>
    <x v="1"/>
    <x v="8"/>
    <x v="539"/>
    <n v="7.2300000000000022"/>
    <n v="5"/>
    <n v="0.7"/>
    <n v="-5.7840000000000007"/>
  </r>
  <r>
    <n v="2637"/>
    <x v="1291"/>
    <x v="1"/>
    <x v="762"/>
    <d v="2012-08-19T00:00:00"/>
    <s v="Standard Class"/>
    <s v="TT-21265"/>
    <s v="Tim Taslimi"/>
    <x v="1"/>
    <s v="United States"/>
    <s v="Los Angeles"/>
    <x v="1"/>
    <n v="90045"/>
    <x v="1"/>
    <s v="OFF-ST-10000046"/>
    <x v="1"/>
    <x v="4"/>
    <x v="757"/>
    <n v="323.10000000000002"/>
    <n v="2"/>
    <n v="0"/>
    <n v="61.38900000000001"/>
  </r>
  <r>
    <n v="2638"/>
    <x v="1292"/>
    <x v="3"/>
    <x v="492"/>
    <d v="2014-06-19T00:00:00"/>
    <s v="Standard Class"/>
    <s v="SB-20170"/>
    <s v="Sarah Bern"/>
    <x v="0"/>
    <s v="United States"/>
    <s v="New York City"/>
    <x v="15"/>
    <n v="10035"/>
    <x v="3"/>
    <s v="OFF-PA-10000697"/>
    <x v="1"/>
    <x v="10"/>
    <x v="1370"/>
    <n v="19.04"/>
    <n v="4"/>
    <n v="0"/>
    <n v="9.3295999999999992"/>
  </r>
  <r>
    <n v="2639"/>
    <x v="1292"/>
    <x v="3"/>
    <x v="492"/>
    <d v="2014-06-19T00:00:00"/>
    <s v="Standard Class"/>
    <s v="SB-20170"/>
    <s v="Sarah Bern"/>
    <x v="0"/>
    <s v="United States"/>
    <s v="New York City"/>
    <x v="15"/>
    <n v="10035"/>
    <x v="3"/>
    <s v="OFF-BI-10000848"/>
    <x v="1"/>
    <x v="8"/>
    <x v="515"/>
    <n v="13.128"/>
    <n v="3"/>
    <n v="0.2"/>
    <n v="4.2665999999999986"/>
  </r>
  <r>
    <n v="2640"/>
    <x v="1292"/>
    <x v="3"/>
    <x v="492"/>
    <d v="2014-06-19T00:00:00"/>
    <s v="Standard Class"/>
    <s v="SB-20170"/>
    <s v="Sarah Bern"/>
    <x v="0"/>
    <s v="United States"/>
    <s v="New York City"/>
    <x v="15"/>
    <n v="10035"/>
    <x v="3"/>
    <s v="OFF-AR-10004691"/>
    <x v="1"/>
    <x v="6"/>
    <x v="1371"/>
    <n v="64.14"/>
    <n v="3"/>
    <n v="0"/>
    <n v="16.676400000000001"/>
  </r>
  <r>
    <n v="2641"/>
    <x v="1292"/>
    <x v="3"/>
    <x v="492"/>
    <d v="2014-06-19T00:00:00"/>
    <s v="Standard Class"/>
    <s v="SB-20170"/>
    <s v="Sarah Bern"/>
    <x v="0"/>
    <s v="United States"/>
    <s v="New York City"/>
    <x v="15"/>
    <n v="10035"/>
    <x v="3"/>
    <s v="FUR-CH-10000595"/>
    <x v="0"/>
    <x v="1"/>
    <x v="463"/>
    <n v="858.24"/>
    <n v="4"/>
    <n v="0.1"/>
    <n v="143.03999999999996"/>
  </r>
  <r>
    <n v="2642"/>
    <x v="1293"/>
    <x v="1"/>
    <x v="763"/>
    <d v="2012-02-25T00:00:00"/>
    <s v="Standard Class"/>
    <s v="LM-17065"/>
    <s v="Liz MacKendrick"/>
    <x v="0"/>
    <s v="United States"/>
    <s v="Hot Springs"/>
    <x v="36"/>
    <n v="71901"/>
    <x v="0"/>
    <s v="TEC-AC-10000927"/>
    <x v="2"/>
    <x v="11"/>
    <x v="694"/>
    <n v="29.99"/>
    <n v="1"/>
    <n v="0"/>
    <n v="2.9989999999999988"/>
  </r>
  <r>
    <n v="2643"/>
    <x v="1294"/>
    <x v="0"/>
    <x v="723"/>
    <d v="2013-12-31T00:00:00"/>
    <s v="First Class"/>
    <s v="KA-16525"/>
    <s v="Kelly Andreada"/>
    <x v="0"/>
    <s v="United States"/>
    <s v="Aurora"/>
    <x v="10"/>
    <n v="60505"/>
    <x v="2"/>
    <s v="OFF-PA-10001289"/>
    <x v="1"/>
    <x v="10"/>
    <x v="952"/>
    <n v="186.048"/>
    <n v="6"/>
    <n v="0.2"/>
    <n v="67.442399999999992"/>
  </r>
  <r>
    <n v="2644"/>
    <x v="1295"/>
    <x v="0"/>
    <x v="764"/>
    <d v="2013-04-22T00:00:00"/>
    <s v="Second Class"/>
    <s v="BF-11170"/>
    <s v="Ben Ferrer"/>
    <x v="2"/>
    <s v="United States"/>
    <s v="Raleigh"/>
    <x v="3"/>
    <n v="27604"/>
    <x v="0"/>
    <s v="TEC-PH-10003092"/>
    <x v="2"/>
    <x v="7"/>
    <x v="516"/>
    <n v="36.792000000000002"/>
    <n v="1"/>
    <n v="0.2"/>
    <n v="4.1390999999999991"/>
  </r>
  <r>
    <n v="2645"/>
    <x v="1295"/>
    <x v="0"/>
    <x v="764"/>
    <d v="2013-04-22T00:00:00"/>
    <s v="Second Class"/>
    <s v="BF-11170"/>
    <s v="Ben Ferrer"/>
    <x v="2"/>
    <s v="United States"/>
    <s v="Raleigh"/>
    <x v="3"/>
    <n v="27604"/>
    <x v="0"/>
    <s v="FUR-FU-10000206"/>
    <x v="0"/>
    <x v="5"/>
    <x v="392"/>
    <n v="18.624000000000002"/>
    <n v="8"/>
    <n v="0.2"/>
    <n v="6.2855999999999987"/>
  </r>
  <r>
    <n v="2646"/>
    <x v="1296"/>
    <x v="2"/>
    <x v="557"/>
    <d v="2011-09-12T00:00:00"/>
    <s v="Second Class"/>
    <s v="TB-21400"/>
    <s v="Tom Boeckenhauer"/>
    <x v="0"/>
    <s v="United States"/>
    <s v="Tulsa"/>
    <x v="26"/>
    <n v="74133"/>
    <x v="2"/>
    <s v="FUR-FU-10004270"/>
    <x v="0"/>
    <x v="5"/>
    <x v="1372"/>
    <n v="57.69"/>
    <n v="3"/>
    <n v="0"/>
    <n v="23.652900000000002"/>
  </r>
  <r>
    <n v="2647"/>
    <x v="1296"/>
    <x v="2"/>
    <x v="557"/>
    <d v="2011-09-12T00:00:00"/>
    <s v="Second Class"/>
    <s v="TB-21400"/>
    <s v="Tom Boeckenhauer"/>
    <x v="0"/>
    <s v="United States"/>
    <s v="Tulsa"/>
    <x v="26"/>
    <n v="74133"/>
    <x v="2"/>
    <s v="OFF-BI-10000948"/>
    <x v="1"/>
    <x v="8"/>
    <x v="1373"/>
    <n v="42.81"/>
    <n v="3"/>
    <n v="0"/>
    <n v="20.120699999999999"/>
  </r>
  <r>
    <n v="2648"/>
    <x v="1296"/>
    <x v="2"/>
    <x v="557"/>
    <d v="2011-09-12T00:00:00"/>
    <s v="Second Class"/>
    <s v="TB-21400"/>
    <s v="Tom Boeckenhauer"/>
    <x v="0"/>
    <s v="United States"/>
    <s v="Tulsa"/>
    <x v="26"/>
    <n v="74133"/>
    <x v="2"/>
    <s v="OFF-PA-10000223"/>
    <x v="1"/>
    <x v="10"/>
    <x v="1374"/>
    <n v="12.96"/>
    <n v="2"/>
    <n v="0"/>
    <n v="6.2208000000000006"/>
  </r>
  <r>
    <n v="2649"/>
    <x v="1296"/>
    <x v="2"/>
    <x v="557"/>
    <d v="2011-09-12T00:00:00"/>
    <s v="Second Class"/>
    <s v="TB-21400"/>
    <s v="Tom Boeckenhauer"/>
    <x v="0"/>
    <s v="United States"/>
    <s v="Tulsa"/>
    <x v="26"/>
    <n v="74133"/>
    <x v="2"/>
    <s v="FUR-FU-10004665"/>
    <x v="0"/>
    <x v="5"/>
    <x v="1345"/>
    <n v="821.87999999999988"/>
    <n v="6"/>
    <n v="0"/>
    <n v="213.68880000000001"/>
  </r>
  <r>
    <n v="2650"/>
    <x v="1296"/>
    <x v="2"/>
    <x v="557"/>
    <d v="2011-09-12T00:00:00"/>
    <s v="Second Class"/>
    <s v="TB-21400"/>
    <s v="Tom Boeckenhauer"/>
    <x v="0"/>
    <s v="United States"/>
    <s v="Tulsa"/>
    <x v="26"/>
    <n v="74133"/>
    <x v="2"/>
    <s v="TEC-PH-10000215"/>
    <x v="2"/>
    <x v="7"/>
    <x v="139"/>
    <n v="104.85000000000001"/>
    <n v="3"/>
    <n v="0"/>
    <n v="28.309500000000007"/>
  </r>
  <r>
    <n v="2651"/>
    <x v="1297"/>
    <x v="0"/>
    <x v="182"/>
    <d v="2013-10-02T00:00:00"/>
    <s v="Standard Class"/>
    <s v="SH-19975"/>
    <s v="Sally Hughsby"/>
    <x v="1"/>
    <s v="United States"/>
    <s v="Hesperia"/>
    <x v="1"/>
    <n v="92345"/>
    <x v="1"/>
    <s v="FUR-BO-10004467"/>
    <x v="0"/>
    <x v="0"/>
    <x v="883"/>
    <n v="424.95749999999992"/>
    <n v="5"/>
    <n v="0.15"/>
    <n v="19.997999999999976"/>
  </r>
  <r>
    <n v="2652"/>
    <x v="1298"/>
    <x v="3"/>
    <x v="697"/>
    <d v="2014-09-22T00:00:00"/>
    <s v="Second Class"/>
    <s v="AS-10225"/>
    <s v="Alan Schoenberger"/>
    <x v="1"/>
    <s v="United States"/>
    <s v="Provo"/>
    <x v="7"/>
    <n v="84604"/>
    <x v="1"/>
    <s v="OFF-BI-10000829"/>
    <x v="1"/>
    <x v="8"/>
    <x v="304"/>
    <n v="10.776000000000002"/>
    <n v="3"/>
    <n v="0.2"/>
    <n v="3.5021999999999989"/>
  </r>
  <r>
    <n v="2653"/>
    <x v="1298"/>
    <x v="3"/>
    <x v="697"/>
    <d v="2014-09-22T00:00:00"/>
    <s v="Second Class"/>
    <s v="AS-10225"/>
    <s v="Alan Schoenberger"/>
    <x v="1"/>
    <s v="United States"/>
    <s v="Provo"/>
    <x v="7"/>
    <n v="84604"/>
    <x v="1"/>
    <s v="OFF-BI-10003712"/>
    <x v="1"/>
    <x v="8"/>
    <x v="689"/>
    <n v="11.784000000000001"/>
    <n v="3"/>
    <n v="0.2"/>
    <n v="4.2716999999999992"/>
  </r>
  <r>
    <n v="2654"/>
    <x v="1298"/>
    <x v="3"/>
    <x v="697"/>
    <d v="2014-09-22T00:00:00"/>
    <s v="Second Class"/>
    <s v="AS-10225"/>
    <s v="Alan Schoenberger"/>
    <x v="1"/>
    <s v="United States"/>
    <s v="Provo"/>
    <x v="7"/>
    <n v="84604"/>
    <x v="1"/>
    <s v="OFF-PA-10000062"/>
    <x v="1"/>
    <x v="10"/>
    <x v="1375"/>
    <n v="164.88"/>
    <n v="3"/>
    <n v="0"/>
    <n v="80.791200000000003"/>
  </r>
  <r>
    <n v="2655"/>
    <x v="1298"/>
    <x v="3"/>
    <x v="697"/>
    <d v="2014-09-22T00:00:00"/>
    <s v="Second Class"/>
    <s v="AS-10225"/>
    <s v="Alan Schoenberger"/>
    <x v="1"/>
    <s v="United States"/>
    <s v="Provo"/>
    <x v="7"/>
    <n v="84604"/>
    <x v="1"/>
    <s v="FUR-BO-10003404"/>
    <x v="0"/>
    <x v="0"/>
    <x v="1376"/>
    <n v="1292.94"/>
    <n v="3"/>
    <n v="0"/>
    <n v="77.576399999999921"/>
  </r>
  <r>
    <n v="2656"/>
    <x v="1298"/>
    <x v="3"/>
    <x v="697"/>
    <d v="2014-09-22T00:00:00"/>
    <s v="Second Class"/>
    <s v="AS-10225"/>
    <s v="Alan Schoenberger"/>
    <x v="1"/>
    <s v="United States"/>
    <s v="Provo"/>
    <x v="7"/>
    <n v="84604"/>
    <x v="1"/>
    <s v="OFF-BI-10004233"/>
    <x v="1"/>
    <x v="8"/>
    <x v="1377"/>
    <n v="25.584000000000003"/>
    <n v="2"/>
    <n v="0.2"/>
    <n v="8.9543999999999997"/>
  </r>
  <r>
    <n v="2657"/>
    <x v="1298"/>
    <x v="3"/>
    <x v="697"/>
    <d v="2014-09-22T00:00:00"/>
    <s v="Second Class"/>
    <s v="AS-10225"/>
    <s v="Alan Schoenberger"/>
    <x v="1"/>
    <s v="United States"/>
    <s v="Provo"/>
    <x v="7"/>
    <n v="84604"/>
    <x v="1"/>
    <s v="OFF-ST-10001272"/>
    <x v="1"/>
    <x v="4"/>
    <x v="528"/>
    <n v="261.74"/>
    <n v="2"/>
    <n v="0"/>
    <n v="65.435000000000002"/>
  </r>
  <r>
    <n v="2658"/>
    <x v="1298"/>
    <x v="3"/>
    <x v="697"/>
    <d v="2014-09-22T00:00:00"/>
    <s v="Second Class"/>
    <s v="AS-10225"/>
    <s v="Alan Schoenberger"/>
    <x v="1"/>
    <s v="United States"/>
    <s v="Provo"/>
    <x v="7"/>
    <n v="84604"/>
    <x v="1"/>
    <s v="OFF-LA-10001175"/>
    <x v="1"/>
    <x v="2"/>
    <x v="773"/>
    <n v="14.399999999999999"/>
    <n v="5"/>
    <n v="0"/>
    <n v="7.056"/>
  </r>
  <r>
    <n v="2659"/>
    <x v="1299"/>
    <x v="0"/>
    <x v="765"/>
    <d v="2013-08-21T00:00:00"/>
    <s v="Standard Class"/>
    <s v="PK-19075"/>
    <s v="Pete Kriz"/>
    <x v="0"/>
    <s v="United States"/>
    <s v="San Francisco"/>
    <x v="1"/>
    <n v="94110"/>
    <x v="1"/>
    <s v="OFF-EN-10004030"/>
    <x v="1"/>
    <x v="12"/>
    <x v="135"/>
    <n v="10.86"/>
    <n v="3"/>
    <n v="0"/>
    <n v="5.1042000000000005"/>
  </r>
  <r>
    <n v="2660"/>
    <x v="1300"/>
    <x v="1"/>
    <x v="100"/>
    <d v="2012-12-28T00:00:00"/>
    <s v="Standard Class"/>
    <s v="HR-14830"/>
    <s v="Harold Ryan"/>
    <x v="1"/>
    <s v="United States"/>
    <s v="Gilbert"/>
    <x v="16"/>
    <n v="85234"/>
    <x v="1"/>
    <s v="FUR-CH-10004287"/>
    <x v="0"/>
    <x v="1"/>
    <x v="156"/>
    <n v="883.84"/>
    <n v="4"/>
    <n v="0.2"/>
    <n v="99.431999999999931"/>
  </r>
  <r>
    <n v="2661"/>
    <x v="1301"/>
    <x v="3"/>
    <x v="354"/>
    <d v="2014-12-03T00:00:00"/>
    <s v="Standard Class"/>
    <s v="DG-13300"/>
    <s v="Deirdre Greer"/>
    <x v="1"/>
    <s v="United States"/>
    <s v="New York City"/>
    <x v="15"/>
    <n v="10035"/>
    <x v="3"/>
    <s v="TEC-PH-10002834"/>
    <x v="2"/>
    <x v="7"/>
    <x v="1378"/>
    <n v="1979.89"/>
    <n v="11"/>
    <n v="0"/>
    <n v="494.97250000000003"/>
  </r>
  <r>
    <n v="2662"/>
    <x v="1301"/>
    <x v="3"/>
    <x v="354"/>
    <d v="2014-12-03T00:00:00"/>
    <s v="Standard Class"/>
    <s v="DG-13300"/>
    <s v="Deirdre Greer"/>
    <x v="1"/>
    <s v="United States"/>
    <s v="New York City"/>
    <x v="15"/>
    <n v="10035"/>
    <x v="3"/>
    <s v="OFF-EN-10003055"/>
    <x v="1"/>
    <x v="12"/>
    <x v="873"/>
    <n v="79.959999999999994"/>
    <n v="2"/>
    <n v="0"/>
    <n v="35.981999999999992"/>
  </r>
  <r>
    <n v="2663"/>
    <x v="1302"/>
    <x v="3"/>
    <x v="349"/>
    <d v="2014-04-16T00:00:00"/>
    <s v="First Class"/>
    <s v="CL-12700"/>
    <s v="Craig Leslie"/>
    <x v="2"/>
    <s v="United States"/>
    <s v="Springfield"/>
    <x v="25"/>
    <n v="65807"/>
    <x v="2"/>
    <s v="OFF-BI-10003460"/>
    <x v="1"/>
    <x v="8"/>
    <x v="234"/>
    <n v="8.76"/>
    <n v="2"/>
    <n v="0"/>
    <n v="4.2047999999999996"/>
  </r>
  <r>
    <n v="2664"/>
    <x v="1303"/>
    <x v="0"/>
    <x v="766"/>
    <d v="2013-05-05T00:00:00"/>
    <s v="First Class"/>
    <s v="HF-14995"/>
    <s v="Herbert Flentye"/>
    <x v="0"/>
    <s v="United States"/>
    <s v="Memphis"/>
    <x v="18"/>
    <n v="38109"/>
    <x v="0"/>
    <s v="OFF-LA-10001569"/>
    <x v="1"/>
    <x v="2"/>
    <x v="633"/>
    <n v="3.9840000000000004"/>
    <n v="1"/>
    <n v="0.2"/>
    <n v="1.2948"/>
  </r>
  <r>
    <n v="2665"/>
    <x v="1303"/>
    <x v="0"/>
    <x v="766"/>
    <d v="2013-05-05T00:00:00"/>
    <s v="First Class"/>
    <s v="HF-14995"/>
    <s v="Herbert Flentye"/>
    <x v="0"/>
    <s v="United States"/>
    <s v="Memphis"/>
    <x v="18"/>
    <n v="38109"/>
    <x v="0"/>
    <s v="FUR-TA-10004534"/>
    <x v="0"/>
    <x v="3"/>
    <x v="121"/>
    <n v="370.62"/>
    <n v="3"/>
    <n v="0.4"/>
    <n v="-142.07100000000008"/>
  </r>
  <r>
    <n v="2666"/>
    <x v="1303"/>
    <x v="0"/>
    <x v="766"/>
    <d v="2013-05-05T00:00:00"/>
    <s v="First Class"/>
    <s v="HF-14995"/>
    <s v="Herbert Flentye"/>
    <x v="0"/>
    <s v="United States"/>
    <s v="Memphis"/>
    <x v="18"/>
    <n v="38109"/>
    <x v="0"/>
    <s v="OFF-BI-10002954"/>
    <x v="1"/>
    <x v="8"/>
    <x v="1179"/>
    <n v="2.7420000000000004"/>
    <n v="2"/>
    <n v="0.7"/>
    <n v="-2.0107999999999997"/>
  </r>
  <r>
    <n v="2667"/>
    <x v="1304"/>
    <x v="0"/>
    <x v="393"/>
    <d v="2013-10-02T00:00:00"/>
    <s v="Same Day"/>
    <s v="HG-15025"/>
    <s v="Hunter Glantz"/>
    <x v="0"/>
    <s v="United States"/>
    <s v="Amarillo"/>
    <x v="5"/>
    <n v="79109"/>
    <x v="2"/>
    <s v="TEC-AC-10003832"/>
    <x v="2"/>
    <x v="11"/>
    <x v="458"/>
    <n v="79.512000000000015"/>
    <n v="3"/>
    <n v="0.2"/>
    <n v="20.8719"/>
  </r>
  <r>
    <n v="2668"/>
    <x v="1304"/>
    <x v="0"/>
    <x v="393"/>
    <d v="2013-10-02T00:00:00"/>
    <s v="Same Day"/>
    <s v="HG-15025"/>
    <s v="Hunter Glantz"/>
    <x v="0"/>
    <s v="United States"/>
    <s v="Amarillo"/>
    <x v="5"/>
    <n v="79109"/>
    <x v="2"/>
    <s v="OFF-PA-10000474"/>
    <x v="1"/>
    <x v="10"/>
    <x v="33"/>
    <n v="28.352"/>
    <n v="1"/>
    <n v="0.2"/>
    <n v="9.568799999999996"/>
  </r>
  <r>
    <n v="2669"/>
    <x v="1305"/>
    <x v="1"/>
    <x v="767"/>
    <d v="2012-08-30T00:00:00"/>
    <s v="Standard Class"/>
    <s v="NL-18310"/>
    <s v="Nancy Lomonaco"/>
    <x v="2"/>
    <s v="United States"/>
    <s v="Los Angeles"/>
    <x v="1"/>
    <n v="90045"/>
    <x v="1"/>
    <s v="FUR-CH-10002774"/>
    <x v="0"/>
    <x v="1"/>
    <x v="23"/>
    <n v="40.783999999999999"/>
    <n v="1"/>
    <n v="0.2"/>
    <n v="4.5881999999999987"/>
  </r>
  <r>
    <n v="2670"/>
    <x v="1305"/>
    <x v="1"/>
    <x v="767"/>
    <d v="2012-08-30T00:00:00"/>
    <s v="Standard Class"/>
    <s v="NL-18310"/>
    <s v="Nancy Lomonaco"/>
    <x v="2"/>
    <s v="United States"/>
    <s v="Los Angeles"/>
    <x v="1"/>
    <n v="90045"/>
    <x v="1"/>
    <s v="OFF-AP-10002765"/>
    <x v="1"/>
    <x v="9"/>
    <x v="1252"/>
    <n v="105.96"/>
    <n v="4"/>
    <n v="0"/>
    <n v="29.668800000000005"/>
  </r>
  <r>
    <n v="2671"/>
    <x v="1306"/>
    <x v="2"/>
    <x v="340"/>
    <d v="2011-09-12T00:00:00"/>
    <s v="Second Class"/>
    <s v="RR-19525"/>
    <s v="Rick Reed"/>
    <x v="1"/>
    <s v="United States"/>
    <s v="Lowell"/>
    <x v="31"/>
    <n v="1852"/>
    <x v="3"/>
    <s v="OFF-PA-10001144"/>
    <x v="1"/>
    <x v="10"/>
    <x v="161"/>
    <n v="166.44"/>
    <n v="3"/>
    <n v="0"/>
    <n v="79.891199999999998"/>
  </r>
  <r>
    <n v="2672"/>
    <x v="1306"/>
    <x v="2"/>
    <x v="340"/>
    <d v="2011-09-12T00:00:00"/>
    <s v="Second Class"/>
    <s v="RR-19525"/>
    <s v="Rick Reed"/>
    <x v="1"/>
    <s v="United States"/>
    <s v="Lowell"/>
    <x v="31"/>
    <n v="1852"/>
    <x v="3"/>
    <s v="FUR-CH-10003761"/>
    <x v="0"/>
    <x v="1"/>
    <x v="1379"/>
    <n v="785.87999999999988"/>
    <n v="6"/>
    <n v="0"/>
    <n v="212.18759999999997"/>
  </r>
  <r>
    <n v="2673"/>
    <x v="1306"/>
    <x v="2"/>
    <x v="340"/>
    <d v="2011-09-12T00:00:00"/>
    <s v="Second Class"/>
    <s v="RR-19525"/>
    <s v="Rick Reed"/>
    <x v="1"/>
    <s v="United States"/>
    <s v="Lowell"/>
    <x v="31"/>
    <n v="1852"/>
    <x v="3"/>
    <s v="OFF-PA-10004665"/>
    <x v="1"/>
    <x v="10"/>
    <x v="1380"/>
    <n v="26.2"/>
    <n v="2"/>
    <n v="0"/>
    <n v="12.837999999999999"/>
  </r>
  <r>
    <n v="2674"/>
    <x v="1306"/>
    <x v="2"/>
    <x v="340"/>
    <d v="2011-09-12T00:00:00"/>
    <s v="Second Class"/>
    <s v="RR-19525"/>
    <s v="Rick Reed"/>
    <x v="1"/>
    <s v="United States"/>
    <s v="Lowell"/>
    <x v="31"/>
    <n v="1852"/>
    <x v="3"/>
    <s v="OFF-ST-10000078"/>
    <x v="1"/>
    <x v="4"/>
    <x v="1218"/>
    <n v="1325.8500000000001"/>
    <n v="5"/>
    <n v="0"/>
    <n v="238.65299999999991"/>
  </r>
  <r>
    <n v="2675"/>
    <x v="1307"/>
    <x v="3"/>
    <x v="734"/>
    <d v="2014-12-04T00:00:00"/>
    <s v="Same Day"/>
    <s v="TC-21295"/>
    <s v="Toby Carlisle"/>
    <x v="0"/>
    <s v="United States"/>
    <s v="San Diego"/>
    <x v="1"/>
    <n v="92024"/>
    <x v="1"/>
    <s v="OFF-PA-10000357"/>
    <x v="1"/>
    <x v="10"/>
    <x v="1219"/>
    <n v="166.44"/>
    <n v="3"/>
    <n v="0"/>
    <n v="79.891199999999998"/>
  </r>
  <r>
    <n v="2676"/>
    <x v="1308"/>
    <x v="3"/>
    <x v="344"/>
    <d v="2014-12-03T00:00:00"/>
    <s v="Standard Class"/>
    <s v="DB-13615"/>
    <s v="Doug Bickford"/>
    <x v="0"/>
    <s v="United States"/>
    <s v="Asheville"/>
    <x v="3"/>
    <n v="28806"/>
    <x v="0"/>
    <s v="OFF-AR-10000422"/>
    <x v="1"/>
    <x v="6"/>
    <x v="892"/>
    <n v="8.76"/>
    <n v="5"/>
    <n v="0.2"/>
    <n v="0.76649999999999974"/>
  </r>
  <r>
    <n v="2677"/>
    <x v="1308"/>
    <x v="3"/>
    <x v="344"/>
    <d v="2014-12-03T00:00:00"/>
    <s v="Standard Class"/>
    <s v="DB-13615"/>
    <s v="Doug Bickford"/>
    <x v="0"/>
    <s v="United States"/>
    <s v="Asheville"/>
    <x v="3"/>
    <n v="28806"/>
    <x v="0"/>
    <s v="OFF-AP-10001205"/>
    <x v="1"/>
    <x v="9"/>
    <x v="1285"/>
    <n v="43.584000000000003"/>
    <n v="1"/>
    <n v="0.2"/>
    <n v="4.3584000000000032"/>
  </r>
  <r>
    <n v="2678"/>
    <x v="1309"/>
    <x v="2"/>
    <x v="261"/>
    <d v="2011-06-21T00:00:00"/>
    <s v="Same Day"/>
    <s v="SV-20785"/>
    <s v="Stewart Visinsky"/>
    <x v="0"/>
    <s v="United States"/>
    <s v="Pueblo"/>
    <x v="22"/>
    <n v="81001"/>
    <x v="1"/>
    <s v="OFF-BI-10001116"/>
    <x v="1"/>
    <x v="8"/>
    <x v="1066"/>
    <n v="11.088000000000003"/>
    <n v="7"/>
    <n v="0.7"/>
    <n v="-8.1311999999999998"/>
  </r>
  <r>
    <n v="2679"/>
    <x v="1309"/>
    <x v="2"/>
    <x v="261"/>
    <d v="2011-06-21T00:00:00"/>
    <s v="Same Day"/>
    <s v="SV-20785"/>
    <s v="Stewart Visinsky"/>
    <x v="0"/>
    <s v="United States"/>
    <s v="Pueblo"/>
    <x v="22"/>
    <n v="81001"/>
    <x v="1"/>
    <s v="OFF-BI-10002931"/>
    <x v="1"/>
    <x v="8"/>
    <x v="727"/>
    <n v="25.164000000000001"/>
    <n v="2"/>
    <n v="0.7"/>
    <n v="-16.775999999999996"/>
  </r>
  <r>
    <n v="2680"/>
    <x v="1310"/>
    <x v="3"/>
    <x v="276"/>
    <d v="2014-01-28T00:00:00"/>
    <s v="Standard Class"/>
    <s v="MH-18115"/>
    <s v="Mick Hernandez"/>
    <x v="2"/>
    <s v="United States"/>
    <s v="Jackson"/>
    <x v="12"/>
    <n v="49201"/>
    <x v="2"/>
    <s v="OFF-BI-10000546"/>
    <x v="1"/>
    <x v="8"/>
    <x v="609"/>
    <n v="14.399999999999999"/>
    <n v="5"/>
    <n v="0"/>
    <n v="7.056"/>
  </r>
  <r>
    <n v="2681"/>
    <x v="1310"/>
    <x v="3"/>
    <x v="276"/>
    <d v="2014-01-28T00:00:00"/>
    <s v="Standard Class"/>
    <s v="MH-18115"/>
    <s v="Mick Hernandez"/>
    <x v="2"/>
    <s v="United States"/>
    <s v="Jackson"/>
    <x v="12"/>
    <n v="49201"/>
    <x v="2"/>
    <s v="TEC-AC-10002049"/>
    <x v="2"/>
    <x v="11"/>
    <x v="688"/>
    <n v="619.94999999999993"/>
    <n v="5"/>
    <n v="0"/>
    <n v="111.59099999999995"/>
  </r>
  <r>
    <n v="2682"/>
    <x v="1310"/>
    <x v="3"/>
    <x v="276"/>
    <d v="2014-01-28T00:00:00"/>
    <s v="Standard Class"/>
    <s v="MH-18115"/>
    <s v="Mick Hernandez"/>
    <x v="2"/>
    <s v="United States"/>
    <s v="Jackson"/>
    <x v="12"/>
    <n v="49201"/>
    <x v="2"/>
    <s v="OFF-BI-10001196"/>
    <x v="1"/>
    <x v="8"/>
    <x v="1381"/>
    <n v="89.52"/>
    <n v="4"/>
    <n v="0"/>
    <n v="42.074399999999997"/>
  </r>
  <r>
    <n v="2683"/>
    <x v="1310"/>
    <x v="3"/>
    <x v="276"/>
    <d v="2014-01-28T00:00:00"/>
    <s v="Standard Class"/>
    <s v="MH-18115"/>
    <s v="Mick Hernandez"/>
    <x v="2"/>
    <s v="United States"/>
    <s v="Jackson"/>
    <x v="12"/>
    <n v="49201"/>
    <x v="2"/>
    <s v="TEC-MA-10002981"/>
    <x v="2"/>
    <x v="15"/>
    <x v="1382"/>
    <n v="350.97300000000007"/>
    <n v="3"/>
    <n v="0.1"/>
    <n v="152.08829999999998"/>
  </r>
  <r>
    <n v="2684"/>
    <x v="1310"/>
    <x v="3"/>
    <x v="276"/>
    <d v="2014-01-28T00:00:00"/>
    <s v="Standard Class"/>
    <s v="MH-18115"/>
    <s v="Mick Hernandez"/>
    <x v="2"/>
    <s v="United States"/>
    <s v="Jackson"/>
    <x v="12"/>
    <n v="49201"/>
    <x v="2"/>
    <s v="TEC-PH-10003601"/>
    <x v="2"/>
    <x v="7"/>
    <x v="1383"/>
    <n v="164.99"/>
    <n v="1"/>
    <n v="0"/>
    <n v="49.496999999999986"/>
  </r>
  <r>
    <n v="2685"/>
    <x v="1311"/>
    <x v="3"/>
    <x v="222"/>
    <d v="2014-07-07T00:00:00"/>
    <s v="Standard Class"/>
    <s v="CT-11995"/>
    <s v="Carol Triggs"/>
    <x v="0"/>
    <s v="United States"/>
    <s v="Los Angeles"/>
    <x v="1"/>
    <n v="90004"/>
    <x v="1"/>
    <s v="OFF-BI-10000632"/>
    <x v="1"/>
    <x v="8"/>
    <x v="1288"/>
    <n v="312.55200000000002"/>
    <n v="9"/>
    <n v="0.2"/>
    <n v="101.57939999999999"/>
  </r>
  <r>
    <n v="2686"/>
    <x v="1312"/>
    <x v="0"/>
    <x v="47"/>
    <d v="2013-09-12T00:00:00"/>
    <s v="Standard Class"/>
    <s v="KB-16315"/>
    <s v="Karl Braun"/>
    <x v="0"/>
    <s v="United States"/>
    <s v="Thomasville"/>
    <x v="3"/>
    <n v="27360"/>
    <x v="0"/>
    <s v="OFF-EN-10003055"/>
    <x v="1"/>
    <x v="12"/>
    <x v="873"/>
    <n v="95.951999999999998"/>
    <n v="3"/>
    <n v="0.2"/>
    <n v="29.984999999999985"/>
  </r>
  <r>
    <n v="2687"/>
    <x v="1312"/>
    <x v="0"/>
    <x v="47"/>
    <d v="2013-09-12T00:00:00"/>
    <s v="Standard Class"/>
    <s v="KB-16315"/>
    <s v="Karl Braun"/>
    <x v="0"/>
    <s v="United States"/>
    <s v="Thomasville"/>
    <x v="3"/>
    <n v="27360"/>
    <x v="0"/>
    <s v="OFF-BI-10001031"/>
    <x v="1"/>
    <x v="8"/>
    <x v="865"/>
    <n v="3.2040000000000002"/>
    <n v="2"/>
    <n v="0.7"/>
    <n v="-2.4563999999999995"/>
  </r>
  <r>
    <n v="2688"/>
    <x v="1313"/>
    <x v="0"/>
    <x v="578"/>
    <d v="2013-08-06T00:00:00"/>
    <s v="First Class"/>
    <s v="RA-19285"/>
    <s v="Ralph Arnett"/>
    <x v="0"/>
    <s v="United States"/>
    <s v="Peoria"/>
    <x v="10"/>
    <n v="61604"/>
    <x v="2"/>
    <s v="OFF-BI-10002003"/>
    <x v="1"/>
    <x v="8"/>
    <x v="1384"/>
    <n v="3.9799999999999991"/>
    <n v="5"/>
    <n v="0.8"/>
    <n v="-6.5670000000000019"/>
  </r>
  <r>
    <n v="2689"/>
    <x v="1314"/>
    <x v="1"/>
    <x v="768"/>
    <d v="2012-11-14T00:00:00"/>
    <s v="First Class"/>
    <s v="YC-21895"/>
    <s v="Yoseph Carroll"/>
    <x v="1"/>
    <s v="United States"/>
    <s v="Los Angeles"/>
    <x v="1"/>
    <n v="90032"/>
    <x v="1"/>
    <s v="OFF-PA-10003016"/>
    <x v="1"/>
    <x v="10"/>
    <x v="1385"/>
    <n v="15.700000000000001"/>
    <n v="5"/>
    <n v="0"/>
    <n v="7.0649999999999995"/>
  </r>
  <r>
    <n v="2690"/>
    <x v="1315"/>
    <x v="2"/>
    <x v="479"/>
    <d v="2011-07-02T00:00:00"/>
    <s v="First Class"/>
    <s v="RA-19915"/>
    <s v="Russell Applegate"/>
    <x v="0"/>
    <s v="United States"/>
    <s v="Chicago"/>
    <x v="10"/>
    <n v="60653"/>
    <x v="2"/>
    <s v="OFF-AR-10004582"/>
    <x v="1"/>
    <x v="6"/>
    <x v="1175"/>
    <n v="5.2480000000000002"/>
    <n v="4"/>
    <n v="0.2"/>
    <n v="1.6399999999999995"/>
  </r>
  <r>
    <n v="2691"/>
    <x v="1316"/>
    <x v="3"/>
    <x v="769"/>
    <d v="2014-12-09T00:00:00"/>
    <s v="Standard Class"/>
    <s v="CM-12160"/>
    <s v="Charles McCrossin"/>
    <x v="0"/>
    <s v="United States"/>
    <s v="Philadelphia"/>
    <x v="9"/>
    <n v="19134"/>
    <x v="3"/>
    <s v="OFF-BI-10004364"/>
    <x v="1"/>
    <x v="8"/>
    <x v="302"/>
    <n v="5.3460000000000019"/>
    <n v="3"/>
    <n v="0.7"/>
    <n v="-4.4550000000000001"/>
  </r>
  <r>
    <n v="2692"/>
    <x v="1317"/>
    <x v="0"/>
    <x v="770"/>
    <d v="2013-09-03T00:00:00"/>
    <s v="Standard Class"/>
    <s v="CS-12130"/>
    <s v="Chad Sievert"/>
    <x v="0"/>
    <s v="United States"/>
    <s v="Englewood"/>
    <x v="22"/>
    <n v="80112"/>
    <x v="1"/>
    <s v="OFF-PA-10002246"/>
    <x v="1"/>
    <x v="10"/>
    <x v="1386"/>
    <n v="15.48"/>
    <n v="3"/>
    <n v="0.2"/>
    <n v="5.6115000000000004"/>
  </r>
  <r>
    <n v="2693"/>
    <x v="1317"/>
    <x v="0"/>
    <x v="770"/>
    <d v="2013-09-03T00:00:00"/>
    <s v="Standard Class"/>
    <s v="CS-12130"/>
    <s v="Chad Sievert"/>
    <x v="0"/>
    <s v="United States"/>
    <s v="Englewood"/>
    <x v="22"/>
    <n v="80112"/>
    <x v="1"/>
    <s v="TEC-PH-10002890"/>
    <x v="2"/>
    <x v="7"/>
    <x v="1387"/>
    <n v="108.57599999999999"/>
    <n v="3"/>
    <n v="0.2"/>
    <n v="8.1432000000000002"/>
  </r>
  <r>
    <n v="2694"/>
    <x v="1318"/>
    <x v="0"/>
    <x v="115"/>
    <d v="2013-01-28T00:00:00"/>
    <s v="Standard Class"/>
    <s v="AJ-10795"/>
    <s v="Anthony Johnson"/>
    <x v="1"/>
    <s v="United States"/>
    <s v="Seattle"/>
    <x v="4"/>
    <n v="98115"/>
    <x v="1"/>
    <s v="FUR-FU-10001475"/>
    <x v="0"/>
    <x v="5"/>
    <x v="499"/>
    <n v="109.9"/>
    <n v="5"/>
    <n v="0"/>
    <n v="37.366"/>
  </r>
  <r>
    <n v="2695"/>
    <x v="1319"/>
    <x v="2"/>
    <x v="771"/>
    <d v="2011-10-20T00:00:00"/>
    <s v="Standard Class"/>
    <s v="DL-12865"/>
    <s v="Dan Lawera"/>
    <x v="0"/>
    <s v="United States"/>
    <s v="Hialeah"/>
    <x v="2"/>
    <n v="33012"/>
    <x v="0"/>
    <s v="FUR-FU-10004270"/>
    <x v="0"/>
    <x v="5"/>
    <x v="1372"/>
    <n v="15.384"/>
    <n v="1"/>
    <n v="0.2"/>
    <n v="4.0383000000000013"/>
  </r>
  <r>
    <n v="2696"/>
    <x v="1320"/>
    <x v="0"/>
    <x v="569"/>
    <d v="2013-02-09T00:00:00"/>
    <s v="First Class"/>
    <s v="BE-11410"/>
    <s v="Bobby Elias"/>
    <x v="0"/>
    <s v="United States"/>
    <s v="Lancaster"/>
    <x v="24"/>
    <n v="43130"/>
    <x v="3"/>
    <s v="OFF-PA-10003465"/>
    <x v="1"/>
    <x v="10"/>
    <x v="418"/>
    <n v="30.352"/>
    <n v="2"/>
    <n v="0.2"/>
    <n v="10.623199999999997"/>
  </r>
  <r>
    <n v="2697"/>
    <x v="1321"/>
    <x v="2"/>
    <x v="772"/>
    <d v="2011-03-23T00:00:00"/>
    <s v="Standard Class"/>
    <s v="SM-20320"/>
    <s v="Sean Miller"/>
    <x v="2"/>
    <s v="United States"/>
    <s v="Jacksonville"/>
    <x v="2"/>
    <n v="32216"/>
    <x v="0"/>
    <s v="TEC-MA-10003626"/>
    <x v="2"/>
    <x v="15"/>
    <x v="1388"/>
    <n v="821.3"/>
    <n v="4"/>
    <n v="0.5"/>
    <n v="-16.426000000000045"/>
  </r>
  <r>
    <n v="2698"/>
    <x v="1321"/>
    <x v="2"/>
    <x v="772"/>
    <d v="2011-03-23T00:00:00"/>
    <s v="Standard Class"/>
    <s v="SM-20320"/>
    <s v="Sean Miller"/>
    <x v="2"/>
    <s v="United States"/>
    <s v="Jacksonville"/>
    <x v="2"/>
    <n v="32216"/>
    <x v="0"/>
    <s v="TEC-MA-10002412"/>
    <x v="2"/>
    <x v="15"/>
    <x v="1389"/>
    <n v="22638.48"/>
    <n v="6"/>
    <n v="0.5"/>
    <n v="-1811.0784000000021"/>
  </r>
  <r>
    <n v="2699"/>
    <x v="1321"/>
    <x v="2"/>
    <x v="772"/>
    <d v="2011-03-23T00:00:00"/>
    <s v="Standard Class"/>
    <s v="SM-20320"/>
    <s v="Sean Miller"/>
    <x v="2"/>
    <s v="United States"/>
    <s v="Jacksonville"/>
    <x v="2"/>
    <n v="32216"/>
    <x v="0"/>
    <s v="OFF-PA-10001804"/>
    <x v="1"/>
    <x v="10"/>
    <x v="128"/>
    <n v="21.376000000000001"/>
    <n v="4"/>
    <n v="0.2"/>
    <n v="7.4815999999999994"/>
  </r>
  <r>
    <n v="2700"/>
    <x v="1321"/>
    <x v="2"/>
    <x v="772"/>
    <d v="2011-03-23T00:00:00"/>
    <s v="Standard Class"/>
    <s v="SM-20320"/>
    <s v="Sean Miller"/>
    <x v="2"/>
    <s v="United States"/>
    <s v="Jacksonville"/>
    <x v="2"/>
    <n v="32216"/>
    <x v="0"/>
    <s v="OFF-AR-10003183"/>
    <x v="1"/>
    <x v="6"/>
    <x v="1390"/>
    <n v="8.016"/>
    <n v="3"/>
    <n v="0.2"/>
    <n v="1.0019999999999993"/>
  </r>
  <r>
    <n v="2701"/>
    <x v="1321"/>
    <x v="2"/>
    <x v="772"/>
    <d v="2011-03-23T00:00:00"/>
    <s v="Standard Class"/>
    <s v="SM-20320"/>
    <s v="Sean Miller"/>
    <x v="2"/>
    <s v="United States"/>
    <s v="Jacksonville"/>
    <x v="2"/>
    <n v="32216"/>
    <x v="0"/>
    <s v="FUR-FU-10004270"/>
    <x v="0"/>
    <x v="5"/>
    <x v="1372"/>
    <n v="30.768000000000001"/>
    <n v="2"/>
    <n v="0.2"/>
    <n v="8.0766000000000027"/>
  </r>
  <r>
    <n v="2702"/>
    <x v="1321"/>
    <x v="2"/>
    <x v="772"/>
    <d v="2011-03-23T00:00:00"/>
    <s v="Standard Class"/>
    <s v="SM-20320"/>
    <s v="Sean Miller"/>
    <x v="2"/>
    <s v="United States"/>
    <s v="Jacksonville"/>
    <x v="2"/>
    <n v="32216"/>
    <x v="0"/>
    <s v="OFF-FA-10003112"/>
    <x v="1"/>
    <x v="13"/>
    <x v="33"/>
    <n v="18.936"/>
    <n v="3"/>
    <n v="0.2"/>
    <n v="5.9174999999999986"/>
  </r>
  <r>
    <n v="2703"/>
    <x v="1321"/>
    <x v="2"/>
    <x v="772"/>
    <d v="2011-03-23T00:00:00"/>
    <s v="Standard Class"/>
    <s v="SM-20320"/>
    <s v="Sean Miller"/>
    <x v="2"/>
    <s v="United States"/>
    <s v="Jacksonville"/>
    <x v="2"/>
    <n v="32216"/>
    <x v="0"/>
    <s v="FUR-FU-10001986"/>
    <x v="0"/>
    <x v="5"/>
    <x v="1133"/>
    <n v="122.352"/>
    <n v="3"/>
    <n v="0.2"/>
    <n v="15.29399999999999"/>
  </r>
  <r>
    <n v="2704"/>
    <x v="1322"/>
    <x v="2"/>
    <x v="773"/>
    <d v="2011-05-30T00:00:00"/>
    <s v="Standard Class"/>
    <s v="RP-19390"/>
    <s v="Resi Pölking"/>
    <x v="0"/>
    <s v="United States"/>
    <s v="Baltimore"/>
    <x v="39"/>
    <n v="21215"/>
    <x v="3"/>
    <s v="OFF-PA-10002319"/>
    <x v="1"/>
    <x v="10"/>
    <x v="1391"/>
    <n v="116.28"/>
    <n v="3"/>
    <n v="0"/>
    <n v="56.977199999999996"/>
  </r>
  <r>
    <n v="2705"/>
    <x v="1323"/>
    <x v="3"/>
    <x v="497"/>
    <d v="2014-07-14T00:00:00"/>
    <s v="Second Class"/>
    <s v="JD-16015"/>
    <s v="Joy Daniels"/>
    <x v="0"/>
    <s v="United States"/>
    <s v="New York City"/>
    <x v="15"/>
    <n v="10009"/>
    <x v="3"/>
    <s v="TEC-AC-10002323"/>
    <x v="2"/>
    <x v="11"/>
    <x v="175"/>
    <n v="132.60000000000002"/>
    <n v="6"/>
    <n v="0"/>
    <n v="17.238000000000007"/>
  </r>
  <r>
    <n v="2706"/>
    <x v="1324"/>
    <x v="3"/>
    <x v="114"/>
    <d v="2014-06-22T00:00:00"/>
    <s v="Standard Class"/>
    <s v="AB-10255"/>
    <s v="Alejandro Ballentine"/>
    <x v="2"/>
    <s v="United States"/>
    <s v="Carlsbad"/>
    <x v="27"/>
    <n v="88220"/>
    <x v="1"/>
    <s v="OFF-SU-10001165"/>
    <x v="1"/>
    <x v="14"/>
    <x v="1039"/>
    <n v="16.68"/>
    <n v="2"/>
    <n v="0"/>
    <n v="4.3368000000000002"/>
  </r>
  <r>
    <n v="2707"/>
    <x v="1324"/>
    <x v="3"/>
    <x v="114"/>
    <d v="2014-06-22T00:00:00"/>
    <s v="Standard Class"/>
    <s v="AB-10255"/>
    <s v="Alejandro Ballentine"/>
    <x v="2"/>
    <s v="United States"/>
    <s v="Carlsbad"/>
    <x v="27"/>
    <n v="88220"/>
    <x v="1"/>
    <s v="OFF-PA-10001246"/>
    <x v="1"/>
    <x v="10"/>
    <x v="1392"/>
    <n v="19.440000000000001"/>
    <n v="3"/>
    <n v="0"/>
    <n v="9.3312000000000008"/>
  </r>
  <r>
    <n v="2708"/>
    <x v="1324"/>
    <x v="3"/>
    <x v="114"/>
    <d v="2014-06-22T00:00:00"/>
    <s v="Standard Class"/>
    <s v="AB-10255"/>
    <s v="Alejandro Ballentine"/>
    <x v="2"/>
    <s v="United States"/>
    <s v="Carlsbad"/>
    <x v="27"/>
    <n v="88220"/>
    <x v="1"/>
    <s v="OFF-PA-10001815"/>
    <x v="1"/>
    <x v="10"/>
    <x v="1393"/>
    <n v="192.16"/>
    <n v="4"/>
    <n v="0"/>
    <n v="92.236799999999988"/>
  </r>
  <r>
    <n v="2709"/>
    <x v="1325"/>
    <x v="1"/>
    <x v="564"/>
    <d v="2012-02-06T00:00:00"/>
    <s v="Standard Class"/>
    <s v="CC-12145"/>
    <s v="Charles Crestani"/>
    <x v="0"/>
    <s v="United States"/>
    <s v="Los Angeles"/>
    <x v="1"/>
    <n v="90049"/>
    <x v="1"/>
    <s v="FUR-FU-10001876"/>
    <x v="0"/>
    <x v="5"/>
    <x v="1394"/>
    <n v="227.35999999999999"/>
    <n v="7"/>
    <n v="0"/>
    <n v="81.849599999999981"/>
  </r>
  <r>
    <n v="2710"/>
    <x v="1325"/>
    <x v="1"/>
    <x v="564"/>
    <d v="2012-02-06T00:00:00"/>
    <s v="Standard Class"/>
    <s v="CC-12145"/>
    <s v="Charles Crestani"/>
    <x v="0"/>
    <s v="United States"/>
    <s v="Los Angeles"/>
    <x v="1"/>
    <n v="90049"/>
    <x v="1"/>
    <s v="TEC-MA-10000488"/>
    <x v="2"/>
    <x v="15"/>
    <x v="1129"/>
    <n v="1919.9760000000001"/>
    <n v="3"/>
    <n v="0.2"/>
    <n v="215.99729999999977"/>
  </r>
  <r>
    <n v="2711"/>
    <x v="1326"/>
    <x v="1"/>
    <x v="555"/>
    <d v="2012-12-15T00:00:00"/>
    <s v="Standard Class"/>
    <s v="GH-14425"/>
    <s v="Gary Hwang"/>
    <x v="0"/>
    <s v="United States"/>
    <s v="Jacksonville"/>
    <x v="2"/>
    <n v="32216"/>
    <x v="0"/>
    <s v="OFF-BI-10001098"/>
    <x v="1"/>
    <x v="8"/>
    <x v="405"/>
    <n v="12.828000000000001"/>
    <n v="2"/>
    <n v="0.7"/>
    <n v="-8.9795999999999978"/>
  </r>
  <r>
    <n v="2712"/>
    <x v="1327"/>
    <x v="3"/>
    <x v="449"/>
    <d v="2014-10-12T00:00:00"/>
    <s v="First Class"/>
    <s v="CP-12085"/>
    <s v="Cathy Prescott"/>
    <x v="1"/>
    <s v="United States"/>
    <s v="Lakewood"/>
    <x v="24"/>
    <n v="44107"/>
    <x v="3"/>
    <s v="FUR-FU-10003577"/>
    <x v="0"/>
    <x v="5"/>
    <x v="608"/>
    <n v="45.888000000000005"/>
    <n v="4"/>
    <n v="0.2"/>
    <n v="9.1775999999999982"/>
  </r>
  <r>
    <n v="2713"/>
    <x v="1328"/>
    <x v="3"/>
    <x v="570"/>
    <d v="2014-08-02T00:00:00"/>
    <s v="Second Class"/>
    <s v="GM-14440"/>
    <s v="Gary McGarr"/>
    <x v="0"/>
    <s v="United States"/>
    <s v="Troy"/>
    <x v="15"/>
    <n v="12180"/>
    <x v="3"/>
    <s v="OFF-AR-10002656"/>
    <x v="1"/>
    <x v="6"/>
    <x v="157"/>
    <n v="60.12"/>
    <n v="9"/>
    <n v="0"/>
    <n v="22.244399999999995"/>
  </r>
  <r>
    <n v="2714"/>
    <x v="1329"/>
    <x v="2"/>
    <x v="573"/>
    <d v="2011-04-29T00:00:00"/>
    <s v="Standard Class"/>
    <s v="LC-16885"/>
    <s v="Lena Creighton"/>
    <x v="0"/>
    <s v="United States"/>
    <s v="Wilmington"/>
    <x v="3"/>
    <n v="28403"/>
    <x v="0"/>
    <s v="TEC-PH-10004531"/>
    <x v="2"/>
    <x v="7"/>
    <x v="1395"/>
    <n v="302.37599999999998"/>
    <n v="3"/>
    <n v="0.2"/>
    <n v="37.796999999999997"/>
  </r>
  <r>
    <n v="2715"/>
    <x v="1330"/>
    <x v="1"/>
    <x v="494"/>
    <d v="2012-12-06T00:00:00"/>
    <s v="Standard Class"/>
    <s v="BT-11305"/>
    <s v="Beth Thompson"/>
    <x v="2"/>
    <s v="United States"/>
    <s v="Seattle"/>
    <x v="4"/>
    <n v="98105"/>
    <x v="1"/>
    <s v="OFF-AR-10003251"/>
    <x v="1"/>
    <x v="6"/>
    <x v="1041"/>
    <n v="13.899999999999999"/>
    <n v="5"/>
    <n v="0"/>
    <n v="5.56"/>
  </r>
  <r>
    <n v="2716"/>
    <x v="1331"/>
    <x v="2"/>
    <x v="774"/>
    <d v="2011-12-08T00:00:00"/>
    <s v="Standard Class"/>
    <s v="CP-12085"/>
    <s v="Cathy Prescott"/>
    <x v="1"/>
    <s v="United States"/>
    <s v="New York City"/>
    <x v="15"/>
    <n v="10024"/>
    <x v="3"/>
    <s v="TEC-PH-10000673"/>
    <x v="2"/>
    <x v="7"/>
    <x v="1396"/>
    <n v="129.97999999999999"/>
    <n v="2"/>
    <n v="0"/>
    <n v="62.3904"/>
  </r>
  <r>
    <n v="2717"/>
    <x v="1332"/>
    <x v="3"/>
    <x v="775"/>
    <d v="2014-09-02T00:00:00"/>
    <s v="Standard Class"/>
    <s v="SC-20680"/>
    <s v="Steve Carroll"/>
    <x v="2"/>
    <s v="United States"/>
    <s v="Columbus"/>
    <x v="32"/>
    <n v="31907"/>
    <x v="0"/>
    <s v="TEC-AC-10000158"/>
    <x v="2"/>
    <x v="11"/>
    <x v="353"/>
    <n v="71.98"/>
    <n v="2"/>
    <n v="0"/>
    <n v="15.1158"/>
  </r>
  <r>
    <n v="2718"/>
    <x v="1333"/>
    <x v="2"/>
    <x v="557"/>
    <d v="2011-09-13T00:00:00"/>
    <s v="Standard Class"/>
    <s v="DK-13375"/>
    <s v="Dennis Kane"/>
    <x v="0"/>
    <s v="United States"/>
    <s v="New York City"/>
    <x v="15"/>
    <n v="10024"/>
    <x v="3"/>
    <s v="TEC-PH-10002075"/>
    <x v="2"/>
    <x v="7"/>
    <x v="1397"/>
    <n v="377.96999999999997"/>
    <n v="3"/>
    <n v="0"/>
    <n v="109.61129999999999"/>
  </r>
  <r>
    <n v="2719"/>
    <x v="1334"/>
    <x v="3"/>
    <x v="202"/>
    <d v="2014-12-28T00:00:00"/>
    <s v="Standard Class"/>
    <s v="SE-20110"/>
    <s v="Sanjit Engle"/>
    <x v="0"/>
    <s v="United States"/>
    <s v="Costa Mesa"/>
    <x v="1"/>
    <n v="92627"/>
    <x v="1"/>
    <s v="OFF-ST-10004340"/>
    <x v="1"/>
    <x v="4"/>
    <x v="809"/>
    <n v="124.36"/>
    <n v="2"/>
    <n v="0"/>
    <n v="33.577200000000005"/>
  </r>
  <r>
    <n v="2720"/>
    <x v="1335"/>
    <x v="2"/>
    <x v="776"/>
    <d v="2011-12-08T00:00:00"/>
    <s v="Second Class"/>
    <s v="LF-17185"/>
    <s v="Luke Foster"/>
    <x v="0"/>
    <s v="United States"/>
    <s v="Houston"/>
    <x v="5"/>
    <n v="77095"/>
    <x v="2"/>
    <s v="FUR-FU-10002759"/>
    <x v="0"/>
    <x v="5"/>
    <x v="555"/>
    <n v="23.976000000000003"/>
    <n v="3"/>
    <n v="0.6"/>
    <n v="-14.385599999999997"/>
  </r>
  <r>
    <n v="2721"/>
    <x v="1336"/>
    <x v="2"/>
    <x v="130"/>
    <d v="2011-11-08T00:00:00"/>
    <s v="Second Class"/>
    <s v="ON-18715"/>
    <s v="Odella Nelson"/>
    <x v="1"/>
    <s v="United States"/>
    <s v="Cary"/>
    <x v="3"/>
    <n v="27511"/>
    <x v="0"/>
    <s v="OFF-FA-10000585"/>
    <x v="1"/>
    <x v="13"/>
    <x v="202"/>
    <n v="8.3760000000000012"/>
    <n v="3"/>
    <n v="0.2"/>
    <n v="2.7222"/>
  </r>
  <r>
    <n v="2722"/>
    <x v="1336"/>
    <x v="2"/>
    <x v="130"/>
    <d v="2011-11-08T00:00:00"/>
    <s v="Second Class"/>
    <s v="ON-18715"/>
    <s v="Odella Nelson"/>
    <x v="1"/>
    <s v="United States"/>
    <s v="Cary"/>
    <x v="3"/>
    <n v="27511"/>
    <x v="0"/>
    <s v="OFF-AP-10004859"/>
    <x v="1"/>
    <x v="9"/>
    <x v="921"/>
    <n v="58.240000000000009"/>
    <n v="5"/>
    <n v="0.2"/>
    <n v="5.0960000000000001"/>
  </r>
  <r>
    <n v="2723"/>
    <x v="1337"/>
    <x v="0"/>
    <x v="167"/>
    <d v="2013-04-20T00:00:00"/>
    <s v="Second Class"/>
    <s v="TB-21400"/>
    <s v="Tom Boeckenhauer"/>
    <x v="0"/>
    <s v="United States"/>
    <s v="Alexandria"/>
    <x v="17"/>
    <n v="22304"/>
    <x v="0"/>
    <s v="OFF-ST-10001558"/>
    <x v="1"/>
    <x v="4"/>
    <x v="712"/>
    <n v="81.199999999999989"/>
    <n v="5"/>
    <n v="0"/>
    <n v="12.18"/>
  </r>
  <r>
    <n v="2724"/>
    <x v="1338"/>
    <x v="2"/>
    <x v="777"/>
    <d v="2011-10-08T00:00:00"/>
    <s v="Standard Class"/>
    <s v="DF-13135"/>
    <s v="David Flashing"/>
    <x v="0"/>
    <s v="United States"/>
    <s v="Vallejo"/>
    <x v="1"/>
    <n v="94591"/>
    <x v="1"/>
    <s v="OFF-LA-10004689"/>
    <x v="1"/>
    <x v="2"/>
    <x v="261"/>
    <n v="14.450000000000001"/>
    <n v="5"/>
    <n v="0"/>
    <n v="6.7915000000000001"/>
  </r>
  <r>
    <n v="2725"/>
    <x v="1338"/>
    <x v="2"/>
    <x v="777"/>
    <d v="2011-10-08T00:00:00"/>
    <s v="Standard Class"/>
    <s v="DF-13135"/>
    <s v="David Flashing"/>
    <x v="0"/>
    <s v="United States"/>
    <s v="Vallejo"/>
    <x v="1"/>
    <n v="94591"/>
    <x v="1"/>
    <s v="OFF-BI-10002867"/>
    <x v="1"/>
    <x v="8"/>
    <x v="963"/>
    <n v="95.64800000000001"/>
    <n v="2"/>
    <n v="0.2"/>
    <n v="31.085599999999989"/>
  </r>
  <r>
    <n v="2726"/>
    <x v="1339"/>
    <x v="3"/>
    <x v="659"/>
    <d v="2014-11-14T00:00:00"/>
    <s v="Standard Class"/>
    <s v="EP-13915"/>
    <s v="Emily Phan"/>
    <x v="0"/>
    <s v="United States"/>
    <s v="Philadelphia"/>
    <x v="9"/>
    <n v="19120"/>
    <x v="3"/>
    <s v="TEC-PH-10003811"/>
    <x v="2"/>
    <x v="7"/>
    <x v="1187"/>
    <n v="359.97"/>
    <n v="5"/>
    <n v="0.4"/>
    <n v="-71.994000000000028"/>
  </r>
  <r>
    <n v="2727"/>
    <x v="1339"/>
    <x v="3"/>
    <x v="659"/>
    <d v="2014-11-14T00:00:00"/>
    <s v="Standard Class"/>
    <s v="EP-13915"/>
    <s v="Emily Phan"/>
    <x v="0"/>
    <s v="United States"/>
    <s v="Philadelphia"/>
    <x v="9"/>
    <n v="19120"/>
    <x v="3"/>
    <s v="FUR-TA-10000849"/>
    <x v="0"/>
    <x v="3"/>
    <x v="1318"/>
    <n v="350.35199999999998"/>
    <n v="4"/>
    <n v="0.4"/>
    <n v="-140.14079999999996"/>
  </r>
  <r>
    <n v="2728"/>
    <x v="1340"/>
    <x v="3"/>
    <x v="66"/>
    <d v="2014-12-25T00:00:00"/>
    <s v="First Class"/>
    <s v="SK-19990"/>
    <s v="Sally Knutson"/>
    <x v="0"/>
    <s v="United States"/>
    <s v="Toledo"/>
    <x v="24"/>
    <n v="43615"/>
    <x v="3"/>
    <s v="OFF-BI-10000848"/>
    <x v="1"/>
    <x v="8"/>
    <x v="515"/>
    <n v="1.6410000000000002"/>
    <n v="1"/>
    <n v="0.7"/>
    <n v="-1.3128000000000002"/>
  </r>
  <r>
    <n v="2729"/>
    <x v="1340"/>
    <x v="3"/>
    <x v="66"/>
    <d v="2014-12-25T00:00:00"/>
    <s v="First Class"/>
    <s v="SK-19990"/>
    <s v="Sally Knutson"/>
    <x v="0"/>
    <s v="United States"/>
    <s v="Toledo"/>
    <x v="24"/>
    <n v="43615"/>
    <x v="3"/>
    <s v="TEC-PH-10003072"/>
    <x v="2"/>
    <x v="7"/>
    <x v="1310"/>
    <n v="629.95799999999997"/>
    <n v="7"/>
    <n v="0.4"/>
    <n v="94.49369999999999"/>
  </r>
  <r>
    <n v="2730"/>
    <x v="1341"/>
    <x v="3"/>
    <x v="778"/>
    <d v="2014-02-20T00:00:00"/>
    <s v="Standard Class"/>
    <s v="FH-14350"/>
    <s v="Fred Harton"/>
    <x v="0"/>
    <s v="United States"/>
    <s v="Seattle"/>
    <x v="4"/>
    <n v="98105"/>
    <x v="1"/>
    <s v="OFF-AR-10001547"/>
    <x v="1"/>
    <x v="6"/>
    <x v="147"/>
    <n v="6.63"/>
    <n v="3"/>
    <n v="0"/>
    <n v="1.7901"/>
  </r>
  <r>
    <n v="2731"/>
    <x v="1341"/>
    <x v="3"/>
    <x v="778"/>
    <d v="2014-02-20T00:00:00"/>
    <s v="Standard Class"/>
    <s v="FH-14350"/>
    <s v="Fred Harton"/>
    <x v="0"/>
    <s v="United States"/>
    <s v="Seattle"/>
    <x v="4"/>
    <n v="98105"/>
    <x v="1"/>
    <s v="TEC-AC-10001838"/>
    <x v="2"/>
    <x v="11"/>
    <x v="645"/>
    <n v="799.96"/>
    <n v="4"/>
    <n v="0"/>
    <n v="343.98280000000005"/>
  </r>
  <r>
    <n v="2732"/>
    <x v="1341"/>
    <x v="3"/>
    <x v="778"/>
    <d v="2014-02-20T00:00:00"/>
    <s v="Standard Class"/>
    <s v="FH-14350"/>
    <s v="Fred Harton"/>
    <x v="0"/>
    <s v="United States"/>
    <s v="Seattle"/>
    <x v="4"/>
    <n v="98105"/>
    <x v="1"/>
    <s v="FUR-FU-10004017"/>
    <x v="0"/>
    <x v="5"/>
    <x v="215"/>
    <n v="107.53"/>
    <n v="1"/>
    <n v="0"/>
    <n v="21.506"/>
  </r>
  <r>
    <n v="2733"/>
    <x v="1342"/>
    <x v="2"/>
    <x v="779"/>
    <d v="2011-07-06T00:00:00"/>
    <s v="Standard Class"/>
    <s v="EH-13945"/>
    <s v="Eric Hoffmann"/>
    <x v="0"/>
    <s v="United States"/>
    <s v="Plainfield"/>
    <x v="30"/>
    <n v="7060"/>
    <x v="3"/>
    <s v="TEC-PH-10002923"/>
    <x v="2"/>
    <x v="7"/>
    <x v="680"/>
    <n v="73.98"/>
    <n v="2"/>
    <n v="0"/>
    <n v="19.974600000000002"/>
  </r>
  <r>
    <n v="2734"/>
    <x v="1342"/>
    <x v="2"/>
    <x v="779"/>
    <d v="2011-07-06T00:00:00"/>
    <s v="Standard Class"/>
    <s v="EH-13945"/>
    <s v="Eric Hoffmann"/>
    <x v="0"/>
    <s v="United States"/>
    <s v="Plainfield"/>
    <x v="30"/>
    <n v="7060"/>
    <x v="3"/>
    <s v="OFF-AR-10000716"/>
    <x v="1"/>
    <x v="6"/>
    <x v="786"/>
    <n v="5.58"/>
    <n v="1"/>
    <n v="0"/>
    <n v="2.1762000000000001"/>
  </r>
  <r>
    <n v="2735"/>
    <x v="1343"/>
    <x v="1"/>
    <x v="780"/>
    <d v="2012-02-23T00:00:00"/>
    <s v="Second Class"/>
    <s v="JE-15715"/>
    <s v="Joe Elijah"/>
    <x v="0"/>
    <s v="United States"/>
    <s v="Las Cruces"/>
    <x v="27"/>
    <n v="88001"/>
    <x v="1"/>
    <s v="OFF-PA-10000249"/>
    <x v="1"/>
    <x v="10"/>
    <x v="33"/>
    <n v="49.12"/>
    <n v="4"/>
    <n v="0"/>
    <n v="23.086399999999998"/>
  </r>
  <r>
    <n v="2736"/>
    <x v="1344"/>
    <x v="1"/>
    <x v="50"/>
    <d v="2012-11-19T00:00:00"/>
    <s v="Standard Class"/>
    <s v="KL-16645"/>
    <s v="Ken Lonsdale"/>
    <x v="0"/>
    <s v="United States"/>
    <s v="Newark"/>
    <x v="13"/>
    <n v="19711"/>
    <x v="3"/>
    <s v="TEC-PH-10003691"/>
    <x v="2"/>
    <x v="7"/>
    <x v="1398"/>
    <n v="377.96999999999997"/>
    <n v="3"/>
    <n v="0"/>
    <n v="94.492500000000007"/>
  </r>
  <r>
    <n v="2737"/>
    <x v="1344"/>
    <x v="1"/>
    <x v="50"/>
    <d v="2012-11-19T00:00:00"/>
    <s v="Standard Class"/>
    <s v="KL-16645"/>
    <s v="Ken Lonsdale"/>
    <x v="0"/>
    <s v="United States"/>
    <s v="Newark"/>
    <x v="13"/>
    <n v="19711"/>
    <x v="3"/>
    <s v="OFF-PA-10001560"/>
    <x v="1"/>
    <x v="10"/>
    <x v="664"/>
    <n v="42.28"/>
    <n v="7"/>
    <n v="0"/>
    <n v="19.871600000000001"/>
  </r>
  <r>
    <n v="2738"/>
    <x v="1344"/>
    <x v="1"/>
    <x v="50"/>
    <d v="2012-11-19T00:00:00"/>
    <s v="Standard Class"/>
    <s v="KL-16645"/>
    <s v="Ken Lonsdale"/>
    <x v="0"/>
    <s v="United States"/>
    <s v="Newark"/>
    <x v="13"/>
    <n v="19711"/>
    <x v="3"/>
    <s v="FUR-BO-10004467"/>
    <x v="0"/>
    <x v="0"/>
    <x v="883"/>
    <n v="299.96999999999997"/>
    <n v="3"/>
    <n v="0"/>
    <n v="56.994299999999981"/>
  </r>
  <r>
    <n v="2739"/>
    <x v="1344"/>
    <x v="1"/>
    <x v="50"/>
    <d v="2012-11-19T00:00:00"/>
    <s v="Standard Class"/>
    <s v="KL-16645"/>
    <s v="Ken Lonsdale"/>
    <x v="0"/>
    <s v="United States"/>
    <s v="Newark"/>
    <x v="13"/>
    <n v="19711"/>
    <x v="3"/>
    <s v="TEC-PH-10001819"/>
    <x v="2"/>
    <x v="7"/>
    <x v="805"/>
    <n v="89.98"/>
    <n v="2"/>
    <n v="0"/>
    <n v="43.190399999999997"/>
  </r>
  <r>
    <n v="2740"/>
    <x v="1345"/>
    <x v="3"/>
    <x v="513"/>
    <d v="2014-04-19T00:00:00"/>
    <s v="First Class"/>
    <s v="EB-13750"/>
    <s v="Edward Becker"/>
    <x v="1"/>
    <s v="United States"/>
    <s v="Hoover"/>
    <x v="19"/>
    <n v="35244"/>
    <x v="0"/>
    <s v="OFF-SU-10000157"/>
    <x v="1"/>
    <x v="14"/>
    <x v="1399"/>
    <n v="477.24"/>
    <n v="4"/>
    <n v="0"/>
    <n v="9.5448000000000093"/>
  </r>
  <r>
    <n v="2741"/>
    <x v="1345"/>
    <x v="3"/>
    <x v="513"/>
    <d v="2014-04-19T00:00:00"/>
    <s v="First Class"/>
    <s v="EB-13750"/>
    <s v="Edward Becker"/>
    <x v="1"/>
    <s v="United States"/>
    <s v="Hoover"/>
    <x v="19"/>
    <n v="35244"/>
    <x v="0"/>
    <s v="TEC-AC-10004227"/>
    <x v="2"/>
    <x v="11"/>
    <x v="1400"/>
    <n v="25.98"/>
    <n v="2"/>
    <n v="0"/>
    <n v="1.558799999999998"/>
  </r>
  <r>
    <n v="2742"/>
    <x v="1346"/>
    <x v="0"/>
    <x v="781"/>
    <d v="2013-02-27T00:00:00"/>
    <s v="Second Class"/>
    <s v="BD-11725"/>
    <s v="Bruce Degenhardt"/>
    <x v="0"/>
    <s v="United States"/>
    <s v="Newark"/>
    <x v="24"/>
    <n v="43055"/>
    <x v="3"/>
    <s v="OFF-EN-10003134"/>
    <x v="1"/>
    <x v="12"/>
    <x v="33"/>
    <n v="46.72"/>
    <n v="5"/>
    <n v="0.2"/>
    <n v="17.52"/>
  </r>
  <r>
    <n v="2743"/>
    <x v="1347"/>
    <x v="2"/>
    <x v="130"/>
    <d v="2011-11-08T00:00:00"/>
    <s v="Standard Class"/>
    <s v="MS-17530"/>
    <s v="MaryBeth Skach"/>
    <x v="0"/>
    <s v="United States"/>
    <s v="San Diego"/>
    <x v="1"/>
    <n v="92037"/>
    <x v="1"/>
    <s v="FUR-FU-10004671"/>
    <x v="0"/>
    <x v="5"/>
    <x v="1357"/>
    <n v="35.340000000000003"/>
    <n v="2"/>
    <n v="0"/>
    <n v="13.429200000000002"/>
  </r>
  <r>
    <n v="2744"/>
    <x v="1348"/>
    <x v="1"/>
    <x v="782"/>
    <d v="2012-06-25T00:00:00"/>
    <s v="Second Class"/>
    <s v="SC-20770"/>
    <s v="Stewart Carmichael"/>
    <x v="1"/>
    <s v="United States"/>
    <s v="San Francisco"/>
    <x v="1"/>
    <n v="94122"/>
    <x v="1"/>
    <s v="FUR-FU-10002253"/>
    <x v="0"/>
    <x v="5"/>
    <x v="587"/>
    <n v="257.64"/>
    <n v="6"/>
    <n v="0"/>
    <n v="100.4796"/>
  </r>
  <r>
    <n v="2745"/>
    <x v="1348"/>
    <x v="1"/>
    <x v="782"/>
    <d v="2012-06-25T00:00:00"/>
    <s v="Second Class"/>
    <s v="SC-20770"/>
    <s v="Stewart Carmichael"/>
    <x v="1"/>
    <s v="United States"/>
    <s v="San Francisco"/>
    <x v="1"/>
    <n v="94122"/>
    <x v="1"/>
    <s v="TEC-PH-10002726"/>
    <x v="2"/>
    <x v="7"/>
    <x v="66"/>
    <n v="125.97600000000001"/>
    <n v="3"/>
    <n v="0.2"/>
    <n v="47.241"/>
  </r>
  <r>
    <n v="2746"/>
    <x v="1349"/>
    <x v="3"/>
    <x v="783"/>
    <d v="2014-08-12T00:00:00"/>
    <s v="Second Class"/>
    <s v="FM-14380"/>
    <s v="Fred McMath"/>
    <x v="0"/>
    <s v="United States"/>
    <s v="Jacksonville"/>
    <x v="3"/>
    <n v="28540"/>
    <x v="0"/>
    <s v="TEC-AC-10004571"/>
    <x v="2"/>
    <x v="11"/>
    <x v="404"/>
    <n v="79.992000000000004"/>
    <n v="1"/>
    <n v="0.2"/>
    <n v="21.997800000000002"/>
  </r>
  <r>
    <n v="2747"/>
    <x v="1350"/>
    <x v="2"/>
    <x v="552"/>
    <d v="2011-05-17T00:00:00"/>
    <s v="Standard Class"/>
    <s v="KT-16480"/>
    <s v="Kean Thornton"/>
    <x v="0"/>
    <s v="United States"/>
    <s v="Franklin"/>
    <x v="31"/>
    <n v="2038"/>
    <x v="3"/>
    <s v="FUR-TA-10002228"/>
    <x v="0"/>
    <x v="3"/>
    <x v="596"/>
    <n v="700.05600000000004"/>
    <n v="3"/>
    <n v="0.3"/>
    <n v="-130.0104"/>
  </r>
  <r>
    <n v="2748"/>
    <x v="1351"/>
    <x v="1"/>
    <x v="6"/>
    <d v="2012-11-26T00:00:00"/>
    <s v="Standard Class"/>
    <s v="AP-10720"/>
    <s v="Anne Pryor"/>
    <x v="2"/>
    <s v="United States"/>
    <s v="Frisco"/>
    <x v="5"/>
    <n v="75034"/>
    <x v="2"/>
    <s v="TEC-AC-10004127"/>
    <x v="2"/>
    <x v="11"/>
    <x v="1401"/>
    <n v="27.168000000000003"/>
    <n v="4"/>
    <n v="0.2"/>
    <n v="-1.3583999999999987"/>
  </r>
  <r>
    <n v="2749"/>
    <x v="1352"/>
    <x v="1"/>
    <x v="784"/>
    <d v="2012-12-08T00:00:00"/>
    <s v="Standard Class"/>
    <s v="RH-19555"/>
    <s v="Ritsa Hightower"/>
    <x v="0"/>
    <s v="United States"/>
    <s v="Tallahassee"/>
    <x v="2"/>
    <n v="32303"/>
    <x v="0"/>
    <s v="OFF-BI-10001553"/>
    <x v="1"/>
    <x v="8"/>
    <x v="1293"/>
    <n v="8.2260000000000009"/>
    <n v="3"/>
    <n v="0.7"/>
    <n v="-6.0323999999999991"/>
  </r>
  <r>
    <n v="2750"/>
    <x v="1353"/>
    <x v="2"/>
    <x v="785"/>
    <d v="2011-06-14T00:00:00"/>
    <s v="Standard Class"/>
    <s v="CS-11950"/>
    <s v="Carlos Soltero"/>
    <x v="0"/>
    <s v="United States"/>
    <s v="Seattle"/>
    <x v="4"/>
    <n v="98115"/>
    <x v="1"/>
    <s v="FUR-CH-10002758"/>
    <x v="0"/>
    <x v="1"/>
    <x v="1402"/>
    <n v="585.55200000000002"/>
    <n v="3"/>
    <n v="0.2"/>
    <n v="73.19399999999996"/>
  </r>
  <r>
    <n v="2751"/>
    <x v="1354"/>
    <x v="2"/>
    <x v="233"/>
    <d v="2011-08-11T00:00:00"/>
    <s v="Second Class"/>
    <s v="TM-21010"/>
    <s v="Tamara Manning"/>
    <x v="0"/>
    <s v="United States"/>
    <s v="Vacaville"/>
    <x v="1"/>
    <n v="95687"/>
    <x v="1"/>
    <s v="OFF-ST-10000532"/>
    <x v="1"/>
    <x v="4"/>
    <x v="1403"/>
    <n v="423.28"/>
    <n v="11"/>
    <n v="0"/>
    <n v="110.05279999999999"/>
  </r>
  <r>
    <n v="2752"/>
    <x v="1355"/>
    <x v="2"/>
    <x v="542"/>
    <d v="2011-05-30T00:00:00"/>
    <s v="Standard Class"/>
    <s v="HF-14995"/>
    <s v="Herbert Flentye"/>
    <x v="0"/>
    <s v="United States"/>
    <s v="Los Angeles"/>
    <x v="1"/>
    <n v="90008"/>
    <x v="1"/>
    <s v="FUR-CH-10000988"/>
    <x v="0"/>
    <x v="1"/>
    <x v="1132"/>
    <n v="225.29600000000002"/>
    <n v="2"/>
    <n v="0.2"/>
    <n v="22.529599999999995"/>
  </r>
  <r>
    <n v="2753"/>
    <x v="1356"/>
    <x v="1"/>
    <x v="786"/>
    <d v="2012-04-21T00:00:00"/>
    <s v="Standard Class"/>
    <s v="GA-14515"/>
    <s v="George Ashbrook"/>
    <x v="0"/>
    <s v="United States"/>
    <s v="San Francisco"/>
    <x v="1"/>
    <n v="94122"/>
    <x v="1"/>
    <s v="OFF-AR-10003251"/>
    <x v="1"/>
    <x v="6"/>
    <x v="1041"/>
    <n v="5.56"/>
    <n v="2"/>
    <n v="0"/>
    <n v="2.2239999999999998"/>
  </r>
  <r>
    <n v="2754"/>
    <x v="1356"/>
    <x v="1"/>
    <x v="786"/>
    <d v="2012-04-21T00:00:00"/>
    <s v="Standard Class"/>
    <s v="GA-14515"/>
    <s v="George Ashbrook"/>
    <x v="0"/>
    <s v="United States"/>
    <s v="San Francisco"/>
    <x v="1"/>
    <n v="94122"/>
    <x v="1"/>
    <s v="TEC-AC-10003174"/>
    <x v="2"/>
    <x v="11"/>
    <x v="614"/>
    <n v="323.37"/>
    <n v="3"/>
    <n v="0"/>
    <n v="129.34800000000001"/>
  </r>
  <r>
    <n v="2755"/>
    <x v="1356"/>
    <x v="1"/>
    <x v="786"/>
    <d v="2012-04-21T00:00:00"/>
    <s v="Standard Class"/>
    <s v="GA-14515"/>
    <s v="George Ashbrook"/>
    <x v="0"/>
    <s v="United States"/>
    <s v="San Francisco"/>
    <x v="1"/>
    <n v="94122"/>
    <x v="1"/>
    <s v="TEC-PH-10002310"/>
    <x v="2"/>
    <x v="7"/>
    <x v="1359"/>
    <n v="783.96000000000015"/>
    <n v="5"/>
    <n v="0.2"/>
    <n v="68.59650000000002"/>
  </r>
  <r>
    <n v="2756"/>
    <x v="1356"/>
    <x v="1"/>
    <x v="786"/>
    <d v="2012-04-21T00:00:00"/>
    <s v="Standard Class"/>
    <s v="GA-14515"/>
    <s v="George Ashbrook"/>
    <x v="0"/>
    <s v="United States"/>
    <s v="San Francisco"/>
    <x v="1"/>
    <n v="94122"/>
    <x v="1"/>
    <s v="OFF-AP-10002651"/>
    <x v="1"/>
    <x v="9"/>
    <x v="1341"/>
    <n v="1447.6499999999999"/>
    <n v="5"/>
    <n v="0"/>
    <n v="419.8184999999998"/>
  </r>
  <r>
    <n v="2757"/>
    <x v="1356"/>
    <x v="1"/>
    <x v="786"/>
    <d v="2012-04-21T00:00:00"/>
    <s v="Standard Class"/>
    <s v="GA-14515"/>
    <s v="George Ashbrook"/>
    <x v="0"/>
    <s v="United States"/>
    <s v="San Francisco"/>
    <x v="1"/>
    <n v="94122"/>
    <x v="1"/>
    <s v="OFF-PA-10001184"/>
    <x v="1"/>
    <x v="10"/>
    <x v="1307"/>
    <n v="11.96"/>
    <n v="2"/>
    <n v="0"/>
    <n v="5.8604000000000003"/>
  </r>
  <r>
    <n v="2758"/>
    <x v="1357"/>
    <x v="0"/>
    <x v="725"/>
    <d v="2013-06-14T00:00:00"/>
    <s v="Second Class"/>
    <s v="ES-14020"/>
    <s v="Erica Smith"/>
    <x v="0"/>
    <s v="United States"/>
    <s v="New York City"/>
    <x v="15"/>
    <n v="10035"/>
    <x v="3"/>
    <s v="TEC-AC-10002402"/>
    <x v="2"/>
    <x v="11"/>
    <x v="651"/>
    <n v="239.96999999999997"/>
    <n v="3"/>
    <n v="0"/>
    <n v="71.990999999999985"/>
  </r>
  <r>
    <n v="2759"/>
    <x v="1358"/>
    <x v="0"/>
    <x v="21"/>
    <d v="2013-03-16T00:00:00"/>
    <s v="Standard Class"/>
    <s v="JP-16135"/>
    <s v="Julie Prescott"/>
    <x v="2"/>
    <s v="United States"/>
    <s v="Columbus"/>
    <x v="32"/>
    <n v="31907"/>
    <x v="0"/>
    <s v="FUR-FU-10004270"/>
    <x v="0"/>
    <x v="5"/>
    <x v="1372"/>
    <n v="76.92"/>
    <n v="4"/>
    <n v="0"/>
    <n v="31.537200000000006"/>
  </r>
  <r>
    <n v="2760"/>
    <x v="1358"/>
    <x v="0"/>
    <x v="21"/>
    <d v="2013-03-16T00:00:00"/>
    <s v="Standard Class"/>
    <s v="JP-16135"/>
    <s v="Julie Prescott"/>
    <x v="2"/>
    <s v="United States"/>
    <s v="Columbus"/>
    <x v="32"/>
    <n v="31907"/>
    <x v="0"/>
    <s v="OFF-ST-10001526"/>
    <x v="1"/>
    <x v="4"/>
    <x v="764"/>
    <n v="481.32"/>
    <n v="4"/>
    <n v="0"/>
    <n v="125.14319999999998"/>
  </r>
  <r>
    <n v="2761"/>
    <x v="1359"/>
    <x v="2"/>
    <x v="542"/>
    <d v="2011-05-29T00:00:00"/>
    <s v="First Class"/>
    <s v="Dp-13240"/>
    <s v="Dean percer"/>
    <x v="2"/>
    <s v="United States"/>
    <s v="Murray"/>
    <x v="7"/>
    <n v="84107"/>
    <x v="1"/>
    <s v="OFF-PA-10002893"/>
    <x v="1"/>
    <x v="10"/>
    <x v="359"/>
    <n v="48.4"/>
    <n v="5"/>
    <n v="0"/>
    <n v="23.231999999999999"/>
  </r>
  <r>
    <n v="2762"/>
    <x v="1360"/>
    <x v="3"/>
    <x v="386"/>
    <d v="2014-10-15T00:00:00"/>
    <s v="First Class"/>
    <s v="NK-18490"/>
    <s v="Neil Knudson"/>
    <x v="2"/>
    <s v="United States"/>
    <s v="San Francisco"/>
    <x v="1"/>
    <n v="94110"/>
    <x v="1"/>
    <s v="TEC-AC-10003709"/>
    <x v="2"/>
    <x v="11"/>
    <x v="1404"/>
    <n v="0.99"/>
    <n v="1"/>
    <n v="0"/>
    <n v="0.4356000000000001"/>
  </r>
  <r>
    <n v="2763"/>
    <x v="1360"/>
    <x v="3"/>
    <x v="386"/>
    <d v="2014-10-15T00:00:00"/>
    <s v="First Class"/>
    <s v="NK-18490"/>
    <s v="Neil Knudson"/>
    <x v="2"/>
    <s v="United States"/>
    <s v="San Francisco"/>
    <x v="1"/>
    <n v="94110"/>
    <x v="1"/>
    <s v="OFF-BI-10001191"/>
    <x v="1"/>
    <x v="8"/>
    <x v="970"/>
    <n v="101.84"/>
    <n v="5"/>
    <n v="0.2"/>
    <n v="36.917000000000002"/>
  </r>
  <r>
    <n v="2764"/>
    <x v="1361"/>
    <x v="3"/>
    <x v="738"/>
    <d v="2014-06-29T00:00:00"/>
    <s v="Standard Class"/>
    <s v="PL-18925"/>
    <s v="Paul Lucas"/>
    <x v="2"/>
    <s v="United States"/>
    <s v="Philadelphia"/>
    <x v="9"/>
    <n v="19140"/>
    <x v="3"/>
    <s v="OFF-BI-10003166"/>
    <x v="1"/>
    <x v="8"/>
    <x v="1405"/>
    <n v="10.332000000000003"/>
    <n v="3"/>
    <n v="0.7"/>
    <n v="-7.5767999999999986"/>
  </r>
  <r>
    <n v="2765"/>
    <x v="1361"/>
    <x v="3"/>
    <x v="738"/>
    <d v="2014-06-29T00:00:00"/>
    <s v="Standard Class"/>
    <s v="PL-18925"/>
    <s v="Paul Lucas"/>
    <x v="2"/>
    <s v="United States"/>
    <s v="Philadelphia"/>
    <x v="9"/>
    <n v="19140"/>
    <x v="3"/>
    <s v="OFF-BI-10003982"/>
    <x v="1"/>
    <x v="8"/>
    <x v="346"/>
    <n v="31.155000000000005"/>
    <n v="5"/>
    <n v="0.7"/>
    <n v="-23.8855"/>
  </r>
  <r>
    <n v="2766"/>
    <x v="1361"/>
    <x v="3"/>
    <x v="738"/>
    <d v="2014-06-29T00:00:00"/>
    <s v="Standard Class"/>
    <s v="PL-18925"/>
    <s v="Paul Lucas"/>
    <x v="2"/>
    <s v="United States"/>
    <s v="Philadelphia"/>
    <x v="9"/>
    <n v="19140"/>
    <x v="3"/>
    <s v="OFF-ST-10004835"/>
    <x v="1"/>
    <x v="4"/>
    <x v="1406"/>
    <n v="8.9280000000000008"/>
    <n v="2"/>
    <n v="0.2"/>
    <n v="0.66959999999999997"/>
  </r>
  <r>
    <n v="2767"/>
    <x v="1362"/>
    <x v="3"/>
    <x v="787"/>
    <d v="2014-01-19T00:00:00"/>
    <s v="First Class"/>
    <s v="RW-19690"/>
    <s v="Robert Waldorf"/>
    <x v="0"/>
    <s v="United States"/>
    <s v="Philadelphia"/>
    <x v="9"/>
    <n v="19134"/>
    <x v="3"/>
    <s v="OFF-AP-10000159"/>
    <x v="1"/>
    <x v="9"/>
    <x v="1407"/>
    <n v="34.384"/>
    <n v="1"/>
    <n v="0.2"/>
    <n v="3.8681999999999945"/>
  </r>
  <r>
    <n v="2768"/>
    <x v="1362"/>
    <x v="3"/>
    <x v="787"/>
    <d v="2014-01-19T00:00:00"/>
    <s v="First Class"/>
    <s v="RW-19690"/>
    <s v="Robert Waldorf"/>
    <x v="0"/>
    <s v="United States"/>
    <s v="Philadelphia"/>
    <x v="9"/>
    <n v="19134"/>
    <x v="3"/>
    <s v="OFF-AP-10002945"/>
    <x v="1"/>
    <x v="9"/>
    <x v="225"/>
    <n v="1924.1599999999999"/>
    <n v="8"/>
    <n v="0.2"/>
    <n v="312.67599999999993"/>
  </r>
  <r>
    <n v="2769"/>
    <x v="1363"/>
    <x v="1"/>
    <x v="788"/>
    <d v="2012-04-07T00:00:00"/>
    <s v="Standard Class"/>
    <s v="MO-17950"/>
    <s v="Michael Oakman"/>
    <x v="0"/>
    <s v="United States"/>
    <s v="Dallas"/>
    <x v="5"/>
    <n v="75220"/>
    <x v="2"/>
    <s v="OFF-AP-10001242"/>
    <x v="1"/>
    <x v="9"/>
    <x v="1408"/>
    <n v="32.191999999999993"/>
    <n v="2"/>
    <n v="0.8"/>
    <n v="-80.48"/>
  </r>
  <r>
    <n v="2770"/>
    <x v="1363"/>
    <x v="1"/>
    <x v="788"/>
    <d v="2012-04-07T00:00:00"/>
    <s v="Standard Class"/>
    <s v="MO-17950"/>
    <s v="Michael Oakman"/>
    <x v="0"/>
    <s v="United States"/>
    <s v="Dallas"/>
    <x v="5"/>
    <n v="75220"/>
    <x v="2"/>
    <s v="TEC-AC-10003038"/>
    <x v="2"/>
    <x v="11"/>
    <x v="1024"/>
    <n v="50.120000000000005"/>
    <n v="7"/>
    <n v="0.2"/>
    <n v="-0.62650000000000716"/>
  </r>
  <r>
    <n v="2771"/>
    <x v="1363"/>
    <x v="1"/>
    <x v="788"/>
    <d v="2012-04-07T00:00:00"/>
    <s v="Standard Class"/>
    <s v="MO-17950"/>
    <s v="Michael Oakman"/>
    <x v="0"/>
    <s v="United States"/>
    <s v="Dallas"/>
    <x v="5"/>
    <n v="75220"/>
    <x v="2"/>
    <s v="TEC-AC-10003289"/>
    <x v="2"/>
    <x v="11"/>
    <x v="1209"/>
    <n v="47.975999999999999"/>
    <n v="3"/>
    <n v="0.2"/>
    <n v="1.7990999999999993"/>
  </r>
  <r>
    <n v="2772"/>
    <x v="1364"/>
    <x v="0"/>
    <x v="323"/>
    <d v="2013-09-11T00:00:00"/>
    <s v="Standard Class"/>
    <s v="JJ-15445"/>
    <s v="Jennifer Jackson"/>
    <x v="0"/>
    <s v="United States"/>
    <s v="Waukesha"/>
    <x v="6"/>
    <n v="53186"/>
    <x v="2"/>
    <s v="OFF-ST-10000918"/>
    <x v="1"/>
    <x v="4"/>
    <x v="372"/>
    <n v="54.5"/>
    <n v="5"/>
    <n v="0"/>
    <n v="14.169999999999998"/>
  </r>
  <r>
    <n v="2773"/>
    <x v="1365"/>
    <x v="3"/>
    <x v="389"/>
    <d v="2014-12-13T00:00:00"/>
    <s v="First Class"/>
    <s v="BT-11680"/>
    <s v="Brian Thompson"/>
    <x v="0"/>
    <s v="United States"/>
    <s v="Fort Lauderdale"/>
    <x v="2"/>
    <n v="33311"/>
    <x v="0"/>
    <s v="FUR-FU-10001940"/>
    <x v="0"/>
    <x v="5"/>
    <x v="33"/>
    <n v="19.103999999999999"/>
    <n v="3"/>
    <n v="0.2"/>
    <n v="5.7312000000000012"/>
  </r>
  <r>
    <n v="2774"/>
    <x v="1366"/>
    <x v="0"/>
    <x v="441"/>
    <d v="2013-11-27T00:00:00"/>
    <s v="Standard Class"/>
    <s v="RD-19585"/>
    <s v="Rob Dowd"/>
    <x v="0"/>
    <s v="United States"/>
    <s v="Detroit"/>
    <x v="12"/>
    <n v="48205"/>
    <x v="2"/>
    <s v="OFF-BI-10002852"/>
    <x v="1"/>
    <x v="8"/>
    <x v="91"/>
    <n v="49.44"/>
    <n v="3"/>
    <n v="0"/>
    <n v="24.2256"/>
  </r>
  <r>
    <n v="2775"/>
    <x v="1367"/>
    <x v="3"/>
    <x v="343"/>
    <d v="2014-11-19T00:00:00"/>
    <s v="Standard Class"/>
    <s v="ML-17755"/>
    <s v="Max Ludwig"/>
    <x v="2"/>
    <s v="United States"/>
    <s v="Springfield"/>
    <x v="24"/>
    <n v="45503"/>
    <x v="3"/>
    <s v="OFF-PA-10004451"/>
    <x v="1"/>
    <x v="10"/>
    <x v="493"/>
    <n v="10.368000000000002"/>
    <n v="2"/>
    <n v="0.2"/>
    <n v="3.6288"/>
  </r>
  <r>
    <n v="2776"/>
    <x v="1368"/>
    <x v="0"/>
    <x v="147"/>
    <d v="2013-10-26T00:00:00"/>
    <s v="Standard Class"/>
    <s v="JE-15745"/>
    <s v="Joel Eaton"/>
    <x v="0"/>
    <s v="United States"/>
    <s v="San Diego"/>
    <x v="1"/>
    <n v="92037"/>
    <x v="1"/>
    <s v="OFF-ST-10004804"/>
    <x v="1"/>
    <x v="4"/>
    <x v="230"/>
    <n v="154.44"/>
    <n v="3"/>
    <n v="0"/>
    <n v="1.5444000000000031"/>
  </r>
  <r>
    <n v="2777"/>
    <x v="1369"/>
    <x v="1"/>
    <x v="379"/>
    <d v="2012-12-25T00:00:00"/>
    <s v="Standard Class"/>
    <s v="ER-13855"/>
    <s v="Elpida Rittenbach"/>
    <x v="1"/>
    <s v="United States"/>
    <s v="Colorado Springs"/>
    <x v="22"/>
    <n v="80906"/>
    <x v="1"/>
    <s v="OFF-AP-10003971"/>
    <x v="1"/>
    <x v="9"/>
    <x v="914"/>
    <n v="60.984000000000009"/>
    <n v="7"/>
    <n v="0.2"/>
    <n v="4.5737999999999985"/>
  </r>
  <r>
    <n v="2778"/>
    <x v="1370"/>
    <x v="1"/>
    <x v="789"/>
    <d v="2012-07-19T00:00:00"/>
    <s v="Second Class"/>
    <s v="JM-15535"/>
    <s v="Jessica Myrick"/>
    <x v="0"/>
    <s v="United States"/>
    <s v="Bakersfield"/>
    <x v="1"/>
    <n v="93309"/>
    <x v="1"/>
    <s v="FUR-BO-10003159"/>
    <x v="0"/>
    <x v="0"/>
    <x v="1100"/>
    <n v="195.46600000000001"/>
    <n v="2"/>
    <n v="0.15"/>
    <n v="-13.797600000000017"/>
  </r>
  <r>
    <n v="2779"/>
    <x v="1371"/>
    <x v="3"/>
    <x v="504"/>
    <d v="2014-05-06T00:00:00"/>
    <s v="Standard Class"/>
    <s v="SS-20140"/>
    <s v="Saphhira Shifley"/>
    <x v="1"/>
    <s v="United States"/>
    <s v="Pompano Beach"/>
    <x v="2"/>
    <n v="33068"/>
    <x v="0"/>
    <s v="FUR-FU-10001935"/>
    <x v="0"/>
    <x v="5"/>
    <x v="341"/>
    <n v="23.680000000000003"/>
    <n v="8"/>
    <n v="0.2"/>
    <n v="6.216000000000002"/>
  </r>
  <r>
    <n v="2780"/>
    <x v="1371"/>
    <x v="3"/>
    <x v="504"/>
    <d v="2014-05-06T00:00:00"/>
    <s v="Standard Class"/>
    <s v="SS-20140"/>
    <s v="Saphhira Shifley"/>
    <x v="1"/>
    <s v="United States"/>
    <s v="Pompano Beach"/>
    <x v="2"/>
    <n v="33068"/>
    <x v="0"/>
    <s v="TEC-AC-10003433"/>
    <x v="2"/>
    <x v="11"/>
    <x v="1409"/>
    <n v="2.3760000000000003"/>
    <n v="3"/>
    <n v="0.2"/>
    <n v="0.74249999999999994"/>
  </r>
  <r>
    <n v="2781"/>
    <x v="1372"/>
    <x v="3"/>
    <x v="636"/>
    <d v="2014-05-09T00:00:00"/>
    <s v="First Class"/>
    <s v="TC-21295"/>
    <s v="Toby Carlisle"/>
    <x v="0"/>
    <s v="United States"/>
    <s v="New York City"/>
    <x v="15"/>
    <n v="10035"/>
    <x v="3"/>
    <s v="OFF-LA-10004544"/>
    <x v="1"/>
    <x v="2"/>
    <x v="197"/>
    <n v="59.2"/>
    <n v="4"/>
    <n v="0"/>
    <n v="29.6"/>
  </r>
  <r>
    <n v="2782"/>
    <x v="1373"/>
    <x v="3"/>
    <x v="225"/>
    <d v="2014-11-28T00:00:00"/>
    <s v="Standard Class"/>
    <s v="HG-15025"/>
    <s v="Hunter Glantz"/>
    <x v="0"/>
    <s v="United States"/>
    <s v="Lakeville"/>
    <x v="11"/>
    <n v="55044"/>
    <x v="2"/>
    <s v="OFF-AR-10001026"/>
    <x v="1"/>
    <x v="6"/>
    <x v="207"/>
    <n v="22"/>
    <n v="10"/>
    <n v="0"/>
    <n v="9.6800000000000015"/>
  </r>
  <r>
    <n v="2783"/>
    <x v="1374"/>
    <x v="0"/>
    <x v="583"/>
    <d v="2013-11-17T00:00:00"/>
    <s v="Standard Class"/>
    <s v="LD-17005"/>
    <s v="Lisa DeCherney"/>
    <x v="0"/>
    <s v="United States"/>
    <s v="Detroit"/>
    <x v="12"/>
    <n v="48234"/>
    <x v="2"/>
    <s v="TEC-PH-10001336"/>
    <x v="2"/>
    <x v="7"/>
    <x v="941"/>
    <n v="257.98"/>
    <n v="2"/>
    <n v="0"/>
    <n v="74.8142"/>
  </r>
  <r>
    <n v="2784"/>
    <x v="1375"/>
    <x v="0"/>
    <x v="732"/>
    <d v="2013-11-11T00:00:00"/>
    <s v="Standard Class"/>
    <s v="AS-10285"/>
    <s v="Alejandro Savely"/>
    <x v="1"/>
    <s v="United States"/>
    <s v="Philadelphia"/>
    <x v="9"/>
    <n v="19134"/>
    <x v="3"/>
    <s v="TEC-PH-10003187"/>
    <x v="2"/>
    <x v="7"/>
    <x v="1410"/>
    <n v="23.987999999999996"/>
    <n v="2"/>
    <n v="0.4"/>
    <n v="-15.991999999999999"/>
  </r>
  <r>
    <n v="2785"/>
    <x v="1376"/>
    <x v="0"/>
    <x v="790"/>
    <d v="2013-10-16T00:00:00"/>
    <s v="Standard Class"/>
    <s v="MP-17965"/>
    <s v="Michael Paige"/>
    <x v="1"/>
    <s v="United States"/>
    <s v="Troy"/>
    <x v="24"/>
    <n v="45373"/>
    <x v="3"/>
    <s v="TEC-PH-10004897"/>
    <x v="2"/>
    <x v="7"/>
    <x v="1115"/>
    <n v="23.975999999999999"/>
    <n v="4"/>
    <n v="0.4"/>
    <n v="-15.584400000000002"/>
  </r>
  <r>
    <n v="2786"/>
    <x v="1377"/>
    <x v="1"/>
    <x v="481"/>
    <d v="2012-09-23T00:00:00"/>
    <s v="First Class"/>
    <s v="CD-12790"/>
    <s v="Cynthia Delaney"/>
    <x v="2"/>
    <s v="United States"/>
    <s v="Los Angeles"/>
    <x v="1"/>
    <n v="90036"/>
    <x v="1"/>
    <s v="FUR-CH-10004997"/>
    <x v="0"/>
    <x v="1"/>
    <x v="494"/>
    <n v="601.53599999999994"/>
    <n v="4"/>
    <n v="0.2"/>
    <n v="0"/>
  </r>
  <r>
    <n v="2787"/>
    <x v="1377"/>
    <x v="1"/>
    <x v="481"/>
    <d v="2012-09-23T00:00:00"/>
    <s v="First Class"/>
    <s v="CD-12790"/>
    <s v="Cynthia Delaney"/>
    <x v="2"/>
    <s v="United States"/>
    <s v="Los Angeles"/>
    <x v="1"/>
    <n v="90036"/>
    <x v="1"/>
    <s v="OFF-FA-10002763"/>
    <x v="1"/>
    <x v="13"/>
    <x v="1411"/>
    <n v="7.9"/>
    <n v="2"/>
    <n v="0"/>
    <n v="2.5279999999999996"/>
  </r>
  <r>
    <n v="2788"/>
    <x v="1378"/>
    <x v="2"/>
    <x v="266"/>
    <d v="2011-12-06T00:00:00"/>
    <s v="Standard Class"/>
    <s v="MD-17860"/>
    <s v="Michael Dominguez"/>
    <x v="1"/>
    <s v="United States"/>
    <s v="Corpus Christi"/>
    <x v="5"/>
    <n v="78415"/>
    <x v="2"/>
    <s v="FUR-FU-10001588"/>
    <x v="0"/>
    <x v="5"/>
    <x v="284"/>
    <n v="58.36"/>
    <n v="5"/>
    <n v="0.6"/>
    <n v="-24.802999999999997"/>
  </r>
  <r>
    <n v="2789"/>
    <x v="1378"/>
    <x v="2"/>
    <x v="266"/>
    <d v="2011-12-06T00:00:00"/>
    <s v="Standard Class"/>
    <s v="MD-17860"/>
    <s v="Michael Dominguez"/>
    <x v="1"/>
    <s v="United States"/>
    <s v="Corpus Christi"/>
    <x v="5"/>
    <n v="78415"/>
    <x v="2"/>
    <s v="OFF-AR-10000940"/>
    <x v="1"/>
    <x v="6"/>
    <x v="134"/>
    <n v="16.463999999999999"/>
    <n v="7"/>
    <n v="0.2"/>
    <n v="1.4406000000000008"/>
  </r>
  <r>
    <n v="2790"/>
    <x v="1378"/>
    <x v="2"/>
    <x v="266"/>
    <d v="2011-12-06T00:00:00"/>
    <s v="Standard Class"/>
    <s v="MD-17860"/>
    <s v="Michael Dominguez"/>
    <x v="1"/>
    <s v="United States"/>
    <s v="Corpus Christi"/>
    <x v="5"/>
    <n v="78415"/>
    <x v="2"/>
    <s v="FUR-FU-10002759"/>
    <x v="0"/>
    <x v="5"/>
    <x v="555"/>
    <n v="39.960000000000008"/>
    <n v="5"/>
    <n v="0.6"/>
    <n v="-23.975999999999999"/>
  </r>
  <r>
    <n v="2791"/>
    <x v="1379"/>
    <x v="2"/>
    <x v="158"/>
    <d v="2011-09-22T00:00:00"/>
    <s v="First Class"/>
    <s v="BM-11650"/>
    <s v="Brian Moss"/>
    <x v="1"/>
    <s v="United States"/>
    <s v="Omaha"/>
    <x v="8"/>
    <n v="68104"/>
    <x v="2"/>
    <s v="OFF-AP-10000358"/>
    <x v="1"/>
    <x v="9"/>
    <x v="95"/>
    <n v="25.96"/>
    <n v="2"/>
    <n v="0"/>
    <n v="7.5283999999999978"/>
  </r>
  <r>
    <n v="2792"/>
    <x v="1379"/>
    <x v="2"/>
    <x v="158"/>
    <d v="2011-09-22T00:00:00"/>
    <s v="First Class"/>
    <s v="BM-11650"/>
    <s v="Brian Moss"/>
    <x v="1"/>
    <s v="United States"/>
    <s v="Omaha"/>
    <x v="8"/>
    <n v="68104"/>
    <x v="2"/>
    <s v="OFF-AP-10003281"/>
    <x v="1"/>
    <x v="9"/>
    <x v="1180"/>
    <n v="36.269999999999996"/>
    <n v="3"/>
    <n v="0"/>
    <n v="10.880999999999997"/>
  </r>
  <r>
    <n v="2793"/>
    <x v="1379"/>
    <x v="2"/>
    <x v="158"/>
    <d v="2011-09-22T00:00:00"/>
    <s v="First Class"/>
    <s v="BM-11650"/>
    <s v="Brian Moss"/>
    <x v="1"/>
    <s v="United States"/>
    <s v="Omaha"/>
    <x v="8"/>
    <n v="68104"/>
    <x v="2"/>
    <s v="OFF-PA-10000029"/>
    <x v="1"/>
    <x v="10"/>
    <x v="803"/>
    <n v="6.48"/>
    <n v="1"/>
    <n v="0"/>
    <n v="3.1104000000000003"/>
  </r>
  <r>
    <n v="2794"/>
    <x v="1380"/>
    <x v="2"/>
    <x v="791"/>
    <d v="2011-04-17T00:00:00"/>
    <s v="Standard Class"/>
    <s v="KN-16450"/>
    <s v="Kean Nguyen"/>
    <x v="1"/>
    <s v="United States"/>
    <s v="Redondo Beach"/>
    <x v="1"/>
    <n v="90278"/>
    <x v="1"/>
    <s v="TEC-PH-10001557"/>
    <x v="2"/>
    <x v="7"/>
    <x v="658"/>
    <n v="1075.088"/>
    <n v="14"/>
    <n v="0.2"/>
    <n v="94.070199999999943"/>
  </r>
  <r>
    <n v="2795"/>
    <x v="1380"/>
    <x v="2"/>
    <x v="791"/>
    <d v="2011-04-17T00:00:00"/>
    <s v="Standard Class"/>
    <s v="KN-16450"/>
    <s v="Kean Nguyen"/>
    <x v="1"/>
    <s v="United States"/>
    <s v="Redondo Beach"/>
    <x v="1"/>
    <n v="90278"/>
    <x v="1"/>
    <s v="TEC-PH-10000576"/>
    <x v="2"/>
    <x v="7"/>
    <x v="807"/>
    <n v="438.36800000000005"/>
    <n v="4"/>
    <n v="0.2"/>
    <n v="38.357200000000006"/>
  </r>
  <r>
    <n v="2796"/>
    <x v="1380"/>
    <x v="2"/>
    <x v="791"/>
    <d v="2011-04-17T00:00:00"/>
    <s v="Standard Class"/>
    <s v="KN-16450"/>
    <s v="Kean Nguyen"/>
    <x v="1"/>
    <s v="United States"/>
    <s v="Redondo Beach"/>
    <x v="1"/>
    <n v="90278"/>
    <x v="1"/>
    <s v="OFF-BI-10002764"/>
    <x v="1"/>
    <x v="8"/>
    <x v="502"/>
    <n v="18.088000000000001"/>
    <n v="7"/>
    <n v="0.2"/>
    <n v="6.5569000000000006"/>
  </r>
  <r>
    <n v="2797"/>
    <x v="1380"/>
    <x v="2"/>
    <x v="791"/>
    <d v="2011-04-17T00:00:00"/>
    <s v="Standard Class"/>
    <s v="KN-16450"/>
    <s v="Kean Nguyen"/>
    <x v="1"/>
    <s v="United States"/>
    <s v="Redondo Beach"/>
    <x v="1"/>
    <n v="90278"/>
    <x v="1"/>
    <s v="FUR-BO-10001337"/>
    <x v="0"/>
    <x v="0"/>
    <x v="425"/>
    <n v="308.49900000000002"/>
    <n v="3"/>
    <n v="0.15"/>
    <n v="-18.146999999999998"/>
  </r>
  <r>
    <n v="2798"/>
    <x v="1381"/>
    <x v="3"/>
    <x v="179"/>
    <d v="2014-10-28T00:00:00"/>
    <s v="Standard Class"/>
    <s v="IG-15085"/>
    <s v="Ivan Gibson"/>
    <x v="0"/>
    <s v="United States"/>
    <s v="Little Rock"/>
    <x v="36"/>
    <n v="72209"/>
    <x v="0"/>
    <s v="OFF-AR-10002257"/>
    <x v="1"/>
    <x v="6"/>
    <x v="1191"/>
    <n v="13.36"/>
    <n v="4"/>
    <n v="0"/>
    <n v="4.1415999999999986"/>
  </r>
  <r>
    <n v="2799"/>
    <x v="1381"/>
    <x v="3"/>
    <x v="179"/>
    <d v="2014-10-28T00:00:00"/>
    <s v="Standard Class"/>
    <s v="IG-15085"/>
    <s v="Ivan Gibson"/>
    <x v="0"/>
    <s v="United States"/>
    <s v="Little Rock"/>
    <x v="36"/>
    <n v="72209"/>
    <x v="0"/>
    <s v="OFF-PA-10001019"/>
    <x v="1"/>
    <x v="10"/>
    <x v="675"/>
    <n v="39.96"/>
    <n v="2"/>
    <n v="0"/>
    <n v="18.781199999999998"/>
  </r>
  <r>
    <n v="2800"/>
    <x v="1381"/>
    <x v="3"/>
    <x v="179"/>
    <d v="2014-10-28T00:00:00"/>
    <s v="Standard Class"/>
    <s v="IG-15085"/>
    <s v="Ivan Gibson"/>
    <x v="0"/>
    <s v="United States"/>
    <s v="Little Rock"/>
    <x v="36"/>
    <n v="72209"/>
    <x v="0"/>
    <s v="OFF-BI-10003364"/>
    <x v="1"/>
    <x v="8"/>
    <x v="698"/>
    <n v="145.85000000000002"/>
    <n v="5"/>
    <n v="0"/>
    <n v="70.007999999999996"/>
  </r>
  <r>
    <n v="2801"/>
    <x v="1382"/>
    <x v="0"/>
    <x v="792"/>
    <d v="2013-10-29T00:00:00"/>
    <s v="First Class"/>
    <s v="JS-15595"/>
    <s v="Jill Stevenson"/>
    <x v="1"/>
    <s v="United States"/>
    <s v="Miami"/>
    <x v="2"/>
    <n v="33180"/>
    <x v="0"/>
    <s v="TEC-PH-10000984"/>
    <x v="2"/>
    <x v="7"/>
    <x v="465"/>
    <n v="783.96000000000015"/>
    <n v="5"/>
    <n v="0.2"/>
    <n v="78.396000000000043"/>
  </r>
  <r>
    <n v="2802"/>
    <x v="1383"/>
    <x v="1"/>
    <x v="549"/>
    <d v="2012-11-04T00:00:00"/>
    <s v="First Class"/>
    <s v="GA-14725"/>
    <s v="Guy Armstrong"/>
    <x v="0"/>
    <s v="United States"/>
    <s v="Salem"/>
    <x v="21"/>
    <n v="97301"/>
    <x v="1"/>
    <s v="OFF-AR-10001683"/>
    <x v="1"/>
    <x v="6"/>
    <x v="32"/>
    <n v="7.88"/>
    <n v="1"/>
    <n v="0.2"/>
    <n v="1.7730000000000004"/>
  </r>
  <r>
    <n v="2803"/>
    <x v="1384"/>
    <x v="3"/>
    <x v="132"/>
    <d v="2014-11-09T00:00:00"/>
    <s v="Standard Class"/>
    <s v="DL-13330"/>
    <s v="Denise Leinenbach"/>
    <x v="0"/>
    <s v="United States"/>
    <s v="Las Cruces"/>
    <x v="27"/>
    <n v="88001"/>
    <x v="1"/>
    <s v="FUR-FU-10000629"/>
    <x v="0"/>
    <x v="5"/>
    <x v="93"/>
    <n v="41.37"/>
    <n v="3"/>
    <n v="0"/>
    <n v="17.375399999999999"/>
  </r>
  <r>
    <n v="2804"/>
    <x v="1385"/>
    <x v="1"/>
    <x v="793"/>
    <d v="2012-05-16T00:00:00"/>
    <s v="Standard Class"/>
    <s v="CS-12505"/>
    <s v="Cindy Stewart"/>
    <x v="0"/>
    <s v="United States"/>
    <s v="San Francisco"/>
    <x v="1"/>
    <n v="94122"/>
    <x v="1"/>
    <s v="OFF-PA-10003893"/>
    <x v="1"/>
    <x v="10"/>
    <x v="1096"/>
    <n v="12.84"/>
    <n v="3"/>
    <n v="0"/>
    <n v="5.7779999999999987"/>
  </r>
  <r>
    <n v="2805"/>
    <x v="1385"/>
    <x v="1"/>
    <x v="793"/>
    <d v="2012-05-16T00:00:00"/>
    <s v="Standard Class"/>
    <s v="CS-12505"/>
    <s v="Cindy Stewart"/>
    <x v="0"/>
    <s v="United States"/>
    <s v="San Francisco"/>
    <x v="1"/>
    <n v="94122"/>
    <x v="1"/>
    <s v="OFF-PA-10004239"/>
    <x v="1"/>
    <x v="10"/>
    <x v="1412"/>
    <n v="25.68"/>
    <n v="6"/>
    <n v="0"/>
    <n v="11.555999999999997"/>
  </r>
  <r>
    <n v="2806"/>
    <x v="1386"/>
    <x v="1"/>
    <x v="67"/>
    <d v="2012-09-11T00:00:00"/>
    <s v="Standard Class"/>
    <s v="CC-12145"/>
    <s v="Charles Crestani"/>
    <x v="0"/>
    <s v="United States"/>
    <s v="El Paso"/>
    <x v="5"/>
    <n v="79907"/>
    <x v="2"/>
    <s v="FUR-CH-10000553"/>
    <x v="0"/>
    <x v="1"/>
    <x v="1248"/>
    <n v="47.515999999999991"/>
    <n v="2"/>
    <n v="0.3"/>
    <n v="-2.0364000000000004"/>
  </r>
  <r>
    <n v="2807"/>
    <x v="1387"/>
    <x v="1"/>
    <x v="395"/>
    <d v="2012-07-27T00:00:00"/>
    <s v="Second Class"/>
    <s v="MH-18025"/>
    <s v="Michelle Huthwaite"/>
    <x v="0"/>
    <s v="United States"/>
    <s v="Seattle"/>
    <x v="4"/>
    <n v="98115"/>
    <x v="1"/>
    <s v="OFF-FA-10004395"/>
    <x v="1"/>
    <x v="13"/>
    <x v="1192"/>
    <n v="9.42"/>
    <n v="2"/>
    <n v="0"/>
    <n v="0.47100000000000009"/>
  </r>
  <r>
    <n v="2808"/>
    <x v="1387"/>
    <x v="1"/>
    <x v="395"/>
    <d v="2012-07-27T00:00:00"/>
    <s v="Second Class"/>
    <s v="MH-18025"/>
    <s v="Michelle Huthwaite"/>
    <x v="0"/>
    <s v="United States"/>
    <s v="Seattle"/>
    <x v="4"/>
    <n v="98115"/>
    <x v="1"/>
    <s v="OFF-PA-10004782"/>
    <x v="1"/>
    <x v="10"/>
    <x v="1413"/>
    <n v="12.96"/>
    <n v="2"/>
    <n v="0"/>
    <n v="6.2208000000000006"/>
  </r>
  <r>
    <n v="2809"/>
    <x v="1387"/>
    <x v="1"/>
    <x v="395"/>
    <d v="2012-07-27T00:00:00"/>
    <s v="Second Class"/>
    <s v="MH-18025"/>
    <s v="Michelle Huthwaite"/>
    <x v="0"/>
    <s v="United States"/>
    <s v="Seattle"/>
    <x v="4"/>
    <n v="98115"/>
    <x v="1"/>
    <s v="FUR-BO-10002213"/>
    <x v="0"/>
    <x v="0"/>
    <x v="1325"/>
    <n v="704.9"/>
    <n v="5"/>
    <n v="0"/>
    <n v="56.392000000000024"/>
  </r>
  <r>
    <n v="2810"/>
    <x v="1387"/>
    <x v="1"/>
    <x v="395"/>
    <d v="2012-07-27T00:00:00"/>
    <s v="Second Class"/>
    <s v="MH-18025"/>
    <s v="Michelle Huthwaite"/>
    <x v="0"/>
    <s v="United States"/>
    <s v="Seattle"/>
    <x v="4"/>
    <n v="98115"/>
    <x v="1"/>
    <s v="FUR-CH-10001854"/>
    <x v="0"/>
    <x v="1"/>
    <x v="1110"/>
    <n v="561.5680000000001"/>
    <n v="2"/>
    <n v="0.2"/>
    <n v="28.078400000000016"/>
  </r>
  <r>
    <n v="2811"/>
    <x v="1388"/>
    <x v="1"/>
    <x v="547"/>
    <d v="2012-11-18T00:00:00"/>
    <s v="Second Class"/>
    <s v="MP-18175"/>
    <s v="Mike Pelletier"/>
    <x v="2"/>
    <s v="United States"/>
    <s v="Milwaukee"/>
    <x v="6"/>
    <n v="53209"/>
    <x v="2"/>
    <s v="OFF-PA-10000157"/>
    <x v="1"/>
    <x v="10"/>
    <x v="364"/>
    <n v="179.82"/>
    <n v="9"/>
    <n v="0"/>
    <n v="84.5154"/>
  </r>
  <r>
    <n v="2812"/>
    <x v="1388"/>
    <x v="1"/>
    <x v="547"/>
    <d v="2012-11-18T00:00:00"/>
    <s v="Second Class"/>
    <s v="MP-18175"/>
    <s v="Mike Pelletier"/>
    <x v="2"/>
    <s v="United States"/>
    <s v="Milwaukee"/>
    <x v="6"/>
    <n v="53209"/>
    <x v="2"/>
    <s v="FUR-FU-10001185"/>
    <x v="0"/>
    <x v="5"/>
    <x v="1414"/>
    <n v="185.57999999999998"/>
    <n v="6"/>
    <n v="0"/>
    <n v="76.087800000000001"/>
  </r>
  <r>
    <n v="2813"/>
    <x v="1388"/>
    <x v="1"/>
    <x v="547"/>
    <d v="2012-11-18T00:00:00"/>
    <s v="Second Class"/>
    <s v="MP-18175"/>
    <s v="Mike Pelletier"/>
    <x v="2"/>
    <s v="United States"/>
    <s v="Milwaukee"/>
    <x v="6"/>
    <n v="53209"/>
    <x v="2"/>
    <s v="FUR-TA-10001520"/>
    <x v="0"/>
    <x v="3"/>
    <x v="711"/>
    <n v="214.11"/>
    <n v="3"/>
    <n v="0"/>
    <n v="36.398699999999977"/>
  </r>
  <r>
    <n v="2814"/>
    <x v="1388"/>
    <x v="1"/>
    <x v="547"/>
    <d v="2012-11-18T00:00:00"/>
    <s v="Second Class"/>
    <s v="MP-18175"/>
    <s v="Mike Pelletier"/>
    <x v="2"/>
    <s v="United States"/>
    <s v="Milwaukee"/>
    <x v="6"/>
    <n v="53209"/>
    <x v="2"/>
    <s v="TEC-AC-10004145"/>
    <x v="2"/>
    <x v="11"/>
    <x v="1264"/>
    <n v="999.96"/>
    <n v="4"/>
    <n v="0"/>
    <n v="229.99080000000004"/>
  </r>
  <r>
    <n v="2815"/>
    <x v="1388"/>
    <x v="1"/>
    <x v="547"/>
    <d v="2012-11-18T00:00:00"/>
    <s v="Second Class"/>
    <s v="MP-18175"/>
    <s v="Mike Pelletier"/>
    <x v="2"/>
    <s v="United States"/>
    <s v="Milwaukee"/>
    <x v="6"/>
    <n v="53209"/>
    <x v="2"/>
    <s v="FUR-TA-10000688"/>
    <x v="0"/>
    <x v="3"/>
    <x v="556"/>
    <n v="653.54999999999995"/>
    <n v="3"/>
    <n v="0"/>
    <n v="111.10349999999994"/>
  </r>
  <r>
    <n v="2816"/>
    <x v="1389"/>
    <x v="1"/>
    <x v="135"/>
    <d v="2012-09-08T00:00:00"/>
    <s v="Standard Class"/>
    <s v="DR-12940"/>
    <s v="Daniel Raglin"/>
    <x v="2"/>
    <s v="United States"/>
    <s v="Franklin"/>
    <x v="31"/>
    <n v="2038"/>
    <x v="3"/>
    <s v="OFF-BI-10001510"/>
    <x v="1"/>
    <x v="8"/>
    <x v="702"/>
    <n v="114.60000000000001"/>
    <n v="5"/>
    <n v="0"/>
    <n v="51.57"/>
  </r>
  <r>
    <n v="2817"/>
    <x v="1389"/>
    <x v="1"/>
    <x v="135"/>
    <d v="2012-09-08T00:00:00"/>
    <s v="Standard Class"/>
    <s v="DR-12940"/>
    <s v="Daniel Raglin"/>
    <x v="2"/>
    <s v="United States"/>
    <s v="Franklin"/>
    <x v="31"/>
    <n v="2038"/>
    <x v="3"/>
    <s v="FUR-CH-10003817"/>
    <x v="0"/>
    <x v="1"/>
    <x v="162"/>
    <n v="60.74"/>
    <n v="1"/>
    <n v="0"/>
    <n v="15.185000000000002"/>
  </r>
  <r>
    <n v="2818"/>
    <x v="1389"/>
    <x v="1"/>
    <x v="135"/>
    <d v="2012-09-08T00:00:00"/>
    <s v="Standard Class"/>
    <s v="DR-12940"/>
    <s v="Daniel Raglin"/>
    <x v="2"/>
    <s v="United States"/>
    <s v="Franklin"/>
    <x v="31"/>
    <n v="2038"/>
    <x v="3"/>
    <s v="FUR-FU-10000308"/>
    <x v="0"/>
    <x v="5"/>
    <x v="1269"/>
    <n v="124.36"/>
    <n v="2"/>
    <n v="0"/>
    <n v="27.359200000000001"/>
  </r>
  <r>
    <n v="2819"/>
    <x v="1389"/>
    <x v="1"/>
    <x v="135"/>
    <d v="2012-09-08T00:00:00"/>
    <s v="Standard Class"/>
    <s v="DR-12940"/>
    <s v="Daniel Raglin"/>
    <x v="2"/>
    <s v="United States"/>
    <s v="Franklin"/>
    <x v="31"/>
    <n v="2038"/>
    <x v="3"/>
    <s v="OFF-ST-10003208"/>
    <x v="1"/>
    <x v="4"/>
    <x v="243"/>
    <n v="1088.76"/>
    <n v="6"/>
    <n v="0"/>
    <n v="315.74039999999985"/>
  </r>
  <r>
    <n v="2820"/>
    <x v="1390"/>
    <x v="0"/>
    <x v="465"/>
    <d v="2013-05-09T00:00:00"/>
    <s v="First Class"/>
    <s v="DM-13015"/>
    <s v="Darrin Martin"/>
    <x v="0"/>
    <s v="United States"/>
    <s v="Encinitas"/>
    <x v="1"/>
    <n v="92024"/>
    <x v="1"/>
    <s v="OFF-BI-10003784"/>
    <x v="1"/>
    <x v="8"/>
    <x v="1314"/>
    <n v="6.7200000000000006"/>
    <n v="5"/>
    <n v="0.2"/>
    <n v="2.351999999999999"/>
  </r>
  <r>
    <n v="2821"/>
    <x v="1390"/>
    <x v="0"/>
    <x v="465"/>
    <d v="2013-05-09T00:00:00"/>
    <s v="First Class"/>
    <s v="DM-13015"/>
    <s v="Darrin Martin"/>
    <x v="0"/>
    <s v="United States"/>
    <s v="Encinitas"/>
    <x v="1"/>
    <n v="92024"/>
    <x v="1"/>
    <s v="FUR-TA-10003748"/>
    <x v="0"/>
    <x v="3"/>
    <x v="208"/>
    <n v="298.77600000000001"/>
    <n v="3"/>
    <n v="0.2"/>
    <n v="7.4693999999999932"/>
  </r>
  <r>
    <n v="2822"/>
    <x v="1391"/>
    <x v="3"/>
    <x v="413"/>
    <d v="2014-01-06T00:00:00"/>
    <s v="Standard Class"/>
    <s v="BD-11620"/>
    <s v="Brian DeCherney"/>
    <x v="0"/>
    <s v="United States"/>
    <s v="Anaheim"/>
    <x v="1"/>
    <n v="92804"/>
    <x v="1"/>
    <s v="TEC-PH-10002563"/>
    <x v="2"/>
    <x v="7"/>
    <x v="201"/>
    <n v="302.37599999999998"/>
    <n v="3"/>
    <n v="0.2"/>
    <n v="22.678200000000018"/>
  </r>
  <r>
    <n v="2823"/>
    <x v="1392"/>
    <x v="3"/>
    <x v="65"/>
    <d v="2014-09-21T00:00:00"/>
    <s v="First Class"/>
    <s v="DC-12850"/>
    <s v="Dan Campbell"/>
    <x v="0"/>
    <s v="United States"/>
    <s v="Arlington"/>
    <x v="5"/>
    <n v="76017"/>
    <x v="2"/>
    <s v="OFF-AR-10000122"/>
    <x v="1"/>
    <x v="6"/>
    <x v="308"/>
    <n v="8.9280000000000008"/>
    <n v="2"/>
    <n v="0.2"/>
    <n v="0.55799999999999894"/>
  </r>
  <r>
    <n v="2824"/>
    <x v="1392"/>
    <x v="3"/>
    <x v="65"/>
    <d v="2014-09-21T00:00:00"/>
    <s v="First Class"/>
    <s v="DC-12850"/>
    <s v="Dan Campbell"/>
    <x v="0"/>
    <s v="United States"/>
    <s v="Arlington"/>
    <x v="5"/>
    <n v="76017"/>
    <x v="2"/>
    <s v="OFF-ST-10000352"/>
    <x v="1"/>
    <x v="4"/>
    <x v="1049"/>
    <n v="47.584000000000003"/>
    <n v="2"/>
    <n v="0.2"/>
    <n v="-2.9739999999999966"/>
  </r>
  <r>
    <n v="2825"/>
    <x v="1393"/>
    <x v="2"/>
    <x v="794"/>
    <d v="2011-09-30T00:00:00"/>
    <s v="Standard Class"/>
    <s v="MT-18070"/>
    <s v="Michelle Tran"/>
    <x v="2"/>
    <s v="United States"/>
    <s v="Houston"/>
    <x v="5"/>
    <n v="77041"/>
    <x v="2"/>
    <s v="OFF-PA-10003270"/>
    <x v="1"/>
    <x v="10"/>
    <x v="1415"/>
    <n v="33.792000000000002"/>
    <n v="8"/>
    <n v="0.2"/>
    <n v="10.559999999999999"/>
  </r>
  <r>
    <n v="2826"/>
    <x v="1393"/>
    <x v="2"/>
    <x v="794"/>
    <d v="2011-09-30T00:00:00"/>
    <s v="Standard Class"/>
    <s v="MT-18070"/>
    <s v="Michelle Tran"/>
    <x v="2"/>
    <s v="United States"/>
    <s v="Houston"/>
    <x v="5"/>
    <n v="77041"/>
    <x v="2"/>
    <s v="FUR-BO-10003272"/>
    <x v="0"/>
    <x v="0"/>
    <x v="582"/>
    <n v="300.53279999999995"/>
    <n v="2"/>
    <n v="0.32"/>
    <n v="-97.23120000000003"/>
  </r>
  <r>
    <n v="2827"/>
    <x v="1393"/>
    <x v="2"/>
    <x v="794"/>
    <d v="2011-09-30T00:00:00"/>
    <s v="Standard Class"/>
    <s v="MT-18070"/>
    <s v="Michelle Tran"/>
    <x v="2"/>
    <s v="United States"/>
    <s v="Houston"/>
    <x v="5"/>
    <n v="77041"/>
    <x v="2"/>
    <s v="OFF-BI-10002982"/>
    <x v="1"/>
    <x v="8"/>
    <x v="1258"/>
    <n v="2.7239999999999993"/>
    <n v="2"/>
    <n v="0.8"/>
    <n v="-4.3584000000000014"/>
  </r>
  <r>
    <n v="2828"/>
    <x v="1393"/>
    <x v="2"/>
    <x v="794"/>
    <d v="2011-09-30T00:00:00"/>
    <s v="Standard Class"/>
    <s v="MT-18070"/>
    <s v="Michelle Tran"/>
    <x v="2"/>
    <s v="United States"/>
    <s v="Houston"/>
    <x v="5"/>
    <n v="77041"/>
    <x v="2"/>
    <s v="OFF-EN-10001509"/>
    <x v="1"/>
    <x v="12"/>
    <x v="29"/>
    <n v="3.2640000000000002"/>
    <n v="2"/>
    <n v="0.2"/>
    <n v="1.1015999999999997"/>
  </r>
  <r>
    <n v="2829"/>
    <x v="1394"/>
    <x v="0"/>
    <x v="131"/>
    <d v="2013-04-27T00:00:00"/>
    <s v="First Class"/>
    <s v="MJ-17740"/>
    <s v="Max Jones"/>
    <x v="0"/>
    <s v="United States"/>
    <s v="Lancaster"/>
    <x v="24"/>
    <n v="43130"/>
    <x v="3"/>
    <s v="OFF-PA-10002421"/>
    <x v="1"/>
    <x v="10"/>
    <x v="1416"/>
    <n v="108.33600000000001"/>
    <n v="6"/>
    <n v="0.2"/>
    <n v="37.917599999999993"/>
  </r>
  <r>
    <n v="2830"/>
    <x v="1394"/>
    <x v="0"/>
    <x v="131"/>
    <d v="2013-04-27T00:00:00"/>
    <s v="First Class"/>
    <s v="MJ-17740"/>
    <s v="Max Jones"/>
    <x v="0"/>
    <s v="United States"/>
    <s v="Lancaster"/>
    <x v="24"/>
    <n v="43130"/>
    <x v="3"/>
    <s v="OFF-ST-10000760"/>
    <x v="1"/>
    <x v="4"/>
    <x v="4"/>
    <n v="55.92"/>
    <n v="5"/>
    <n v="0.2"/>
    <n v="6.2910000000000004"/>
  </r>
  <r>
    <n v="2831"/>
    <x v="1394"/>
    <x v="0"/>
    <x v="131"/>
    <d v="2013-04-27T00:00:00"/>
    <s v="First Class"/>
    <s v="MJ-17740"/>
    <s v="Max Jones"/>
    <x v="0"/>
    <s v="United States"/>
    <s v="Lancaster"/>
    <x v="24"/>
    <n v="43130"/>
    <x v="3"/>
    <s v="OFF-PA-10002923"/>
    <x v="1"/>
    <x v="10"/>
    <x v="1417"/>
    <n v="78.304000000000002"/>
    <n v="2"/>
    <n v="0.2"/>
    <n v="29.363999999999997"/>
  </r>
  <r>
    <n v="2832"/>
    <x v="1395"/>
    <x v="2"/>
    <x v="301"/>
    <d v="2011-11-05T00:00:00"/>
    <s v="Standard Class"/>
    <s v="ND-18370"/>
    <s v="Natalie DeCherney"/>
    <x v="0"/>
    <s v="United States"/>
    <s v="Portland"/>
    <x v="21"/>
    <n v="97206"/>
    <x v="1"/>
    <s v="OFF-ST-10001128"/>
    <x v="1"/>
    <x v="4"/>
    <x v="1418"/>
    <n v="443.92"/>
    <n v="5"/>
    <n v="0.2"/>
    <n v="-94.33299999999997"/>
  </r>
  <r>
    <n v="2833"/>
    <x v="1395"/>
    <x v="2"/>
    <x v="301"/>
    <d v="2011-11-05T00:00:00"/>
    <s v="Standard Class"/>
    <s v="ND-18370"/>
    <s v="Natalie DeCherney"/>
    <x v="0"/>
    <s v="United States"/>
    <s v="Portland"/>
    <x v="21"/>
    <n v="97206"/>
    <x v="1"/>
    <s v="TEC-PH-10000673"/>
    <x v="2"/>
    <x v="7"/>
    <x v="1396"/>
    <n v="155.976"/>
    <n v="3"/>
    <n v="0.2"/>
    <n v="54.5916"/>
  </r>
  <r>
    <n v="2834"/>
    <x v="1396"/>
    <x v="3"/>
    <x v="795"/>
    <d v="2014-02-01T00:00:00"/>
    <s v="Second Class"/>
    <s v="CA-11965"/>
    <s v="Carol Adams"/>
    <x v="1"/>
    <s v="United States"/>
    <s v="Hoover"/>
    <x v="19"/>
    <n v="35244"/>
    <x v="0"/>
    <s v="OFF-AR-10001547"/>
    <x v="1"/>
    <x v="6"/>
    <x v="147"/>
    <n v="15.469999999999999"/>
    <n v="7"/>
    <n v="0"/>
    <n v="4.1768999999999998"/>
  </r>
  <r>
    <n v="2835"/>
    <x v="1396"/>
    <x v="3"/>
    <x v="795"/>
    <d v="2014-02-01T00:00:00"/>
    <s v="Second Class"/>
    <s v="CA-11965"/>
    <s v="Carol Adams"/>
    <x v="1"/>
    <s v="United States"/>
    <s v="Hoover"/>
    <x v="19"/>
    <n v="35244"/>
    <x v="0"/>
    <s v="OFF-BI-10001890"/>
    <x v="1"/>
    <x v="8"/>
    <x v="174"/>
    <n v="7.16"/>
    <n v="2"/>
    <n v="0"/>
    <n v="3.4367999999999999"/>
  </r>
  <r>
    <n v="2836"/>
    <x v="1397"/>
    <x v="3"/>
    <x v="343"/>
    <d v="2014-11-17T00:00:00"/>
    <s v="Standard Class"/>
    <s v="GA-14725"/>
    <s v="Guy Armstrong"/>
    <x v="0"/>
    <s v="United States"/>
    <s v="Los Angeles"/>
    <x v="1"/>
    <n v="90036"/>
    <x v="1"/>
    <s v="OFF-AP-10003971"/>
    <x v="1"/>
    <x v="9"/>
    <x v="914"/>
    <n v="10.89"/>
    <n v="1"/>
    <n v="0"/>
    <n v="2.8314000000000004"/>
  </r>
  <r>
    <n v="2837"/>
    <x v="1397"/>
    <x v="3"/>
    <x v="343"/>
    <d v="2014-11-17T00:00:00"/>
    <s v="Standard Class"/>
    <s v="GA-14725"/>
    <s v="Guy Armstrong"/>
    <x v="0"/>
    <s v="United States"/>
    <s v="Los Angeles"/>
    <x v="1"/>
    <n v="90036"/>
    <x v="1"/>
    <s v="OFF-PA-10000520"/>
    <x v="1"/>
    <x v="10"/>
    <x v="1419"/>
    <n v="19.440000000000001"/>
    <n v="3"/>
    <n v="0"/>
    <n v="9.3312000000000008"/>
  </r>
  <r>
    <n v="2838"/>
    <x v="1397"/>
    <x v="3"/>
    <x v="343"/>
    <d v="2014-11-17T00:00:00"/>
    <s v="Standard Class"/>
    <s v="GA-14725"/>
    <s v="Guy Armstrong"/>
    <x v="0"/>
    <s v="United States"/>
    <s v="Los Angeles"/>
    <x v="1"/>
    <n v="90036"/>
    <x v="1"/>
    <s v="OFF-BI-10000977"/>
    <x v="1"/>
    <x v="8"/>
    <x v="982"/>
    <n v="121.6"/>
    <n v="5"/>
    <n v="0.2"/>
    <n v="39.519999999999989"/>
  </r>
  <r>
    <n v="2839"/>
    <x v="1398"/>
    <x v="0"/>
    <x v="632"/>
    <d v="2013-06-13T00:00:00"/>
    <s v="First Class"/>
    <s v="TC-21295"/>
    <s v="Toby Carlisle"/>
    <x v="0"/>
    <s v="United States"/>
    <s v="Tallahassee"/>
    <x v="2"/>
    <n v="32303"/>
    <x v="0"/>
    <s v="TEC-MA-10002178"/>
    <x v="2"/>
    <x v="15"/>
    <x v="930"/>
    <n v="695.7"/>
    <n v="2"/>
    <n v="0.5"/>
    <n v="-27.827999999999975"/>
  </r>
  <r>
    <n v="2840"/>
    <x v="1399"/>
    <x v="1"/>
    <x v="37"/>
    <d v="2012-09-08T00:00:00"/>
    <s v="Second Class"/>
    <s v="JB-15400"/>
    <s v="Jennifer Braxton"/>
    <x v="1"/>
    <s v="United States"/>
    <s v="New York City"/>
    <x v="15"/>
    <n v="10009"/>
    <x v="3"/>
    <s v="OFF-ST-10001526"/>
    <x v="1"/>
    <x v="4"/>
    <x v="764"/>
    <n v="120.33"/>
    <n v="1"/>
    <n v="0"/>
    <n v="31.285799999999995"/>
  </r>
  <r>
    <n v="2841"/>
    <x v="1400"/>
    <x v="2"/>
    <x v="619"/>
    <d v="2011-03-19T00:00:00"/>
    <s v="Standard Class"/>
    <s v="CK-12325"/>
    <s v="Christine Kargatis"/>
    <x v="2"/>
    <s v="United States"/>
    <s v="Chesapeake"/>
    <x v="17"/>
    <n v="23320"/>
    <x v="0"/>
    <s v="FUR-CH-10003379"/>
    <x v="0"/>
    <x v="1"/>
    <x v="459"/>
    <n v="1139.92"/>
    <n v="4"/>
    <n v="0"/>
    <n v="284.98"/>
  </r>
  <r>
    <n v="2842"/>
    <x v="1401"/>
    <x v="3"/>
    <x v="515"/>
    <d v="2014-09-05T00:00:00"/>
    <s v="Second Class"/>
    <s v="RL-19615"/>
    <s v="Rob Lucas"/>
    <x v="0"/>
    <s v="United States"/>
    <s v="Fayetteville"/>
    <x v="3"/>
    <n v="28314"/>
    <x v="0"/>
    <s v="OFF-PA-10000100"/>
    <x v="1"/>
    <x v="10"/>
    <x v="825"/>
    <n v="229.54400000000001"/>
    <n v="7"/>
    <n v="0.2"/>
    <n v="83.209699999999998"/>
  </r>
  <r>
    <n v="2843"/>
    <x v="1402"/>
    <x v="3"/>
    <x v="721"/>
    <d v="2014-03-28T00:00:00"/>
    <s v="Standard Class"/>
    <s v="AC-10660"/>
    <s v="Anna Chung"/>
    <x v="0"/>
    <s v="United States"/>
    <s v="Huntsville"/>
    <x v="5"/>
    <n v="77340"/>
    <x v="2"/>
    <s v="OFF-ST-10001809"/>
    <x v="1"/>
    <x v="4"/>
    <x v="430"/>
    <n v="143.72800000000001"/>
    <n v="2"/>
    <n v="0.2"/>
    <n v="-32.338800000000006"/>
  </r>
  <r>
    <n v="2844"/>
    <x v="1403"/>
    <x v="3"/>
    <x v="796"/>
    <d v="2014-05-23T00:00:00"/>
    <s v="Standard Class"/>
    <s v="BH-11710"/>
    <s v="Brosina Hoffman"/>
    <x v="0"/>
    <s v="United States"/>
    <s v="Philadelphia"/>
    <x v="9"/>
    <n v="19140"/>
    <x v="3"/>
    <s v="TEC-AC-10000387"/>
    <x v="2"/>
    <x v="11"/>
    <x v="1350"/>
    <n v="36.048000000000002"/>
    <n v="3"/>
    <n v="0.2"/>
    <n v="-0.90120000000000111"/>
  </r>
  <r>
    <n v="2845"/>
    <x v="1404"/>
    <x v="0"/>
    <x v="797"/>
    <d v="2014-01-01T00:00:00"/>
    <s v="Standard Class"/>
    <s v="BG-11695"/>
    <s v="Brooke Gillingham"/>
    <x v="1"/>
    <s v="United States"/>
    <s v="Woodstock"/>
    <x v="10"/>
    <n v="60098"/>
    <x v="2"/>
    <s v="FUR-CH-10004853"/>
    <x v="0"/>
    <x v="1"/>
    <x v="526"/>
    <n v="845.48799999999994"/>
    <n v="8"/>
    <n v="0.3"/>
    <n v="-12.078400000000101"/>
  </r>
  <r>
    <n v="2846"/>
    <x v="1405"/>
    <x v="3"/>
    <x v="701"/>
    <d v="2014-11-21T00:00:00"/>
    <s v="First Class"/>
    <s v="XP-21865"/>
    <s v="Xylona Preis"/>
    <x v="0"/>
    <s v="United States"/>
    <s v="Everett"/>
    <x v="31"/>
    <n v="2149"/>
    <x v="3"/>
    <s v="OFF-AR-10001958"/>
    <x v="1"/>
    <x v="6"/>
    <x v="206"/>
    <n v="50.94"/>
    <n v="3"/>
    <n v="0"/>
    <n v="14.263200000000001"/>
  </r>
  <r>
    <n v="2847"/>
    <x v="1406"/>
    <x v="3"/>
    <x v="18"/>
    <d v="2014-09-16T00:00:00"/>
    <s v="Standard Class"/>
    <s v="SN-20560"/>
    <s v="Skye Norling"/>
    <x v="2"/>
    <s v="United States"/>
    <s v="Chicago"/>
    <x v="10"/>
    <n v="60653"/>
    <x v="2"/>
    <s v="OFF-BI-10003527"/>
    <x v="1"/>
    <x v="8"/>
    <x v="446"/>
    <n v="762.59399999999982"/>
    <n v="3"/>
    <n v="0.8"/>
    <n v="-1143.8910000000001"/>
  </r>
  <r>
    <n v="2848"/>
    <x v="1407"/>
    <x v="3"/>
    <x v="798"/>
    <d v="2014-04-16T00:00:00"/>
    <s v="Standard Class"/>
    <s v="DM-13345"/>
    <s v="Denise Monton"/>
    <x v="1"/>
    <s v="United States"/>
    <s v="Roswell"/>
    <x v="32"/>
    <n v="30076"/>
    <x v="0"/>
    <s v="FUR-FU-10003832"/>
    <x v="0"/>
    <x v="5"/>
    <x v="1420"/>
    <n v="56.28"/>
    <n v="6"/>
    <n v="0"/>
    <n v="15.758400000000002"/>
  </r>
  <r>
    <n v="2849"/>
    <x v="1407"/>
    <x v="3"/>
    <x v="798"/>
    <d v="2014-04-16T00:00:00"/>
    <s v="Standard Class"/>
    <s v="DM-13345"/>
    <s v="Denise Monton"/>
    <x v="1"/>
    <s v="United States"/>
    <s v="Roswell"/>
    <x v="32"/>
    <n v="30076"/>
    <x v="0"/>
    <s v="OFF-BI-10001359"/>
    <x v="1"/>
    <x v="8"/>
    <x v="1153"/>
    <n v="2690.9700000000003"/>
    <n v="3"/>
    <n v="0"/>
    <n v="1264.7558999999999"/>
  </r>
  <r>
    <n v="2850"/>
    <x v="1408"/>
    <x v="0"/>
    <x v="85"/>
    <d v="2013-12-04T00:00:00"/>
    <s v="Standard Class"/>
    <s v="AJ-10780"/>
    <s v="Anthony Jacobs"/>
    <x v="1"/>
    <s v="United States"/>
    <s v="Palm Coast"/>
    <x v="2"/>
    <n v="32137"/>
    <x v="0"/>
    <s v="OFF-BI-10002976"/>
    <x v="1"/>
    <x v="8"/>
    <x v="849"/>
    <n v="7.4340000000000011"/>
    <n v="6"/>
    <n v="0.7"/>
    <n v="-5.6993999999999971"/>
  </r>
  <r>
    <n v="2851"/>
    <x v="1409"/>
    <x v="0"/>
    <x v="799"/>
    <d v="2013-06-06T00:00:00"/>
    <s v="First Class"/>
    <s v="KC-16255"/>
    <s v="Karen Carlisle"/>
    <x v="1"/>
    <s v="United States"/>
    <s v="Philadelphia"/>
    <x v="9"/>
    <n v="19120"/>
    <x v="3"/>
    <s v="OFF-ST-10000736"/>
    <x v="1"/>
    <x v="4"/>
    <x v="455"/>
    <n v="64.784000000000006"/>
    <n v="1"/>
    <n v="0.2"/>
    <n v="-12.956800000000005"/>
  </r>
  <r>
    <n v="2852"/>
    <x v="1410"/>
    <x v="3"/>
    <x v="94"/>
    <d v="2014-12-23T00:00:00"/>
    <s v="Standard Class"/>
    <s v="VF-21715"/>
    <s v="Vicky Freymann"/>
    <x v="2"/>
    <s v="United States"/>
    <s v="Columbus"/>
    <x v="14"/>
    <n v="47201"/>
    <x v="2"/>
    <s v="OFF-PA-10001745"/>
    <x v="1"/>
    <x v="10"/>
    <x v="720"/>
    <n v="28.16"/>
    <n v="4"/>
    <n v="0"/>
    <n v="13.235199999999999"/>
  </r>
  <r>
    <n v="2853"/>
    <x v="1411"/>
    <x v="0"/>
    <x v="690"/>
    <d v="2013-03-22T00:00:00"/>
    <s v="Second Class"/>
    <s v="SV-20935"/>
    <s v="Susan Vittorini"/>
    <x v="0"/>
    <s v="United States"/>
    <s v="Oceanside"/>
    <x v="15"/>
    <n v="11572"/>
    <x v="3"/>
    <s v="FUR-FU-10000409"/>
    <x v="0"/>
    <x v="5"/>
    <x v="1421"/>
    <n v="14.98"/>
    <n v="1"/>
    <n v="0"/>
    <n v="6.8908000000000005"/>
  </r>
  <r>
    <n v="2854"/>
    <x v="1411"/>
    <x v="0"/>
    <x v="690"/>
    <d v="2013-03-22T00:00:00"/>
    <s v="Second Class"/>
    <s v="SV-20935"/>
    <s v="Susan Vittorini"/>
    <x v="0"/>
    <s v="United States"/>
    <s v="Oceanside"/>
    <x v="15"/>
    <n v="11572"/>
    <x v="3"/>
    <s v="FUR-FU-10000221"/>
    <x v="0"/>
    <x v="5"/>
    <x v="529"/>
    <n v="20.32"/>
    <n v="4"/>
    <n v="0"/>
    <n v="6.9087999999999994"/>
  </r>
  <r>
    <n v="2855"/>
    <x v="1412"/>
    <x v="3"/>
    <x v="648"/>
    <d v="2014-08-21T00:00:00"/>
    <s v="Same Day"/>
    <s v="EM-13810"/>
    <s v="Eleni McCrary"/>
    <x v="1"/>
    <s v="United States"/>
    <s v="Franklin"/>
    <x v="31"/>
    <n v="2038"/>
    <x v="3"/>
    <s v="OFF-ST-10000344"/>
    <x v="1"/>
    <x v="4"/>
    <x v="1013"/>
    <n v="40.29"/>
    <n v="3"/>
    <n v="0"/>
    <n v="10.475399999999999"/>
  </r>
  <r>
    <n v="2856"/>
    <x v="1413"/>
    <x v="3"/>
    <x v="800"/>
    <d v="2014-08-01T00:00:00"/>
    <s v="Standard Class"/>
    <s v="RB-19360"/>
    <s v="Raymond Buch"/>
    <x v="0"/>
    <s v="United States"/>
    <s v="Sioux Falls"/>
    <x v="44"/>
    <n v="57103"/>
    <x v="2"/>
    <s v="OFF-LA-10003663"/>
    <x v="1"/>
    <x v="2"/>
    <x v="1364"/>
    <n v="20.23"/>
    <n v="7"/>
    <n v="0"/>
    <n v="9.5081000000000007"/>
  </r>
  <r>
    <n v="2857"/>
    <x v="1414"/>
    <x v="0"/>
    <x v="370"/>
    <d v="2013-08-30T00:00:00"/>
    <s v="First Class"/>
    <s v="DJ-13510"/>
    <s v="Don Jones"/>
    <x v="1"/>
    <s v="United States"/>
    <s v="San Diego"/>
    <x v="1"/>
    <n v="92037"/>
    <x v="1"/>
    <s v="FUR-CH-10001215"/>
    <x v="0"/>
    <x v="1"/>
    <x v="440"/>
    <n v="1603.1360000000002"/>
    <n v="4"/>
    <n v="0.2"/>
    <n v="100.19599999999997"/>
  </r>
  <r>
    <n v="2858"/>
    <x v="1415"/>
    <x v="0"/>
    <x v="243"/>
    <d v="2013-08-18T00:00:00"/>
    <s v="Second Class"/>
    <s v="CC-12370"/>
    <s v="Christopher Conant"/>
    <x v="0"/>
    <s v="United States"/>
    <s v="Fayetteville"/>
    <x v="3"/>
    <n v="28314"/>
    <x v="0"/>
    <s v="FUR-CH-10000988"/>
    <x v="0"/>
    <x v="1"/>
    <x v="1132"/>
    <n v="225.29600000000002"/>
    <n v="2"/>
    <n v="0.2"/>
    <n v="22.529599999999995"/>
  </r>
  <r>
    <n v="2859"/>
    <x v="1416"/>
    <x v="3"/>
    <x v="240"/>
    <d v="2014-05-24T00:00:00"/>
    <s v="Standard Class"/>
    <s v="SC-20380"/>
    <s v="Shahid Collister"/>
    <x v="0"/>
    <s v="United States"/>
    <s v="Atlanta"/>
    <x v="32"/>
    <n v="30318"/>
    <x v="0"/>
    <s v="TEC-AC-10003441"/>
    <x v="2"/>
    <x v="11"/>
    <x v="652"/>
    <n v="67.8"/>
    <n v="4"/>
    <n v="0"/>
    <n v="4.0679999999999978"/>
  </r>
  <r>
    <n v="2860"/>
    <x v="1416"/>
    <x v="3"/>
    <x v="240"/>
    <d v="2014-05-24T00:00:00"/>
    <s v="Standard Class"/>
    <s v="SC-20380"/>
    <s v="Shahid Collister"/>
    <x v="0"/>
    <s v="United States"/>
    <s v="Atlanta"/>
    <x v="32"/>
    <n v="30318"/>
    <x v="0"/>
    <s v="TEC-PH-10004389"/>
    <x v="2"/>
    <x v="7"/>
    <x v="1422"/>
    <n v="377.96999999999997"/>
    <n v="3"/>
    <n v="0"/>
    <n v="98.272200000000012"/>
  </r>
  <r>
    <n v="2861"/>
    <x v="1416"/>
    <x v="3"/>
    <x v="240"/>
    <d v="2014-05-24T00:00:00"/>
    <s v="Standard Class"/>
    <s v="SC-20380"/>
    <s v="Shahid Collister"/>
    <x v="0"/>
    <s v="United States"/>
    <s v="Atlanta"/>
    <x v="32"/>
    <n v="30318"/>
    <x v="0"/>
    <s v="FUR-BO-10004695"/>
    <x v="0"/>
    <x v="0"/>
    <x v="198"/>
    <n v="1628.82"/>
    <n v="9"/>
    <n v="0"/>
    <n v="374.62859999999989"/>
  </r>
  <r>
    <n v="2862"/>
    <x v="1416"/>
    <x v="3"/>
    <x v="240"/>
    <d v="2014-05-24T00:00:00"/>
    <s v="Standard Class"/>
    <s v="SC-20380"/>
    <s v="Shahid Collister"/>
    <x v="0"/>
    <s v="United States"/>
    <s v="Atlanta"/>
    <x v="32"/>
    <n v="30318"/>
    <x v="0"/>
    <s v="OFF-PA-10000100"/>
    <x v="1"/>
    <x v="10"/>
    <x v="825"/>
    <n v="286.93"/>
    <n v="7"/>
    <n v="0"/>
    <n v="140.59569999999999"/>
  </r>
  <r>
    <n v="2863"/>
    <x v="1417"/>
    <x v="3"/>
    <x v="801"/>
    <d v="2014-08-18T00:00:00"/>
    <s v="Standard Class"/>
    <s v="RH-19495"/>
    <s v="Rick Hansen"/>
    <x v="0"/>
    <s v="United States"/>
    <s v="Orlando"/>
    <x v="2"/>
    <n v="32839"/>
    <x v="0"/>
    <s v="OFF-PA-10000223"/>
    <x v="1"/>
    <x v="10"/>
    <x v="1374"/>
    <n v="20.736000000000004"/>
    <n v="4"/>
    <n v="0.2"/>
    <n v="7.2576000000000001"/>
  </r>
  <r>
    <n v="2864"/>
    <x v="1418"/>
    <x v="3"/>
    <x v="802"/>
    <d v="2014-08-14T00:00:00"/>
    <s v="Same Day"/>
    <s v="JK-15370"/>
    <s v="Jay Kimmel"/>
    <x v="0"/>
    <s v="United States"/>
    <s v="San Francisco"/>
    <x v="1"/>
    <n v="94122"/>
    <x v="1"/>
    <s v="OFF-ST-10001325"/>
    <x v="1"/>
    <x v="4"/>
    <x v="466"/>
    <n v="31.44"/>
    <n v="3"/>
    <n v="0"/>
    <n v="8.4888000000000012"/>
  </r>
  <r>
    <n v="2865"/>
    <x v="1418"/>
    <x v="3"/>
    <x v="802"/>
    <d v="2014-08-14T00:00:00"/>
    <s v="Same Day"/>
    <s v="JK-15370"/>
    <s v="Jay Kimmel"/>
    <x v="0"/>
    <s v="United States"/>
    <s v="San Francisco"/>
    <x v="1"/>
    <n v="94122"/>
    <x v="1"/>
    <s v="OFF-AP-10004249"/>
    <x v="1"/>
    <x v="9"/>
    <x v="33"/>
    <n v="83.79"/>
    <n v="7"/>
    <n v="0"/>
    <n v="22.623299999999997"/>
  </r>
  <r>
    <n v="2866"/>
    <x v="1418"/>
    <x v="3"/>
    <x v="802"/>
    <d v="2014-08-14T00:00:00"/>
    <s v="Same Day"/>
    <s v="JK-15370"/>
    <s v="Jay Kimmel"/>
    <x v="0"/>
    <s v="United States"/>
    <s v="San Francisco"/>
    <x v="1"/>
    <n v="94122"/>
    <x v="1"/>
    <s v="OFF-AR-10000588"/>
    <x v="1"/>
    <x v="6"/>
    <x v="393"/>
    <n v="59.519999999999996"/>
    <n v="3"/>
    <n v="0"/>
    <n v="15.475200000000001"/>
  </r>
  <r>
    <n v="2867"/>
    <x v="1418"/>
    <x v="3"/>
    <x v="802"/>
    <d v="2014-08-14T00:00:00"/>
    <s v="Same Day"/>
    <s v="JK-15370"/>
    <s v="Jay Kimmel"/>
    <x v="0"/>
    <s v="United States"/>
    <s v="San Francisco"/>
    <x v="1"/>
    <n v="94122"/>
    <x v="1"/>
    <s v="OFF-SU-10000946"/>
    <x v="1"/>
    <x v="14"/>
    <x v="33"/>
    <n v="31.92"/>
    <n v="4"/>
    <n v="0"/>
    <n v="9.2567999999999984"/>
  </r>
  <r>
    <n v="2868"/>
    <x v="1419"/>
    <x v="0"/>
    <x v="338"/>
    <d v="2013-11-13T00:00:00"/>
    <s v="Second Class"/>
    <s v="AF-10885"/>
    <s v="Art Foster"/>
    <x v="0"/>
    <s v="United States"/>
    <s v="Toledo"/>
    <x v="24"/>
    <n v="43615"/>
    <x v="3"/>
    <s v="OFF-SU-10001225"/>
    <x v="1"/>
    <x v="14"/>
    <x v="33"/>
    <n v="14.720000000000002"/>
    <n v="5"/>
    <n v="0.2"/>
    <n v="-3.3120000000000012"/>
  </r>
  <r>
    <n v="2869"/>
    <x v="1419"/>
    <x v="0"/>
    <x v="338"/>
    <d v="2013-11-13T00:00:00"/>
    <s v="Second Class"/>
    <s v="AF-10885"/>
    <s v="Art Foster"/>
    <x v="0"/>
    <s v="United States"/>
    <s v="Toledo"/>
    <x v="24"/>
    <n v="43615"/>
    <x v="3"/>
    <s v="OFF-ST-10001558"/>
    <x v="1"/>
    <x v="4"/>
    <x v="712"/>
    <n v="38.975999999999999"/>
    <n v="3"/>
    <n v="0.2"/>
    <n v="-2.4359999999999999"/>
  </r>
  <r>
    <n v="2870"/>
    <x v="1420"/>
    <x v="3"/>
    <x v="492"/>
    <d v="2014-06-20T00:00:00"/>
    <s v="Standard Class"/>
    <s v="LC-16885"/>
    <s v="Lena Creighton"/>
    <x v="0"/>
    <s v="United States"/>
    <s v="Saint Petersburg"/>
    <x v="2"/>
    <n v="33710"/>
    <x v="0"/>
    <s v="FUR-FU-10001546"/>
    <x v="0"/>
    <x v="5"/>
    <x v="1423"/>
    <n v="17.088000000000001"/>
    <n v="2"/>
    <n v="0.2"/>
    <n v="1.0679999999999996"/>
  </r>
  <r>
    <n v="2871"/>
    <x v="1421"/>
    <x v="2"/>
    <x v="579"/>
    <d v="2011-03-26T00:00:00"/>
    <s v="Standard Class"/>
    <s v="BF-11275"/>
    <s v="Beth Fritzler"/>
    <x v="1"/>
    <s v="United States"/>
    <s v="Tucson"/>
    <x v="16"/>
    <n v="85705"/>
    <x v="1"/>
    <s v="OFF-PA-10002581"/>
    <x v="1"/>
    <x v="10"/>
    <x v="1300"/>
    <n v="74.352000000000004"/>
    <n v="3"/>
    <n v="0.2"/>
    <n v="23.234999999999992"/>
  </r>
  <r>
    <n v="2872"/>
    <x v="1421"/>
    <x v="2"/>
    <x v="579"/>
    <d v="2011-03-26T00:00:00"/>
    <s v="Standard Class"/>
    <s v="BF-11275"/>
    <s v="Beth Fritzler"/>
    <x v="1"/>
    <s v="United States"/>
    <s v="Tucson"/>
    <x v="16"/>
    <n v="85705"/>
    <x v="1"/>
    <s v="FUR-CH-10001482"/>
    <x v="0"/>
    <x v="1"/>
    <x v="536"/>
    <n v="314.35199999999998"/>
    <n v="3"/>
    <n v="0.2"/>
    <n v="-35.36460000000001"/>
  </r>
  <r>
    <n v="2873"/>
    <x v="1422"/>
    <x v="3"/>
    <x v="140"/>
    <d v="2014-06-21T00:00:00"/>
    <s v="Standard Class"/>
    <s v="SC-20800"/>
    <s v="Stuart Calhoun"/>
    <x v="0"/>
    <s v="United States"/>
    <s v="Los Angeles"/>
    <x v="1"/>
    <n v="90036"/>
    <x v="1"/>
    <s v="OFF-AR-10002399"/>
    <x v="1"/>
    <x v="6"/>
    <x v="316"/>
    <n v="4.26"/>
    <n v="1"/>
    <n v="0"/>
    <n v="1.7465999999999999"/>
  </r>
  <r>
    <n v="2874"/>
    <x v="1423"/>
    <x v="3"/>
    <x v="673"/>
    <d v="2014-11-23T00:00:00"/>
    <s v="Standard Class"/>
    <s v="SW-20275"/>
    <s v="Scott Williamson"/>
    <x v="0"/>
    <s v="United States"/>
    <s v="San Diego"/>
    <x v="1"/>
    <n v="92105"/>
    <x v="1"/>
    <s v="OFF-ST-10001963"/>
    <x v="1"/>
    <x v="4"/>
    <x v="532"/>
    <n v="811.28"/>
    <n v="8"/>
    <n v="0"/>
    <n v="24.338399999999979"/>
  </r>
  <r>
    <n v="2875"/>
    <x v="1424"/>
    <x v="3"/>
    <x v="614"/>
    <d v="2015-01-01T00:00:00"/>
    <s v="First Class"/>
    <s v="MC-17845"/>
    <s v="Michael Chen"/>
    <x v="0"/>
    <s v="United States"/>
    <s v="New York City"/>
    <x v="15"/>
    <n v="10035"/>
    <x v="3"/>
    <s v="OFF-FA-10002988"/>
    <x v="1"/>
    <x v="13"/>
    <x v="131"/>
    <n v="6.0299999999999994"/>
    <n v="3"/>
    <n v="0"/>
    <n v="2.9546999999999999"/>
  </r>
  <r>
    <n v="2876"/>
    <x v="1425"/>
    <x v="0"/>
    <x v="803"/>
    <d v="2013-01-23T00:00:00"/>
    <s v="Second Class"/>
    <s v="TD-20995"/>
    <s v="Tamara Dahlen"/>
    <x v="0"/>
    <s v="United States"/>
    <s v="San Diego"/>
    <x v="1"/>
    <n v="92037"/>
    <x v="1"/>
    <s v="FUR-CH-10004289"/>
    <x v="0"/>
    <x v="1"/>
    <x v="975"/>
    <n v="153.56800000000001"/>
    <n v="2"/>
    <n v="0.2"/>
    <n v="-5.758800000000015"/>
  </r>
  <r>
    <n v="2877"/>
    <x v="1425"/>
    <x v="0"/>
    <x v="803"/>
    <d v="2013-01-23T00:00:00"/>
    <s v="Second Class"/>
    <s v="TD-20995"/>
    <s v="Tamara Dahlen"/>
    <x v="0"/>
    <s v="United States"/>
    <s v="San Diego"/>
    <x v="1"/>
    <n v="92037"/>
    <x v="1"/>
    <s v="FUR-CH-10000785"/>
    <x v="0"/>
    <x v="1"/>
    <x v="320"/>
    <n v="1013.4879999999999"/>
    <n v="7"/>
    <n v="0.2"/>
    <n v="76.011600000000016"/>
  </r>
  <r>
    <n v="2878"/>
    <x v="1426"/>
    <x v="0"/>
    <x v="804"/>
    <d v="2013-01-19T00:00:00"/>
    <s v="Standard Class"/>
    <s v="Dp-13240"/>
    <s v="Dean percer"/>
    <x v="2"/>
    <s v="United States"/>
    <s v="Westfield"/>
    <x v="30"/>
    <n v="7090"/>
    <x v="3"/>
    <s v="OFF-EN-10003040"/>
    <x v="1"/>
    <x v="12"/>
    <x v="1224"/>
    <n v="52.34"/>
    <n v="2"/>
    <n v="0"/>
    <n v="24.599800000000002"/>
  </r>
  <r>
    <n v="2879"/>
    <x v="1426"/>
    <x v="0"/>
    <x v="804"/>
    <d v="2013-01-19T00:00:00"/>
    <s v="Standard Class"/>
    <s v="Dp-13240"/>
    <s v="Dean percer"/>
    <x v="2"/>
    <s v="United States"/>
    <s v="Westfield"/>
    <x v="30"/>
    <n v="7090"/>
    <x v="3"/>
    <s v="OFF-AR-10001573"/>
    <x v="1"/>
    <x v="6"/>
    <x v="368"/>
    <n v="4.66"/>
    <n v="2"/>
    <n v="0"/>
    <n v="1.3513999999999995"/>
  </r>
  <r>
    <n v="2880"/>
    <x v="1426"/>
    <x v="0"/>
    <x v="804"/>
    <d v="2013-01-19T00:00:00"/>
    <s v="Standard Class"/>
    <s v="Dp-13240"/>
    <s v="Dean percer"/>
    <x v="2"/>
    <s v="United States"/>
    <s v="Westfield"/>
    <x v="30"/>
    <n v="7090"/>
    <x v="3"/>
    <s v="TEC-AC-10000844"/>
    <x v="2"/>
    <x v="11"/>
    <x v="106"/>
    <n v="254.96999999999997"/>
    <n v="3"/>
    <n v="0"/>
    <n v="91.789199999999994"/>
  </r>
  <r>
    <n v="2881"/>
    <x v="1427"/>
    <x v="0"/>
    <x v="251"/>
    <d v="2013-09-24T00:00:00"/>
    <s v="Second Class"/>
    <s v="SD-20485"/>
    <s v="Shirley Daniels"/>
    <x v="2"/>
    <s v="United States"/>
    <s v="Orange"/>
    <x v="30"/>
    <n v="7050"/>
    <x v="3"/>
    <s v="OFF-BI-10000756"/>
    <x v="1"/>
    <x v="8"/>
    <x v="15"/>
    <n v="25.44"/>
    <n v="6"/>
    <n v="0"/>
    <n v="12.72"/>
  </r>
  <r>
    <n v="2882"/>
    <x v="1427"/>
    <x v="0"/>
    <x v="251"/>
    <d v="2013-09-24T00:00:00"/>
    <s v="Second Class"/>
    <s v="SD-20485"/>
    <s v="Shirley Daniels"/>
    <x v="2"/>
    <s v="United States"/>
    <s v="Orange"/>
    <x v="30"/>
    <n v="7050"/>
    <x v="3"/>
    <s v="OFF-SU-10000381"/>
    <x v="1"/>
    <x v="14"/>
    <x v="654"/>
    <n v="27.93"/>
    <n v="3"/>
    <n v="0"/>
    <n v="8.0996999999999986"/>
  </r>
  <r>
    <n v="2883"/>
    <x v="1428"/>
    <x v="2"/>
    <x v="805"/>
    <d v="2011-02-26T00:00:00"/>
    <s v="Standard Class"/>
    <s v="TM-21010"/>
    <s v="Tamara Manning"/>
    <x v="0"/>
    <s v="United States"/>
    <s v="Woodstock"/>
    <x v="10"/>
    <n v="60098"/>
    <x v="2"/>
    <s v="OFF-BI-10004094"/>
    <x v="1"/>
    <x v="8"/>
    <x v="603"/>
    <n v="8.8499999999999979"/>
    <n v="5"/>
    <n v="0.8"/>
    <n v="-13.717499999999998"/>
  </r>
  <r>
    <n v="2884"/>
    <x v="1429"/>
    <x v="0"/>
    <x v="583"/>
    <d v="2013-11-17T00:00:00"/>
    <s v="Second Class"/>
    <s v="BK-11260"/>
    <s v="Berenike Kampe"/>
    <x v="0"/>
    <s v="United States"/>
    <s v="San Francisco"/>
    <x v="1"/>
    <n v="94110"/>
    <x v="1"/>
    <s v="FUR-FU-10001852"/>
    <x v="0"/>
    <x v="5"/>
    <x v="837"/>
    <n v="6.96"/>
    <n v="4"/>
    <n v="0"/>
    <n v="2.2271999999999998"/>
  </r>
  <r>
    <n v="2885"/>
    <x v="1430"/>
    <x v="0"/>
    <x v="806"/>
    <d v="2013-02-03T00:00:00"/>
    <s v="Standard Class"/>
    <s v="JF-15490"/>
    <s v="Jeremy Farry"/>
    <x v="0"/>
    <s v="United States"/>
    <s v="San Francisco"/>
    <x v="1"/>
    <n v="94122"/>
    <x v="1"/>
    <s v="OFF-BI-10000014"/>
    <x v="1"/>
    <x v="8"/>
    <x v="628"/>
    <n v="17.456"/>
    <n v="2"/>
    <n v="0.2"/>
    <n v="5.8914"/>
  </r>
  <r>
    <n v="2886"/>
    <x v="1431"/>
    <x v="0"/>
    <x v="807"/>
    <d v="2013-10-23T00:00:00"/>
    <s v="Standard Class"/>
    <s v="EP-13915"/>
    <s v="Emily Phan"/>
    <x v="0"/>
    <s v="United States"/>
    <s v="Tempe"/>
    <x v="16"/>
    <n v="85281"/>
    <x v="1"/>
    <s v="FUR-CH-10003396"/>
    <x v="0"/>
    <x v="1"/>
    <x v="385"/>
    <n v="307.92"/>
    <n v="5"/>
    <n v="0.2"/>
    <n v="-34.64100000000002"/>
  </r>
  <r>
    <n v="2887"/>
    <x v="1432"/>
    <x v="3"/>
    <x v="404"/>
    <d v="2014-12-20T00:00:00"/>
    <s v="First Class"/>
    <s v="EP-13915"/>
    <s v="Emily Phan"/>
    <x v="0"/>
    <s v="United States"/>
    <s v="Los Angeles"/>
    <x v="1"/>
    <n v="90008"/>
    <x v="1"/>
    <s v="OFF-AR-10003811"/>
    <x v="1"/>
    <x v="6"/>
    <x v="449"/>
    <n v="6.63"/>
    <n v="3"/>
    <n v="0"/>
    <n v="1.7901"/>
  </r>
  <r>
    <n v="2888"/>
    <x v="1432"/>
    <x v="3"/>
    <x v="404"/>
    <d v="2014-12-20T00:00:00"/>
    <s v="First Class"/>
    <s v="EP-13915"/>
    <s v="Emily Phan"/>
    <x v="0"/>
    <s v="United States"/>
    <s v="Los Angeles"/>
    <x v="1"/>
    <n v="90008"/>
    <x v="1"/>
    <s v="OFF-PA-10003172"/>
    <x v="1"/>
    <x v="10"/>
    <x v="846"/>
    <n v="12.96"/>
    <n v="2"/>
    <n v="0"/>
    <n v="6.2208000000000006"/>
  </r>
  <r>
    <n v="2889"/>
    <x v="1432"/>
    <x v="3"/>
    <x v="404"/>
    <d v="2014-12-20T00:00:00"/>
    <s v="First Class"/>
    <s v="EP-13915"/>
    <s v="Emily Phan"/>
    <x v="0"/>
    <s v="United States"/>
    <s v="Los Angeles"/>
    <x v="1"/>
    <n v="90008"/>
    <x v="1"/>
    <s v="OFF-PA-10000289"/>
    <x v="1"/>
    <x v="10"/>
    <x v="722"/>
    <n v="32.400000000000006"/>
    <n v="5"/>
    <n v="0"/>
    <n v="15.552000000000001"/>
  </r>
  <r>
    <n v="2890"/>
    <x v="1433"/>
    <x v="3"/>
    <x v="808"/>
    <d v="2014-11-07T00:00:00"/>
    <s v="Standard Class"/>
    <s v="KH-16630"/>
    <s v="Ken Heidel"/>
    <x v="1"/>
    <s v="United States"/>
    <s v="Seattle"/>
    <x v="4"/>
    <n v="98105"/>
    <x v="1"/>
    <s v="OFF-PA-10000791"/>
    <x v="1"/>
    <x v="10"/>
    <x v="1424"/>
    <n v="23.849999999999998"/>
    <n v="5"/>
    <n v="0"/>
    <n v="10.732499999999998"/>
  </r>
  <r>
    <n v="2891"/>
    <x v="1434"/>
    <x v="2"/>
    <x v="333"/>
    <d v="2011-05-01T00:00:00"/>
    <s v="Second Class"/>
    <s v="HG-14845"/>
    <s v="Harry Greene"/>
    <x v="0"/>
    <s v="United States"/>
    <s v="Lake Charles"/>
    <x v="28"/>
    <n v="70601"/>
    <x v="0"/>
    <s v="FUR-CH-10002304"/>
    <x v="0"/>
    <x v="1"/>
    <x v="782"/>
    <n v="51.96"/>
    <n v="2"/>
    <n v="0"/>
    <n v="12.990000000000002"/>
  </r>
  <r>
    <n v="2892"/>
    <x v="1434"/>
    <x v="2"/>
    <x v="333"/>
    <d v="2011-05-01T00:00:00"/>
    <s v="Second Class"/>
    <s v="HG-14845"/>
    <s v="Harry Greene"/>
    <x v="0"/>
    <s v="United States"/>
    <s v="Lake Charles"/>
    <x v="28"/>
    <n v="70601"/>
    <x v="0"/>
    <s v="OFF-BI-10000136"/>
    <x v="1"/>
    <x v="8"/>
    <x v="936"/>
    <n v="17.940000000000001"/>
    <n v="3"/>
    <n v="0"/>
    <n v="8.6112000000000002"/>
  </r>
  <r>
    <n v="2893"/>
    <x v="1435"/>
    <x v="3"/>
    <x v="436"/>
    <d v="2014-10-30T00:00:00"/>
    <s v="Standard Class"/>
    <s v="JC-16105"/>
    <s v="Julie Creighton"/>
    <x v="1"/>
    <s v="United States"/>
    <s v="Rochester"/>
    <x v="15"/>
    <n v="14609"/>
    <x v="3"/>
    <s v="OFF-PA-10003739"/>
    <x v="1"/>
    <x v="10"/>
    <x v="1425"/>
    <n v="11.56"/>
    <n v="2"/>
    <n v="0"/>
    <n v="5.6644000000000005"/>
  </r>
  <r>
    <n v="2894"/>
    <x v="1435"/>
    <x v="3"/>
    <x v="436"/>
    <d v="2014-10-30T00:00:00"/>
    <s v="Standard Class"/>
    <s v="JC-16105"/>
    <s v="Julie Creighton"/>
    <x v="1"/>
    <s v="United States"/>
    <s v="Rochester"/>
    <x v="15"/>
    <n v="14609"/>
    <x v="3"/>
    <s v="OFF-PA-10002479"/>
    <x v="1"/>
    <x v="10"/>
    <x v="217"/>
    <n v="26.400000000000002"/>
    <n v="5"/>
    <n v="0"/>
    <n v="11.879999999999999"/>
  </r>
  <r>
    <n v="2895"/>
    <x v="1435"/>
    <x v="3"/>
    <x v="436"/>
    <d v="2014-10-30T00:00:00"/>
    <s v="Standard Class"/>
    <s v="JC-16105"/>
    <s v="Julie Creighton"/>
    <x v="1"/>
    <s v="United States"/>
    <s v="Rochester"/>
    <x v="15"/>
    <n v="14609"/>
    <x v="3"/>
    <s v="FUR-FU-10000771"/>
    <x v="0"/>
    <x v="5"/>
    <x v="1426"/>
    <n v="69.08"/>
    <n v="11"/>
    <n v="0"/>
    <n v="29.013600000000004"/>
  </r>
  <r>
    <n v="2896"/>
    <x v="1435"/>
    <x v="3"/>
    <x v="436"/>
    <d v="2014-10-30T00:00:00"/>
    <s v="Standard Class"/>
    <s v="JC-16105"/>
    <s v="Julie Creighton"/>
    <x v="1"/>
    <s v="United States"/>
    <s v="Rochester"/>
    <x v="15"/>
    <n v="14609"/>
    <x v="3"/>
    <s v="TEC-PH-10001552"/>
    <x v="2"/>
    <x v="7"/>
    <x v="178"/>
    <n v="35.880000000000003"/>
    <n v="3"/>
    <n v="0"/>
    <n v="10.046400000000002"/>
  </r>
  <r>
    <n v="2897"/>
    <x v="1436"/>
    <x v="2"/>
    <x v="809"/>
    <d v="2011-04-03T00:00:00"/>
    <s v="Standard Class"/>
    <s v="KM-16720"/>
    <s v="Kunst Miller"/>
    <x v="0"/>
    <s v="United States"/>
    <s v="Long Beach"/>
    <x v="15"/>
    <n v="11561"/>
    <x v="3"/>
    <s v="OFF-AR-10001915"/>
    <x v="1"/>
    <x v="6"/>
    <x v="1048"/>
    <n v="49.65"/>
    <n v="5"/>
    <n v="0"/>
    <n v="20.853000000000002"/>
  </r>
  <r>
    <n v="2898"/>
    <x v="1437"/>
    <x v="0"/>
    <x v="810"/>
    <d v="2013-01-09T00:00:00"/>
    <s v="Standard Class"/>
    <s v="EB-13975"/>
    <s v="Erica Bern"/>
    <x v="1"/>
    <s v="United States"/>
    <s v="Charlotte"/>
    <x v="3"/>
    <n v="28205"/>
    <x v="0"/>
    <s v="TEC-CO-10000971"/>
    <x v="2"/>
    <x v="16"/>
    <x v="1304"/>
    <n v="959.96800000000007"/>
    <n v="4"/>
    <n v="0.2"/>
    <n v="119.99599999999992"/>
  </r>
  <r>
    <n v="2899"/>
    <x v="1438"/>
    <x v="1"/>
    <x v="33"/>
    <d v="2012-04-30T00:00:00"/>
    <s v="Standard Class"/>
    <s v="PW-19240"/>
    <s v="Pierre Wener"/>
    <x v="0"/>
    <s v="United States"/>
    <s v="Houston"/>
    <x v="5"/>
    <n v="77036"/>
    <x v="2"/>
    <s v="FUR-CH-10004086"/>
    <x v="0"/>
    <x v="1"/>
    <x v="281"/>
    <n v="408.42200000000003"/>
    <n v="2"/>
    <n v="0.3"/>
    <n v="-5.8346000000000231"/>
  </r>
  <r>
    <n v="2900"/>
    <x v="1439"/>
    <x v="1"/>
    <x v="811"/>
    <d v="2012-09-17T00:00:00"/>
    <s v="Standard Class"/>
    <s v="PG-18895"/>
    <s v="Paul Gonzalez"/>
    <x v="0"/>
    <s v="United States"/>
    <s v="New York City"/>
    <x v="15"/>
    <n v="10035"/>
    <x v="3"/>
    <s v="TEC-CO-10000971"/>
    <x v="2"/>
    <x v="16"/>
    <x v="1304"/>
    <n v="479.98400000000004"/>
    <n v="2"/>
    <n v="0.2"/>
    <n v="59.997999999999962"/>
  </r>
  <r>
    <n v="2901"/>
    <x v="1439"/>
    <x v="1"/>
    <x v="811"/>
    <d v="2012-09-17T00:00:00"/>
    <s v="Standard Class"/>
    <s v="PG-18895"/>
    <s v="Paul Gonzalez"/>
    <x v="0"/>
    <s v="United States"/>
    <s v="New York City"/>
    <x v="15"/>
    <n v="10035"/>
    <x v="3"/>
    <s v="OFF-LA-10001317"/>
    <x v="1"/>
    <x v="2"/>
    <x v="391"/>
    <n v="12.6"/>
    <n v="4"/>
    <n v="0"/>
    <n v="6.048"/>
  </r>
  <r>
    <n v="2902"/>
    <x v="1440"/>
    <x v="3"/>
    <x v="220"/>
    <d v="2014-09-16T00:00:00"/>
    <s v="Standard Class"/>
    <s v="DB-12910"/>
    <s v="Daniel Byrd"/>
    <x v="2"/>
    <s v="United States"/>
    <s v="Columbus"/>
    <x v="32"/>
    <n v="31907"/>
    <x v="0"/>
    <s v="OFF-PA-10003656"/>
    <x v="1"/>
    <x v="10"/>
    <x v="770"/>
    <n v="184.66"/>
    <n v="7"/>
    <n v="0"/>
    <n v="84.943599999999989"/>
  </r>
  <r>
    <n v="2903"/>
    <x v="1441"/>
    <x v="0"/>
    <x v="1"/>
    <d v="2013-06-18T00:00:00"/>
    <s v="Standard Class"/>
    <s v="CR-12730"/>
    <s v="Craig Reiter"/>
    <x v="0"/>
    <s v="United States"/>
    <s v="Chicago"/>
    <x v="10"/>
    <n v="60610"/>
    <x v="2"/>
    <s v="OFF-PA-10002160"/>
    <x v="1"/>
    <x v="10"/>
    <x v="1190"/>
    <n v="23.120000000000005"/>
    <n v="5"/>
    <n v="0.2"/>
    <n v="8.3810000000000002"/>
  </r>
  <r>
    <n v="2904"/>
    <x v="1442"/>
    <x v="0"/>
    <x v="812"/>
    <d v="2013-07-02T00:00:00"/>
    <s v="Standard Class"/>
    <s v="KH-16330"/>
    <s v="Katharine Harms"/>
    <x v="1"/>
    <s v="United States"/>
    <s v="Highland Park"/>
    <x v="10"/>
    <n v="60035"/>
    <x v="2"/>
    <s v="OFF-PA-10000575"/>
    <x v="1"/>
    <x v="10"/>
    <x v="1050"/>
    <n v="37.463999999999999"/>
    <n v="7"/>
    <n v="0.2"/>
    <n v="12.175799999999999"/>
  </r>
  <r>
    <n v="2905"/>
    <x v="1442"/>
    <x v="0"/>
    <x v="812"/>
    <d v="2013-07-02T00:00:00"/>
    <s v="Standard Class"/>
    <s v="KH-16330"/>
    <s v="Katharine Harms"/>
    <x v="1"/>
    <s v="United States"/>
    <s v="Highland Park"/>
    <x v="10"/>
    <n v="60035"/>
    <x v="2"/>
    <s v="FUR-CH-10003981"/>
    <x v="0"/>
    <x v="1"/>
    <x v="1166"/>
    <n v="539.65800000000002"/>
    <n v="3"/>
    <n v="0.3"/>
    <n v="-7.7094000000001017"/>
  </r>
  <r>
    <n v="2906"/>
    <x v="1443"/>
    <x v="2"/>
    <x v="467"/>
    <d v="2011-09-30T00:00:00"/>
    <s v="Standard Class"/>
    <s v="CS-12400"/>
    <s v="Christopher Schild"/>
    <x v="2"/>
    <s v="United States"/>
    <s v="Seattle"/>
    <x v="4"/>
    <n v="98115"/>
    <x v="1"/>
    <s v="OFF-ST-10002615"/>
    <x v="1"/>
    <x v="4"/>
    <x v="1427"/>
    <n v="310.12"/>
    <n v="2"/>
    <n v="0"/>
    <n v="80.631200000000007"/>
  </r>
  <r>
    <n v="2907"/>
    <x v="1444"/>
    <x v="3"/>
    <x v="132"/>
    <d v="2014-11-10T00:00:00"/>
    <s v="Standard Class"/>
    <s v="DL-12925"/>
    <s v="Daniel Lacy"/>
    <x v="0"/>
    <s v="United States"/>
    <s v="Eagan"/>
    <x v="11"/>
    <n v="55122"/>
    <x v="2"/>
    <s v="OFF-PA-10000327"/>
    <x v="1"/>
    <x v="10"/>
    <x v="1428"/>
    <n v="8.56"/>
    <n v="2"/>
    <n v="0"/>
    <n v="3.8519999999999994"/>
  </r>
  <r>
    <n v="2908"/>
    <x v="1444"/>
    <x v="3"/>
    <x v="132"/>
    <d v="2014-11-10T00:00:00"/>
    <s v="Standard Class"/>
    <s v="DL-12925"/>
    <s v="Daniel Lacy"/>
    <x v="0"/>
    <s v="United States"/>
    <s v="Eagan"/>
    <x v="11"/>
    <n v="55122"/>
    <x v="2"/>
    <s v="OFF-ST-10001325"/>
    <x v="1"/>
    <x v="4"/>
    <x v="466"/>
    <n v="52.400000000000006"/>
    <n v="5"/>
    <n v="0"/>
    <n v="14.148"/>
  </r>
  <r>
    <n v="2909"/>
    <x v="1444"/>
    <x v="3"/>
    <x v="132"/>
    <d v="2014-11-10T00:00:00"/>
    <s v="Standard Class"/>
    <s v="DL-12925"/>
    <s v="Daniel Lacy"/>
    <x v="0"/>
    <s v="United States"/>
    <s v="Eagan"/>
    <x v="11"/>
    <n v="55122"/>
    <x v="2"/>
    <s v="OFF-LA-10001771"/>
    <x v="1"/>
    <x v="2"/>
    <x v="1119"/>
    <n v="14.940000000000001"/>
    <n v="3"/>
    <n v="0"/>
    <n v="6.8723999999999998"/>
  </r>
  <r>
    <n v="2910"/>
    <x v="1445"/>
    <x v="3"/>
    <x v="600"/>
    <d v="2014-02-24T00:00:00"/>
    <s v="Standard Class"/>
    <s v="ME-17725"/>
    <s v="Max Engle"/>
    <x v="0"/>
    <s v="United States"/>
    <s v="Seattle"/>
    <x v="4"/>
    <n v="98103"/>
    <x v="1"/>
    <s v="OFF-FA-10004968"/>
    <x v="1"/>
    <x v="13"/>
    <x v="1010"/>
    <n v="11.22"/>
    <n v="3"/>
    <n v="0"/>
    <n v="0.2244000000000006"/>
  </r>
  <r>
    <n v="2911"/>
    <x v="1446"/>
    <x v="1"/>
    <x v="599"/>
    <d v="2012-11-09T00:00:00"/>
    <s v="Standard Class"/>
    <s v="VD-21670"/>
    <s v="Valerie Dominguez"/>
    <x v="0"/>
    <s v="United States"/>
    <s v="Coral Springs"/>
    <x v="2"/>
    <n v="33065"/>
    <x v="0"/>
    <s v="OFF-AP-10000576"/>
    <x v="1"/>
    <x v="9"/>
    <x v="842"/>
    <n v="387.13600000000002"/>
    <n v="4"/>
    <n v="0.2"/>
    <n v="24.196000000000012"/>
  </r>
  <r>
    <n v="2912"/>
    <x v="1447"/>
    <x v="2"/>
    <x v="737"/>
    <d v="2011-06-21T00:00:00"/>
    <s v="Standard Class"/>
    <s v="CK-12205"/>
    <s v="Chloris Kastensmidt"/>
    <x v="0"/>
    <s v="United States"/>
    <s v="Hempstead"/>
    <x v="15"/>
    <n v="11550"/>
    <x v="3"/>
    <s v="OFF-EN-10003286"/>
    <x v="1"/>
    <x v="12"/>
    <x v="33"/>
    <n v="41.4"/>
    <n v="5"/>
    <n v="0"/>
    <n v="19.457999999999998"/>
  </r>
  <r>
    <n v="2913"/>
    <x v="1447"/>
    <x v="2"/>
    <x v="737"/>
    <d v="2011-06-21T00:00:00"/>
    <s v="Standard Class"/>
    <s v="CK-12205"/>
    <s v="Chloris Kastensmidt"/>
    <x v="0"/>
    <s v="United States"/>
    <s v="Hempstead"/>
    <x v="15"/>
    <n v="11550"/>
    <x v="3"/>
    <s v="OFF-AR-10003772"/>
    <x v="1"/>
    <x v="6"/>
    <x v="1429"/>
    <n v="35"/>
    <n v="4"/>
    <n v="0"/>
    <n v="10.499999999999996"/>
  </r>
  <r>
    <n v="2914"/>
    <x v="1447"/>
    <x v="2"/>
    <x v="737"/>
    <d v="2011-06-21T00:00:00"/>
    <s v="Standard Class"/>
    <s v="CK-12205"/>
    <s v="Chloris Kastensmidt"/>
    <x v="0"/>
    <s v="United States"/>
    <s v="Hempstead"/>
    <x v="15"/>
    <n v="11550"/>
    <x v="3"/>
    <s v="OFF-BI-10002852"/>
    <x v="1"/>
    <x v="8"/>
    <x v="91"/>
    <n v="39.552000000000007"/>
    <n v="3"/>
    <n v="0.2"/>
    <n v="14.337599999999998"/>
  </r>
  <r>
    <n v="2915"/>
    <x v="1448"/>
    <x v="1"/>
    <x v="88"/>
    <d v="2012-10-17T00:00:00"/>
    <s v="Second Class"/>
    <s v="DL-12925"/>
    <s v="Daniel Lacy"/>
    <x v="0"/>
    <s v="United States"/>
    <s v="Noblesville"/>
    <x v="14"/>
    <n v="46060"/>
    <x v="2"/>
    <s v="TEC-PH-10002890"/>
    <x v="2"/>
    <x v="7"/>
    <x v="1387"/>
    <n v="135.72"/>
    <n v="3"/>
    <n v="0"/>
    <n v="35.287199999999999"/>
  </r>
  <r>
    <n v="2916"/>
    <x v="1448"/>
    <x v="1"/>
    <x v="88"/>
    <d v="2012-10-17T00:00:00"/>
    <s v="Second Class"/>
    <s v="DL-12925"/>
    <s v="Daniel Lacy"/>
    <x v="0"/>
    <s v="United States"/>
    <s v="Noblesville"/>
    <x v="14"/>
    <n v="46060"/>
    <x v="2"/>
    <s v="OFF-BI-10001308"/>
    <x v="1"/>
    <x v="8"/>
    <x v="1351"/>
    <n v="12.56"/>
    <n v="2"/>
    <n v="0"/>
    <n v="5.6519999999999992"/>
  </r>
  <r>
    <n v="2917"/>
    <x v="1448"/>
    <x v="1"/>
    <x v="88"/>
    <d v="2012-10-17T00:00:00"/>
    <s v="Second Class"/>
    <s v="DL-12925"/>
    <s v="Daniel Lacy"/>
    <x v="0"/>
    <s v="United States"/>
    <s v="Noblesville"/>
    <x v="14"/>
    <n v="46060"/>
    <x v="2"/>
    <s v="TEC-PH-10001750"/>
    <x v="2"/>
    <x v="7"/>
    <x v="968"/>
    <n v="263.95999999999998"/>
    <n v="4"/>
    <n v="0"/>
    <n v="71.269200000000012"/>
  </r>
  <r>
    <n v="2918"/>
    <x v="1449"/>
    <x v="3"/>
    <x v="151"/>
    <d v="2014-08-31T00:00:00"/>
    <s v="First Class"/>
    <s v="SE-20110"/>
    <s v="Sanjit Engle"/>
    <x v="0"/>
    <s v="United States"/>
    <s v="Dallas"/>
    <x v="5"/>
    <n v="75220"/>
    <x v="2"/>
    <s v="OFF-AR-10003338"/>
    <x v="1"/>
    <x v="6"/>
    <x v="1430"/>
    <n v="5.9520000000000008"/>
    <n v="1"/>
    <n v="0.2"/>
    <n v="0.37200000000000011"/>
  </r>
  <r>
    <n v="2919"/>
    <x v="1450"/>
    <x v="0"/>
    <x v="813"/>
    <d v="2013-11-24T00:00:00"/>
    <s v="Same Day"/>
    <s v="LS-17200"/>
    <s v="Luke Schmidt"/>
    <x v="1"/>
    <s v="United States"/>
    <s v="Philadelphia"/>
    <x v="9"/>
    <n v="19140"/>
    <x v="3"/>
    <s v="OFF-FA-10002763"/>
    <x v="1"/>
    <x v="13"/>
    <x v="1411"/>
    <n v="15.8"/>
    <n v="5"/>
    <n v="0.2"/>
    <n v="2.3699999999999983"/>
  </r>
  <r>
    <n v="2920"/>
    <x v="1450"/>
    <x v="0"/>
    <x v="813"/>
    <d v="2013-11-24T00:00:00"/>
    <s v="Same Day"/>
    <s v="LS-17200"/>
    <s v="Luke Schmidt"/>
    <x v="1"/>
    <s v="United States"/>
    <s v="Philadelphia"/>
    <x v="9"/>
    <n v="19140"/>
    <x v="3"/>
    <s v="FUR-FU-10002088"/>
    <x v="0"/>
    <x v="5"/>
    <x v="1084"/>
    <n v="14.368000000000002"/>
    <n v="2"/>
    <n v="0.2"/>
    <n v="3.9512"/>
  </r>
  <r>
    <n v="2921"/>
    <x v="1450"/>
    <x v="0"/>
    <x v="813"/>
    <d v="2013-11-24T00:00:00"/>
    <s v="Same Day"/>
    <s v="LS-17200"/>
    <s v="Luke Schmidt"/>
    <x v="1"/>
    <s v="United States"/>
    <s v="Philadelphia"/>
    <x v="9"/>
    <n v="19140"/>
    <x v="3"/>
    <s v="FUR-FU-10003976"/>
    <x v="0"/>
    <x v="5"/>
    <x v="964"/>
    <n v="70.448000000000008"/>
    <n v="7"/>
    <n v="0.2"/>
    <n v="12.328399999999988"/>
  </r>
  <r>
    <n v="2922"/>
    <x v="1451"/>
    <x v="3"/>
    <x v="289"/>
    <d v="2014-01-31T00:00:00"/>
    <s v="Same Day"/>
    <s v="MM-17920"/>
    <s v="Michael Moore"/>
    <x v="0"/>
    <s v="United States"/>
    <s v="San Francisco"/>
    <x v="1"/>
    <n v="94109"/>
    <x v="1"/>
    <s v="OFF-ST-10001511"/>
    <x v="1"/>
    <x v="4"/>
    <x v="551"/>
    <n v="129.30000000000001"/>
    <n v="2"/>
    <n v="0"/>
    <n v="6.4649999999999892"/>
  </r>
  <r>
    <n v="2923"/>
    <x v="1452"/>
    <x v="1"/>
    <x v="672"/>
    <d v="2012-12-03T00:00:00"/>
    <s v="Second Class"/>
    <s v="DB-13270"/>
    <s v="Deborah Brumfield"/>
    <x v="2"/>
    <s v="United States"/>
    <s v="Austin"/>
    <x v="5"/>
    <n v="78745"/>
    <x v="2"/>
    <s v="OFF-BI-10000301"/>
    <x v="1"/>
    <x v="8"/>
    <x v="619"/>
    <n v="3.8819999999999988"/>
    <n v="3"/>
    <n v="0.8"/>
    <n v="-5.8230000000000004"/>
  </r>
  <r>
    <n v="2924"/>
    <x v="1453"/>
    <x v="2"/>
    <x v="307"/>
    <d v="2011-07-04T00:00:00"/>
    <s v="Standard Class"/>
    <s v="RW-19630"/>
    <s v="Rob Williams"/>
    <x v="1"/>
    <s v="United States"/>
    <s v="Detroit"/>
    <x v="12"/>
    <n v="48234"/>
    <x v="2"/>
    <s v="OFF-FA-10003495"/>
    <x v="1"/>
    <x v="13"/>
    <x v="33"/>
    <n v="6.08"/>
    <n v="1"/>
    <n v="0"/>
    <n v="3.04"/>
  </r>
  <r>
    <n v="2925"/>
    <x v="1454"/>
    <x v="2"/>
    <x v="814"/>
    <d v="2011-09-05T00:00:00"/>
    <s v="First Class"/>
    <s v="JM-16195"/>
    <s v="Justin MacKendrick"/>
    <x v="0"/>
    <s v="United States"/>
    <s v="Watertown"/>
    <x v="15"/>
    <n v="13601"/>
    <x v="3"/>
    <s v="OFF-AP-10001303"/>
    <x v="1"/>
    <x v="9"/>
    <x v="925"/>
    <n v="19.899999999999999"/>
    <n v="1"/>
    <n v="0"/>
    <n v="8.9549999999999983"/>
  </r>
  <r>
    <n v="2926"/>
    <x v="1454"/>
    <x v="2"/>
    <x v="814"/>
    <d v="2011-09-05T00:00:00"/>
    <s v="First Class"/>
    <s v="JM-16195"/>
    <s v="Justin MacKendrick"/>
    <x v="0"/>
    <s v="United States"/>
    <s v="Watertown"/>
    <x v="15"/>
    <n v="13601"/>
    <x v="3"/>
    <s v="FUR-FU-10002116"/>
    <x v="0"/>
    <x v="5"/>
    <x v="1431"/>
    <n v="70.709999999999994"/>
    <n v="1"/>
    <n v="0"/>
    <n v="4.9496999999999929"/>
  </r>
  <r>
    <n v="2927"/>
    <x v="1455"/>
    <x v="3"/>
    <x v="815"/>
    <d v="2014-07-15T00:00:00"/>
    <s v="Second Class"/>
    <s v="BP-11155"/>
    <s v="Becky Pak"/>
    <x v="0"/>
    <s v="United States"/>
    <s v="Columbus"/>
    <x v="32"/>
    <n v="31907"/>
    <x v="0"/>
    <s v="FUR-FU-10000771"/>
    <x v="0"/>
    <x v="5"/>
    <x v="1426"/>
    <n v="18.84"/>
    <n v="3"/>
    <n v="0"/>
    <n v="7.9128000000000007"/>
  </r>
  <r>
    <n v="2928"/>
    <x v="1456"/>
    <x v="3"/>
    <x v="400"/>
    <d v="2014-06-11T00:00:00"/>
    <s v="Standard Class"/>
    <s v="CT-11995"/>
    <s v="Carol Triggs"/>
    <x v="0"/>
    <s v="United States"/>
    <s v="Apple Valley"/>
    <x v="11"/>
    <n v="55124"/>
    <x v="2"/>
    <s v="OFF-AR-10002255"/>
    <x v="1"/>
    <x v="6"/>
    <x v="814"/>
    <n v="8.64"/>
    <n v="3"/>
    <n v="0"/>
    <n v="2.5055999999999998"/>
  </r>
  <r>
    <n v="2929"/>
    <x v="1457"/>
    <x v="3"/>
    <x v="15"/>
    <d v="2014-10-27T00:00:00"/>
    <s v="Standard Class"/>
    <s v="TH-21550"/>
    <s v="Tracy Hopkins"/>
    <x v="2"/>
    <s v="United States"/>
    <s v="Burlington"/>
    <x v="3"/>
    <n v="27217"/>
    <x v="0"/>
    <s v="OFF-BI-10004995"/>
    <x v="1"/>
    <x v="8"/>
    <x v="313"/>
    <n v="1633.1880000000003"/>
    <n v="4"/>
    <n v="0.7"/>
    <n v="-1306.5504000000001"/>
  </r>
  <r>
    <n v="2930"/>
    <x v="1458"/>
    <x v="3"/>
    <x v="551"/>
    <d v="2014-11-25T00:00:00"/>
    <s v="Standard Class"/>
    <s v="ME-17320"/>
    <s v="Maria Etezadi"/>
    <x v="2"/>
    <s v="United States"/>
    <s v="Saginaw"/>
    <x v="12"/>
    <n v="48601"/>
    <x v="2"/>
    <s v="FUR-FU-10002597"/>
    <x v="0"/>
    <x v="5"/>
    <x v="621"/>
    <n v="19.760000000000002"/>
    <n v="4"/>
    <n v="0"/>
    <n v="8.2992000000000008"/>
  </r>
  <r>
    <n v="2931"/>
    <x v="1459"/>
    <x v="1"/>
    <x v="816"/>
    <d v="2012-08-08T00:00:00"/>
    <s v="Same Day"/>
    <s v="TT-21220"/>
    <s v="Thomas Thornton"/>
    <x v="0"/>
    <s v="United States"/>
    <s v="San Francisco"/>
    <x v="1"/>
    <n v="94109"/>
    <x v="1"/>
    <s v="OFF-BI-10004970"/>
    <x v="1"/>
    <x v="8"/>
    <x v="908"/>
    <n v="6.6080000000000005"/>
    <n v="2"/>
    <n v="0.2"/>
    <n v="2.2302"/>
  </r>
  <r>
    <n v="2932"/>
    <x v="1459"/>
    <x v="1"/>
    <x v="816"/>
    <d v="2012-08-08T00:00:00"/>
    <s v="Same Day"/>
    <s v="TT-21220"/>
    <s v="Thomas Thornton"/>
    <x v="0"/>
    <s v="United States"/>
    <s v="San Francisco"/>
    <x v="1"/>
    <n v="94109"/>
    <x v="1"/>
    <s v="OFF-BI-10002557"/>
    <x v="1"/>
    <x v="8"/>
    <x v="246"/>
    <n v="7.28"/>
    <n v="2"/>
    <n v="0.2"/>
    <n v="2.7299999999999995"/>
  </r>
  <r>
    <n v="2933"/>
    <x v="1459"/>
    <x v="1"/>
    <x v="816"/>
    <d v="2012-08-08T00:00:00"/>
    <s v="Same Day"/>
    <s v="TT-21220"/>
    <s v="Thomas Thornton"/>
    <x v="0"/>
    <s v="United States"/>
    <s v="San Francisco"/>
    <x v="1"/>
    <n v="94109"/>
    <x v="1"/>
    <s v="FUR-CH-10000785"/>
    <x v="0"/>
    <x v="1"/>
    <x v="320"/>
    <n v="144.78399999999999"/>
    <n v="1"/>
    <n v="0.2"/>
    <n v="10.858800000000002"/>
  </r>
  <r>
    <n v="2934"/>
    <x v="1460"/>
    <x v="0"/>
    <x v="409"/>
    <d v="2013-12-13T00:00:00"/>
    <s v="Standard Class"/>
    <s v="GT-14710"/>
    <s v="Greg Tran"/>
    <x v="0"/>
    <s v="United States"/>
    <s v="Seattle"/>
    <x v="4"/>
    <n v="98105"/>
    <x v="1"/>
    <s v="TEC-PH-10002310"/>
    <x v="2"/>
    <x v="7"/>
    <x v="1359"/>
    <n v="156.79200000000003"/>
    <n v="1"/>
    <n v="0.2"/>
    <n v="13.719300000000004"/>
  </r>
  <r>
    <n v="2935"/>
    <x v="1460"/>
    <x v="0"/>
    <x v="409"/>
    <d v="2013-12-13T00:00:00"/>
    <s v="Standard Class"/>
    <s v="GT-14710"/>
    <s v="Greg Tran"/>
    <x v="0"/>
    <s v="United States"/>
    <s v="Seattle"/>
    <x v="4"/>
    <n v="98105"/>
    <x v="1"/>
    <s v="TEC-PH-10002834"/>
    <x v="2"/>
    <x v="7"/>
    <x v="1378"/>
    <n v="431.97600000000006"/>
    <n v="3"/>
    <n v="0.2"/>
    <n v="26.998499999999993"/>
  </r>
  <r>
    <n v="2936"/>
    <x v="1460"/>
    <x v="0"/>
    <x v="409"/>
    <d v="2013-12-13T00:00:00"/>
    <s v="Standard Class"/>
    <s v="GT-14710"/>
    <s v="Greg Tran"/>
    <x v="0"/>
    <s v="United States"/>
    <s v="Seattle"/>
    <x v="4"/>
    <n v="98105"/>
    <x v="1"/>
    <s v="OFF-EN-10000927"/>
    <x v="1"/>
    <x v="12"/>
    <x v="81"/>
    <n v="35.89"/>
    <n v="1"/>
    <n v="0"/>
    <n v="16.150499999999997"/>
  </r>
  <r>
    <n v="2937"/>
    <x v="1460"/>
    <x v="0"/>
    <x v="409"/>
    <d v="2013-12-13T00:00:00"/>
    <s v="Standard Class"/>
    <s v="GT-14710"/>
    <s v="Greg Tran"/>
    <x v="0"/>
    <s v="United States"/>
    <s v="Seattle"/>
    <x v="4"/>
    <n v="98105"/>
    <x v="1"/>
    <s v="OFF-BI-10001636"/>
    <x v="1"/>
    <x v="8"/>
    <x v="668"/>
    <n v="47.207999999999998"/>
    <n v="7"/>
    <n v="0.2"/>
    <n v="15.342599999999997"/>
  </r>
  <r>
    <n v="2938"/>
    <x v="1460"/>
    <x v="0"/>
    <x v="409"/>
    <d v="2013-12-13T00:00:00"/>
    <s v="Standard Class"/>
    <s v="GT-14710"/>
    <s v="Greg Tran"/>
    <x v="0"/>
    <s v="United States"/>
    <s v="Seattle"/>
    <x v="4"/>
    <n v="98105"/>
    <x v="1"/>
    <s v="OFF-PA-10001736"/>
    <x v="1"/>
    <x v="10"/>
    <x v="129"/>
    <n v="248.07999999999998"/>
    <n v="7"/>
    <n v="0"/>
    <n v="116.59759999999997"/>
  </r>
  <r>
    <n v="2939"/>
    <x v="1460"/>
    <x v="0"/>
    <x v="409"/>
    <d v="2013-12-13T00:00:00"/>
    <s v="Standard Class"/>
    <s v="GT-14710"/>
    <s v="Greg Tran"/>
    <x v="0"/>
    <s v="United States"/>
    <s v="Seattle"/>
    <x v="4"/>
    <n v="98105"/>
    <x v="1"/>
    <s v="OFF-PA-10000482"/>
    <x v="1"/>
    <x v="10"/>
    <x v="67"/>
    <n v="189.7"/>
    <n v="5"/>
    <n v="0"/>
    <n v="89.158999999999992"/>
  </r>
  <r>
    <n v="2940"/>
    <x v="1460"/>
    <x v="0"/>
    <x v="409"/>
    <d v="2013-12-13T00:00:00"/>
    <s v="Standard Class"/>
    <s v="GT-14710"/>
    <s v="Greg Tran"/>
    <x v="0"/>
    <s v="United States"/>
    <s v="Seattle"/>
    <x v="4"/>
    <n v="98105"/>
    <x v="1"/>
    <s v="OFF-BI-10001658"/>
    <x v="1"/>
    <x v="8"/>
    <x v="439"/>
    <n v="59.808000000000007"/>
    <n v="3"/>
    <n v="0.2"/>
    <n v="19.4376"/>
  </r>
  <r>
    <n v="2941"/>
    <x v="1461"/>
    <x v="3"/>
    <x v="613"/>
    <d v="2014-04-01T00:00:00"/>
    <s v="Standard Class"/>
    <s v="JD-16150"/>
    <s v="Justin Deggeller"/>
    <x v="1"/>
    <s v="United States"/>
    <s v="Milwaukee"/>
    <x v="6"/>
    <n v="53209"/>
    <x v="2"/>
    <s v="FUR-CH-10000422"/>
    <x v="0"/>
    <x v="1"/>
    <x v="1432"/>
    <n v="90.99"/>
    <n v="1"/>
    <n v="0"/>
    <n v="14.558400000000006"/>
  </r>
  <r>
    <n v="2942"/>
    <x v="1461"/>
    <x v="3"/>
    <x v="613"/>
    <d v="2014-04-01T00:00:00"/>
    <s v="Standard Class"/>
    <s v="JD-16150"/>
    <s v="Justin Deggeller"/>
    <x v="1"/>
    <s v="United States"/>
    <s v="Milwaukee"/>
    <x v="6"/>
    <n v="53209"/>
    <x v="2"/>
    <s v="FUR-CH-10004675"/>
    <x v="0"/>
    <x v="1"/>
    <x v="629"/>
    <n v="1526.5600000000002"/>
    <n v="7"/>
    <n v="0"/>
    <n v="427.43679999999995"/>
  </r>
  <r>
    <n v="2943"/>
    <x v="1461"/>
    <x v="3"/>
    <x v="613"/>
    <d v="2014-04-01T00:00:00"/>
    <s v="Standard Class"/>
    <s v="JD-16150"/>
    <s v="Justin Deggeller"/>
    <x v="1"/>
    <s v="United States"/>
    <s v="Milwaukee"/>
    <x v="6"/>
    <n v="53209"/>
    <x v="2"/>
    <s v="FUR-CH-10002880"/>
    <x v="0"/>
    <x v="1"/>
    <x v="801"/>
    <n v="368.96999999999997"/>
    <n v="3"/>
    <n v="0"/>
    <n v="40.586699999999979"/>
  </r>
  <r>
    <n v="2944"/>
    <x v="1462"/>
    <x v="3"/>
    <x v="123"/>
    <d v="2014-11-25T00:00:00"/>
    <s v="Standard Class"/>
    <s v="MC-18100"/>
    <s v="Mick Crebagga"/>
    <x v="0"/>
    <s v="United States"/>
    <s v="Los Angeles"/>
    <x v="1"/>
    <n v="90049"/>
    <x v="1"/>
    <s v="OFF-ST-10000675"/>
    <x v="1"/>
    <x v="4"/>
    <x v="295"/>
    <n v="305.01"/>
    <n v="9"/>
    <n v="0"/>
    <n v="76.252499999999998"/>
  </r>
  <r>
    <n v="2945"/>
    <x v="1462"/>
    <x v="3"/>
    <x v="123"/>
    <d v="2014-11-25T00:00:00"/>
    <s v="Standard Class"/>
    <s v="MC-18100"/>
    <s v="Mick Crebagga"/>
    <x v="0"/>
    <s v="United States"/>
    <s v="Los Angeles"/>
    <x v="1"/>
    <n v="90049"/>
    <x v="1"/>
    <s v="FUR-FU-10002685"/>
    <x v="0"/>
    <x v="5"/>
    <x v="1433"/>
    <n v="18.7"/>
    <n v="1"/>
    <n v="0"/>
    <n v="7.1059999999999999"/>
  </r>
  <r>
    <n v="2946"/>
    <x v="1463"/>
    <x v="0"/>
    <x v="254"/>
    <d v="2013-11-06T00:00:00"/>
    <s v="First Class"/>
    <s v="LH-17020"/>
    <s v="Lisa Hazard"/>
    <x v="0"/>
    <s v="United States"/>
    <s v="San Francisco"/>
    <x v="1"/>
    <n v="94122"/>
    <x v="1"/>
    <s v="FUR-FU-10004020"/>
    <x v="0"/>
    <x v="5"/>
    <x v="488"/>
    <n v="38.29"/>
    <n v="7"/>
    <n v="0"/>
    <n v="16.464700000000001"/>
  </r>
  <r>
    <n v="2947"/>
    <x v="1464"/>
    <x v="3"/>
    <x v="817"/>
    <d v="2014-12-19T00:00:00"/>
    <s v="Standard Class"/>
    <s v="MP-18175"/>
    <s v="Mike Pelletier"/>
    <x v="2"/>
    <s v="United States"/>
    <s v="San Diego"/>
    <x v="1"/>
    <n v="92024"/>
    <x v="1"/>
    <s v="FUR-FU-10004963"/>
    <x v="0"/>
    <x v="5"/>
    <x v="1434"/>
    <n v="26.25"/>
    <n v="3"/>
    <n v="0"/>
    <n v="11.025000000000002"/>
  </r>
  <r>
    <n v="2948"/>
    <x v="1464"/>
    <x v="3"/>
    <x v="817"/>
    <d v="2014-12-19T00:00:00"/>
    <s v="Standard Class"/>
    <s v="MP-18175"/>
    <s v="Mike Pelletier"/>
    <x v="2"/>
    <s v="United States"/>
    <s v="San Diego"/>
    <x v="1"/>
    <n v="92024"/>
    <x v="1"/>
    <s v="OFF-BI-10000174"/>
    <x v="1"/>
    <x v="8"/>
    <x v="1435"/>
    <n v="64.959999999999994"/>
    <n v="14"/>
    <n v="0.2"/>
    <n v="22.736000000000001"/>
  </r>
  <r>
    <n v="2949"/>
    <x v="1464"/>
    <x v="3"/>
    <x v="817"/>
    <d v="2014-12-19T00:00:00"/>
    <s v="Standard Class"/>
    <s v="MP-18175"/>
    <s v="Mike Pelletier"/>
    <x v="2"/>
    <s v="United States"/>
    <s v="San Diego"/>
    <x v="1"/>
    <n v="92024"/>
    <x v="1"/>
    <s v="OFF-EN-10000461"/>
    <x v="1"/>
    <x v="12"/>
    <x v="746"/>
    <n v="43.7"/>
    <n v="5"/>
    <n v="0"/>
    <n v="20.539000000000001"/>
  </r>
  <r>
    <n v="2950"/>
    <x v="1465"/>
    <x v="3"/>
    <x v="105"/>
    <d v="2014-11-13T00:00:00"/>
    <s v="Same Day"/>
    <s v="EM-14140"/>
    <s v="Eugene Moren"/>
    <x v="2"/>
    <s v="United States"/>
    <s v="Glendale"/>
    <x v="16"/>
    <n v="85301"/>
    <x v="1"/>
    <s v="TEC-AC-10001266"/>
    <x v="2"/>
    <x v="11"/>
    <x v="196"/>
    <n v="41.6"/>
    <n v="4"/>
    <n v="0.2"/>
    <n v="12.999999999999998"/>
  </r>
  <r>
    <n v="2951"/>
    <x v="1465"/>
    <x v="3"/>
    <x v="105"/>
    <d v="2014-11-13T00:00:00"/>
    <s v="Same Day"/>
    <s v="EM-14140"/>
    <s v="Eugene Moren"/>
    <x v="2"/>
    <s v="United States"/>
    <s v="Glendale"/>
    <x v="16"/>
    <n v="85301"/>
    <x v="1"/>
    <s v="OFF-PA-10002160"/>
    <x v="1"/>
    <x v="10"/>
    <x v="1190"/>
    <n v="23.120000000000005"/>
    <n v="5"/>
    <n v="0.2"/>
    <n v="8.3810000000000002"/>
  </r>
  <r>
    <n v="2952"/>
    <x v="1465"/>
    <x v="3"/>
    <x v="105"/>
    <d v="2014-11-13T00:00:00"/>
    <s v="Same Day"/>
    <s v="EM-14140"/>
    <s v="Eugene Moren"/>
    <x v="2"/>
    <s v="United States"/>
    <s v="Glendale"/>
    <x v="16"/>
    <n v="85301"/>
    <x v="1"/>
    <s v="FUR-CH-10004875"/>
    <x v="0"/>
    <x v="1"/>
    <x v="1436"/>
    <n v="113.88800000000002"/>
    <n v="2"/>
    <n v="0.2"/>
    <n v="9.9651999999999994"/>
  </r>
  <r>
    <n v="2953"/>
    <x v="1465"/>
    <x v="3"/>
    <x v="105"/>
    <d v="2014-11-13T00:00:00"/>
    <s v="Same Day"/>
    <s v="EM-14140"/>
    <s v="Eugene Moren"/>
    <x v="2"/>
    <s v="United States"/>
    <s v="Glendale"/>
    <x v="16"/>
    <n v="85301"/>
    <x v="1"/>
    <s v="FUR-FU-10000305"/>
    <x v="0"/>
    <x v="5"/>
    <x v="1437"/>
    <n v="113.56800000000001"/>
    <n v="2"/>
    <n v="0.2"/>
    <n v="-5.6784000000000034"/>
  </r>
  <r>
    <n v="2954"/>
    <x v="1465"/>
    <x v="3"/>
    <x v="105"/>
    <d v="2014-11-13T00:00:00"/>
    <s v="Same Day"/>
    <s v="EM-14140"/>
    <s v="Eugene Moren"/>
    <x v="2"/>
    <s v="United States"/>
    <s v="Glendale"/>
    <x v="16"/>
    <n v="85301"/>
    <x v="1"/>
    <s v="TEC-PH-10000347"/>
    <x v="2"/>
    <x v="7"/>
    <x v="495"/>
    <n v="7.9200000000000008"/>
    <n v="2"/>
    <n v="0.2"/>
    <n v="0.69299999999999984"/>
  </r>
  <r>
    <n v="2955"/>
    <x v="1465"/>
    <x v="3"/>
    <x v="105"/>
    <d v="2014-11-13T00:00:00"/>
    <s v="Same Day"/>
    <s v="EM-14140"/>
    <s v="Eugene Moren"/>
    <x v="2"/>
    <s v="United States"/>
    <s v="Glendale"/>
    <x v="16"/>
    <n v="85301"/>
    <x v="1"/>
    <s v="TEC-PH-10001459"/>
    <x v="2"/>
    <x v="7"/>
    <x v="1438"/>
    <n v="671.98400000000004"/>
    <n v="2"/>
    <n v="0.2"/>
    <n v="50.398800000000023"/>
  </r>
  <r>
    <n v="2956"/>
    <x v="1466"/>
    <x v="0"/>
    <x v="298"/>
    <d v="2013-08-25T00:00:00"/>
    <s v="Standard Class"/>
    <s v="GG-14650"/>
    <s v="Greg Guthrie"/>
    <x v="1"/>
    <s v="United States"/>
    <s v="New York City"/>
    <x v="15"/>
    <n v="10035"/>
    <x v="3"/>
    <s v="TEC-PH-10000439"/>
    <x v="2"/>
    <x v="7"/>
    <x v="869"/>
    <n v="39.99"/>
    <n v="1"/>
    <n v="0"/>
    <n v="11.597099999999998"/>
  </r>
  <r>
    <n v="2957"/>
    <x v="1467"/>
    <x v="3"/>
    <x v="818"/>
    <d v="2014-07-05T00:00:00"/>
    <s v="Standard Class"/>
    <s v="MA-17995"/>
    <s v="Michelle Arnett"/>
    <x v="2"/>
    <s v="United States"/>
    <s v="Watertown"/>
    <x v="15"/>
    <n v="13601"/>
    <x v="3"/>
    <s v="FUR-CH-10002647"/>
    <x v="0"/>
    <x v="1"/>
    <x v="470"/>
    <n v="191.64600000000002"/>
    <n v="3"/>
    <n v="0.1"/>
    <n v="31.94100000000001"/>
  </r>
  <r>
    <n v="2958"/>
    <x v="1468"/>
    <x v="3"/>
    <x v="464"/>
    <d v="2014-05-10T00:00:00"/>
    <s v="Standard Class"/>
    <s v="SH-20395"/>
    <s v="Shahid Hopkins"/>
    <x v="0"/>
    <s v="United States"/>
    <s v="Springfield"/>
    <x v="24"/>
    <n v="45503"/>
    <x v="3"/>
    <s v="OFF-BI-10003910"/>
    <x v="1"/>
    <x v="8"/>
    <x v="8"/>
    <n v="2.3130000000000002"/>
    <n v="1"/>
    <n v="0.7"/>
    <n v="-1.9274999999999993"/>
  </r>
  <r>
    <n v="2959"/>
    <x v="1469"/>
    <x v="1"/>
    <x v="100"/>
    <d v="2012-12-29T00:00:00"/>
    <s v="Standard Class"/>
    <s v="KT-16465"/>
    <s v="Kean Takahito"/>
    <x v="0"/>
    <s v="United States"/>
    <s v="Los Angeles"/>
    <x v="1"/>
    <n v="90032"/>
    <x v="1"/>
    <s v="OFF-BI-10001097"/>
    <x v="1"/>
    <x v="8"/>
    <x v="789"/>
    <n v="19.936000000000003"/>
    <n v="4"/>
    <n v="0.2"/>
    <n v="7.2267999999999999"/>
  </r>
  <r>
    <n v="2960"/>
    <x v="1469"/>
    <x v="1"/>
    <x v="100"/>
    <d v="2012-12-29T00:00:00"/>
    <s v="Standard Class"/>
    <s v="KT-16465"/>
    <s v="Kean Takahito"/>
    <x v="0"/>
    <s v="United States"/>
    <s v="Los Angeles"/>
    <x v="1"/>
    <n v="90032"/>
    <x v="1"/>
    <s v="OFF-FA-10004854"/>
    <x v="1"/>
    <x v="13"/>
    <x v="268"/>
    <n v="45.92"/>
    <n v="4"/>
    <n v="0"/>
    <n v="21.5824"/>
  </r>
  <r>
    <n v="2961"/>
    <x v="1470"/>
    <x v="3"/>
    <x v="466"/>
    <d v="2014-05-02T00:00:00"/>
    <s v="Standard Class"/>
    <s v="PO-19180"/>
    <s v="Philisse Overcash"/>
    <x v="2"/>
    <s v="United States"/>
    <s v="Seattle"/>
    <x v="4"/>
    <n v="98115"/>
    <x v="1"/>
    <s v="OFF-PA-10003673"/>
    <x v="1"/>
    <x v="10"/>
    <x v="971"/>
    <n v="20.34"/>
    <n v="3"/>
    <n v="0"/>
    <n v="9.3563999999999989"/>
  </r>
  <r>
    <n v="2962"/>
    <x v="1470"/>
    <x v="3"/>
    <x v="466"/>
    <d v="2014-05-02T00:00:00"/>
    <s v="Standard Class"/>
    <s v="PO-19180"/>
    <s v="Philisse Overcash"/>
    <x v="2"/>
    <s v="United States"/>
    <s v="Seattle"/>
    <x v="4"/>
    <n v="98115"/>
    <x v="1"/>
    <s v="OFF-LA-10002034"/>
    <x v="1"/>
    <x v="2"/>
    <x v="1102"/>
    <n v="39.28"/>
    <n v="8"/>
    <n v="0"/>
    <n v="19.247199999999999"/>
  </r>
  <r>
    <n v="2963"/>
    <x v="1471"/>
    <x v="3"/>
    <x v="819"/>
    <d v="2014-12-22T00:00:00"/>
    <s v="Second Class"/>
    <s v="AY-10555"/>
    <s v="Andy Yotov"/>
    <x v="1"/>
    <s v="United States"/>
    <s v="Oceanside"/>
    <x v="1"/>
    <n v="92054"/>
    <x v="1"/>
    <s v="FUR-CH-10002774"/>
    <x v="0"/>
    <x v="1"/>
    <x v="23"/>
    <n v="81.567999999999998"/>
    <n v="2"/>
    <n v="0.2"/>
    <n v="9.1763999999999974"/>
  </r>
  <r>
    <n v="2964"/>
    <x v="1471"/>
    <x v="3"/>
    <x v="819"/>
    <d v="2014-12-22T00:00:00"/>
    <s v="Second Class"/>
    <s v="AY-10555"/>
    <s v="Andy Yotov"/>
    <x v="1"/>
    <s v="United States"/>
    <s v="Oceanside"/>
    <x v="1"/>
    <n v="92054"/>
    <x v="1"/>
    <s v="FUR-CH-10003817"/>
    <x v="0"/>
    <x v="1"/>
    <x v="162"/>
    <n v="97.184000000000012"/>
    <n v="2"/>
    <n v="0.2"/>
    <n v="6.0740000000000016"/>
  </r>
  <r>
    <n v="2965"/>
    <x v="1471"/>
    <x v="3"/>
    <x v="819"/>
    <d v="2014-12-22T00:00:00"/>
    <s v="Second Class"/>
    <s v="AY-10555"/>
    <s v="Andy Yotov"/>
    <x v="1"/>
    <s v="United States"/>
    <s v="Oceanside"/>
    <x v="1"/>
    <n v="92054"/>
    <x v="1"/>
    <s v="OFF-BI-10002949"/>
    <x v="1"/>
    <x v="8"/>
    <x v="520"/>
    <n v="24.320000000000004"/>
    <n v="5"/>
    <n v="0.2"/>
    <n v="8.2079999999999984"/>
  </r>
  <r>
    <n v="2966"/>
    <x v="1471"/>
    <x v="3"/>
    <x v="819"/>
    <d v="2014-12-22T00:00:00"/>
    <s v="Second Class"/>
    <s v="AY-10555"/>
    <s v="Andy Yotov"/>
    <x v="1"/>
    <s v="United States"/>
    <s v="Oceanside"/>
    <x v="1"/>
    <n v="92054"/>
    <x v="1"/>
    <s v="FUR-FU-10002445"/>
    <x v="0"/>
    <x v="5"/>
    <x v="1439"/>
    <n v="18.96"/>
    <n v="2"/>
    <n v="0"/>
    <n v="7.5840000000000014"/>
  </r>
  <r>
    <n v="2967"/>
    <x v="1472"/>
    <x v="2"/>
    <x v="422"/>
    <d v="2011-12-31T00:00:00"/>
    <s v="Standard Class"/>
    <s v="Co-12640"/>
    <s v="Corey-Lock"/>
    <x v="0"/>
    <s v="United States"/>
    <s v="Skokie"/>
    <x v="10"/>
    <n v="60076"/>
    <x v="2"/>
    <s v="FUR-FU-10001473"/>
    <x v="0"/>
    <x v="5"/>
    <x v="984"/>
    <n v="32.952000000000005"/>
    <n v="6"/>
    <n v="0.6"/>
    <n v="-19.771199999999997"/>
  </r>
  <r>
    <n v="2968"/>
    <x v="1472"/>
    <x v="2"/>
    <x v="422"/>
    <d v="2011-12-31T00:00:00"/>
    <s v="Standard Class"/>
    <s v="Co-12640"/>
    <s v="Corey-Lock"/>
    <x v="0"/>
    <s v="United States"/>
    <s v="Skokie"/>
    <x v="10"/>
    <n v="60076"/>
    <x v="2"/>
    <s v="OFF-ST-10002562"/>
    <x v="1"/>
    <x v="4"/>
    <x v="33"/>
    <n v="30.016000000000005"/>
    <n v="4"/>
    <n v="0.2"/>
    <n v="3.0015999999999998"/>
  </r>
  <r>
    <n v="2969"/>
    <x v="1473"/>
    <x v="3"/>
    <x v="44"/>
    <d v="2014-11-10T00:00:00"/>
    <s v="Second Class"/>
    <s v="JF-15565"/>
    <s v="Jill Fjeld"/>
    <x v="0"/>
    <s v="United States"/>
    <s v="Fayetteville"/>
    <x v="3"/>
    <n v="28314"/>
    <x v="0"/>
    <s v="OFF-AP-10002118"/>
    <x v="1"/>
    <x v="9"/>
    <x v="77"/>
    <n v="499.58400000000006"/>
    <n v="3"/>
    <n v="0.2"/>
    <n v="43.713600000000014"/>
  </r>
  <r>
    <n v="2970"/>
    <x v="1473"/>
    <x v="3"/>
    <x v="44"/>
    <d v="2014-11-10T00:00:00"/>
    <s v="Second Class"/>
    <s v="JF-15565"/>
    <s v="Jill Fjeld"/>
    <x v="0"/>
    <s v="United States"/>
    <s v="Fayetteville"/>
    <x v="3"/>
    <n v="28314"/>
    <x v="0"/>
    <s v="OFF-PA-10001800"/>
    <x v="1"/>
    <x v="10"/>
    <x v="580"/>
    <n v="31.104000000000006"/>
    <n v="6"/>
    <n v="0.2"/>
    <n v="10.8864"/>
  </r>
  <r>
    <n v="2971"/>
    <x v="1473"/>
    <x v="3"/>
    <x v="44"/>
    <d v="2014-11-10T00:00:00"/>
    <s v="Second Class"/>
    <s v="JF-15565"/>
    <s v="Jill Fjeld"/>
    <x v="0"/>
    <s v="United States"/>
    <s v="Fayetteville"/>
    <x v="3"/>
    <n v="28314"/>
    <x v="0"/>
    <s v="OFF-BI-10002827"/>
    <x v="1"/>
    <x v="8"/>
    <x v="549"/>
    <n v="13.272000000000002"/>
    <n v="8"/>
    <n v="0.7"/>
    <n v="-10.617599999999999"/>
  </r>
  <r>
    <n v="2972"/>
    <x v="1473"/>
    <x v="3"/>
    <x v="44"/>
    <d v="2014-11-10T00:00:00"/>
    <s v="Second Class"/>
    <s v="JF-15565"/>
    <s v="Jill Fjeld"/>
    <x v="0"/>
    <s v="United States"/>
    <s v="Fayetteville"/>
    <x v="3"/>
    <n v="28314"/>
    <x v="0"/>
    <s v="FUR-FU-10004671"/>
    <x v="0"/>
    <x v="5"/>
    <x v="1357"/>
    <n v="28.272000000000006"/>
    <n v="2"/>
    <n v="0.2"/>
    <n v="6.3612000000000002"/>
  </r>
  <r>
    <n v="2973"/>
    <x v="1473"/>
    <x v="3"/>
    <x v="44"/>
    <d v="2014-11-10T00:00:00"/>
    <s v="Second Class"/>
    <s v="JF-15565"/>
    <s v="Jill Fjeld"/>
    <x v="0"/>
    <s v="United States"/>
    <s v="Fayetteville"/>
    <x v="3"/>
    <n v="28314"/>
    <x v="0"/>
    <s v="OFF-ST-10000736"/>
    <x v="1"/>
    <x v="4"/>
    <x v="455"/>
    <n v="259.13600000000002"/>
    <n v="4"/>
    <n v="0.2"/>
    <n v="-51.827200000000019"/>
  </r>
  <r>
    <n v="2974"/>
    <x v="1474"/>
    <x v="3"/>
    <x v="819"/>
    <d v="2014-12-21T00:00:00"/>
    <s v="Standard Class"/>
    <s v="AR-10510"/>
    <s v="Andrew Roberts"/>
    <x v="0"/>
    <s v="United States"/>
    <s v="Tulsa"/>
    <x v="26"/>
    <n v="74133"/>
    <x v="2"/>
    <s v="OFF-BI-10004656"/>
    <x v="1"/>
    <x v="8"/>
    <x v="855"/>
    <n v="10.8"/>
    <n v="5"/>
    <n v="0"/>
    <n v="5.1839999999999993"/>
  </r>
  <r>
    <n v="2975"/>
    <x v="1475"/>
    <x v="1"/>
    <x v="820"/>
    <d v="2012-05-12T00:00:00"/>
    <s v="Standard Class"/>
    <s v="AG-10675"/>
    <s v="Anna Gayman"/>
    <x v="0"/>
    <s v="United States"/>
    <s v="Allen"/>
    <x v="5"/>
    <n v="75002"/>
    <x v="2"/>
    <s v="FUR-TA-10001095"/>
    <x v="0"/>
    <x v="3"/>
    <x v="611"/>
    <n v="244.00599999999997"/>
    <n v="2"/>
    <n v="0.3"/>
    <n v="-31.372200000000007"/>
  </r>
  <r>
    <n v="2976"/>
    <x v="1475"/>
    <x v="1"/>
    <x v="820"/>
    <d v="2012-05-12T00:00:00"/>
    <s v="Standard Class"/>
    <s v="AG-10675"/>
    <s v="Anna Gayman"/>
    <x v="0"/>
    <s v="United States"/>
    <s v="Allen"/>
    <x v="5"/>
    <n v="75002"/>
    <x v="2"/>
    <s v="OFF-PA-10000213"/>
    <x v="1"/>
    <x v="10"/>
    <x v="1440"/>
    <n v="15.936000000000002"/>
    <n v="4"/>
    <n v="0.2"/>
    <n v="5.378400000000001"/>
  </r>
  <r>
    <n v="2977"/>
    <x v="1476"/>
    <x v="3"/>
    <x v="769"/>
    <d v="2014-12-05T00:00:00"/>
    <s v="Same Day"/>
    <s v="DV-13045"/>
    <s v="Darrin Van Huff"/>
    <x v="1"/>
    <s v="United States"/>
    <s v="Philadelphia"/>
    <x v="9"/>
    <n v="19143"/>
    <x v="3"/>
    <s v="FUR-CH-10001797"/>
    <x v="0"/>
    <x v="1"/>
    <x v="1441"/>
    <n v="188.55199999999996"/>
    <n v="7"/>
    <n v="0.3"/>
    <n v="-2.693600000000032"/>
  </r>
  <r>
    <n v="2978"/>
    <x v="1477"/>
    <x v="3"/>
    <x v="621"/>
    <d v="2014-10-09T00:00:00"/>
    <s v="Second Class"/>
    <s v="HL-15040"/>
    <s v="Hunter Lopez"/>
    <x v="0"/>
    <s v="United States"/>
    <s v="Rochester"/>
    <x v="15"/>
    <n v="14609"/>
    <x v="3"/>
    <s v="OFF-ST-10002214"/>
    <x v="1"/>
    <x v="4"/>
    <x v="994"/>
    <n v="22.58"/>
    <n v="2"/>
    <n v="0"/>
    <n v="5.8707999999999991"/>
  </r>
  <r>
    <n v="2979"/>
    <x v="1478"/>
    <x v="2"/>
    <x v="286"/>
    <d v="2011-01-17T00:00:00"/>
    <s v="Second Class"/>
    <s v="ND-18370"/>
    <s v="Natalie DeCherney"/>
    <x v="0"/>
    <s v="United States"/>
    <s v="Mount Pleasant"/>
    <x v="20"/>
    <n v="29464"/>
    <x v="0"/>
    <s v="FUR-CH-10000422"/>
    <x v="0"/>
    <x v="1"/>
    <x v="1432"/>
    <n v="545.93999999999994"/>
    <n v="6"/>
    <n v="0"/>
    <n v="87.350400000000036"/>
  </r>
  <r>
    <n v="2980"/>
    <x v="1479"/>
    <x v="1"/>
    <x v="821"/>
    <d v="2012-06-17T00:00:00"/>
    <s v="Standard Class"/>
    <s v="GB-14575"/>
    <s v="Giulietta Baptist"/>
    <x v="0"/>
    <s v="United States"/>
    <s v="Philadelphia"/>
    <x v="9"/>
    <n v="19134"/>
    <x v="3"/>
    <s v="OFF-PA-10003848"/>
    <x v="1"/>
    <x v="10"/>
    <x v="1442"/>
    <n v="20.736000000000004"/>
    <n v="4"/>
    <n v="0.2"/>
    <n v="7.2576000000000001"/>
  </r>
  <r>
    <n v="2981"/>
    <x v="1479"/>
    <x v="1"/>
    <x v="821"/>
    <d v="2012-06-17T00:00:00"/>
    <s v="Standard Class"/>
    <s v="GB-14575"/>
    <s v="Giulietta Baptist"/>
    <x v="0"/>
    <s v="United States"/>
    <s v="Philadelphia"/>
    <x v="9"/>
    <n v="19134"/>
    <x v="3"/>
    <s v="FUR-FU-10003623"/>
    <x v="0"/>
    <x v="5"/>
    <x v="1226"/>
    <n v="43.295999999999999"/>
    <n v="2"/>
    <n v="0.2"/>
    <n v="4.3295999999999975"/>
  </r>
  <r>
    <n v="2982"/>
    <x v="1480"/>
    <x v="2"/>
    <x v="136"/>
    <d v="2011-07-18T00:00:00"/>
    <s v="Standard Class"/>
    <s v="CL-12565"/>
    <s v="Clay Ludtke"/>
    <x v="0"/>
    <s v="United States"/>
    <s v="Seattle"/>
    <x v="4"/>
    <n v="98115"/>
    <x v="1"/>
    <s v="FUR-CH-10001797"/>
    <x v="0"/>
    <x v="1"/>
    <x v="1441"/>
    <n v="123.136"/>
    <n v="4"/>
    <n v="0.2"/>
    <n v="13.852799999999981"/>
  </r>
  <r>
    <n v="2983"/>
    <x v="1480"/>
    <x v="2"/>
    <x v="136"/>
    <d v="2011-07-18T00:00:00"/>
    <s v="Standard Class"/>
    <s v="CL-12565"/>
    <s v="Clay Ludtke"/>
    <x v="0"/>
    <s v="United States"/>
    <s v="Seattle"/>
    <x v="4"/>
    <n v="98115"/>
    <x v="1"/>
    <s v="OFF-BI-10003094"/>
    <x v="1"/>
    <x v="8"/>
    <x v="647"/>
    <n v="11.264000000000001"/>
    <n v="4"/>
    <n v="0.2"/>
    <n v="3.8015999999999992"/>
  </r>
  <r>
    <n v="2984"/>
    <x v="1481"/>
    <x v="2"/>
    <x v="776"/>
    <d v="2011-12-11T00:00:00"/>
    <s v="Second Class"/>
    <s v="RC-19960"/>
    <s v="Ryan Crowe"/>
    <x v="0"/>
    <s v="United States"/>
    <s v="Springfield"/>
    <x v="21"/>
    <n v="97477"/>
    <x v="1"/>
    <s v="OFF-ST-10002205"/>
    <x v="1"/>
    <x v="4"/>
    <x v="326"/>
    <n v="53.424000000000007"/>
    <n v="3"/>
    <n v="0.2"/>
    <n v="4.6746000000000016"/>
  </r>
  <r>
    <n v="2985"/>
    <x v="1481"/>
    <x v="2"/>
    <x v="776"/>
    <d v="2011-12-11T00:00:00"/>
    <s v="Second Class"/>
    <s v="RC-19960"/>
    <s v="Ryan Crowe"/>
    <x v="0"/>
    <s v="United States"/>
    <s v="Springfield"/>
    <x v="21"/>
    <n v="97477"/>
    <x v="1"/>
    <s v="FUR-TA-10003238"/>
    <x v="0"/>
    <x v="3"/>
    <x v="1233"/>
    <n v="275.49"/>
    <n v="1"/>
    <n v="0.5"/>
    <n v="-170.80380000000002"/>
  </r>
  <r>
    <n v="2986"/>
    <x v="1482"/>
    <x v="0"/>
    <x v="822"/>
    <d v="2013-05-31T00:00:00"/>
    <s v="Standard Class"/>
    <s v="JB-16045"/>
    <s v="Julia Barnett"/>
    <x v="2"/>
    <s v="United States"/>
    <s v="Columbus"/>
    <x v="32"/>
    <n v="31907"/>
    <x v="0"/>
    <s v="FUR-FU-10000755"/>
    <x v="0"/>
    <x v="5"/>
    <x v="1443"/>
    <n v="24.96"/>
    <n v="4"/>
    <n v="0"/>
    <n v="6.240000000000002"/>
  </r>
  <r>
    <n v="2987"/>
    <x v="1482"/>
    <x v="0"/>
    <x v="822"/>
    <d v="2013-05-31T00:00:00"/>
    <s v="Standard Class"/>
    <s v="JB-16045"/>
    <s v="Julia Barnett"/>
    <x v="2"/>
    <s v="United States"/>
    <s v="Columbus"/>
    <x v="32"/>
    <n v="31907"/>
    <x v="0"/>
    <s v="OFF-PA-10002893"/>
    <x v="1"/>
    <x v="10"/>
    <x v="359"/>
    <n v="19.36"/>
    <n v="2"/>
    <n v="0"/>
    <n v="9.2927999999999997"/>
  </r>
  <r>
    <n v="2988"/>
    <x v="1482"/>
    <x v="0"/>
    <x v="822"/>
    <d v="2013-05-31T00:00:00"/>
    <s v="Standard Class"/>
    <s v="JB-16045"/>
    <s v="Julia Barnett"/>
    <x v="2"/>
    <s v="United States"/>
    <s v="Columbus"/>
    <x v="32"/>
    <n v="31907"/>
    <x v="0"/>
    <s v="OFF-ST-10000689"/>
    <x v="1"/>
    <x v="4"/>
    <x v="421"/>
    <n v="1267.6499999999999"/>
    <n v="9"/>
    <n v="0"/>
    <n v="152.11799999999999"/>
  </r>
  <r>
    <n v="2989"/>
    <x v="1483"/>
    <x v="0"/>
    <x v="823"/>
    <d v="2013-02-26T00:00:00"/>
    <s v="Second Class"/>
    <s v="MC-17635"/>
    <s v="Matthew Clasen"/>
    <x v="1"/>
    <s v="United States"/>
    <s v="Los Angeles"/>
    <x v="1"/>
    <n v="90032"/>
    <x v="1"/>
    <s v="TEC-AC-10004227"/>
    <x v="2"/>
    <x v="11"/>
    <x v="1400"/>
    <n v="12.99"/>
    <n v="1"/>
    <n v="0"/>
    <n v="0.77939999999999898"/>
  </r>
  <r>
    <n v="2990"/>
    <x v="1483"/>
    <x v="0"/>
    <x v="823"/>
    <d v="2013-02-26T00:00:00"/>
    <s v="Second Class"/>
    <s v="MC-17635"/>
    <s v="Matthew Clasen"/>
    <x v="1"/>
    <s v="United States"/>
    <s v="Los Angeles"/>
    <x v="1"/>
    <n v="90032"/>
    <x v="1"/>
    <s v="OFF-BI-10000174"/>
    <x v="1"/>
    <x v="8"/>
    <x v="1435"/>
    <n v="18.559999999999999"/>
    <n v="4"/>
    <n v="0.2"/>
    <n v="6.4959999999999996"/>
  </r>
  <r>
    <n v="2991"/>
    <x v="1483"/>
    <x v="0"/>
    <x v="823"/>
    <d v="2013-02-26T00:00:00"/>
    <s v="Second Class"/>
    <s v="MC-17635"/>
    <s v="Matthew Clasen"/>
    <x v="1"/>
    <s v="United States"/>
    <s v="Los Angeles"/>
    <x v="1"/>
    <n v="90032"/>
    <x v="1"/>
    <s v="OFF-ST-10001809"/>
    <x v="1"/>
    <x v="4"/>
    <x v="430"/>
    <n v="449.15"/>
    <n v="5"/>
    <n v="0"/>
    <n v="8.9829999999999899"/>
  </r>
  <r>
    <n v="2992"/>
    <x v="1483"/>
    <x v="0"/>
    <x v="823"/>
    <d v="2013-02-26T00:00:00"/>
    <s v="Second Class"/>
    <s v="MC-17635"/>
    <s v="Matthew Clasen"/>
    <x v="1"/>
    <s v="United States"/>
    <s v="Los Angeles"/>
    <x v="1"/>
    <n v="90032"/>
    <x v="1"/>
    <s v="OFF-BI-10002309"/>
    <x v="1"/>
    <x v="8"/>
    <x v="78"/>
    <n v="31.248000000000005"/>
    <n v="7"/>
    <n v="0.2"/>
    <n v="10.936799999999998"/>
  </r>
  <r>
    <n v="2993"/>
    <x v="1484"/>
    <x v="0"/>
    <x v="824"/>
    <d v="2013-10-07T00:00:00"/>
    <s v="Standard Class"/>
    <s v="TT-21265"/>
    <s v="Tim Taslimi"/>
    <x v="1"/>
    <s v="United States"/>
    <s v="New York City"/>
    <x v="15"/>
    <n v="10024"/>
    <x v="3"/>
    <s v="OFF-AP-10004532"/>
    <x v="1"/>
    <x v="9"/>
    <x v="559"/>
    <n v="61.44"/>
    <n v="3"/>
    <n v="0"/>
    <n v="16.588799999999999"/>
  </r>
  <r>
    <n v="2994"/>
    <x v="1485"/>
    <x v="3"/>
    <x v="825"/>
    <d v="2014-03-18T00:00:00"/>
    <s v="Standard Class"/>
    <s v="MJ-17740"/>
    <s v="Max Jones"/>
    <x v="0"/>
    <s v="United States"/>
    <s v="Detroit"/>
    <x v="12"/>
    <n v="48227"/>
    <x v="2"/>
    <s v="OFF-BI-10003091"/>
    <x v="1"/>
    <x v="8"/>
    <x v="1165"/>
    <n v="895.92"/>
    <n v="4"/>
    <n v="0"/>
    <n v="421.08239999999995"/>
  </r>
  <r>
    <n v="2995"/>
    <x v="1486"/>
    <x v="0"/>
    <x v="369"/>
    <d v="2013-09-14T00:00:00"/>
    <s v="Second Class"/>
    <s v="AT-10735"/>
    <s v="Annie Thurman"/>
    <x v="0"/>
    <s v="United States"/>
    <s v="Stockton"/>
    <x v="1"/>
    <n v="95207"/>
    <x v="1"/>
    <s v="OFF-BI-10004654"/>
    <x v="1"/>
    <x v="8"/>
    <x v="1444"/>
    <n v="55.360000000000007"/>
    <n v="4"/>
    <n v="0.2"/>
    <n v="18.683999999999997"/>
  </r>
  <r>
    <n v="2996"/>
    <x v="1487"/>
    <x v="2"/>
    <x v="686"/>
    <d v="2011-07-21T00:00:00"/>
    <s v="Standard Class"/>
    <s v="PB-19150"/>
    <s v="Philip Brown"/>
    <x v="0"/>
    <s v="United States"/>
    <s v="Phoenix"/>
    <x v="16"/>
    <n v="85023"/>
    <x v="1"/>
    <s v="OFF-ST-10000760"/>
    <x v="1"/>
    <x v="4"/>
    <x v="4"/>
    <n v="55.92"/>
    <n v="5"/>
    <n v="0.2"/>
    <n v="6.2910000000000004"/>
  </r>
  <r>
    <n v="2997"/>
    <x v="1488"/>
    <x v="2"/>
    <x v="261"/>
    <d v="2011-06-25T00:00:00"/>
    <s v="Standard Class"/>
    <s v="NW-18400"/>
    <s v="Natalie Webber"/>
    <x v="0"/>
    <s v="United States"/>
    <s v="Philadelphia"/>
    <x v="9"/>
    <n v="19120"/>
    <x v="3"/>
    <s v="OFF-EN-10001539"/>
    <x v="1"/>
    <x v="12"/>
    <x v="33"/>
    <n v="24.896000000000001"/>
    <n v="4"/>
    <n v="0.2"/>
    <n v="8.4024000000000001"/>
  </r>
  <r>
    <n v="2998"/>
    <x v="1488"/>
    <x v="2"/>
    <x v="261"/>
    <d v="2011-06-25T00:00:00"/>
    <s v="Standard Class"/>
    <s v="NW-18400"/>
    <s v="Natalie Webber"/>
    <x v="0"/>
    <s v="United States"/>
    <s v="Philadelphia"/>
    <x v="9"/>
    <n v="19120"/>
    <x v="3"/>
    <s v="FUR-FU-10000550"/>
    <x v="0"/>
    <x v="5"/>
    <x v="1445"/>
    <n v="3.9840000000000004"/>
    <n v="1"/>
    <n v="0.2"/>
    <n v="0.64739999999999964"/>
  </r>
  <r>
    <n v="2999"/>
    <x v="1488"/>
    <x v="2"/>
    <x v="261"/>
    <d v="2011-06-25T00:00:00"/>
    <s v="Standard Class"/>
    <s v="NW-18400"/>
    <s v="Natalie Webber"/>
    <x v="0"/>
    <s v="United States"/>
    <s v="Philadelphia"/>
    <x v="9"/>
    <n v="19120"/>
    <x v="3"/>
    <s v="TEC-AC-10003628"/>
    <x v="2"/>
    <x v="11"/>
    <x v="244"/>
    <n v="95.968000000000004"/>
    <n v="4"/>
    <n v="0.2"/>
    <n v="28.790400000000009"/>
  </r>
  <r>
    <n v="3000"/>
    <x v="1488"/>
    <x v="2"/>
    <x v="261"/>
    <d v="2011-06-25T00:00:00"/>
    <s v="Standard Class"/>
    <s v="NW-18400"/>
    <s v="Natalie Webber"/>
    <x v="0"/>
    <s v="United States"/>
    <s v="Philadelphia"/>
    <x v="9"/>
    <n v="19120"/>
    <x v="3"/>
    <s v="TEC-MA-10004521"/>
    <x v="2"/>
    <x v="15"/>
    <x v="1446"/>
    <n v="206.99100000000004"/>
    <n v="3"/>
    <n v="0.7"/>
    <n v="-172.49250000000001"/>
  </r>
  <r>
    <n v="3001"/>
    <x v="1488"/>
    <x v="2"/>
    <x v="261"/>
    <d v="2011-06-25T00:00:00"/>
    <s v="Standard Class"/>
    <s v="NW-18400"/>
    <s v="Natalie Webber"/>
    <x v="0"/>
    <s v="United States"/>
    <s v="Philadelphia"/>
    <x v="9"/>
    <n v="19120"/>
    <x v="3"/>
    <s v="OFF-AP-10003860"/>
    <x v="1"/>
    <x v="9"/>
    <x v="1089"/>
    <n v="44.416000000000004"/>
    <n v="2"/>
    <n v="0.2"/>
    <n v="3.8864000000000001"/>
  </r>
  <r>
    <n v="3002"/>
    <x v="1488"/>
    <x v="2"/>
    <x v="261"/>
    <d v="2011-06-25T00:00:00"/>
    <s v="Standard Class"/>
    <s v="NW-18400"/>
    <s v="Natalie Webber"/>
    <x v="0"/>
    <s v="United States"/>
    <s v="Philadelphia"/>
    <x v="9"/>
    <n v="19120"/>
    <x v="3"/>
    <s v="OFF-BI-10000069"/>
    <x v="1"/>
    <x v="8"/>
    <x v="486"/>
    <n v="9.006000000000002"/>
    <n v="2"/>
    <n v="0.7"/>
    <n v="-7.2048000000000023"/>
  </r>
  <r>
    <n v="3003"/>
    <x v="1489"/>
    <x v="1"/>
    <x v="761"/>
    <d v="2012-07-10T00:00:00"/>
    <s v="Standard Class"/>
    <s v="VP-21730"/>
    <s v="Victor Preis"/>
    <x v="2"/>
    <s v="United States"/>
    <s v="Sterling Heights"/>
    <x v="12"/>
    <n v="48310"/>
    <x v="2"/>
    <s v="OFF-BI-10003655"/>
    <x v="1"/>
    <x v="8"/>
    <x v="1447"/>
    <n v="19"/>
    <n v="5"/>
    <n v="0"/>
    <n v="8.93"/>
  </r>
  <r>
    <n v="3004"/>
    <x v="1490"/>
    <x v="3"/>
    <x v="819"/>
    <d v="2014-12-24T00:00:00"/>
    <s v="Standard Class"/>
    <s v="RD-19810"/>
    <s v="Ross DeVincentis"/>
    <x v="2"/>
    <s v="United States"/>
    <s v="Rochester"/>
    <x v="15"/>
    <n v="14609"/>
    <x v="3"/>
    <s v="OFF-BI-10001628"/>
    <x v="1"/>
    <x v="8"/>
    <x v="1103"/>
    <n v="33.375999999999998"/>
    <n v="4"/>
    <n v="0.2"/>
    <n v="10.429999999999998"/>
  </r>
  <r>
    <n v="3005"/>
    <x v="1491"/>
    <x v="0"/>
    <x v="162"/>
    <d v="2013-09-11T00:00:00"/>
    <s v="First Class"/>
    <s v="MG-17875"/>
    <s v="Michael Grace"/>
    <x v="2"/>
    <s v="United States"/>
    <s v="New York City"/>
    <x v="15"/>
    <n v="10011"/>
    <x v="3"/>
    <s v="OFF-AP-10003779"/>
    <x v="1"/>
    <x v="9"/>
    <x v="1448"/>
    <n v="207.48"/>
    <n v="1"/>
    <n v="0"/>
    <n v="62.243999999999971"/>
  </r>
  <r>
    <n v="3006"/>
    <x v="1492"/>
    <x v="2"/>
    <x v="826"/>
    <d v="2011-05-21T00:00:00"/>
    <s v="Standard Class"/>
    <s v="PA-19060"/>
    <s v="Pete Armstrong"/>
    <x v="2"/>
    <s v="United States"/>
    <s v="Eau Claire"/>
    <x v="6"/>
    <n v="54703"/>
    <x v="2"/>
    <s v="OFF-BI-10000666"/>
    <x v="1"/>
    <x v="8"/>
    <x v="980"/>
    <n v="91.679999999999993"/>
    <n v="3"/>
    <n v="0"/>
    <n v="45.839999999999996"/>
  </r>
  <r>
    <n v="3007"/>
    <x v="1493"/>
    <x v="3"/>
    <x v="119"/>
    <d v="2014-10-16T00:00:00"/>
    <s v="First Class"/>
    <s v="CR-12730"/>
    <s v="Craig Reiter"/>
    <x v="0"/>
    <s v="United States"/>
    <s v="New York City"/>
    <x v="15"/>
    <n v="10009"/>
    <x v="3"/>
    <s v="OFF-AP-10000828"/>
    <x v="1"/>
    <x v="9"/>
    <x v="1087"/>
    <n v="904.9"/>
    <n v="5"/>
    <n v="0"/>
    <n v="253.37199999999996"/>
  </r>
  <r>
    <n v="3008"/>
    <x v="1494"/>
    <x v="2"/>
    <x v="745"/>
    <d v="2011-10-29T00:00:00"/>
    <s v="Standard Class"/>
    <s v="AA-10375"/>
    <s v="Allen Armold"/>
    <x v="0"/>
    <s v="United States"/>
    <s v="Rancho Cucamonga"/>
    <x v="1"/>
    <n v="91730"/>
    <x v="1"/>
    <s v="OFF-BI-10002706"/>
    <x v="1"/>
    <x v="8"/>
    <x v="273"/>
    <n v="34.271999999999998"/>
    <n v="3"/>
    <n v="0.2"/>
    <n v="11.138399999999999"/>
  </r>
  <r>
    <n v="3009"/>
    <x v="1495"/>
    <x v="0"/>
    <x v="5"/>
    <d v="2013-12-07T00:00:00"/>
    <s v="First Class"/>
    <s v="JG-15160"/>
    <s v="James Galang"/>
    <x v="0"/>
    <s v="United States"/>
    <s v="Murray"/>
    <x v="0"/>
    <n v="42071"/>
    <x v="0"/>
    <s v="FUR-FU-10004748"/>
    <x v="0"/>
    <x v="5"/>
    <x v="1243"/>
    <n v="191.82"/>
    <n v="3"/>
    <n v="0"/>
    <n v="74.809799999999996"/>
  </r>
  <r>
    <n v="3010"/>
    <x v="1496"/>
    <x v="0"/>
    <x v="197"/>
    <d v="2013-07-30T00:00:00"/>
    <s v="Standard Class"/>
    <s v="RR-19525"/>
    <s v="Rick Reed"/>
    <x v="1"/>
    <s v="United States"/>
    <s v="Toledo"/>
    <x v="24"/>
    <n v="43615"/>
    <x v="3"/>
    <s v="OFF-AP-10000026"/>
    <x v="1"/>
    <x v="9"/>
    <x v="1282"/>
    <n v="243.88000000000002"/>
    <n v="5"/>
    <n v="0.2"/>
    <n v="27.43649999999996"/>
  </r>
  <r>
    <n v="3011"/>
    <x v="1497"/>
    <x v="3"/>
    <x v="827"/>
    <d v="2014-04-24T00:00:00"/>
    <s v="Standard Class"/>
    <s v="SR-20425"/>
    <s v="Sharelle Roach"/>
    <x v="2"/>
    <s v="United States"/>
    <s v="Louisville"/>
    <x v="22"/>
    <n v="80027"/>
    <x v="1"/>
    <s v="OFF-BI-10000773"/>
    <x v="1"/>
    <x v="8"/>
    <x v="381"/>
    <n v="12.030000000000001"/>
    <n v="5"/>
    <n v="0.7"/>
    <n v="-9.222999999999999"/>
  </r>
  <r>
    <n v="3012"/>
    <x v="1497"/>
    <x v="3"/>
    <x v="827"/>
    <d v="2014-04-24T00:00:00"/>
    <s v="Standard Class"/>
    <s v="SR-20425"/>
    <s v="Sharelle Roach"/>
    <x v="2"/>
    <s v="United States"/>
    <s v="Louisville"/>
    <x v="22"/>
    <n v="80027"/>
    <x v="1"/>
    <s v="TEC-MA-10000822"/>
    <x v="2"/>
    <x v="15"/>
    <x v="154"/>
    <n v="2549.9850000000006"/>
    <n v="5"/>
    <n v="0.7"/>
    <n v="-3399.9800000000009"/>
  </r>
  <r>
    <n v="3013"/>
    <x v="1497"/>
    <x v="3"/>
    <x v="827"/>
    <d v="2014-04-24T00:00:00"/>
    <s v="Standard Class"/>
    <s v="SR-20425"/>
    <s v="Sharelle Roach"/>
    <x v="2"/>
    <s v="United States"/>
    <s v="Louisville"/>
    <x v="22"/>
    <n v="80027"/>
    <x v="1"/>
    <s v="OFF-BI-10001543"/>
    <x v="1"/>
    <x v="8"/>
    <x v="375"/>
    <n v="21.594000000000005"/>
    <n v="2"/>
    <n v="0.7"/>
    <n v="-15.835599999999999"/>
  </r>
  <r>
    <n v="3014"/>
    <x v="1497"/>
    <x v="3"/>
    <x v="827"/>
    <d v="2014-04-24T00:00:00"/>
    <s v="Standard Class"/>
    <s v="SR-20425"/>
    <s v="Sharelle Roach"/>
    <x v="2"/>
    <s v="United States"/>
    <s v="Louisville"/>
    <x v="22"/>
    <n v="80027"/>
    <x v="1"/>
    <s v="OFF-BI-10003355"/>
    <x v="1"/>
    <x v="8"/>
    <x v="586"/>
    <n v="8.9640000000000022"/>
    <n v="6"/>
    <n v="0.7"/>
    <n v="-6.573599999999999"/>
  </r>
  <r>
    <n v="3015"/>
    <x v="1497"/>
    <x v="3"/>
    <x v="827"/>
    <d v="2014-04-24T00:00:00"/>
    <s v="Standard Class"/>
    <s v="SR-20425"/>
    <s v="Sharelle Roach"/>
    <x v="2"/>
    <s v="United States"/>
    <s v="Louisville"/>
    <x v="22"/>
    <n v="80027"/>
    <x v="1"/>
    <s v="OFF-PA-10002005"/>
    <x v="1"/>
    <x v="10"/>
    <x v="505"/>
    <n v="20.736000000000004"/>
    <n v="4"/>
    <n v="0.2"/>
    <n v="7.2576000000000001"/>
  </r>
  <r>
    <n v="3016"/>
    <x v="1498"/>
    <x v="1"/>
    <x v="14"/>
    <d v="2012-09-21T00:00:00"/>
    <s v="Standard Class"/>
    <s v="LS-16975"/>
    <s v="Lindsay Shagiari"/>
    <x v="2"/>
    <s v="United States"/>
    <s v="New York City"/>
    <x v="15"/>
    <n v="10035"/>
    <x v="3"/>
    <s v="FUR-TA-10004154"/>
    <x v="0"/>
    <x v="3"/>
    <x v="730"/>
    <n v="344.22"/>
    <n v="2"/>
    <n v="0.4"/>
    <n v="-103.26600000000002"/>
  </r>
  <r>
    <n v="3017"/>
    <x v="1499"/>
    <x v="0"/>
    <x v="828"/>
    <d v="2013-08-31T00:00:00"/>
    <s v="Standard Class"/>
    <s v="MH-18115"/>
    <s v="Mick Hernandez"/>
    <x v="2"/>
    <s v="United States"/>
    <s v="Pharr"/>
    <x v="5"/>
    <n v="78577"/>
    <x v="2"/>
    <s v="OFF-ST-10002743"/>
    <x v="1"/>
    <x v="4"/>
    <x v="413"/>
    <n v="727.29600000000005"/>
    <n v="8"/>
    <n v="0.2"/>
    <n v="-172.73280000000005"/>
  </r>
  <r>
    <n v="3018"/>
    <x v="1499"/>
    <x v="0"/>
    <x v="828"/>
    <d v="2013-08-31T00:00:00"/>
    <s v="Standard Class"/>
    <s v="MH-18115"/>
    <s v="Mick Hernandez"/>
    <x v="2"/>
    <s v="United States"/>
    <s v="Pharr"/>
    <x v="5"/>
    <n v="78577"/>
    <x v="2"/>
    <s v="FUR-FU-10004973"/>
    <x v="0"/>
    <x v="5"/>
    <x v="1134"/>
    <n v="22.608000000000001"/>
    <n v="3"/>
    <n v="0.6"/>
    <n v="-10.173599999999997"/>
  </r>
  <r>
    <n v="3019"/>
    <x v="1499"/>
    <x v="0"/>
    <x v="828"/>
    <d v="2013-08-31T00:00:00"/>
    <s v="Standard Class"/>
    <s v="MH-18115"/>
    <s v="Mick Hernandez"/>
    <x v="2"/>
    <s v="United States"/>
    <s v="Pharr"/>
    <x v="5"/>
    <n v="78577"/>
    <x v="2"/>
    <s v="TEC-AC-10002842"/>
    <x v="2"/>
    <x v="11"/>
    <x v="1176"/>
    <n v="666.4"/>
    <n v="7"/>
    <n v="0.2"/>
    <n v="-33.319999999999965"/>
  </r>
  <r>
    <n v="3020"/>
    <x v="1500"/>
    <x v="1"/>
    <x v="627"/>
    <d v="2012-11-14T00:00:00"/>
    <s v="Standard Class"/>
    <s v="SC-20095"/>
    <s v="Sanjit Chand"/>
    <x v="0"/>
    <s v="United States"/>
    <s v="West Jordan"/>
    <x v="7"/>
    <n v="84084"/>
    <x v="1"/>
    <s v="OFF-FA-10002701"/>
    <x v="1"/>
    <x v="13"/>
    <x v="1449"/>
    <n v="5.04"/>
    <n v="3"/>
    <n v="0"/>
    <n v="0.20159999999999978"/>
  </r>
  <r>
    <n v="3021"/>
    <x v="1500"/>
    <x v="1"/>
    <x v="627"/>
    <d v="2012-11-14T00:00:00"/>
    <s v="Standard Class"/>
    <s v="SC-20095"/>
    <s v="Sanjit Chand"/>
    <x v="0"/>
    <s v="United States"/>
    <s v="West Jordan"/>
    <x v="7"/>
    <n v="84084"/>
    <x v="1"/>
    <s v="OFF-PA-10001125"/>
    <x v="1"/>
    <x v="10"/>
    <x v="1012"/>
    <n v="92.94"/>
    <n v="3"/>
    <n v="0"/>
    <n v="41.822999999999993"/>
  </r>
  <r>
    <n v="3022"/>
    <x v="1500"/>
    <x v="1"/>
    <x v="627"/>
    <d v="2012-11-14T00:00:00"/>
    <s v="Standard Class"/>
    <s v="SC-20095"/>
    <s v="Sanjit Chand"/>
    <x v="0"/>
    <s v="United States"/>
    <s v="West Jordan"/>
    <x v="7"/>
    <n v="84084"/>
    <x v="1"/>
    <s v="FUR-FU-10004090"/>
    <x v="0"/>
    <x v="5"/>
    <x v="636"/>
    <n v="66.69"/>
    <n v="3"/>
    <n v="0"/>
    <n v="22.007699999999996"/>
  </r>
  <r>
    <n v="3023"/>
    <x v="1500"/>
    <x v="1"/>
    <x v="627"/>
    <d v="2012-11-14T00:00:00"/>
    <s v="Standard Class"/>
    <s v="SC-20095"/>
    <s v="Sanjit Chand"/>
    <x v="0"/>
    <s v="United States"/>
    <s v="West Jordan"/>
    <x v="7"/>
    <n v="84084"/>
    <x v="1"/>
    <s v="OFF-BI-10001510"/>
    <x v="1"/>
    <x v="8"/>
    <x v="702"/>
    <n v="91.68"/>
    <n v="5"/>
    <n v="0.2"/>
    <n v="28.65"/>
  </r>
  <r>
    <n v="3024"/>
    <x v="1501"/>
    <x v="3"/>
    <x v="701"/>
    <d v="2014-11-24T00:00:00"/>
    <s v="Standard Class"/>
    <s v="JB-16000"/>
    <s v="Joy Bell-"/>
    <x v="0"/>
    <s v="United States"/>
    <s v="Brownsville"/>
    <x v="5"/>
    <n v="78521"/>
    <x v="2"/>
    <s v="FUR-BO-10002202"/>
    <x v="0"/>
    <x v="0"/>
    <x v="1251"/>
    <n v="327.73279999999994"/>
    <n v="2"/>
    <n v="0.32"/>
    <n v="-14.458800000000025"/>
  </r>
  <r>
    <n v="3025"/>
    <x v="1502"/>
    <x v="1"/>
    <x v="627"/>
    <d v="2012-11-13T00:00:00"/>
    <s v="Standard Class"/>
    <s v="AC-10450"/>
    <s v="Amy Cox"/>
    <x v="0"/>
    <s v="United States"/>
    <s v="New York City"/>
    <x v="15"/>
    <n v="10011"/>
    <x v="3"/>
    <s v="OFF-BI-10001922"/>
    <x v="1"/>
    <x v="8"/>
    <x v="302"/>
    <n v="52.272000000000006"/>
    <n v="11"/>
    <n v="0.2"/>
    <n v="17.641799999999996"/>
  </r>
  <r>
    <n v="3026"/>
    <x v="1502"/>
    <x v="1"/>
    <x v="627"/>
    <d v="2012-11-13T00:00:00"/>
    <s v="Standard Class"/>
    <s v="AC-10450"/>
    <s v="Amy Cox"/>
    <x v="0"/>
    <s v="United States"/>
    <s v="New York City"/>
    <x v="15"/>
    <n v="10011"/>
    <x v="3"/>
    <s v="OFF-PA-10001667"/>
    <x v="1"/>
    <x v="10"/>
    <x v="453"/>
    <n v="17.940000000000001"/>
    <n v="3"/>
    <n v="0"/>
    <n v="8.0730000000000004"/>
  </r>
  <r>
    <n v="3027"/>
    <x v="1503"/>
    <x v="3"/>
    <x v="300"/>
    <d v="2014-04-27T00:00:00"/>
    <s v="Standard Class"/>
    <s v="MO-17800"/>
    <s v="Meg O'Connel"/>
    <x v="2"/>
    <s v="United States"/>
    <s v="Philadelphia"/>
    <x v="9"/>
    <n v="19140"/>
    <x v="3"/>
    <s v="FUR-FU-10001488"/>
    <x v="0"/>
    <x v="5"/>
    <x v="1040"/>
    <n v="254.35200000000003"/>
    <n v="3"/>
    <n v="0.2"/>
    <n v="0"/>
  </r>
  <r>
    <n v="3028"/>
    <x v="1504"/>
    <x v="2"/>
    <x v="829"/>
    <d v="2011-08-24T00:00:00"/>
    <s v="Same Day"/>
    <s v="RB-19645"/>
    <s v="Robert Barroso"/>
    <x v="1"/>
    <s v="United States"/>
    <s v="Billings"/>
    <x v="37"/>
    <n v="59102"/>
    <x v="1"/>
    <s v="OFF-BI-10002799"/>
    <x v="1"/>
    <x v="8"/>
    <x v="1450"/>
    <n v="8.2880000000000003"/>
    <n v="2"/>
    <n v="0.2"/>
    <n v="2.6935999999999991"/>
  </r>
  <r>
    <n v="3029"/>
    <x v="1505"/>
    <x v="3"/>
    <x v="94"/>
    <d v="2014-12-22T00:00:00"/>
    <s v="Standard Class"/>
    <s v="AI-10855"/>
    <s v="Arianne Irving"/>
    <x v="0"/>
    <s v="United States"/>
    <s v="Chesapeake"/>
    <x v="17"/>
    <n v="23320"/>
    <x v="0"/>
    <s v="FUR-CH-10003846"/>
    <x v="0"/>
    <x v="1"/>
    <x v="915"/>
    <n v="504.90000000000003"/>
    <n v="5"/>
    <n v="0"/>
    <n v="80.78400000000002"/>
  </r>
  <r>
    <n v="3030"/>
    <x v="1506"/>
    <x v="0"/>
    <x v="830"/>
    <d v="2013-03-29T00:00:00"/>
    <s v="Standard Class"/>
    <s v="DR-12880"/>
    <s v="Dan Reichenbach"/>
    <x v="1"/>
    <s v="United States"/>
    <s v="Gresham"/>
    <x v="21"/>
    <n v="97030"/>
    <x v="1"/>
    <s v="TEC-PH-10003691"/>
    <x v="2"/>
    <x v="7"/>
    <x v="1398"/>
    <n v="403.16800000000001"/>
    <n v="4"/>
    <n v="0.2"/>
    <n v="25.198000000000008"/>
  </r>
  <r>
    <n v="3031"/>
    <x v="1507"/>
    <x v="1"/>
    <x v="481"/>
    <d v="2012-09-27T00:00:00"/>
    <s v="Standard Class"/>
    <s v="DM-12955"/>
    <s v="Dario Medina"/>
    <x v="1"/>
    <s v="United States"/>
    <s v="Lincoln Park"/>
    <x v="12"/>
    <n v="48146"/>
    <x v="2"/>
    <s v="FUR-BO-10000468"/>
    <x v="0"/>
    <x v="0"/>
    <x v="1171"/>
    <n v="194.32"/>
    <n v="4"/>
    <n v="0"/>
    <n v="31.091200000000015"/>
  </r>
  <r>
    <n v="3032"/>
    <x v="1507"/>
    <x v="1"/>
    <x v="481"/>
    <d v="2012-09-27T00:00:00"/>
    <s v="Standard Class"/>
    <s v="DM-12955"/>
    <s v="Dario Medina"/>
    <x v="1"/>
    <s v="United States"/>
    <s v="Lincoln Park"/>
    <x v="12"/>
    <n v="48146"/>
    <x v="2"/>
    <s v="OFF-AR-10001044"/>
    <x v="1"/>
    <x v="6"/>
    <x v="1042"/>
    <n v="25.99"/>
    <n v="1"/>
    <n v="0"/>
    <n v="7.5370999999999988"/>
  </r>
  <r>
    <n v="3033"/>
    <x v="1508"/>
    <x v="0"/>
    <x v="831"/>
    <d v="2013-11-27T00:00:00"/>
    <s v="Standard Class"/>
    <s v="JH-16180"/>
    <s v="Justin Hirsh"/>
    <x v="0"/>
    <s v="United States"/>
    <s v="Gresham"/>
    <x v="21"/>
    <n v="97030"/>
    <x v="1"/>
    <s v="FUR-CH-10003833"/>
    <x v="0"/>
    <x v="1"/>
    <x v="1200"/>
    <n v="195.136"/>
    <n v="4"/>
    <n v="0.2"/>
    <n v="-12.196000000000005"/>
  </r>
  <r>
    <n v="3034"/>
    <x v="1509"/>
    <x v="3"/>
    <x v="118"/>
    <d v="2014-09-22T00:00:00"/>
    <s v="Standard Class"/>
    <s v="AB-10060"/>
    <s v="Adam Bellavance"/>
    <x v="2"/>
    <s v="United States"/>
    <s v="Philadelphia"/>
    <x v="9"/>
    <n v="19143"/>
    <x v="3"/>
    <s v="OFF-PA-10004355"/>
    <x v="1"/>
    <x v="10"/>
    <x v="1094"/>
    <n v="20.736000000000004"/>
    <n v="4"/>
    <n v="0.2"/>
    <n v="7.2576000000000001"/>
  </r>
  <r>
    <n v="3035"/>
    <x v="1510"/>
    <x v="1"/>
    <x v="832"/>
    <d v="2012-06-16T00:00:00"/>
    <s v="Standard Class"/>
    <s v="BD-11605"/>
    <s v="Brian Dahlen"/>
    <x v="0"/>
    <s v="United States"/>
    <s v="Monroe"/>
    <x v="28"/>
    <n v="71203"/>
    <x v="0"/>
    <s v="TEC-AC-10003038"/>
    <x v="2"/>
    <x v="11"/>
    <x v="1024"/>
    <n v="53.699999999999996"/>
    <n v="6"/>
    <n v="0"/>
    <n v="10.202999999999994"/>
  </r>
  <r>
    <n v="3036"/>
    <x v="1510"/>
    <x v="1"/>
    <x v="832"/>
    <d v="2012-06-16T00:00:00"/>
    <s v="Standard Class"/>
    <s v="BD-11605"/>
    <s v="Brian Dahlen"/>
    <x v="0"/>
    <s v="United States"/>
    <s v="Monroe"/>
    <x v="28"/>
    <n v="71203"/>
    <x v="0"/>
    <s v="OFF-BI-10002799"/>
    <x v="1"/>
    <x v="8"/>
    <x v="1450"/>
    <n v="36.26"/>
    <n v="7"/>
    <n v="0"/>
    <n v="16.679599999999997"/>
  </r>
  <r>
    <n v="3037"/>
    <x v="1510"/>
    <x v="1"/>
    <x v="832"/>
    <d v="2012-06-16T00:00:00"/>
    <s v="Standard Class"/>
    <s v="BD-11605"/>
    <s v="Brian Dahlen"/>
    <x v="0"/>
    <s v="United States"/>
    <s v="Monroe"/>
    <x v="28"/>
    <n v="71203"/>
    <x v="0"/>
    <s v="OFF-AR-10003582"/>
    <x v="1"/>
    <x v="6"/>
    <x v="1451"/>
    <n v="56.3"/>
    <n v="2"/>
    <n v="0"/>
    <n v="15.764000000000003"/>
  </r>
  <r>
    <n v="3038"/>
    <x v="1510"/>
    <x v="1"/>
    <x v="832"/>
    <d v="2012-06-16T00:00:00"/>
    <s v="Standard Class"/>
    <s v="BD-11605"/>
    <s v="Brian Dahlen"/>
    <x v="0"/>
    <s v="United States"/>
    <s v="Monroe"/>
    <x v="28"/>
    <n v="71203"/>
    <x v="0"/>
    <s v="OFF-PA-10004451"/>
    <x v="1"/>
    <x v="10"/>
    <x v="493"/>
    <n v="32.400000000000006"/>
    <n v="5"/>
    <n v="0"/>
    <n v="15.552000000000001"/>
  </r>
  <r>
    <n v="3039"/>
    <x v="1510"/>
    <x v="1"/>
    <x v="832"/>
    <d v="2012-06-16T00:00:00"/>
    <s v="Standard Class"/>
    <s v="BD-11605"/>
    <s v="Brian Dahlen"/>
    <x v="0"/>
    <s v="United States"/>
    <s v="Monroe"/>
    <x v="28"/>
    <n v="71203"/>
    <x v="0"/>
    <s v="FUR-FU-10004666"/>
    <x v="0"/>
    <x v="5"/>
    <x v="1452"/>
    <n v="29.16"/>
    <n v="2"/>
    <n v="0"/>
    <n v="10.789200000000001"/>
  </r>
  <r>
    <n v="3040"/>
    <x v="1511"/>
    <x v="3"/>
    <x v="621"/>
    <d v="2014-10-09T00:00:00"/>
    <s v="Standard Class"/>
    <s v="AS-10045"/>
    <s v="Aaron Smayling"/>
    <x v="1"/>
    <s v="United States"/>
    <s v="Pasadena"/>
    <x v="1"/>
    <n v="91104"/>
    <x v="1"/>
    <s v="FUR-TA-10001520"/>
    <x v="0"/>
    <x v="3"/>
    <x v="711"/>
    <n v="171.28800000000001"/>
    <n v="3"/>
    <n v="0.2"/>
    <n v="-6.423300000000026"/>
  </r>
  <r>
    <n v="3041"/>
    <x v="1512"/>
    <x v="0"/>
    <x v="465"/>
    <d v="2013-05-10T00:00:00"/>
    <s v="Standard Class"/>
    <s v="ZD-21925"/>
    <s v="Zuschuss Donatelli"/>
    <x v="0"/>
    <s v="United States"/>
    <s v="Chattanooga"/>
    <x v="18"/>
    <n v="37421"/>
    <x v="0"/>
    <s v="FUR-FU-10004270"/>
    <x v="0"/>
    <x v="5"/>
    <x v="989"/>
    <n v="16.72"/>
    <n v="5"/>
    <n v="0.2"/>
    <n v="3.3439999999999994"/>
  </r>
  <r>
    <n v="3042"/>
    <x v="1513"/>
    <x v="3"/>
    <x v="220"/>
    <d v="2014-09-13T00:00:00"/>
    <s v="Same Day"/>
    <s v="KF-16285"/>
    <s v="Karen Ferguson"/>
    <x v="2"/>
    <s v="United States"/>
    <s v="Long Beach"/>
    <x v="1"/>
    <n v="90805"/>
    <x v="1"/>
    <s v="OFF-PA-10003172"/>
    <x v="1"/>
    <x v="10"/>
    <x v="846"/>
    <n v="12.96"/>
    <n v="2"/>
    <n v="0"/>
    <n v="6.2208000000000006"/>
  </r>
  <r>
    <n v="3043"/>
    <x v="1513"/>
    <x v="3"/>
    <x v="220"/>
    <d v="2014-09-13T00:00:00"/>
    <s v="Same Day"/>
    <s v="KF-16285"/>
    <s v="Karen Ferguson"/>
    <x v="2"/>
    <s v="United States"/>
    <s v="Long Beach"/>
    <x v="1"/>
    <n v="90805"/>
    <x v="1"/>
    <s v="OFF-EN-10002312"/>
    <x v="1"/>
    <x v="12"/>
    <x v="1453"/>
    <n v="22.18"/>
    <n v="2"/>
    <n v="0"/>
    <n v="10.8682"/>
  </r>
  <r>
    <n v="3044"/>
    <x v="1513"/>
    <x v="3"/>
    <x v="220"/>
    <d v="2014-09-13T00:00:00"/>
    <s v="Same Day"/>
    <s v="KF-16285"/>
    <s v="Karen Ferguson"/>
    <x v="2"/>
    <s v="United States"/>
    <s v="Long Beach"/>
    <x v="1"/>
    <n v="90805"/>
    <x v="1"/>
    <s v="FUR-CH-10002320"/>
    <x v="0"/>
    <x v="1"/>
    <x v="1454"/>
    <n v="2054.2720000000004"/>
    <n v="8"/>
    <n v="0.2"/>
    <n v="256.78399999999976"/>
  </r>
  <r>
    <n v="3045"/>
    <x v="1514"/>
    <x v="1"/>
    <x v="28"/>
    <d v="2012-05-02T00:00:00"/>
    <s v="Second Class"/>
    <s v="BP-11230"/>
    <s v="Benjamin Patterson"/>
    <x v="0"/>
    <s v="United States"/>
    <s v="Troy"/>
    <x v="24"/>
    <n v="45373"/>
    <x v="3"/>
    <s v="TEC-PH-10001530"/>
    <x v="2"/>
    <x v="7"/>
    <x v="632"/>
    <n v="1022.97"/>
    <n v="5"/>
    <n v="0.4"/>
    <n v="-255.74250000000001"/>
  </r>
  <r>
    <n v="3046"/>
    <x v="1515"/>
    <x v="3"/>
    <x v="44"/>
    <d v="2014-11-11T00:00:00"/>
    <s v="Second Class"/>
    <s v="CC-12430"/>
    <s v="Chuck Clark"/>
    <x v="2"/>
    <s v="United States"/>
    <s v="Minneapolis"/>
    <x v="11"/>
    <n v="55407"/>
    <x v="2"/>
    <s v="OFF-AR-10001216"/>
    <x v="1"/>
    <x v="6"/>
    <x v="1455"/>
    <n v="13.899999999999999"/>
    <n v="5"/>
    <n v="0"/>
    <n v="3.6139999999999994"/>
  </r>
  <r>
    <n v="3047"/>
    <x v="1515"/>
    <x v="3"/>
    <x v="44"/>
    <d v="2014-11-11T00:00:00"/>
    <s v="Second Class"/>
    <s v="CC-12430"/>
    <s v="Chuck Clark"/>
    <x v="2"/>
    <s v="United States"/>
    <s v="Minneapolis"/>
    <x v="11"/>
    <n v="55407"/>
    <x v="2"/>
    <s v="OFF-PA-10003127"/>
    <x v="1"/>
    <x v="10"/>
    <x v="33"/>
    <n v="26.38"/>
    <n v="1"/>
    <n v="0"/>
    <n v="12.134799999999998"/>
  </r>
  <r>
    <n v="3048"/>
    <x v="1516"/>
    <x v="2"/>
    <x v="587"/>
    <d v="2011-10-04T00:00:00"/>
    <s v="Standard Class"/>
    <s v="DB-13615"/>
    <s v="Doug Bickford"/>
    <x v="0"/>
    <s v="United States"/>
    <s v="Seattle"/>
    <x v="4"/>
    <n v="98105"/>
    <x v="1"/>
    <s v="OFF-BI-10003910"/>
    <x v="1"/>
    <x v="8"/>
    <x v="8"/>
    <n v="43.176000000000002"/>
    <n v="7"/>
    <n v="0.2"/>
    <n v="13.4925"/>
  </r>
  <r>
    <n v="3049"/>
    <x v="1517"/>
    <x v="3"/>
    <x v="459"/>
    <d v="2014-04-05T00:00:00"/>
    <s v="First Class"/>
    <s v="TC-21475"/>
    <s v="Tony Chapman"/>
    <x v="2"/>
    <s v="United States"/>
    <s v="Columbus"/>
    <x v="32"/>
    <n v="31907"/>
    <x v="0"/>
    <s v="FUR-TA-10004534"/>
    <x v="0"/>
    <x v="3"/>
    <x v="121"/>
    <n v="411.8"/>
    <n v="2"/>
    <n v="0"/>
    <n v="70.005999999999972"/>
  </r>
  <r>
    <n v="3050"/>
    <x v="1517"/>
    <x v="3"/>
    <x v="459"/>
    <d v="2014-04-05T00:00:00"/>
    <s v="First Class"/>
    <s v="TC-21475"/>
    <s v="Tony Chapman"/>
    <x v="2"/>
    <s v="United States"/>
    <s v="Columbus"/>
    <x v="32"/>
    <n v="31907"/>
    <x v="0"/>
    <s v="TEC-AC-10000892"/>
    <x v="2"/>
    <x v="11"/>
    <x v="290"/>
    <n v="360"/>
    <n v="4"/>
    <n v="0"/>
    <n v="129.6"/>
  </r>
  <r>
    <n v="3051"/>
    <x v="1518"/>
    <x v="3"/>
    <x v="833"/>
    <d v="2014-10-12T00:00:00"/>
    <s v="Standard Class"/>
    <s v="NZ-18565"/>
    <s v="Nick Zandusky"/>
    <x v="2"/>
    <s v="United States"/>
    <s v="Meridian"/>
    <x v="45"/>
    <n v="83642"/>
    <x v="1"/>
    <s v="FUR-FU-10003247"/>
    <x v="0"/>
    <x v="5"/>
    <x v="1456"/>
    <n v="41.96"/>
    <n v="2"/>
    <n v="0"/>
    <n v="2.9371999999999971"/>
  </r>
  <r>
    <n v="3052"/>
    <x v="1518"/>
    <x v="3"/>
    <x v="833"/>
    <d v="2014-10-12T00:00:00"/>
    <s v="Standard Class"/>
    <s v="NZ-18565"/>
    <s v="Nick Zandusky"/>
    <x v="2"/>
    <s v="United States"/>
    <s v="Meridian"/>
    <x v="45"/>
    <n v="83642"/>
    <x v="1"/>
    <s v="OFF-AP-10004336"/>
    <x v="1"/>
    <x v="9"/>
    <x v="1031"/>
    <n v="227.84"/>
    <n v="4"/>
    <n v="0"/>
    <n v="66.073599999999971"/>
  </r>
  <r>
    <n v="3053"/>
    <x v="1518"/>
    <x v="3"/>
    <x v="833"/>
    <d v="2014-10-12T00:00:00"/>
    <s v="Standard Class"/>
    <s v="NZ-18565"/>
    <s v="Nick Zandusky"/>
    <x v="2"/>
    <s v="United States"/>
    <s v="Meridian"/>
    <x v="45"/>
    <n v="83642"/>
    <x v="1"/>
    <s v="OFF-PA-10001295"/>
    <x v="1"/>
    <x v="10"/>
    <x v="1211"/>
    <n v="37.94"/>
    <n v="2"/>
    <n v="0"/>
    <n v="18.211199999999998"/>
  </r>
  <r>
    <n v="3054"/>
    <x v="1519"/>
    <x v="0"/>
    <x v="526"/>
    <d v="2013-04-15T00:00:00"/>
    <s v="Second Class"/>
    <s v="SW-20350"/>
    <s v="Sean Wendt"/>
    <x v="2"/>
    <s v="United States"/>
    <s v="Detroit"/>
    <x v="12"/>
    <n v="48227"/>
    <x v="2"/>
    <s v="TEC-PH-10002555"/>
    <x v="2"/>
    <x v="7"/>
    <x v="1343"/>
    <n v="517.9"/>
    <n v="2"/>
    <n v="0"/>
    <n v="134.654"/>
  </r>
  <r>
    <n v="3055"/>
    <x v="1519"/>
    <x v="0"/>
    <x v="526"/>
    <d v="2013-04-15T00:00:00"/>
    <s v="Second Class"/>
    <s v="SW-20350"/>
    <s v="Sean Wendt"/>
    <x v="2"/>
    <s v="United States"/>
    <s v="Detroit"/>
    <x v="12"/>
    <n v="48227"/>
    <x v="2"/>
    <s v="OFF-BI-10000831"/>
    <x v="1"/>
    <x v="8"/>
    <x v="441"/>
    <n v="5.28"/>
    <n v="2"/>
    <n v="0"/>
    <n v="2.4287999999999998"/>
  </r>
  <r>
    <n v="3056"/>
    <x v="1520"/>
    <x v="1"/>
    <x v="834"/>
    <d v="2012-09-01T00:00:00"/>
    <s v="Standard Class"/>
    <s v="TS-21370"/>
    <s v="Todd Sumrall"/>
    <x v="1"/>
    <s v="United States"/>
    <s v="Chicago"/>
    <x v="10"/>
    <n v="60623"/>
    <x v="2"/>
    <s v="TEC-CO-10001046"/>
    <x v="2"/>
    <x v="16"/>
    <x v="874"/>
    <n v="2799.9600000000005"/>
    <n v="5"/>
    <n v="0.2"/>
    <n v="874.98749999999984"/>
  </r>
  <r>
    <n v="3057"/>
    <x v="1521"/>
    <x v="3"/>
    <x v="15"/>
    <d v="2014-10-25T00:00:00"/>
    <s v="Second Class"/>
    <s v="HH-15010"/>
    <s v="Hilary Holden"/>
    <x v="1"/>
    <s v="United States"/>
    <s v="San Francisco"/>
    <x v="1"/>
    <n v="94110"/>
    <x v="1"/>
    <s v="OFF-EN-10002973"/>
    <x v="1"/>
    <x v="12"/>
    <x v="1319"/>
    <n v="8.9600000000000009"/>
    <n v="2"/>
    <n v="0"/>
    <n v="4.3008000000000006"/>
  </r>
  <r>
    <n v="3058"/>
    <x v="1521"/>
    <x v="3"/>
    <x v="15"/>
    <d v="2014-10-25T00:00:00"/>
    <s v="Second Class"/>
    <s v="HH-15010"/>
    <s v="Hilary Holden"/>
    <x v="1"/>
    <s v="United States"/>
    <s v="San Francisco"/>
    <x v="1"/>
    <n v="94110"/>
    <x v="1"/>
    <s v="OFF-LA-10001641"/>
    <x v="1"/>
    <x v="2"/>
    <x v="1022"/>
    <n v="31.5"/>
    <n v="10"/>
    <n v="0"/>
    <n v="15.120000000000001"/>
  </r>
  <r>
    <n v="3059"/>
    <x v="1521"/>
    <x v="3"/>
    <x v="15"/>
    <d v="2014-10-25T00:00:00"/>
    <s v="Second Class"/>
    <s v="HH-15010"/>
    <s v="Hilary Holden"/>
    <x v="1"/>
    <s v="United States"/>
    <s v="San Francisco"/>
    <x v="1"/>
    <n v="94110"/>
    <x v="1"/>
    <s v="FUR-FU-10003878"/>
    <x v="0"/>
    <x v="5"/>
    <x v="671"/>
    <n v="30.56"/>
    <n v="2"/>
    <n v="0"/>
    <n v="10.3904"/>
  </r>
  <r>
    <n v="3060"/>
    <x v="1521"/>
    <x v="3"/>
    <x v="15"/>
    <d v="2014-10-25T00:00:00"/>
    <s v="Second Class"/>
    <s v="HH-15010"/>
    <s v="Hilary Holden"/>
    <x v="1"/>
    <s v="United States"/>
    <s v="San Francisco"/>
    <x v="1"/>
    <n v="94110"/>
    <x v="1"/>
    <s v="FUR-TA-10003837"/>
    <x v="0"/>
    <x v="3"/>
    <x v="1457"/>
    <n v="24.368000000000002"/>
    <n v="2"/>
    <n v="0.2"/>
    <n v="-3.3506000000000018"/>
  </r>
  <r>
    <n v="3061"/>
    <x v="1522"/>
    <x v="0"/>
    <x v="77"/>
    <d v="2013-11-13T00:00:00"/>
    <s v="Standard Class"/>
    <s v="DM-13345"/>
    <s v="Denise Monton"/>
    <x v="1"/>
    <s v="United States"/>
    <s v="Newark"/>
    <x v="24"/>
    <n v="43055"/>
    <x v="3"/>
    <s v="TEC-AC-10002800"/>
    <x v="2"/>
    <x v="11"/>
    <x v="1207"/>
    <n v="119.97600000000001"/>
    <n v="3"/>
    <n v="0.2"/>
    <n v="22.495499999999989"/>
  </r>
  <r>
    <n v="3062"/>
    <x v="1523"/>
    <x v="3"/>
    <x v="448"/>
    <d v="2014-03-08T00:00:00"/>
    <s v="Standard Class"/>
    <s v="RE-19450"/>
    <s v="Richard Eichhorn"/>
    <x v="0"/>
    <s v="United States"/>
    <s v="Dallas"/>
    <x v="5"/>
    <n v="75081"/>
    <x v="2"/>
    <s v="OFF-PA-10001307"/>
    <x v="1"/>
    <x v="10"/>
    <x v="784"/>
    <n v="26.880000000000003"/>
    <n v="8"/>
    <n v="0.2"/>
    <n v="9.743999999999998"/>
  </r>
  <r>
    <n v="3063"/>
    <x v="1524"/>
    <x v="1"/>
    <x v="154"/>
    <d v="2012-11-29T00:00:00"/>
    <s v="First Class"/>
    <s v="JD-16150"/>
    <s v="Justin Deggeller"/>
    <x v="1"/>
    <s v="United States"/>
    <s v="Newark"/>
    <x v="13"/>
    <n v="19711"/>
    <x v="3"/>
    <s v="TEC-PH-10002350"/>
    <x v="2"/>
    <x v="7"/>
    <x v="1458"/>
    <n v="83.97"/>
    <n v="3"/>
    <n v="0"/>
    <n v="23.511599999999998"/>
  </r>
  <r>
    <n v="3064"/>
    <x v="1524"/>
    <x v="1"/>
    <x v="154"/>
    <d v="2012-11-29T00:00:00"/>
    <s v="First Class"/>
    <s v="JD-16150"/>
    <s v="Justin Deggeller"/>
    <x v="1"/>
    <s v="United States"/>
    <s v="Newark"/>
    <x v="13"/>
    <n v="19711"/>
    <x v="3"/>
    <s v="TEC-AC-10000397"/>
    <x v="2"/>
    <x v="11"/>
    <x v="1459"/>
    <n v="104.97"/>
    <n v="3"/>
    <n v="0"/>
    <n v="7.3479000000000028"/>
  </r>
  <r>
    <n v="3065"/>
    <x v="1525"/>
    <x v="3"/>
    <x v="677"/>
    <d v="2014-03-19T00:00:00"/>
    <s v="Second Class"/>
    <s v="BF-11215"/>
    <s v="Benjamin Farhat"/>
    <x v="2"/>
    <s v="United States"/>
    <s v="Albuquerque"/>
    <x v="27"/>
    <n v="87105"/>
    <x v="1"/>
    <s v="OFF-ST-10000615"/>
    <x v="1"/>
    <x v="4"/>
    <x v="75"/>
    <n v="90.8"/>
    <n v="8"/>
    <n v="0"/>
    <n v="25.424000000000007"/>
  </r>
  <r>
    <n v="3066"/>
    <x v="1525"/>
    <x v="3"/>
    <x v="677"/>
    <d v="2014-03-19T00:00:00"/>
    <s v="Second Class"/>
    <s v="BF-11215"/>
    <s v="Benjamin Farhat"/>
    <x v="2"/>
    <s v="United States"/>
    <s v="Albuquerque"/>
    <x v="27"/>
    <n v="87105"/>
    <x v="1"/>
    <s v="TEC-PH-10004531"/>
    <x v="2"/>
    <x v="7"/>
    <x v="714"/>
    <n v="140.73599999999999"/>
    <n v="8"/>
    <n v="0.2"/>
    <n v="49.257599999999996"/>
  </r>
  <r>
    <n v="3067"/>
    <x v="1525"/>
    <x v="3"/>
    <x v="677"/>
    <d v="2014-03-19T00:00:00"/>
    <s v="Second Class"/>
    <s v="BF-11215"/>
    <s v="Benjamin Farhat"/>
    <x v="2"/>
    <s v="United States"/>
    <s v="Albuquerque"/>
    <x v="27"/>
    <n v="87105"/>
    <x v="1"/>
    <s v="TEC-AC-10004001"/>
    <x v="2"/>
    <x v="11"/>
    <x v="1460"/>
    <n v="214.95000000000002"/>
    <n v="5"/>
    <n v="0"/>
    <n v="88.129500000000007"/>
  </r>
  <r>
    <n v="3068"/>
    <x v="1525"/>
    <x v="3"/>
    <x v="677"/>
    <d v="2014-03-19T00:00:00"/>
    <s v="Second Class"/>
    <s v="BF-11215"/>
    <s v="Benjamin Farhat"/>
    <x v="2"/>
    <s v="United States"/>
    <s v="Albuquerque"/>
    <x v="27"/>
    <n v="87105"/>
    <x v="1"/>
    <s v="OFF-PA-10001534"/>
    <x v="1"/>
    <x v="10"/>
    <x v="1461"/>
    <n v="45.36"/>
    <n v="7"/>
    <n v="0"/>
    <n v="21.772800000000004"/>
  </r>
  <r>
    <n v="3069"/>
    <x v="1525"/>
    <x v="3"/>
    <x v="677"/>
    <d v="2014-03-19T00:00:00"/>
    <s v="Second Class"/>
    <s v="BF-11215"/>
    <s v="Benjamin Farhat"/>
    <x v="2"/>
    <s v="United States"/>
    <s v="Albuquerque"/>
    <x v="27"/>
    <n v="87105"/>
    <x v="1"/>
    <s v="OFF-PA-10001815"/>
    <x v="1"/>
    <x v="10"/>
    <x v="1393"/>
    <n v="288.24"/>
    <n v="6"/>
    <n v="0"/>
    <n v="138.35519999999997"/>
  </r>
  <r>
    <n v="3070"/>
    <x v="1526"/>
    <x v="3"/>
    <x v="329"/>
    <d v="2014-12-01T00:00:00"/>
    <s v="Same Day"/>
    <s v="ML-17755"/>
    <s v="Max Ludwig"/>
    <x v="2"/>
    <s v="United States"/>
    <s v="Toledo"/>
    <x v="24"/>
    <n v="43615"/>
    <x v="3"/>
    <s v="OFF-AP-10003779"/>
    <x v="1"/>
    <x v="9"/>
    <x v="1448"/>
    <n v="663.93600000000004"/>
    <n v="4"/>
    <n v="0.2"/>
    <n v="82.991999999999877"/>
  </r>
  <r>
    <n v="3071"/>
    <x v="1527"/>
    <x v="2"/>
    <x v="664"/>
    <d v="2011-11-22T00:00:00"/>
    <s v="Standard Class"/>
    <s v="YC-21895"/>
    <s v="Yoseph Carroll"/>
    <x v="1"/>
    <s v="United States"/>
    <s v="Newark"/>
    <x v="13"/>
    <n v="19711"/>
    <x v="3"/>
    <s v="OFF-ST-10002011"/>
    <x v="1"/>
    <x v="4"/>
    <x v="1055"/>
    <n v="2934.33"/>
    <n v="7"/>
    <n v="0"/>
    <n v="792.26910000000021"/>
  </r>
  <r>
    <n v="3072"/>
    <x v="1527"/>
    <x v="2"/>
    <x v="664"/>
    <d v="2011-11-22T00:00:00"/>
    <s v="Standard Class"/>
    <s v="YC-21895"/>
    <s v="Yoseph Carroll"/>
    <x v="1"/>
    <s v="United States"/>
    <s v="Newark"/>
    <x v="13"/>
    <n v="19711"/>
    <x v="3"/>
    <s v="FUR-FU-10002379"/>
    <x v="0"/>
    <x v="5"/>
    <x v="1462"/>
    <n v="124.41"/>
    <n v="3"/>
    <n v="0"/>
    <n v="14.929199999999994"/>
  </r>
  <r>
    <n v="3073"/>
    <x v="1527"/>
    <x v="2"/>
    <x v="664"/>
    <d v="2011-11-22T00:00:00"/>
    <s v="Standard Class"/>
    <s v="YC-21895"/>
    <s v="Yoseph Carroll"/>
    <x v="1"/>
    <s v="United States"/>
    <s v="Newark"/>
    <x v="13"/>
    <n v="19711"/>
    <x v="3"/>
    <s v="OFF-AR-10003752"/>
    <x v="1"/>
    <x v="6"/>
    <x v="677"/>
    <n v="57.75"/>
    <n v="5"/>
    <n v="0"/>
    <n v="26.564999999999998"/>
  </r>
  <r>
    <n v="3074"/>
    <x v="1528"/>
    <x v="0"/>
    <x v="835"/>
    <d v="2013-01-05T00:00:00"/>
    <s v="First Class"/>
    <s v="LR-16915"/>
    <s v="Lena Radford"/>
    <x v="0"/>
    <s v="United States"/>
    <s v="Los Angeles"/>
    <x v="1"/>
    <n v="90045"/>
    <x v="1"/>
    <s v="OFF-ST-10003692"/>
    <x v="1"/>
    <x v="4"/>
    <x v="1253"/>
    <n v="114.46"/>
    <n v="2"/>
    <n v="0"/>
    <n v="28.614999999999995"/>
  </r>
  <r>
    <n v="3075"/>
    <x v="1529"/>
    <x v="1"/>
    <x v="292"/>
    <d v="2012-10-08T00:00:00"/>
    <s v="Standard Class"/>
    <s v="BS-11755"/>
    <s v="Bruce Stewart"/>
    <x v="0"/>
    <s v="United States"/>
    <s v="Los Angeles"/>
    <x v="1"/>
    <n v="90032"/>
    <x v="1"/>
    <s v="FUR-BO-10004409"/>
    <x v="0"/>
    <x v="0"/>
    <x v="625"/>
    <n v="120.666"/>
    <n v="2"/>
    <n v="0.15"/>
    <n v="18.454800000000002"/>
  </r>
  <r>
    <n v="3076"/>
    <x v="1530"/>
    <x v="2"/>
    <x v="836"/>
    <d v="2011-07-24T00:00:00"/>
    <s v="Standard Class"/>
    <s v="KM-16375"/>
    <s v="Katherine Murray"/>
    <x v="2"/>
    <s v="United States"/>
    <s v="Dallas"/>
    <x v="5"/>
    <n v="75217"/>
    <x v="2"/>
    <s v="OFF-ST-10003306"/>
    <x v="1"/>
    <x v="4"/>
    <x v="380"/>
    <n v="342.86400000000003"/>
    <n v="3"/>
    <n v="0.2"/>
    <n v="38.572199999999953"/>
  </r>
  <r>
    <n v="3077"/>
    <x v="1530"/>
    <x v="2"/>
    <x v="836"/>
    <d v="2011-07-24T00:00:00"/>
    <s v="Standard Class"/>
    <s v="KM-16375"/>
    <s v="Katherine Murray"/>
    <x v="2"/>
    <s v="United States"/>
    <s v="Dallas"/>
    <x v="5"/>
    <n v="75217"/>
    <x v="2"/>
    <s v="FUR-FU-10003724"/>
    <x v="0"/>
    <x v="5"/>
    <x v="887"/>
    <n v="16.739999999999998"/>
    <n v="5"/>
    <n v="0.6"/>
    <n v="-14.228999999999997"/>
  </r>
  <r>
    <n v="3078"/>
    <x v="1530"/>
    <x v="2"/>
    <x v="836"/>
    <d v="2011-07-24T00:00:00"/>
    <s v="Standard Class"/>
    <s v="KM-16375"/>
    <s v="Katherine Murray"/>
    <x v="2"/>
    <s v="United States"/>
    <s v="Dallas"/>
    <x v="5"/>
    <n v="75217"/>
    <x v="2"/>
    <s v="FUR-CH-10002024"/>
    <x v="0"/>
    <x v="1"/>
    <x v="478"/>
    <n v="981.37199999999996"/>
    <n v="2"/>
    <n v="0.3"/>
    <n v="-140.19599999999997"/>
  </r>
  <r>
    <n v="3079"/>
    <x v="1531"/>
    <x v="2"/>
    <x v="371"/>
    <d v="2011-05-25T00:00:00"/>
    <s v="Standard Class"/>
    <s v="BT-11530"/>
    <s v="Bradley Talbott"/>
    <x v="2"/>
    <s v="United States"/>
    <s v="San Diego"/>
    <x v="1"/>
    <n v="92037"/>
    <x v="1"/>
    <s v="OFF-AR-10003514"/>
    <x v="1"/>
    <x v="6"/>
    <x v="180"/>
    <n v="31.84"/>
    <n v="8"/>
    <n v="0"/>
    <n v="10.507199999999997"/>
  </r>
  <r>
    <n v="3080"/>
    <x v="1532"/>
    <x v="3"/>
    <x v="507"/>
    <d v="2014-09-06T00:00:00"/>
    <s v="First Class"/>
    <s v="KB-16405"/>
    <s v="Katrina Bavinger"/>
    <x v="2"/>
    <s v="United States"/>
    <s v="Apple Valley"/>
    <x v="1"/>
    <n v="92307"/>
    <x v="1"/>
    <s v="OFF-PA-10001800"/>
    <x v="1"/>
    <x v="10"/>
    <x v="580"/>
    <n v="12.96"/>
    <n v="2"/>
    <n v="0"/>
    <n v="6.2208000000000006"/>
  </r>
  <r>
    <n v="3081"/>
    <x v="1532"/>
    <x v="3"/>
    <x v="507"/>
    <d v="2014-09-06T00:00:00"/>
    <s v="First Class"/>
    <s v="KB-16405"/>
    <s v="Katrina Bavinger"/>
    <x v="2"/>
    <s v="United States"/>
    <s v="Apple Valley"/>
    <x v="1"/>
    <n v="92307"/>
    <x v="1"/>
    <s v="TEC-PH-10003589"/>
    <x v="2"/>
    <x v="7"/>
    <x v="818"/>
    <n v="43.176000000000002"/>
    <n v="3"/>
    <n v="0.2"/>
    <n v="15.111599999999999"/>
  </r>
  <r>
    <n v="3082"/>
    <x v="1533"/>
    <x v="3"/>
    <x v="837"/>
    <d v="2014-06-03T00:00:00"/>
    <s v="Standard Class"/>
    <s v="DW-13480"/>
    <s v="Dianna Wilson"/>
    <x v="2"/>
    <s v="United States"/>
    <s v="Louisville"/>
    <x v="0"/>
    <n v="40214"/>
    <x v="0"/>
    <s v="OFF-BI-10003364"/>
    <x v="1"/>
    <x v="8"/>
    <x v="698"/>
    <n v="58.34"/>
    <n v="2"/>
    <n v="0"/>
    <n v="28.0032"/>
  </r>
  <r>
    <n v="3083"/>
    <x v="1533"/>
    <x v="3"/>
    <x v="837"/>
    <d v="2014-06-03T00:00:00"/>
    <s v="Standard Class"/>
    <s v="DW-13480"/>
    <s v="Dianna Wilson"/>
    <x v="2"/>
    <s v="United States"/>
    <s v="Louisville"/>
    <x v="0"/>
    <n v="40214"/>
    <x v="0"/>
    <s v="TEC-PH-10002834"/>
    <x v="2"/>
    <x v="7"/>
    <x v="1378"/>
    <n v="539.97"/>
    <n v="3"/>
    <n v="0"/>
    <n v="134.99250000000001"/>
  </r>
  <r>
    <n v="3084"/>
    <x v="1534"/>
    <x v="2"/>
    <x v="838"/>
    <d v="2011-02-04T00:00:00"/>
    <s v="Standard Class"/>
    <s v="JC-15340"/>
    <s v="Jasper Cacioppo"/>
    <x v="0"/>
    <s v="United States"/>
    <s v="New York City"/>
    <x v="15"/>
    <n v="10024"/>
    <x v="3"/>
    <s v="OFF-BI-10000343"/>
    <x v="1"/>
    <x v="8"/>
    <x v="184"/>
    <n v="3.9280000000000004"/>
    <n v="1"/>
    <n v="0.2"/>
    <n v="1.3256999999999999"/>
  </r>
  <r>
    <n v="3085"/>
    <x v="1535"/>
    <x v="3"/>
    <x v="839"/>
    <d v="2014-02-15T00:00:00"/>
    <s v="Standard Class"/>
    <s v="TP-21415"/>
    <s v="Tom Prescott"/>
    <x v="0"/>
    <s v="United States"/>
    <s v="Houston"/>
    <x v="5"/>
    <n v="77070"/>
    <x v="2"/>
    <s v="OFF-BI-10004584"/>
    <x v="1"/>
    <x v="8"/>
    <x v="378"/>
    <n v="252.78399999999996"/>
    <n v="4"/>
    <n v="0.8"/>
    <n v="-417.09360000000004"/>
  </r>
  <r>
    <n v="3086"/>
    <x v="1535"/>
    <x v="3"/>
    <x v="839"/>
    <d v="2014-02-15T00:00:00"/>
    <s v="Standard Class"/>
    <s v="TP-21415"/>
    <s v="Tom Prescott"/>
    <x v="0"/>
    <s v="United States"/>
    <s v="Houston"/>
    <x v="5"/>
    <n v="77070"/>
    <x v="2"/>
    <s v="TEC-AC-10002402"/>
    <x v="2"/>
    <x v="11"/>
    <x v="651"/>
    <n v="127.98399999999999"/>
    <n v="2"/>
    <n v="0.2"/>
    <n v="15.997999999999987"/>
  </r>
  <r>
    <n v="3087"/>
    <x v="1535"/>
    <x v="3"/>
    <x v="839"/>
    <d v="2014-02-15T00:00:00"/>
    <s v="Standard Class"/>
    <s v="TP-21415"/>
    <s v="Tom Prescott"/>
    <x v="0"/>
    <s v="United States"/>
    <s v="Houston"/>
    <x v="5"/>
    <n v="77070"/>
    <x v="2"/>
    <s v="FUR-FU-10000550"/>
    <x v="0"/>
    <x v="5"/>
    <x v="1445"/>
    <n v="3.9840000000000004"/>
    <n v="2"/>
    <n v="0.6"/>
    <n v="-2.6892000000000005"/>
  </r>
  <r>
    <n v="3088"/>
    <x v="1535"/>
    <x v="3"/>
    <x v="839"/>
    <d v="2014-02-15T00:00:00"/>
    <s v="Standard Class"/>
    <s v="TP-21415"/>
    <s v="Tom Prescott"/>
    <x v="0"/>
    <s v="United States"/>
    <s v="Houston"/>
    <x v="5"/>
    <n v="77070"/>
    <x v="2"/>
    <s v="OFF-AP-10000055"/>
    <x v="1"/>
    <x v="9"/>
    <x v="781"/>
    <n v="12.991999999999996"/>
    <n v="2"/>
    <n v="0.8"/>
    <n v="-32.480000000000004"/>
  </r>
  <r>
    <n v="3089"/>
    <x v="1536"/>
    <x v="3"/>
    <x v="185"/>
    <d v="2014-04-03T00:00:00"/>
    <s v="Second Class"/>
    <s v="DB-12910"/>
    <s v="Daniel Byrd"/>
    <x v="2"/>
    <s v="United States"/>
    <s v="Henderson"/>
    <x v="0"/>
    <n v="42420"/>
    <x v="0"/>
    <s v="FUR-FU-10001591"/>
    <x v="0"/>
    <x v="5"/>
    <x v="1101"/>
    <n v="61"/>
    <n v="5"/>
    <n v="0"/>
    <n v="25.620000000000005"/>
  </r>
  <r>
    <n v="3090"/>
    <x v="1536"/>
    <x v="3"/>
    <x v="185"/>
    <d v="2014-04-03T00:00:00"/>
    <s v="Second Class"/>
    <s v="DB-12910"/>
    <s v="Daniel Byrd"/>
    <x v="2"/>
    <s v="United States"/>
    <s v="Henderson"/>
    <x v="0"/>
    <n v="42420"/>
    <x v="0"/>
    <s v="TEC-PH-10000526"/>
    <x v="2"/>
    <x v="7"/>
    <x v="1463"/>
    <n v="671.93"/>
    <n v="7"/>
    <n v="0"/>
    <n v="188.1404"/>
  </r>
  <r>
    <n v="3091"/>
    <x v="1537"/>
    <x v="0"/>
    <x v="840"/>
    <d v="2013-03-09T00:00:00"/>
    <s v="Standard Class"/>
    <s v="BH-11710"/>
    <s v="Brosina Hoffman"/>
    <x v="0"/>
    <s v="United States"/>
    <s v="Newark"/>
    <x v="13"/>
    <n v="19711"/>
    <x v="3"/>
    <s v="OFF-BI-10001071"/>
    <x v="1"/>
    <x v="8"/>
    <x v="663"/>
    <n v="447.85999999999996"/>
    <n v="7"/>
    <n v="0"/>
    <n v="219.45140000000001"/>
  </r>
  <r>
    <n v="3092"/>
    <x v="1537"/>
    <x v="0"/>
    <x v="840"/>
    <d v="2013-03-09T00:00:00"/>
    <s v="Standard Class"/>
    <s v="BH-11710"/>
    <s v="Brosina Hoffman"/>
    <x v="0"/>
    <s v="United States"/>
    <s v="Newark"/>
    <x v="13"/>
    <n v="19711"/>
    <x v="3"/>
    <s v="TEC-PH-10001557"/>
    <x v="2"/>
    <x v="7"/>
    <x v="658"/>
    <n v="479.95"/>
    <n v="5"/>
    <n v="0"/>
    <n v="129.5865"/>
  </r>
  <r>
    <n v="3093"/>
    <x v="1537"/>
    <x v="0"/>
    <x v="840"/>
    <d v="2013-03-09T00:00:00"/>
    <s v="Standard Class"/>
    <s v="BH-11710"/>
    <s v="Brosina Hoffman"/>
    <x v="0"/>
    <s v="United States"/>
    <s v="Newark"/>
    <x v="13"/>
    <n v="19711"/>
    <x v="3"/>
    <s v="OFF-PA-10001977"/>
    <x v="1"/>
    <x v="10"/>
    <x v="1464"/>
    <n v="166.44"/>
    <n v="3"/>
    <n v="0"/>
    <n v="79.891199999999998"/>
  </r>
  <r>
    <n v="3094"/>
    <x v="1538"/>
    <x v="1"/>
    <x v="841"/>
    <d v="2012-08-23T00:00:00"/>
    <s v="Same Day"/>
    <s v="TD-20995"/>
    <s v="Tamara Dahlen"/>
    <x v="0"/>
    <s v="United States"/>
    <s v="Bolingbrook"/>
    <x v="10"/>
    <n v="60440"/>
    <x v="2"/>
    <s v="OFF-SU-10004231"/>
    <x v="1"/>
    <x v="14"/>
    <x v="552"/>
    <n v="31.680000000000003"/>
    <n v="4"/>
    <n v="0.2"/>
    <n v="2.7719999999999994"/>
  </r>
  <r>
    <n v="3095"/>
    <x v="1538"/>
    <x v="1"/>
    <x v="841"/>
    <d v="2012-08-23T00:00:00"/>
    <s v="Same Day"/>
    <s v="TD-20995"/>
    <s v="Tamara Dahlen"/>
    <x v="0"/>
    <s v="United States"/>
    <s v="Bolingbrook"/>
    <x v="10"/>
    <n v="60440"/>
    <x v="2"/>
    <s v="OFF-PA-10000809"/>
    <x v="1"/>
    <x v="10"/>
    <x v="1124"/>
    <n v="10.368000000000002"/>
    <n v="2"/>
    <n v="0.2"/>
    <n v="3.6288"/>
  </r>
  <r>
    <n v="3096"/>
    <x v="1538"/>
    <x v="1"/>
    <x v="841"/>
    <d v="2012-08-23T00:00:00"/>
    <s v="Same Day"/>
    <s v="TD-20995"/>
    <s v="Tamara Dahlen"/>
    <x v="0"/>
    <s v="United States"/>
    <s v="Bolingbrook"/>
    <x v="10"/>
    <n v="60440"/>
    <x v="2"/>
    <s v="OFF-FA-10003021"/>
    <x v="1"/>
    <x v="13"/>
    <x v="33"/>
    <n v="12.032"/>
    <n v="8"/>
    <n v="0.2"/>
    <n v="2.2559999999999993"/>
  </r>
  <r>
    <n v="3097"/>
    <x v="1538"/>
    <x v="1"/>
    <x v="841"/>
    <d v="2012-08-23T00:00:00"/>
    <s v="Same Day"/>
    <s v="TD-20995"/>
    <s v="Tamara Dahlen"/>
    <x v="0"/>
    <s v="United States"/>
    <s v="Bolingbrook"/>
    <x v="10"/>
    <n v="60440"/>
    <x v="2"/>
    <s v="OFF-AP-10000696"/>
    <x v="1"/>
    <x v="9"/>
    <x v="332"/>
    <n v="5.7679999999999989"/>
    <n v="2"/>
    <n v="0.8"/>
    <n v="-13.554800000000004"/>
  </r>
  <r>
    <n v="3098"/>
    <x v="1539"/>
    <x v="3"/>
    <x v="842"/>
    <d v="2014-05-02T00:00:00"/>
    <s v="Standard Class"/>
    <s v="CV-12805"/>
    <s v="Cynthia Voltz"/>
    <x v="1"/>
    <s v="United States"/>
    <s v="Fort Worth"/>
    <x v="5"/>
    <n v="76106"/>
    <x v="2"/>
    <s v="OFF-LA-10001158"/>
    <x v="1"/>
    <x v="2"/>
    <x v="319"/>
    <n v="33.119999999999997"/>
    <n v="4"/>
    <n v="0.2"/>
    <n v="11.592000000000001"/>
  </r>
  <r>
    <n v="3099"/>
    <x v="1539"/>
    <x v="3"/>
    <x v="842"/>
    <d v="2014-05-02T00:00:00"/>
    <s v="Standard Class"/>
    <s v="CV-12805"/>
    <s v="Cynthia Voltz"/>
    <x v="1"/>
    <s v="United States"/>
    <s v="Fort Worth"/>
    <x v="5"/>
    <n v="76106"/>
    <x v="2"/>
    <s v="FUR-BO-10002268"/>
    <x v="0"/>
    <x v="0"/>
    <x v="314"/>
    <n v="220.26559999999998"/>
    <n v="4"/>
    <n v="0.32"/>
    <n v="-42.1096"/>
  </r>
  <r>
    <n v="3100"/>
    <x v="1540"/>
    <x v="3"/>
    <x v="349"/>
    <d v="2014-04-20T00:00:00"/>
    <s v="Standard Class"/>
    <s v="CS-12355"/>
    <s v="Christine Sundaresam"/>
    <x v="0"/>
    <s v="United States"/>
    <s v="New York City"/>
    <x v="15"/>
    <n v="10024"/>
    <x v="3"/>
    <s v="OFF-BI-10000829"/>
    <x v="1"/>
    <x v="8"/>
    <x v="304"/>
    <n v="10.776000000000002"/>
    <n v="3"/>
    <n v="0.2"/>
    <n v="3.5021999999999989"/>
  </r>
  <r>
    <n v="3101"/>
    <x v="1540"/>
    <x v="3"/>
    <x v="349"/>
    <d v="2014-04-20T00:00:00"/>
    <s v="Standard Class"/>
    <s v="CS-12355"/>
    <s v="Christine Sundaresam"/>
    <x v="0"/>
    <s v="United States"/>
    <s v="New York City"/>
    <x v="15"/>
    <n v="10024"/>
    <x v="3"/>
    <s v="FUR-BO-10003441"/>
    <x v="0"/>
    <x v="0"/>
    <x v="705"/>
    <n v="242.35200000000003"/>
    <n v="3"/>
    <n v="0.2"/>
    <n v="9.0881999999999721"/>
  </r>
  <r>
    <n v="3102"/>
    <x v="1541"/>
    <x v="3"/>
    <x v="66"/>
    <d v="2014-12-28T00:00:00"/>
    <s v="Second Class"/>
    <s v="JG-15310"/>
    <s v="Jason Gross"/>
    <x v="1"/>
    <s v="United States"/>
    <s v="Providence"/>
    <x v="34"/>
    <n v="2908"/>
    <x v="3"/>
    <s v="OFF-SU-10003505"/>
    <x v="1"/>
    <x v="14"/>
    <x v="408"/>
    <n v="695.16"/>
    <n v="6"/>
    <n v="0"/>
    <n v="34.757999999999953"/>
  </r>
  <r>
    <n v="3103"/>
    <x v="1541"/>
    <x v="3"/>
    <x v="66"/>
    <d v="2014-12-28T00:00:00"/>
    <s v="Second Class"/>
    <s v="JG-15310"/>
    <s v="Jason Gross"/>
    <x v="1"/>
    <s v="United States"/>
    <s v="Providence"/>
    <x v="34"/>
    <n v="2908"/>
    <x v="3"/>
    <s v="FUR-BO-10003660"/>
    <x v="0"/>
    <x v="0"/>
    <x v="1465"/>
    <n v="220.98"/>
    <n v="1"/>
    <n v="0"/>
    <n v="50.825400000000002"/>
  </r>
  <r>
    <n v="3104"/>
    <x v="1542"/>
    <x v="0"/>
    <x v="16"/>
    <d v="2013-12-13T00:00:00"/>
    <s v="Standard Class"/>
    <s v="JP-16135"/>
    <s v="Julie Prescott"/>
    <x v="2"/>
    <s v="United States"/>
    <s v="Columbus"/>
    <x v="24"/>
    <n v="43229"/>
    <x v="3"/>
    <s v="OFF-BI-10001267"/>
    <x v="1"/>
    <x v="8"/>
    <x v="1466"/>
    <n v="12.957000000000001"/>
    <n v="7"/>
    <n v="0.7"/>
    <n v="-9.5018000000000029"/>
  </r>
  <r>
    <n v="3105"/>
    <x v="1543"/>
    <x v="3"/>
    <x v="721"/>
    <d v="2014-03-30T00:00:00"/>
    <s v="Standard Class"/>
    <s v="EC-14050"/>
    <s v="Erin Creighton"/>
    <x v="0"/>
    <s v="United States"/>
    <s v="New York City"/>
    <x v="15"/>
    <n v="10024"/>
    <x v="3"/>
    <s v="OFF-PA-10002741"/>
    <x v="1"/>
    <x v="10"/>
    <x v="1467"/>
    <n v="25.68"/>
    <n v="6"/>
    <n v="0"/>
    <n v="11.555999999999997"/>
  </r>
  <r>
    <n v="3106"/>
    <x v="1544"/>
    <x v="0"/>
    <x v="197"/>
    <d v="2013-07-30T00:00:00"/>
    <s v="Standard Class"/>
    <s v="KH-16630"/>
    <s v="Ken Heidel"/>
    <x v="1"/>
    <s v="United States"/>
    <s v="Houston"/>
    <x v="5"/>
    <n v="77070"/>
    <x v="2"/>
    <s v="OFF-LA-10004345"/>
    <x v="1"/>
    <x v="2"/>
    <x v="517"/>
    <n v="15.712000000000002"/>
    <n v="4"/>
    <n v="0.2"/>
    <n v="5.6955999999999989"/>
  </r>
  <r>
    <n v="3107"/>
    <x v="1545"/>
    <x v="3"/>
    <x v="815"/>
    <d v="2014-07-15T00:00:00"/>
    <s v="Standard Class"/>
    <s v="FG-14260"/>
    <s v="Frank Gastineau"/>
    <x v="2"/>
    <s v="United States"/>
    <s v="Aurora"/>
    <x v="10"/>
    <n v="60505"/>
    <x v="2"/>
    <s v="OFF-ST-10004340"/>
    <x v="1"/>
    <x v="4"/>
    <x v="809"/>
    <n v="298.464"/>
    <n v="6"/>
    <n v="0.2"/>
    <n v="26.115600000000015"/>
  </r>
  <r>
    <n v="3108"/>
    <x v="1546"/>
    <x v="0"/>
    <x v="19"/>
    <d v="2013-07-23T00:00:00"/>
    <s v="Standard Class"/>
    <s v="AA-10480"/>
    <s v="Andrew Allen"/>
    <x v="0"/>
    <s v="United States"/>
    <s v="Springfield"/>
    <x v="25"/>
    <n v="65807"/>
    <x v="2"/>
    <s v="OFF-PA-10001471"/>
    <x v="1"/>
    <x v="10"/>
    <x v="1468"/>
    <n v="21.93"/>
    <n v="3"/>
    <n v="0"/>
    <n v="10.087799999999998"/>
  </r>
  <r>
    <n v="3109"/>
    <x v="1546"/>
    <x v="0"/>
    <x v="19"/>
    <d v="2013-07-23T00:00:00"/>
    <s v="Standard Class"/>
    <s v="AA-10480"/>
    <s v="Andrew Allen"/>
    <x v="0"/>
    <s v="United States"/>
    <s v="Springfield"/>
    <x v="25"/>
    <n v="65807"/>
    <x v="2"/>
    <s v="OFF-ST-10002344"/>
    <x v="1"/>
    <x v="4"/>
    <x v="856"/>
    <n v="242.94"/>
    <n v="3"/>
    <n v="0"/>
    <n v="4.8588000000000164"/>
  </r>
  <r>
    <n v="3110"/>
    <x v="1546"/>
    <x v="0"/>
    <x v="19"/>
    <d v="2013-07-23T00:00:00"/>
    <s v="Standard Class"/>
    <s v="AA-10480"/>
    <s v="Andrew Allen"/>
    <x v="0"/>
    <s v="United States"/>
    <s v="Springfield"/>
    <x v="25"/>
    <n v="65807"/>
    <x v="2"/>
    <s v="OFF-PA-10001892"/>
    <x v="1"/>
    <x v="10"/>
    <x v="815"/>
    <n v="7.64"/>
    <n v="1"/>
    <n v="0"/>
    <n v="3.7435999999999998"/>
  </r>
  <r>
    <n v="3111"/>
    <x v="1546"/>
    <x v="0"/>
    <x v="19"/>
    <d v="2013-07-23T00:00:00"/>
    <s v="Standard Class"/>
    <s v="AA-10480"/>
    <s v="Andrew Allen"/>
    <x v="0"/>
    <s v="United States"/>
    <s v="Springfield"/>
    <x v="25"/>
    <n v="65807"/>
    <x v="2"/>
    <s v="OFF-PA-10001934"/>
    <x v="1"/>
    <x v="10"/>
    <x v="543"/>
    <n v="51.84"/>
    <n v="8"/>
    <n v="0"/>
    <n v="25.401600000000002"/>
  </r>
  <r>
    <n v="3112"/>
    <x v="1546"/>
    <x v="0"/>
    <x v="19"/>
    <d v="2013-07-23T00:00:00"/>
    <s v="Standard Class"/>
    <s v="AA-10480"/>
    <s v="Andrew Allen"/>
    <x v="0"/>
    <s v="United States"/>
    <s v="Springfield"/>
    <x v="25"/>
    <n v="65807"/>
    <x v="2"/>
    <s v="OFF-ST-10000078"/>
    <x v="1"/>
    <x v="4"/>
    <x v="1218"/>
    <n v="265.17"/>
    <n v="1"/>
    <n v="0"/>
    <n v="47.730599999999981"/>
  </r>
  <r>
    <n v="3113"/>
    <x v="1547"/>
    <x v="0"/>
    <x v="828"/>
    <d v="2013-08-31T00:00:00"/>
    <s v="Standard Class"/>
    <s v="MS-17770"/>
    <s v="Maxwell Schwartz"/>
    <x v="0"/>
    <s v="United States"/>
    <s v="Seattle"/>
    <x v="4"/>
    <n v="98105"/>
    <x v="1"/>
    <s v="TEC-MA-10001972"/>
    <x v="2"/>
    <x v="15"/>
    <x v="1469"/>
    <n v="837.59999999999991"/>
    <n v="3"/>
    <n v="0.2"/>
    <n v="62.82000000000005"/>
  </r>
  <r>
    <n v="3114"/>
    <x v="1547"/>
    <x v="0"/>
    <x v="828"/>
    <d v="2013-08-31T00:00:00"/>
    <s v="Standard Class"/>
    <s v="MS-17770"/>
    <s v="Maxwell Schwartz"/>
    <x v="0"/>
    <s v="United States"/>
    <s v="Seattle"/>
    <x v="4"/>
    <n v="98105"/>
    <x v="1"/>
    <s v="OFF-EN-10002504"/>
    <x v="1"/>
    <x v="12"/>
    <x v="113"/>
    <n v="135.9"/>
    <n v="5"/>
    <n v="0"/>
    <n v="63.872999999999998"/>
  </r>
  <r>
    <n v="3115"/>
    <x v="1547"/>
    <x v="0"/>
    <x v="828"/>
    <d v="2013-08-31T00:00:00"/>
    <s v="Standard Class"/>
    <s v="MS-17770"/>
    <s v="Maxwell Schwartz"/>
    <x v="0"/>
    <s v="United States"/>
    <s v="Seattle"/>
    <x v="4"/>
    <n v="98105"/>
    <x v="1"/>
    <s v="OFF-PA-10002160"/>
    <x v="1"/>
    <x v="10"/>
    <x v="1190"/>
    <n v="34.68"/>
    <n v="6"/>
    <n v="0"/>
    <n v="16.993200000000002"/>
  </r>
  <r>
    <n v="3116"/>
    <x v="1547"/>
    <x v="0"/>
    <x v="828"/>
    <d v="2013-08-31T00:00:00"/>
    <s v="Standard Class"/>
    <s v="MS-17770"/>
    <s v="Maxwell Schwartz"/>
    <x v="0"/>
    <s v="United States"/>
    <s v="Seattle"/>
    <x v="4"/>
    <n v="98105"/>
    <x v="1"/>
    <s v="FUR-CH-10001973"/>
    <x v="0"/>
    <x v="1"/>
    <x v="896"/>
    <n v="532.70400000000006"/>
    <n v="6"/>
    <n v="0.2"/>
    <n v="-39.952800000000025"/>
  </r>
  <r>
    <n v="3117"/>
    <x v="1547"/>
    <x v="0"/>
    <x v="828"/>
    <d v="2013-08-31T00:00:00"/>
    <s v="Standard Class"/>
    <s v="MS-17770"/>
    <s v="Maxwell Schwartz"/>
    <x v="0"/>
    <s v="United States"/>
    <s v="Seattle"/>
    <x v="4"/>
    <n v="98105"/>
    <x v="1"/>
    <s v="OFF-AP-10001492"/>
    <x v="1"/>
    <x v="9"/>
    <x v="22"/>
    <n v="43.099999999999994"/>
    <n v="5"/>
    <n v="0"/>
    <n v="11.206"/>
  </r>
  <r>
    <n v="3118"/>
    <x v="1547"/>
    <x v="0"/>
    <x v="828"/>
    <d v="2013-08-31T00:00:00"/>
    <s v="Standard Class"/>
    <s v="MS-17770"/>
    <s v="Maxwell Schwartz"/>
    <x v="0"/>
    <s v="United States"/>
    <s v="Seattle"/>
    <x v="4"/>
    <n v="98105"/>
    <x v="1"/>
    <s v="OFF-SU-10002189"/>
    <x v="1"/>
    <x v="14"/>
    <x v="167"/>
    <n v="15.88"/>
    <n v="4"/>
    <n v="0"/>
    <n v="0.15879999999999939"/>
  </r>
  <r>
    <n v="3119"/>
    <x v="1548"/>
    <x v="1"/>
    <x v="832"/>
    <d v="2012-06-12T00:00:00"/>
    <s v="First Class"/>
    <s v="JE-15610"/>
    <s v="Jim Epp"/>
    <x v="1"/>
    <s v="United States"/>
    <s v="Lakeland"/>
    <x v="2"/>
    <n v="33801"/>
    <x v="0"/>
    <s v="FUR-CH-10003312"/>
    <x v="0"/>
    <x v="1"/>
    <x v="296"/>
    <n v="1123.92"/>
    <n v="5"/>
    <n v="0.2"/>
    <n v="-182.63700000000017"/>
  </r>
  <r>
    <n v="3120"/>
    <x v="1548"/>
    <x v="1"/>
    <x v="832"/>
    <d v="2012-06-12T00:00:00"/>
    <s v="First Class"/>
    <s v="JE-15610"/>
    <s v="Jim Epp"/>
    <x v="1"/>
    <s v="United States"/>
    <s v="Lakeland"/>
    <x v="2"/>
    <n v="33801"/>
    <x v="0"/>
    <s v="TEC-PH-10002496"/>
    <x v="2"/>
    <x v="7"/>
    <x v="490"/>
    <n v="249.58400000000003"/>
    <n v="2"/>
    <n v="0.2"/>
    <n v="31.197999999999986"/>
  </r>
  <r>
    <n v="3121"/>
    <x v="1548"/>
    <x v="1"/>
    <x v="832"/>
    <d v="2012-06-12T00:00:00"/>
    <s v="First Class"/>
    <s v="JE-15610"/>
    <s v="Jim Epp"/>
    <x v="1"/>
    <s v="United States"/>
    <s v="Lakeland"/>
    <x v="2"/>
    <n v="33801"/>
    <x v="0"/>
    <s v="FUR-FU-10003464"/>
    <x v="0"/>
    <x v="5"/>
    <x v="1470"/>
    <n v="48.671999999999997"/>
    <n v="3"/>
    <n v="0.2"/>
    <n v="7.3007999999999988"/>
  </r>
  <r>
    <n v="3122"/>
    <x v="1548"/>
    <x v="1"/>
    <x v="832"/>
    <d v="2012-06-12T00:00:00"/>
    <s v="First Class"/>
    <s v="JE-15610"/>
    <s v="Jim Epp"/>
    <x v="1"/>
    <s v="United States"/>
    <s v="Lakeland"/>
    <x v="2"/>
    <n v="33801"/>
    <x v="0"/>
    <s v="OFF-AR-10000380"/>
    <x v="1"/>
    <x v="6"/>
    <x v="108"/>
    <n v="60.768000000000001"/>
    <n v="2"/>
    <n v="0.2"/>
    <n v="7.5959999999999894"/>
  </r>
  <r>
    <n v="3123"/>
    <x v="1548"/>
    <x v="1"/>
    <x v="832"/>
    <d v="2012-06-12T00:00:00"/>
    <s v="First Class"/>
    <s v="JE-15610"/>
    <s v="Jim Epp"/>
    <x v="1"/>
    <s v="United States"/>
    <s v="Lakeland"/>
    <x v="2"/>
    <n v="33801"/>
    <x v="0"/>
    <s v="OFF-BI-10004593"/>
    <x v="1"/>
    <x v="8"/>
    <x v="267"/>
    <n v="78.600000000000009"/>
    <n v="5"/>
    <n v="0.7"/>
    <n v="-62.88000000000001"/>
  </r>
  <r>
    <n v="3124"/>
    <x v="1548"/>
    <x v="1"/>
    <x v="832"/>
    <d v="2012-06-12T00:00:00"/>
    <s v="First Class"/>
    <s v="JE-15610"/>
    <s v="Jim Epp"/>
    <x v="1"/>
    <s v="United States"/>
    <s v="Lakeland"/>
    <x v="2"/>
    <n v="33801"/>
    <x v="0"/>
    <s v="OFF-BI-10001308"/>
    <x v="1"/>
    <x v="8"/>
    <x v="1351"/>
    <n v="3.7680000000000007"/>
    <n v="2"/>
    <n v="0.7"/>
    <n v="-3.1400000000000006"/>
  </r>
  <r>
    <n v="3125"/>
    <x v="1548"/>
    <x v="1"/>
    <x v="832"/>
    <d v="2012-06-12T00:00:00"/>
    <s v="First Class"/>
    <s v="JE-15610"/>
    <s v="Jim Epp"/>
    <x v="1"/>
    <s v="United States"/>
    <s v="Lakeland"/>
    <x v="2"/>
    <n v="33801"/>
    <x v="0"/>
    <s v="OFF-ST-10001780"/>
    <x v="1"/>
    <x v="4"/>
    <x v="481"/>
    <n v="1036.624"/>
    <n v="2"/>
    <n v="0.2"/>
    <n v="51.831200000000024"/>
  </r>
  <r>
    <n v="3126"/>
    <x v="1548"/>
    <x v="1"/>
    <x v="832"/>
    <d v="2012-06-12T00:00:00"/>
    <s v="First Class"/>
    <s v="JE-15610"/>
    <s v="Jim Epp"/>
    <x v="1"/>
    <s v="United States"/>
    <s v="Lakeland"/>
    <x v="2"/>
    <n v="33801"/>
    <x v="0"/>
    <s v="OFF-ST-10003816"/>
    <x v="1"/>
    <x v="4"/>
    <x v="710"/>
    <n v="563.80799999999999"/>
    <n v="4"/>
    <n v="0.2"/>
    <n v="21.142799999999966"/>
  </r>
  <r>
    <n v="3127"/>
    <x v="1549"/>
    <x v="3"/>
    <x v="565"/>
    <d v="2014-09-13T00:00:00"/>
    <s v="Standard Class"/>
    <s v="EB-14110"/>
    <s v="Eugene Barchas"/>
    <x v="0"/>
    <s v="United States"/>
    <s v="Philadelphia"/>
    <x v="9"/>
    <n v="19134"/>
    <x v="3"/>
    <s v="TEC-PH-10002200"/>
    <x v="2"/>
    <x v="7"/>
    <x v="1471"/>
    <n v="258.52799999999996"/>
    <n v="2"/>
    <n v="0.4"/>
    <n v="-47.396800000000013"/>
  </r>
  <r>
    <n v="3128"/>
    <x v="1550"/>
    <x v="3"/>
    <x v="280"/>
    <d v="2014-10-07T00:00:00"/>
    <s v="Standard Class"/>
    <s v="BP-11155"/>
    <s v="Becky Pak"/>
    <x v="0"/>
    <s v="United States"/>
    <s v="New York City"/>
    <x v="15"/>
    <n v="10011"/>
    <x v="3"/>
    <s v="OFF-PA-10004438"/>
    <x v="1"/>
    <x v="10"/>
    <x v="1472"/>
    <n v="49.12"/>
    <n v="4"/>
    <n v="0"/>
    <n v="23.086399999999998"/>
  </r>
  <r>
    <n v="3129"/>
    <x v="1551"/>
    <x v="2"/>
    <x v="757"/>
    <d v="2011-12-17T00:00:00"/>
    <s v="First Class"/>
    <s v="CC-12100"/>
    <s v="Chad Cunningham"/>
    <x v="2"/>
    <s v="United States"/>
    <s v="Los Angeles"/>
    <x v="1"/>
    <n v="90049"/>
    <x v="1"/>
    <s v="FUR-FU-10004090"/>
    <x v="0"/>
    <x v="5"/>
    <x v="636"/>
    <n v="44.46"/>
    <n v="2"/>
    <n v="0"/>
    <n v="14.671799999999998"/>
  </r>
  <r>
    <n v="3130"/>
    <x v="1551"/>
    <x v="2"/>
    <x v="757"/>
    <d v="2011-12-17T00:00:00"/>
    <s v="First Class"/>
    <s v="CC-12100"/>
    <s v="Chad Cunningham"/>
    <x v="2"/>
    <s v="United States"/>
    <s v="Los Angeles"/>
    <x v="1"/>
    <n v="90049"/>
    <x v="1"/>
    <s v="FUR-CH-10002602"/>
    <x v="0"/>
    <x v="1"/>
    <x v="288"/>
    <n v="241.56799999999998"/>
    <n v="2"/>
    <n v="0.2"/>
    <n v="18.11760000000001"/>
  </r>
  <r>
    <n v="3131"/>
    <x v="1551"/>
    <x v="2"/>
    <x v="757"/>
    <d v="2011-12-17T00:00:00"/>
    <s v="First Class"/>
    <s v="CC-12100"/>
    <s v="Chad Cunningham"/>
    <x v="2"/>
    <s v="United States"/>
    <s v="Los Angeles"/>
    <x v="1"/>
    <n v="90049"/>
    <x v="1"/>
    <s v="TEC-AC-10001142"/>
    <x v="2"/>
    <x v="11"/>
    <x v="546"/>
    <n v="395"/>
    <n v="5"/>
    <n v="0"/>
    <n v="39.499999999999957"/>
  </r>
  <r>
    <n v="3132"/>
    <x v="1551"/>
    <x v="2"/>
    <x v="757"/>
    <d v="2011-12-17T00:00:00"/>
    <s v="First Class"/>
    <s v="CC-12100"/>
    <s v="Chad Cunningham"/>
    <x v="2"/>
    <s v="United States"/>
    <s v="Los Angeles"/>
    <x v="1"/>
    <n v="90049"/>
    <x v="1"/>
    <s v="TEC-PH-10004977"/>
    <x v="2"/>
    <x v="7"/>
    <x v="34"/>
    <n v="627.16800000000012"/>
    <n v="4"/>
    <n v="0.2"/>
    <n v="70.55639999999994"/>
  </r>
  <r>
    <n v="3133"/>
    <x v="1552"/>
    <x v="2"/>
    <x v="829"/>
    <d v="2011-08-26T00:00:00"/>
    <s v="First Class"/>
    <s v="JP-15460"/>
    <s v="Jennifer Patt"/>
    <x v="1"/>
    <s v="United States"/>
    <s v="Oceanside"/>
    <x v="15"/>
    <n v="11572"/>
    <x v="3"/>
    <s v="FUR-FU-10004586"/>
    <x v="0"/>
    <x v="5"/>
    <x v="1473"/>
    <n v="13.28"/>
    <n v="2"/>
    <n v="0"/>
    <n v="6.3743999999999996"/>
  </r>
  <r>
    <n v="3134"/>
    <x v="1552"/>
    <x v="2"/>
    <x v="829"/>
    <d v="2011-08-26T00:00:00"/>
    <s v="First Class"/>
    <s v="JP-15460"/>
    <s v="Jennifer Patt"/>
    <x v="1"/>
    <s v="United States"/>
    <s v="Oceanside"/>
    <x v="15"/>
    <n v="11572"/>
    <x v="3"/>
    <s v="OFF-BI-10001116"/>
    <x v="1"/>
    <x v="8"/>
    <x v="1066"/>
    <n v="12.672000000000001"/>
    <n v="3"/>
    <n v="0.2"/>
    <n v="4.4352000000000009"/>
  </r>
  <r>
    <n v="3135"/>
    <x v="1553"/>
    <x v="3"/>
    <x v="105"/>
    <d v="2014-11-19T00:00:00"/>
    <s v="Standard Class"/>
    <s v="LS-16975"/>
    <s v="Lindsay Shagiari"/>
    <x v="2"/>
    <s v="United States"/>
    <s v="Dallas"/>
    <x v="5"/>
    <n v="75081"/>
    <x v="2"/>
    <s v="OFF-BI-10000666"/>
    <x v="1"/>
    <x v="8"/>
    <x v="980"/>
    <n v="30.559999999999992"/>
    <n v="5"/>
    <n v="0.8"/>
    <n v="-45.840000000000018"/>
  </r>
  <r>
    <n v="3136"/>
    <x v="1553"/>
    <x v="3"/>
    <x v="105"/>
    <d v="2014-11-19T00:00:00"/>
    <s v="Standard Class"/>
    <s v="LS-16975"/>
    <s v="Lindsay Shagiari"/>
    <x v="2"/>
    <s v="United States"/>
    <s v="Dallas"/>
    <x v="5"/>
    <n v="75081"/>
    <x v="2"/>
    <s v="OFF-ST-10002583"/>
    <x v="1"/>
    <x v="4"/>
    <x v="566"/>
    <n v="77.951999999999998"/>
    <n v="3"/>
    <n v="0.2"/>
    <n v="-15.590400000000002"/>
  </r>
  <r>
    <n v="3137"/>
    <x v="1553"/>
    <x v="3"/>
    <x v="105"/>
    <d v="2014-11-19T00:00:00"/>
    <s v="Standard Class"/>
    <s v="LS-16975"/>
    <s v="Lindsay Shagiari"/>
    <x v="2"/>
    <s v="United States"/>
    <s v="Dallas"/>
    <x v="5"/>
    <n v="75081"/>
    <x v="2"/>
    <s v="TEC-PH-10004908"/>
    <x v="2"/>
    <x v="7"/>
    <x v="1474"/>
    <n v="67.992000000000004"/>
    <n v="1"/>
    <n v="0.2"/>
    <n v="8.4989999999999917"/>
  </r>
  <r>
    <n v="3138"/>
    <x v="1553"/>
    <x v="3"/>
    <x v="105"/>
    <d v="2014-11-19T00:00:00"/>
    <s v="Standard Class"/>
    <s v="LS-16975"/>
    <s v="Lindsay Shagiari"/>
    <x v="2"/>
    <s v="United States"/>
    <s v="Dallas"/>
    <x v="5"/>
    <n v="75081"/>
    <x v="2"/>
    <s v="OFF-EN-10001219"/>
    <x v="1"/>
    <x v="12"/>
    <x v="583"/>
    <n v="12.224"/>
    <n v="2"/>
    <n v="0.2"/>
    <n v="4.4311999999999996"/>
  </r>
  <r>
    <n v="3139"/>
    <x v="1553"/>
    <x v="3"/>
    <x v="105"/>
    <d v="2014-11-19T00:00:00"/>
    <s v="Standard Class"/>
    <s v="LS-16975"/>
    <s v="Lindsay Shagiari"/>
    <x v="2"/>
    <s v="United States"/>
    <s v="Dallas"/>
    <x v="5"/>
    <n v="75081"/>
    <x v="2"/>
    <s v="TEC-AC-10004568"/>
    <x v="2"/>
    <x v="11"/>
    <x v="1109"/>
    <n v="44.783999999999999"/>
    <n v="2"/>
    <n v="0.2"/>
    <n v="-0.55980000000000452"/>
  </r>
  <r>
    <n v="3140"/>
    <x v="1553"/>
    <x v="3"/>
    <x v="105"/>
    <d v="2014-11-19T00:00:00"/>
    <s v="Standard Class"/>
    <s v="LS-16975"/>
    <s v="Lindsay Shagiari"/>
    <x v="2"/>
    <s v="United States"/>
    <s v="Dallas"/>
    <x v="5"/>
    <n v="75081"/>
    <x v="2"/>
    <s v="FUR-FU-10001756"/>
    <x v="0"/>
    <x v="5"/>
    <x v="282"/>
    <n v="22.847999999999999"/>
    <n v="3"/>
    <n v="0.6"/>
    <n v="-17.707200000000007"/>
  </r>
  <r>
    <n v="3141"/>
    <x v="1554"/>
    <x v="1"/>
    <x v="334"/>
    <d v="2012-04-28T00:00:00"/>
    <s v="First Class"/>
    <s v="JL-15850"/>
    <s v="John Lucas"/>
    <x v="0"/>
    <s v="United States"/>
    <s v="New York City"/>
    <x v="15"/>
    <n v="10035"/>
    <x v="3"/>
    <s v="OFF-AP-10002311"/>
    <x v="1"/>
    <x v="9"/>
    <x v="14"/>
    <n v="206.43"/>
    <n v="3"/>
    <n v="0"/>
    <n v="90.829200000000014"/>
  </r>
  <r>
    <n v="3142"/>
    <x v="1555"/>
    <x v="2"/>
    <x v="432"/>
    <d v="2011-12-12T00:00:00"/>
    <s v="Same Day"/>
    <s v="CY-12745"/>
    <s v="Craig Yedwab"/>
    <x v="1"/>
    <s v="United States"/>
    <s v="San Antonio"/>
    <x v="5"/>
    <n v="78207"/>
    <x v="2"/>
    <s v="OFF-BI-10003650"/>
    <x v="1"/>
    <x v="8"/>
    <x v="115"/>
    <n v="210.39199999999997"/>
    <n v="2"/>
    <n v="0.8"/>
    <n v="-336.62720000000013"/>
  </r>
  <r>
    <n v="3143"/>
    <x v="1556"/>
    <x v="3"/>
    <x v="145"/>
    <d v="2014-09-28T00:00:00"/>
    <s v="Second Class"/>
    <s v="RB-19360"/>
    <s v="Raymond Buch"/>
    <x v="0"/>
    <s v="United States"/>
    <s v="Cincinnati"/>
    <x v="24"/>
    <n v="45231"/>
    <x v="3"/>
    <s v="TEC-AC-10003628"/>
    <x v="2"/>
    <x v="11"/>
    <x v="244"/>
    <n v="119.96000000000001"/>
    <n v="5"/>
    <n v="0.2"/>
    <n v="35.988000000000007"/>
  </r>
  <r>
    <n v="3144"/>
    <x v="1556"/>
    <x v="3"/>
    <x v="145"/>
    <d v="2014-09-28T00:00:00"/>
    <s v="Second Class"/>
    <s v="RB-19360"/>
    <s v="Raymond Buch"/>
    <x v="0"/>
    <s v="United States"/>
    <s v="Cincinnati"/>
    <x v="24"/>
    <n v="45231"/>
    <x v="3"/>
    <s v="OFF-AR-10001547"/>
    <x v="1"/>
    <x v="6"/>
    <x v="147"/>
    <n v="10.608000000000001"/>
    <n v="6"/>
    <n v="0.2"/>
    <n v="0.92819999999999991"/>
  </r>
  <r>
    <n v="3145"/>
    <x v="1557"/>
    <x v="0"/>
    <x v="64"/>
    <d v="2013-09-12T00:00:00"/>
    <s v="Standard Class"/>
    <s v="AR-10825"/>
    <s v="Anthony Rawles"/>
    <x v="1"/>
    <s v="United States"/>
    <s v="Austin"/>
    <x v="5"/>
    <n v="78745"/>
    <x v="2"/>
    <s v="FUR-CH-10002647"/>
    <x v="0"/>
    <x v="1"/>
    <x v="470"/>
    <n v="347.80200000000002"/>
    <n v="7"/>
    <n v="0.3"/>
    <n v="-24.842999999999961"/>
  </r>
  <r>
    <n v="3146"/>
    <x v="1558"/>
    <x v="3"/>
    <x v="512"/>
    <d v="2014-02-14T00:00:00"/>
    <s v="Second Class"/>
    <s v="CS-11845"/>
    <s v="Cari Sayre"/>
    <x v="1"/>
    <s v="United States"/>
    <s v="Seattle"/>
    <x v="4"/>
    <n v="98105"/>
    <x v="1"/>
    <s v="FUR-CH-10004495"/>
    <x v="0"/>
    <x v="1"/>
    <x v="1475"/>
    <n v="963.13600000000008"/>
    <n v="4"/>
    <n v="0.2"/>
    <n v="108.35279999999986"/>
  </r>
  <r>
    <n v="3147"/>
    <x v="1558"/>
    <x v="3"/>
    <x v="512"/>
    <d v="2014-02-14T00:00:00"/>
    <s v="Second Class"/>
    <s v="CS-11845"/>
    <s v="Cari Sayre"/>
    <x v="1"/>
    <s v="United States"/>
    <s v="Seattle"/>
    <x v="4"/>
    <n v="98105"/>
    <x v="1"/>
    <s v="TEC-PH-10002923"/>
    <x v="2"/>
    <x v="7"/>
    <x v="680"/>
    <n v="88.77600000000001"/>
    <n v="3"/>
    <n v="0.2"/>
    <n v="7.7679000000000009"/>
  </r>
  <r>
    <n v="3148"/>
    <x v="1559"/>
    <x v="2"/>
    <x v="479"/>
    <d v="2011-07-03T00:00:00"/>
    <s v="Second Class"/>
    <s v="AR-10825"/>
    <s v="Anthony Rawles"/>
    <x v="1"/>
    <s v="United States"/>
    <s v="Los Angeles"/>
    <x v="1"/>
    <n v="90004"/>
    <x v="1"/>
    <s v="OFF-AR-10001374"/>
    <x v="1"/>
    <x v="6"/>
    <x v="310"/>
    <n v="32.400000000000006"/>
    <n v="5"/>
    <n v="0"/>
    <n v="10.367999999999999"/>
  </r>
  <r>
    <n v="3149"/>
    <x v="1560"/>
    <x v="0"/>
    <x v="843"/>
    <d v="2013-06-11T00:00:00"/>
    <s v="First Class"/>
    <s v="RD-19810"/>
    <s v="Ross DeVincentis"/>
    <x v="2"/>
    <s v="United States"/>
    <s v="New York City"/>
    <x v="15"/>
    <n v="10035"/>
    <x v="3"/>
    <s v="OFF-PA-10003441"/>
    <x v="1"/>
    <x v="10"/>
    <x v="485"/>
    <n v="32.400000000000006"/>
    <n v="5"/>
    <n v="0"/>
    <n v="15.552000000000001"/>
  </r>
  <r>
    <n v="3150"/>
    <x v="1561"/>
    <x v="2"/>
    <x v="414"/>
    <d v="2011-12-25T00:00:00"/>
    <s v="Standard Class"/>
    <s v="KH-16510"/>
    <s v="Keith Herrera"/>
    <x v="0"/>
    <s v="United States"/>
    <s v="Seattle"/>
    <x v="4"/>
    <n v="98103"/>
    <x v="1"/>
    <s v="OFF-LA-10002043"/>
    <x v="1"/>
    <x v="2"/>
    <x v="252"/>
    <n v="31.049999999999997"/>
    <n v="3"/>
    <n v="0"/>
    <n v="14.904"/>
  </r>
  <r>
    <n v="3151"/>
    <x v="1562"/>
    <x v="1"/>
    <x v="83"/>
    <d v="2012-12-18T00:00:00"/>
    <s v="First Class"/>
    <s v="NF-18385"/>
    <s v="Natalie Fritzler"/>
    <x v="0"/>
    <s v="United States"/>
    <s v="Newark"/>
    <x v="24"/>
    <n v="43055"/>
    <x v="3"/>
    <s v="TEC-AC-10002049"/>
    <x v="2"/>
    <x v="11"/>
    <x v="1053"/>
    <n v="2025.3600000000001"/>
    <n v="6"/>
    <n v="0.2"/>
    <n v="607.60800000000006"/>
  </r>
  <r>
    <n v="3152"/>
    <x v="1562"/>
    <x v="1"/>
    <x v="83"/>
    <d v="2012-12-18T00:00:00"/>
    <s v="First Class"/>
    <s v="NF-18385"/>
    <s v="Natalie Fritzler"/>
    <x v="0"/>
    <s v="United States"/>
    <s v="Newark"/>
    <x v="24"/>
    <n v="43055"/>
    <x v="3"/>
    <s v="TEC-MA-10000418"/>
    <x v="2"/>
    <x v="15"/>
    <x v="1476"/>
    <n v="1799.9940000000001"/>
    <n v="2"/>
    <n v="0.7"/>
    <n v="-2639.9912000000004"/>
  </r>
  <r>
    <n v="3153"/>
    <x v="1562"/>
    <x v="1"/>
    <x v="83"/>
    <d v="2012-12-18T00:00:00"/>
    <s v="First Class"/>
    <s v="NF-18385"/>
    <s v="Natalie Fritzler"/>
    <x v="0"/>
    <s v="United States"/>
    <s v="Newark"/>
    <x v="24"/>
    <n v="43055"/>
    <x v="3"/>
    <s v="TEC-PH-10004908"/>
    <x v="2"/>
    <x v="7"/>
    <x v="1474"/>
    <n v="101.98799999999999"/>
    <n v="2"/>
    <n v="0.4"/>
    <n v="-16.998000000000019"/>
  </r>
  <r>
    <n v="3154"/>
    <x v="1562"/>
    <x v="1"/>
    <x v="83"/>
    <d v="2012-12-18T00:00:00"/>
    <s v="First Class"/>
    <s v="NF-18385"/>
    <s v="Natalie Fritzler"/>
    <x v="0"/>
    <s v="United States"/>
    <s v="Newark"/>
    <x v="24"/>
    <n v="43055"/>
    <x v="3"/>
    <s v="FUR-FU-10004091"/>
    <x v="0"/>
    <x v="5"/>
    <x v="264"/>
    <n v="262.86399999999998"/>
    <n v="7"/>
    <n v="0.2"/>
    <n v="69.001800000000017"/>
  </r>
  <r>
    <n v="3155"/>
    <x v="1563"/>
    <x v="3"/>
    <x v="228"/>
    <d v="2014-07-25T00:00:00"/>
    <s v="Standard Class"/>
    <s v="SM-20950"/>
    <s v="Suzanne McNair"/>
    <x v="1"/>
    <s v="United States"/>
    <s v="Maple Grove"/>
    <x v="11"/>
    <n v="55369"/>
    <x v="2"/>
    <s v="OFF-BI-10004600"/>
    <x v="1"/>
    <x v="8"/>
    <x v="1477"/>
    <n v="735.98"/>
    <n v="2"/>
    <n v="0"/>
    <n v="331.19099999999997"/>
  </r>
  <r>
    <n v="3156"/>
    <x v="1564"/>
    <x v="2"/>
    <x v="93"/>
    <d v="2011-08-05T00:00:00"/>
    <s v="Second Class"/>
    <s v="GH-14410"/>
    <s v="Gary Hansen"/>
    <x v="2"/>
    <s v="United States"/>
    <s v="Glendale"/>
    <x v="16"/>
    <n v="85301"/>
    <x v="1"/>
    <s v="OFF-PA-10001289"/>
    <x v="1"/>
    <x v="10"/>
    <x v="952"/>
    <n v="93.024000000000001"/>
    <n v="3"/>
    <n v="0.2"/>
    <n v="33.721199999999996"/>
  </r>
  <r>
    <n v="3157"/>
    <x v="1565"/>
    <x v="1"/>
    <x v="252"/>
    <d v="2012-08-28T00:00:00"/>
    <s v="Standard Class"/>
    <s v="EM-13810"/>
    <s v="Eleni McCrary"/>
    <x v="1"/>
    <s v="United States"/>
    <s v="New York City"/>
    <x v="15"/>
    <n v="10009"/>
    <x v="3"/>
    <s v="FUR-TA-10001539"/>
    <x v="0"/>
    <x v="3"/>
    <x v="10"/>
    <n v="284.36399999999998"/>
    <n v="2"/>
    <n v="0.4"/>
    <n v="-75.830400000000054"/>
  </r>
  <r>
    <n v="3158"/>
    <x v="1565"/>
    <x v="1"/>
    <x v="252"/>
    <d v="2012-08-28T00:00:00"/>
    <s v="Standard Class"/>
    <s v="EM-13810"/>
    <s v="Eleni McCrary"/>
    <x v="1"/>
    <s v="United States"/>
    <s v="New York City"/>
    <x v="15"/>
    <n v="10009"/>
    <x v="3"/>
    <s v="TEC-AC-10001266"/>
    <x v="2"/>
    <x v="11"/>
    <x v="196"/>
    <n v="26"/>
    <n v="2"/>
    <n v="0"/>
    <n v="11.7"/>
  </r>
  <r>
    <n v="3159"/>
    <x v="1566"/>
    <x v="0"/>
    <x v="253"/>
    <d v="2013-03-28T00:00:00"/>
    <s v="First Class"/>
    <s v="DB-13210"/>
    <s v="Dean Braden"/>
    <x v="0"/>
    <s v="United States"/>
    <s v="Jacksonville"/>
    <x v="3"/>
    <n v="28540"/>
    <x v="0"/>
    <s v="OFF-ST-10001291"/>
    <x v="1"/>
    <x v="4"/>
    <x v="1017"/>
    <n v="67.64"/>
    <n v="5"/>
    <n v="0.2"/>
    <n v="5.9184999999999981"/>
  </r>
  <r>
    <n v="3160"/>
    <x v="1566"/>
    <x v="0"/>
    <x v="253"/>
    <d v="2013-03-28T00:00:00"/>
    <s v="First Class"/>
    <s v="DB-13210"/>
    <s v="Dean Braden"/>
    <x v="0"/>
    <s v="United States"/>
    <s v="Jacksonville"/>
    <x v="3"/>
    <n v="28540"/>
    <x v="0"/>
    <s v="TEC-AC-10001314"/>
    <x v="2"/>
    <x v="11"/>
    <x v="943"/>
    <n v="119.97600000000001"/>
    <n v="3"/>
    <n v="0.2"/>
    <n v="-17.996400000000019"/>
  </r>
  <r>
    <n v="3161"/>
    <x v="1567"/>
    <x v="2"/>
    <x v="171"/>
    <d v="2011-09-16T00:00:00"/>
    <s v="Second Class"/>
    <s v="PT-19090"/>
    <s v="Pete Takahito"/>
    <x v="0"/>
    <s v="United States"/>
    <s v="Houston"/>
    <x v="5"/>
    <n v="77070"/>
    <x v="2"/>
    <s v="OFF-BI-10004040"/>
    <x v="1"/>
    <x v="8"/>
    <x v="1478"/>
    <n v="5.1799999999999988"/>
    <n v="5"/>
    <n v="0.8"/>
    <n v="-8.0289999999999999"/>
  </r>
  <r>
    <n v="3162"/>
    <x v="1568"/>
    <x v="2"/>
    <x v="158"/>
    <d v="2011-09-25T00:00:00"/>
    <s v="Standard Class"/>
    <s v="HF-14995"/>
    <s v="Herbert Flentye"/>
    <x v="0"/>
    <s v="United States"/>
    <s v="San Francisco"/>
    <x v="1"/>
    <n v="94109"/>
    <x v="1"/>
    <s v="OFF-EN-10001539"/>
    <x v="1"/>
    <x v="12"/>
    <x v="33"/>
    <n v="15.56"/>
    <n v="2"/>
    <n v="0"/>
    <n v="7.3132000000000001"/>
  </r>
  <r>
    <n v="3163"/>
    <x v="1568"/>
    <x v="2"/>
    <x v="158"/>
    <d v="2011-09-25T00:00:00"/>
    <s v="Standard Class"/>
    <s v="HF-14995"/>
    <s v="Herbert Flentye"/>
    <x v="0"/>
    <s v="United States"/>
    <s v="San Francisco"/>
    <x v="1"/>
    <n v="94109"/>
    <x v="1"/>
    <s v="OFF-EN-10004483"/>
    <x v="1"/>
    <x v="12"/>
    <x v="1335"/>
    <n v="78.349999999999994"/>
    <n v="5"/>
    <n v="0"/>
    <n v="36.824499999999993"/>
  </r>
  <r>
    <n v="3164"/>
    <x v="1568"/>
    <x v="2"/>
    <x v="158"/>
    <d v="2011-09-25T00:00:00"/>
    <s v="Standard Class"/>
    <s v="HF-14995"/>
    <s v="Herbert Flentye"/>
    <x v="0"/>
    <s v="United States"/>
    <s v="San Francisco"/>
    <x v="1"/>
    <n v="94109"/>
    <x v="1"/>
    <s v="OFF-AR-10001615"/>
    <x v="1"/>
    <x v="6"/>
    <x v="1479"/>
    <n v="59.519999999999996"/>
    <n v="3"/>
    <n v="0"/>
    <n v="15.475200000000001"/>
  </r>
  <r>
    <n v="3165"/>
    <x v="1568"/>
    <x v="2"/>
    <x v="158"/>
    <d v="2011-09-25T00:00:00"/>
    <s v="Standard Class"/>
    <s v="HF-14995"/>
    <s v="Herbert Flentye"/>
    <x v="0"/>
    <s v="United States"/>
    <s v="San Francisco"/>
    <x v="1"/>
    <n v="94109"/>
    <x v="1"/>
    <s v="OFF-PA-10000327"/>
    <x v="1"/>
    <x v="10"/>
    <x v="1428"/>
    <n v="38.520000000000003"/>
    <n v="9"/>
    <n v="0"/>
    <n v="17.333999999999996"/>
  </r>
  <r>
    <n v="3166"/>
    <x v="1568"/>
    <x v="2"/>
    <x v="158"/>
    <d v="2011-09-25T00:00:00"/>
    <s v="Standard Class"/>
    <s v="HF-14995"/>
    <s v="Herbert Flentye"/>
    <x v="0"/>
    <s v="United States"/>
    <s v="San Francisco"/>
    <x v="1"/>
    <n v="94109"/>
    <x v="1"/>
    <s v="TEC-PH-10001299"/>
    <x v="2"/>
    <x v="7"/>
    <x v="1480"/>
    <n v="239.98400000000004"/>
    <n v="2"/>
    <n v="0.2"/>
    <n v="23.998400000000004"/>
  </r>
  <r>
    <n v="3167"/>
    <x v="1568"/>
    <x v="2"/>
    <x v="158"/>
    <d v="2011-09-25T00:00:00"/>
    <s v="Standard Class"/>
    <s v="HF-14995"/>
    <s v="Herbert Flentye"/>
    <x v="0"/>
    <s v="United States"/>
    <s v="San Francisco"/>
    <x v="1"/>
    <n v="94109"/>
    <x v="1"/>
    <s v="OFF-PA-10002246"/>
    <x v="1"/>
    <x v="10"/>
    <x v="1386"/>
    <n v="19.350000000000001"/>
    <n v="3"/>
    <n v="0"/>
    <n v="9.4815000000000005"/>
  </r>
  <r>
    <n v="3168"/>
    <x v="1569"/>
    <x v="0"/>
    <x v="517"/>
    <d v="2013-11-01T00:00:00"/>
    <s v="First Class"/>
    <s v="KW-16435"/>
    <s v="Katrina Willman"/>
    <x v="0"/>
    <s v="United States"/>
    <s v="Lansing"/>
    <x v="12"/>
    <n v="48911"/>
    <x v="2"/>
    <s v="FUR-FU-10002671"/>
    <x v="0"/>
    <x v="5"/>
    <x v="275"/>
    <n v="67"/>
    <n v="5"/>
    <n v="0"/>
    <n v="32.159999999999997"/>
  </r>
  <r>
    <n v="3169"/>
    <x v="1570"/>
    <x v="0"/>
    <x v="316"/>
    <d v="2013-06-04T00:00:00"/>
    <s v="Standard Class"/>
    <s v="KC-16675"/>
    <s v="Kimberly Carter"/>
    <x v="1"/>
    <s v="United States"/>
    <s v="Tallahassee"/>
    <x v="2"/>
    <n v="32303"/>
    <x v="0"/>
    <s v="FUR-CH-10003833"/>
    <x v="0"/>
    <x v="1"/>
    <x v="1200"/>
    <n v="390.27199999999999"/>
    <n v="8"/>
    <n v="0.2"/>
    <n v="-24.39200000000001"/>
  </r>
  <r>
    <n v="3170"/>
    <x v="1570"/>
    <x v="0"/>
    <x v="316"/>
    <d v="2013-06-04T00:00:00"/>
    <s v="Standard Class"/>
    <s v="KC-16675"/>
    <s v="Kimberly Carter"/>
    <x v="1"/>
    <s v="United States"/>
    <s v="Tallahassee"/>
    <x v="2"/>
    <n v="32303"/>
    <x v="0"/>
    <s v="OFF-PA-10001667"/>
    <x v="1"/>
    <x v="10"/>
    <x v="453"/>
    <n v="62.192000000000007"/>
    <n v="13"/>
    <n v="0.2"/>
    <n v="19.434999999999995"/>
  </r>
  <r>
    <n v="3171"/>
    <x v="1571"/>
    <x v="3"/>
    <x v="202"/>
    <d v="2014-12-27T00:00:00"/>
    <s v="Second Class"/>
    <s v="PK-19075"/>
    <s v="Pete Kriz"/>
    <x v="0"/>
    <s v="United States"/>
    <s v="Columbia"/>
    <x v="20"/>
    <n v="29203"/>
    <x v="0"/>
    <s v="OFF-BI-10002003"/>
    <x v="1"/>
    <x v="8"/>
    <x v="1384"/>
    <n v="23.88"/>
    <n v="6"/>
    <n v="0"/>
    <n v="11.223600000000001"/>
  </r>
  <r>
    <n v="3172"/>
    <x v="1572"/>
    <x v="0"/>
    <x v="844"/>
    <d v="2013-03-29T00:00:00"/>
    <s v="Standard Class"/>
    <s v="KT-16465"/>
    <s v="Kean Takahito"/>
    <x v="0"/>
    <s v="United States"/>
    <s v="Chicago"/>
    <x v="10"/>
    <n v="60623"/>
    <x v="2"/>
    <s v="OFF-BI-10004465"/>
    <x v="1"/>
    <x v="8"/>
    <x v="732"/>
    <n v="3.1679999999999993"/>
    <n v="2"/>
    <n v="0.8"/>
    <n v="-4.7520000000000007"/>
  </r>
  <r>
    <n v="3173"/>
    <x v="1572"/>
    <x v="0"/>
    <x v="844"/>
    <d v="2013-03-29T00:00:00"/>
    <s v="Standard Class"/>
    <s v="KT-16465"/>
    <s v="Kean Takahito"/>
    <x v="0"/>
    <s v="United States"/>
    <s v="Chicago"/>
    <x v="10"/>
    <n v="60623"/>
    <x v="2"/>
    <s v="FUR-CH-10000665"/>
    <x v="0"/>
    <x v="1"/>
    <x v="656"/>
    <n v="528.42999999999995"/>
    <n v="5"/>
    <n v="0.3"/>
    <n v="0"/>
  </r>
  <r>
    <n v="3174"/>
    <x v="1572"/>
    <x v="0"/>
    <x v="844"/>
    <d v="2013-03-29T00:00:00"/>
    <s v="Standard Class"/>
    <s v="KT-16465"/>
    <s v="Kean Takahito"/>
    <x v="0"/>
    <s v="United States"/>
    <s v="Chicago"/>
    <x v="10"/>
    <n v="60623"/>
    <x v="2"/>
    <s v="OFF-AR-10004956"/>
    <x v="1"/>
    <x v="6"/>
    <x v="1235"/>
    <n v="13.392000000000001"/>
    <n v="3"/>
    <n v="0.2"/>
    <n v="1.5065999999999975"/>
  </r>
  <r>
    <n v="3175"/>
    <x v="1573"/>
    <x v="3"/>
    <x v="343"/>
    <d v="2014-11-19T00:00:00"/>
    <s v="Standard Class"/>
    <s v="EP-13915"/>
    <s v="Emily Phan"/>
    <x v="0"/>
    <s v="United States"/>
    <s v="Detroit"/>
    <x v="12"/>
    <n v="48227"/>
    <x v="2"/>
    <s v="OFF-AR-10004260"/>
    <x v="1"/>
    <x v="6"/>
    <x v="1481"/>
    <n v="181.86"/>
    <n v="7"/>
    <n v="0"/>
    <n v="50.9208"/>
  </r>
  <r>
    <n v="3176"/>
    <x v="1574"/>
    <x v="3"/>
    <x v="397"/>
    <d v="2014-09-30T00:00:00"/>
    <s v="Standard Class"/>
    <s v="AP-10915"/>
    <s v="Arthur Prichep"/>
    <x v="0"/>
    <s v="United States"/>
    <s v="Fort Collins"/>
    <x v="22"/>
    <n v="80525"/>
    <x v="1"/>
    <s v="FUR-BO-10001811"/>
    <x v="0"/>
    <x v="0"/>
    <x v="779"/>
    <n v="180.58800000000005"/>
    <n v="2"/>
    <n v="0.7"/>
    <n v="-240.78400000000005"/>
  </r>
  <r>
    <n v="3177"/>
    <x v="1574"/>
    <x v="3"/>
    <x v="397"/>
    <d v="2014-09-30T00:00:00"/>
    <s v="Standard Class"/>
    <s v="AP-10915"/>
    <s v="Arthur Prichep"/>
    <x v="0"/>
    <s v="United States"/>
    <s v="Fort Collins"/>
    <x v="22"/>
    <n v="80525"/>
    <x v="1"/>
    <s v="TEC-AC-10003280"/>
    <x v="2"/>
    <x v="11"/>
    <x v="1028"/>
    <n v="47.984000000000002"/>
    <n v="2"/>
    <n v="0.2"/>
    <n v="0.59979999999999656"/>
  </r>
  <r>
    <n v="3178"/>
    <x v="1575"/>
    <x v="3"/>
    <x v="18"/>
    <d v="2014-09-11T00:00:00"/>
    <s v="Same Day"/>
    <s v="SH-20395"/>
    <s v="Shahid Hopkins"/>
    <x v="0"/>
    <s v="United States"/>
    <s v="New York City"/>
    <x v="15"/>
    <n v="10024"/>
    <x v="3"/>
    <s v="OFF-PA-10004911"/>
    <x v="1"/>
    <x v="10"/>
    <x v="929"/>
    <n v="18.760000000000002"/>
    <n v="2"/>
    <n v="0"/>
    <n v="9.0048000000000012"/>
  </r>
  <r>
    <n v="3179"/>
    <x v="1576"/>
    <x v="3"/>
    <x v="256"/>
    <d v="2014-12-12T00:00:00"/>
    <s v="Standard Class"/>
    <s v="SM-20950"/>
    <s v="Suzanne McNair"/>
    <x v="1"/>
    <s v="United States"/>
    <s v="New York City"/>
    <x v="15"/>
    <n v="10011"/>
    <x v="3"/>
    <s v="FUR-FU-10001487"/>
    <x v="0"/>
    <x v="5"/>
    <x v="5"/>
    <n v="20.94"/>
    <n v="3"/>
    <n v="0"/>
    <n v="6.0725999999999987"/>
  </r>
  <r>
    <n v="3180"/>
    <x v="1576"/>
    <x v="3"/>
    <x v="256"/>
    <d v="2014-12-12T00:00:00"/>
    <s v="Standard Class"/>
    <s v="SM-20950"/>
    <s v="Suzanne McNair"/>
    <x v="1"/>
    <s v="United States"/>
    <s v="New York City"/>
    <x v="15"/>
    <n v="10011"/>
    <x v="3"/>
    <s v="FUR-FU-10000521"/>
    <x v="0"/>
    <x v="5"/>
    <x v="138"/>
    <n v="58.68"/>
    <n v="2"/>
    <n v="0"/>
    <n v="18.190799999999996"/>
  </r>
  <r>
    <n v="3181"/>
    <x v="1576"/>
    <x v="3"/>
    <x v="256"/>
    <d v="2014-12-12T00:00:00"/>
    <s v="Standard Class"/>
    <s v="SM-20950"/>
    <s v="Suzanne McNair"/>
    <x v="1"/>
    <s v="United States"/>
    <s v="New York City"/>
    <x v="15"/>
    <n v="10011"/>
    <x v="3"/>
    <s v="OFF-AP-10001271"/>
    <x v="1"/>
    <x v="9"/>
    <x v="469"/>
    <n v="254.89999999999998"/>
    <n v="5"/>
    <n v="0"/>
    <n v="68.823000000000008"/>
  </r>
  <r>
    <n v="3182"/>
    <x v="1577"/>
    <x v="3"/>
    <x v="45"/>
    <d v="2014-11-13T00:00:00"/>
    <s v="Second Class"/>
    <s v="BM-11650"/>
    <s v="Brian Moss"/>
    <x v="1"/>
    <s v="United States"/>
    <s v="Columbia"/>
    <x v="39"/>
    <n v="21044"/>
    <x v="3"/>
    <s v="OFF-BI-10004728"/>
    <x v="1"/>
    <x v="8"/>
    <x v="539"/>
    <n v="9.64"/>
    <n v="2"/>
    <n v="0"/>
    <n v="4.4344000000000001"/>
  </r>
  <r>
    <n v="3183"/>
    <x v="1577"/>
    <x v="3"/>
    <x v="45"/>
    <d v="2014-11-13T00:00:00"/>
    <s v="Second Class"/>
    <s v="BM-11650"/>
    <s v="Brian Moss"/>
    <x v="1"/>
    <s v="United States"/>
    <s v="Columbia"/>
    <x v="39"/>
    <n v="21044"/>
    <x v="3"/>
    <s v="TEC-AC-10004666"/>
    <x v="2"/>
    <x v="11"/>
    <x v="709"/>
    <n v="826.62000000000012"/>
    <n v="3"/>
    <n v="0"/>
    <n v="355.4466000000001"/>
  </r>
  <r>
    <n v="3184"/>
    <x v="1577"/>
    <x v="3"/>
    <x v="45"/>
    <d v="2014-11-13T00:00:00"/>
    <s v="Second Class"/>
    <s v="BM-11650"/>
    <s v="Brian Moss"/>
    <x v="1"/>
    <s v="United States"/>
    <s v="Columbia"/>
    <x v="39"/>
    <n v="21044"/>
    <x v="3"/>
    <s v="OFF-ST-10003208"/>
    <x v="1"/>
    <x v="4"/>
    <x v="243"/>
    <n v="1633.14"/>
    <n v="9"/>
    <n v="0"/>
    <n v="473.61059999999975"/>
  </r>
  <r>
    <n v="3185"/>
    <x v="1577"/>
    <x v="3"/>
    <x v="45"/>
    <d v="2014-11-13T00:00:00"/>
    <s v="Second Class"/>
    <s v="BM-11650"/>
    <s v="Brian Moss"/>
    <x v="1"/>
    <s v="United States"/>
    <s v="Columbia"/>
    <x v="39"/>
    <n v="21044"/>
    <x v="3"/>
    <s v="OFF-ST-10003208"/>
    <x v="1"/>
    <x v="4"/>
    <x v="243"/>
    <n v="544.38"/>
    <n v="3"/>
    <n v="0"/>
    <n v="157.87019999999993"/>
  </r>
  <r>
    <n v="3186"/>
    <x v="1578"/>
    <x v="2"/>
    <x v="845"/>
    <d v="2011-11-09T00:00:00"/>
    <s v="First Class"/>
    <s v="TC-20980"/>
    <s v="Tamara Chand"/>
    <x v="1"/>
    <s v="United States"/>
    <s v="Houston"/>
    <x v="5"/>
    <n v="77041"/>
    <x v="2"/>
    <s v="OFF-BI-10000632"/>
    <x v="1"/>
    <x v="8"/>
    <x v="1288"/>
    <n v="26.045999999999992"/>
    <n v="3"/>
    <n v="0.8"/>
    <n v="-44.278199999999998"/>
  </r>
  <r>
    <n v="3187"/>
    <x v="1578"/>
    <x v="2"/>
    <x v="845"/>
    <d v="2011-11-09T00:00:00"/>
    <s v="First Class"/>
    <s v="TC-20980"/>
    <s v="Tamara Chand"/>
    <x v="1"/>
    <s v="United States"/>
    <s v="Houston"/>
    <x v="5"/>
    <n v="77041"/>
    <x v="2"/>
    <s v="OFF-EN-10004773"/>
    <x v="1"/>
    <x v="12"/>
    <x v="33"/>
    <n v="74.352000000000004"/>
    <n v="3"/>
    <n v="0.2"/>
    <n v="26.952599999999997"/>
  </r>
  <r>
    <n v="3188"/>
    <x v="1579"/>
    <x v="3"/>
    <x v="846"/>
    <d v="2014-03-18T00:00:00"/>
    <s v="Standard Class"/>
    <s v="KB-16585"/>
    <s v="Ken Black"/>
    <x v="1"/>
    <s v="United States"/>
    <s v="Lowell"/>
    <x v="31"/>
    <n v="1852"/>
    <x v="3"/>
    <s v="TEC-PH-10004700"/>
    <x v="2"/>
    <x v="7"/>
    <x v="843"/>
    <n v="69.930000000000007"/>
    <n v="7"/>
    <n v="0"/>
    <n v="32.1678"/>
  </r>
  <r>
    <n v="3189"/>
    <x v="1580"/>
    <x v="3"/>
    <x v="179"/>
    <d v="2014-10-23T00:00:00"/>
    <s v="Second Class"/>
    <s v="JE-16165"/>
    <s v="Justin Ellison"/>
    <x v="1"/>
    <s v="United States"/>
    <s v="Woodland"/>
    <x v="1"/>
    <n v="95695"/>
    <x v="1"/>
    <s v="OFF-LA-10003714"/>
    <x v="1"/>
    <x v="2"/>
    <x v="1148"/>
    <n v="3.75"/>
    <n v="1"/>
    <n v="0"/>
    <n v="1.7999999999999998"/>
  </r>
  <r>
    <n v="3190"/>
    <x v="1580"/>
    <x v="3"/>
    <x v="179"/>
    <d v="2014-10-23T00:00:00"/>
    <s v="Second Class"/>
    <s v="JE-16165"/>
    <s v="Justin Ellison"/>
    <x v="1"/>
    <s v="United States"/>
    <s v="Woodland"/>
    <x v="1"/>
    <n v="95695"/>
    <x v="1"/>
    <s v="OFF-BI-10001787"/>
    <x v="1"/>
    <x v="8"/>
    <x v="1482"/>
    <n v="20.928000000000001"/>
    <n v="4"/>
    <n v="0.2"/>
    <n v="7.5864000000000003"/>
  </r>
  <r>
    <n v="3191"/>
    <x v="1581"/>
    <x v="1"/>
    <x v="17"/>
    <d v="2013-01-01T00:00:00"/>
    <s v="Standard Class"/>
    <s v="DR-12940"/>
    <s v="Daniel Raglin"/>
    <x v="2"/>
    <s v="United States"/>
    <s v="Chicago"/>
    <x v="10"/>
    <n v="60610"/>
    <x v="2"/>
    <s v="OFF-ST-10002957"/>
    <x v="1"/>
    <x v="4"/>
    <x v="1483"/>
    <n v="12.672000000000001"/>
    <n v="3"/>
    <n v="0.2"/>
    <n v="-3.1680000000000001"/>
  </r>
  <r>
    <n v="3192"/>
    <x v="1582"/>
    <x v="3"/>
    <x v="280"/>
    <d v="2014-10-09T00:00:00"/>
    <s v="Standard Class"/>
    <s v="RW-19630"/>
    <s v="Rob Williams"/>
    <x v="1"/>
    <s v="United States"/>
    <s v="New York City"/>
    <x v="15"/>
    <n v="10035"/>
    <x v="3"/>
    <s v="TEC-PH-10002115"/>
    <x v="2"/>
    <x v="7"/>
    <x v="793"/>
    <n v="65.989999999999995"/>
    <n v="1"/>
    <n v="0"/>
    <n v="17.157400000000003"/>
  </r>
  <r>
    <n v="3193"/>
    <x v="1583"/>
    <x v="3"/>
    <x v="400"/>
    <d v="2014-06-09T00:00:00"/>
    <s v="Standard Class"/>
    <s v="ML-18040"/>
    <s v="Michelle Lonsdale"/>
    <x v="1"/>
    <s v="United States"/>
    <s v="Missouri City"/>
    <x v="5"/>
    <n v="77489"/>
    <x v="2"/>
    <s v="OFF-BI-10002557"/>
    <x v="1"/>
    <x v="8"/>
    <x v="246"/>
    <n v="6.3699999999999983"/>
    <n v="7"/>
    <n v="0.8"/>
    <n v="-9.5550000000000015"/>
  </r>
  <r>
    <n v="3194"/>
    <x v="1584"/>
    <x v="2"/>
    <x v="416"/>
    <d v="2011-09-04T00:00:00"/>
    <s v="First Class"/>
    <s v="JL-15130"/>
    <s v="Jack Lebron"/>
    <x v="0"/>
    <s v="United States"/>
    <s v="Houston"/>
    <x v="5"/>
    <n v="77036"/>
    <x v="2"/>
    <s v="OFF-BI-10002949"/>
    <x v="1"/>
    <x v="8"/>
    <x v="520"/>
    <n v="3.6479999999999992"/>
    <n v="3"/>
    <n v="0.8"/>
    <n v="-6.0192000000000032"/>
  </r>
  <r>
    <n v="3195"/>
    <x v="1584"/>
    <x v="2"/>
    <x v="416"/>
    <d v="2011-09-04T00:00:00"/>
    <s v="First Class"/>
    <s v="JL-15130"/>
    <s v="Jack Lebron"/>
    <x v="0"/>
    <s v="United States"/>
    <s v="Houston"/>
    <x v="5"/>
    <n v="77036"/>
    <x v="2"/>
    <s v="OFF-PA-10004100"/>
    <x v="1"/>
    <x v="10"/>
    <x v="257"/>
    <n v="31.104000000000006"/>
    <n v="6"/>
    <n v="0.2"/>
    <n v="10.8864"/>
  </r>
  <r>
    <n v="3196"/>
    <x v="1585"/>
    <x v="0"/>
    <x v="590"/>
    <d v="2013-08-14T00:00:00"/>
    <s v="Standard Class"/>
    <s v="CM-12655"/>
    <s v="Corinna Mitchell"/>
    <x v="2"/>
    <s v="United States"/>
    <s v="Jackson"/>
    <x v="35"/>
    <n v="39212"/>
    <x v="0"/>
    <s v="OFF-FA-10001883"/>
    <x v="1"/>
    <x v="13"/>
    <x v="1484"/>
    <n v="23.34"/>
    <n v="3"/>
    <n v="0"/>
    <n v="0.23339999999999961"/>
  </r>
  <r>
    <n v="3197"/>
    <x v="1586"/>
    <x v="3"/>
    <x v="847"/>
    <d v="2014-07-29T00:00:00"/>
    <s v="Standard Class"/>
    <s v="FH-14365"/>
    <s v="Fred Hopkins"/>
    <x v="1"/>
    <s v="United States"/>
    <s v="New York City"/>
    <x v="15"/>
    <n v="10009"/>
    <x v="3"/>
    <s v="TEC-PH-10000702"/>
    <x v="2"/>
    <x v="7"/>
    <x v="309"/>
    <n v="29.97"/>
    <n v="3"/>
    <n v="0"/>
    <n v="14.085899999999999"/>
  </r>
  <r>
    <n v="3198"/>
    <x v="1587"/>
    <x v="1"/>
    <x v="848"/>
    <d v="2012-07-10T00:00:00"/>
    <s v="Same Day"/>
    <s v="EH-13945"/>
    <s v="Eric Hoffmann"/>
    <x v="0"/>
    <s v="United States"/>
    <s v="Tempe"/>
    <x v="16"/>
    <n v="85281"/>
    <x v="1"/>
    <s v="OFF-BI-10003196"/>
    <x v="1"/>
    <x v="8"/>
    <x v="1367"/>
    <n v="3.366000000000001"/>
    <n v="3"/>
    <n v="0.7"/>
    <n v="-2.2439999999999989"/>
  </r>
  <r>
    <n v="3199"/>
    <x v="1588"/>
    <x v="2"/>
    <x v="588"/>
    <d v="2011-12-07T00:00:00"/>
    <s v="Standard Class"/>
    <s v="TB-21280"/>
    <s v="Toby Braunhardt"/>
    <x v="0"/>
    <s v="United States"/>
    <s v="Jacksonville"/>
    <x v="3"/>
    <n v="28540"/>
    <x v="0"/>
    <s v="TEC-PH-10001644"/>
    <x v="2"/>
    <x v="7"/>
    <x v="1485"/>
    <n v="95.968000000000004"/>
    <n v="4"/>
    <n v="0.2"/>
    <n v="9.5968000000000053"/>
  </r>
  <r>
    <n v="3200"/>
    <x v="1589"/>
    <x v="3"/>
    <x v="404"/>
    <d v="2014-12-23T00:00:00"/>
    <s v="Standard Class"/>
    <s v="AH-10030"/>
    <s v="Aaron Hawkins"/>
    <x v="1"/>
    <s v="United States"/>
    <s v="Philadelphia"/>
    <x v="9"/>
    <n v="19134"/>
    <x v="3"/>
    <s v="OFF-AR-10003183"/>
    <x v="1"/>
    <x v="6"/>
    <x v="1390"/>
    <n v="18.704000000000001"/>
    <n v="7"/>
    <n v="0.2"/>
    <n v="2.3379999999999983"/>
  </r>
  <r>
    <n v="3201"/>
    <x v="1590"/>
    <x v="2"/>
    <x v="598"/>
    <d v="2011-05-20T00:00:00"/>
    <s v="Second Class"/>
    <s v="TT-21070"/>
    <s v="Ted Trevino"/>
    <x v="0"/>
    <s v="United States"/>
    <s v="Akron"/>
    <x v="24"/>
    <n v="44312"/>
    <x v="3"/>
    <s v="FUR-FU-10000308"/>
    <x v="0"/>
    <x v="5"/>
    <x v="1269"/>
    <n v="149.232"/>
    <n v="3"/>
    <n v="0.2"/>
    <n v="3.7308000000000021"/>
  </r>
  <r>
    <n v="3202"/>
    <x v="1590"/>
    <x v="2"/>
    <x v="598"/>
    <d v="2011-05-20T00:00:00"/>
    <s v="Second Class"/>
    <s v="TT-21070"/>
    <s v="Ted Trevino"/>
    <x v="0"/>
    <s v="United States"/>
    <s v="Akron"/>
    <x v="24"/>
    <n v="44312"/>
    <x v="3"/>
    <s v="OFF-PA-10001526"/>
    <x v="1"/>
    <x v="10"/>
    <x v="1030"/>
    <n v="15.936000000000002"/>
    <n v="4"/>
    <n v="0.2"/>
    <n v="5.7768000000000015"/>
  </r>
  <r>
    <n v="3203"/>
    <x v="1591"/>
    <x v="2"/>
    <x v="849"/>
    <d v="2011-11-16T00:00:00"/>
    <s v="Standard Class"/>
    <s v="RD-19900"/>
    <s v="Ruben Dartt"/>
    <x v="0"/>
    <s v="United States"/>
    <s v="San Diego"/>
    <x v="1"/>
    <n v="92037"/>
    <x v="1"/>
    <s v="TEC-PH-10002103"/>
    <x v="2"/>
    <x v="7"/>
    <x v="534"/>
    <n v="601.53599999999994"/>
    <n v="8"/>
    <n v="0.2"/>
    <n v="60.153600000000012"/>
  </r>
  <r>
    <n v="3204"/>
    <x v="1591"/>
    <x v="2"/>
    <x v="849"/>
    <d v="2011-11-16T00:00:00"/>
    <s v="Standard Class"/>
    <s v="RD-19900"/>
    <s v="Ruben Dartt"/>
    <x v="0"/>
    <s v="United States"/>
    <s v="San Diego"/>
    <x v="1"/>
    <n v="92037"/>
    <x v="1"/>
    <s v="TEC-AC-10004209"/>
    <x v="2"/>
    <x v="11"/>
    <x v="899"/>
    <n v="10.99"/>
    <n v="1"/>
    <n v="0"/>
    <n v="4.2861000000000002"/>
  </r>
  <r>
    <n v="3205"/>
    <x v="1591"/>
    <x v="2"/>
    <x v="849"/>
    <d v="2011-11-16T00:00:00"/>
    <s v="Standard Class"/>
    <s v="RD-19900"/>
    <s v="Ruben Dartt"/>
    <x v="0"/>
    <s v="United States"/>
    <s v="San Diego"/>
    <x v="1"/>
    <n v="92037"/>
    <x v="1"/>
    <s v="FUR-FU-10000397"/>
    <x v="0"/>
    <x v="5"/>
    <x v="63"/>
    <n v="39.880000000000003"/>
    <n v="2"/>
    <n v="0"/>
    <n v="11.166400000000003"/>
  </r>
  <r>
    <n v="3206"/>
    <x v="1591"/>
    <x v="2"/>
    <x v="849"/>
    <d v="2011-11-16T00:00:00"/>
    <s v="Standard Class"/>
    <s v="RD-19900"/>
    <s v="Ruben Dartt"/>
    <x v="0"/>
    <s v="United States"/>
    <s v="San Diego"/>
    <x v="1"/>
    <n v="92037"/>
    <x v="1"/>
    <s v="OFF-PA-10002137"/>
    <x v="1"/>
    <x v="10"/>
    <x v="560"/>
    <n v="62.24"/>
    <n v="8"/>
    <n v="0"/>
    <n v="28.007999999999996"/>
  </r>
  <r>
    <n v="3207"/>
    <x v="1591"/>
    <x v="2"/>
    <x v="849"/>
    <d v="2011-11-16T00:00:00"/>
    <s v="Standard Class"/>
    <s v="RD-19900"/>
    <s v="Ruben Dartt"/>
    <x v="0"/>
    <s v="United States"/>
    <s v="San Diego"/>
    <x v="1"/>
    <n v="92037"/>
    <x v="1"/>
    <s v="FUR-FU-10001867"/>
    <x v="0"/>
    <x v="5"/>
    <x v="867"/>
    <n v="53.2"/>
    <n v="5"/>
    <n v="0"/>
    <n v="14.896000000000003"/>
  </r>
  <r>
    <n v="3208"/>
    <x v="1591"/>
    <x v="2"/>
    <x v="849"/>
    <d v="2011-11-16T00:00:00"/>
    <s v="Standard Class"/>
    <s v="RD-19900"/>
    <s v="Ruben Dartt"/>
    <x v="0"/>
    <s v="United States"/>
    <s v="San Diego"/>
    <x v="1"/>
    <n v="92037"/>
    <x v="1"/>
    <s v="OFF-LA-10000407"/>
    <x v="1"/>
    <x v="2"/>
    <x v="1486"/>
    <n v="39.840000000000003"/>
    <n v="8"/>
    <n v="0"/>
    <n v="18.3264"/>
  </r>
  <r>
    <n v="3209"/>
    <x v="1592"/>
    <x v="0"/>
    <x v="850"/>
    <d v="2013-01-15T00:00:00"/>
    <s v="Standard Class"/>
    <s v="LA-16780"/>
    <s v="Laura Armstrong"/>
    <x v="1"/>
    <s v="United States"/>
    <s v="Fresno"/>
    <x v="1"/>
    <n v="93727"/>
    <x v="1"/>
    <s v="TEC-AC-10000420"/>
    <x v="2"/>
    <x v="11"/>
    <x v="1487"/>
    <n v="349.95"/>
    <n v="5"/>
    <n v="0"/>
    <n v="118.98299999999999"/>
  </r>
  <r>
    <n v="3210"/>
    <x v="1592"/>
    <x v="0"/>
    <x v="850"/>
    <d v="2013-01-15T00:00:00"/>
    <s v="Standard Class"/>
    <s v="LA-16780"/>
    <s v="Laura Armstrong"/>
    <x v="1"/>
    <s v="United States"/>
    <s v="Fresno"/>
    <x v="1"/>
    <n v="93727"/>
    <x v="1"/>
    <s v="TEC-PH-10002726"/>
    <x v="2"/>
    <x v="7"/>
    <x v="66"/>
    <n v="377.92800000000005"/>
    <n v="9"/>
    <n v="0.2"/>
    <n v="141.72300000000001"/>
  </r>
  <r>
    <n v="3211"/>
    <x v="1593"/>
    <x v="3"/>
    <x v="585"/>
    <d v="2014-09-28T00:00:00"/>
    <s v="Standard Class"/>
    <s v="SH-19975"/>
    <s v="Sally Hughsby"/>
    <x v="1"/>
    <s v="United States"/>
    <s v="Pearland"/>
    <x v="5"/>
    <n v="77581"/>
    <x v="2"/>
    <s v="OFF-EN-10001415"/>
    <x v="1"/>
    <x v="12"/>
    <x v="33"/>
    <n v="13.392000000000001"/>
    <n v="3"/>
    <n v="0.2"/>
    <n v="5.0220000000000002"/>
  </r>
  <r>
    <n v="3212"/>
    <x v="1593"/>
    <x v="3"/>
    <x v="585"/>
    <d v="2014-09-28T00:00:00"/>
    <s v="Standard Class"/>
    <s v="SH-19975"/>
    <s v="Sally Hughsby"/>
    <x v="1"/>
    <s v="United States"/>
    <s v="Pearland"/>
    <x v="5"/>
    <n v="77581"/>
    <x v="2"/>
    <s v="OFF-BI-10000773"/>
    <x v="1"/>
    <x v="8"/>
    <x v="381"/>
    <n v="11.227999999999998"/>
    <n v="7"/>
    <n v="0.8"/>
    <n v="-18.52620000000001"/>
  </r>
  <r>
    <n v="3213"/>
    <x v="1594"/>
    <x v="2"/>
    <x v="851"/>
    <d v="2011-12-28T00:00:00"/>
    <s v="Standard Class"/>
    <s v="SF-20200"/>
    <s v="Sarah Foster"/>
    <x v="0"/>
    <s v="United States"/>
    <s v="Richmond"/>
    <x v="14"/>
    <n v="47374"/>
    <x v="2"/>
    <s v="OFF-AP-10002350"/>
    <x v="1"/>
    <x v="9"/>
    <x v="545"/>
    <n v="207.24"/>
    <n v="11"/>
    <n v="0"/>
    <n v="58.027200000000001"/>
  </r>
  <r>
    <n v="3214"/>
    <x v="1595"/>
    <x v="0"/>
    <x v="439"/>
    <d v="2013-06-02T00:00:00"/>
    <s v="Standard Class"/>
    <s v="TH-21235"/>
    <s v="Tiffany House"/>
    <x v="1"/>
    <s v="United States"/>
    <s v="Philadelphia"/>
    <x v="9"/>
    <n v="19134"/>
    <x v="3"/>
    <s v="OFF-AR-10001919"/>
    <x v="1"/>
    <x v="6"/>
    <x v="853"/>
    <n v="1.504"/>
    <n v="1"/>
    <n v="0.2"/>
    <n v="0.16919999999999991"/>
  </r>
  <r>
    <n v="3215"/>
    <x v="1595"/>
    <x v="0"/>
    <x v="439"/>
    <d v="2013-06-02T00:00:00"/>
    <s v="Standard Class"/>
    <s v="TH-21235"/>
    <s v="Tiffany House"/>
    <x v="1"/>
    <s v="United States"/>
    <s v="Philadelphia"/>
    <x v="9"/>
    <n v="19134"/>
    <x v="3"/>
    <s v="OFF-AP-10002082"/>
    <x v="1"/>
    <x v="9"/>
    <x v="1092"/>
    <n v="34.848000000000006"/>
    <n v="2"/>
    <n v="0.2"/>
    <n v="6.5339999999999971"/>
  </r>
  <r>
    <n v="3216"/>
    <x v="1596"/>
    <x v="3"/>
    <x v="141"/>
    <d v="2014-07-11T00:00:00"/>
    <s v="First Class"/>
    <s v="VG-21790"/>
    <s v="Vivek Gonzalez"/>
    <x v="0"/>
    <s v="United States"/>
    <s v="San Mateo"/>
    <x v="1"/>
    <n v="94403"/>
    <x v="1"/>
    <s v="OFF-LA-10002762"/>
    <x v="1"/>
    <x v="2"/>
    <x v="49"/>
    <n v="75.179999999999993"/>
    <n v="6"/>
    <n v="0"/>
    <n v="35.334599999999995"/>
  </r>
  <r>
    <n v="3217"/>
    <x v="1597"/>
    <x v="2"/>
    <x v="8"/>
    <d v="2011-05-17T00:00:00"/>
    <s v="Standard Class"/>
    <s v="NP-18325"/>
    <s v="Naresj Patel"/>
    <x v="0"/>
    <s v="United States"/>
    <s v="Oakland"/>
    <x v="1"/>
    <n v="94601"/>
    <x v="1"/>
    <s v="TEC-AC-10002800"/>
    <x v="2"/>
    <x v="11"/>
    <x v="1207"/>
    <n v="149.97"/>
    <n v="3"/>
    <n v="0"/>
    <n v="52.489499999999992"/>
  </r>
  <r>
    <n v="3218"/>
    <x v="1598"/>
    <x v="3"/>
    <x v="468"/>
    <d v="2014-11-17T00:00:00"/>
    <s v="Standard Class"/>
    <s v="FH-14275"/>
    <s v="Frank Hawley"/>
    <x v="1"/>
    <s v="United States"/>
    <s v="New York City"/>
    <x v="15"/>
    <n v="10024"/>
    <x v="3"/>
    <s v="OFF-BI-10003925"/>
    <x v="1"/>
    <x v="8"/>
    <x v="751"/>
    <n v="931.17600000000016"/>
    <n v="3"/>
    <n v="0.2"/>
    <n v="314.27190000000002"/>
  </r>
  <r>
    <n v="3219"/>
    <x v="1598"/>
    <x v="3"/>
    <x v="468"/>
    <d v="2014-11-17T00:00:00"/>
    <s v="Standard Class"/>
    <s v="FH-14275"/>
    <s v="Frank Hawley"/>
    <x v="1"/>
    <s v="United States"/>
    <s v="New York City"/>
    <x v="15"/>
    <n v="10024"/>
    <x v="3"/>
    <s v="TEC-PH-10002200"/>
    <x v="2"/>
    <x v="7"/>
    <x v="1471"/>
    <n v="430.88"/>
    <n v="2"/>
    <n v="0"/>
    <n v="124.95519999999999"/>
  </r>
  <r>
    <n v="3220"/>
    <x v="1599"/>
    <x v="1"/>
    <x v="653"/>
    <d v="2012-10-08T00:00:00"/>
    <s v="Standard Class"/>
    <s v="JP-15460"/>
    <s v="Jennifer Patt"/>
    <x v="1"/>
    <s v="United States"/>
    <s v="Lakewood"/>
    <x v="30"/>
    <n v="8701"/>
    <x v="3"/>
    <s v="OFF-PA-10001295"/>
    <x v="1"/>
    <x v="10"/>
    <x v="1211"/>
    <n v="94.85"/>
    <n v="5"/>
    <n v="0"/>
    <n v="45.527999999999992"/>
  </r>
  <r>
    <n v="3221"/>
    <x v="1599"/>
    <x v="1"/>
    <x v="653"/>
    <d v="2012-10-08T00:00:00"/>
    <s v="Standard Class"/>
    <s v="JP-15460"/>
    <s v="Jennifer Patt"/>
    <x v="1"/>
    <s v="United States"/>
    <s v="Lakewood"/>
    <x v="30"/>
    <n v="8701"/>
    <x v="3"/>
    <s v="OFF-EN-10002500"/>
    <x v="1"/>
    <x v="12"/>
    <x v="118"/>
    <n v="51.12"/>
    <n v="4"/>
    <n v="0"/>
    <n v="23.003999999999998"/>
  </r>
  <r>
    <n v="3222"/>
    <x v="1599"/>
    <x v="1"/>
    <x v="653"/>
    <d v="2012-10-08T00:00:00"/>
    <s v="Standard Class"/>
    <s v="JP-15460"/>
    <s v="Jennifer Patt"/>
    <x v="1"/>
    <s v="United States"/>
    <s v="Lakewood"/>
    <x v="30"/>
    <n v="8701"/>
    <x v="3"/>
    <s v="TEC-AC-10000892"/>
    <x v="2"/>
    <x v="11"/>
    <x v="290"/>
    <n v="90"/>
    <n v="1"/>
    <n v="0"/>
    <n v="32.4"/>
  </r>
  <r>
    <n v="3223"/>
    <x v="1600"/>
    <x v="2"/>
    <x v="852"/>
    <d v="2011-10-05T00:00:00"/>
    <s v="First Class"/>
    <s v="ES-14080"/>
    <s v="Erin Smith"/>
    <x v="1"/>
    <s v="United States"/>
    <s v="Tempe"/>
    <x v="16"/>
    <n v="85281"/>
    <x v="1"/>
    <s v="OFF-PA-10001838"/>
    <x v="1"/>
    <x v="10"/>
    <x v="999"/>
    <n v="9.4079999999999995"/>
    <n v="2"/>
    <n v="0.2"/>
    <n v="3.4103999999999997"/>
  </r>
  <r>
    <n v="3224"/>
    <x v="1600"/>
    <x v="2"/>
    <x v="852"/>
    <d v="2011-10-05T00:00:00"/>
    <s v="First Class"/>
    <s v="ES-14080"/>
    <s v="Erin Smith"/>
    <x v="1"/>
    <s v="United States"/>
    <s v="Tempe"/>
    <x v="16"/>
    <n v="85281"/>
    <x v="1"/>
    <s v="OFF-FA-10000735"/>
    <x v="1"/>
    <x v="13"/>
    <x v="33"/>
    <n v="4.6719999999999997"/>
    <n v="2"/>
    <n v="0.2"/>
    <n v="1.4599999999999997"/>
  </r>
  <r>
    <n v="3225"/>
    <x v="1600"/>
    <x v="2"/>
    <x v="852"/>
    <d v="2011-10-05T00:00:00"/>
    <s v="First Class"/>
    <s v="ES-14080"/>
    <s v="Erin Smith"/>
    <x v="1"/>
    <s v="United States"/>
    <s v="Tempe"/>
    <x v="16"/>
    <n v="85281"/>
    <x v="1"/>
    <s v="TEC-PH-10001760"/>
    <x v="2"/>
    <x v="7"/>
    <x v="254"/>
    <n v="318.40000000000003"/>
    <n v="2"/>
    <n v="0.2"/>
    <n v="107.46"/>
  </r>
  <r>
    <n v="3226"/>
    <x v="1600"/>
    <x v="2"/>
    <x v="852"/>
    <d v="2011-10-05T00:00:00"/>
    <s v="First Class"/>
    <s v="ES-14080"/>
    <s v="Erin Smith"/>
    <x v="1"/>
    <s v="United States"/>
    <s v="Tempe"/>
    <x v="16"/>
    <n v="85281"/>
    <x v="1"/>
    <s v="OFF-EN-10004846"/>
    <x v="1"/>
    <x v="12"/>
    <x v="1488"/>
    <n v="12.768000000000001"/>
    <n v="6"/>
    <n v="0.2"/>
    <n v="4.628400000000001"/>
  </r>
  <r>
    <n v="3227"/>
    <x v="1600"/>
    <x v="2"/>
    <x v="852"/>
    <d v="2011-10-05T00:00:00"/>
    <s v="First Class"/>
    <s v="ES-14080"/>
    <s v="Erin Smith"/>
    <x v="1"/>
    <s v="United States"/>
    <s v="Tempe"/>
    <x v="16"/>
    <n v="85281"/>
    <x v="1"/>
    <s v="OFF-SU-10003567"/>
    <x v="1"/>
    <x v="14"/>
    <x v="1489"/>
    <n v="15.36"/>
    <n v="2"/>
    <n v="0.2"/>
    <n v="-3.2639999999999993"/>
  </r>
  <r>
    <n v="3228"/>
    <x v="1600"/>
    <x v="2"/>
    <x v="852"/>
    <d v="2011-10-05T00:00:00"/>
    <s v="First Class"/>
    <s v="ES-14080"/>
    <s v="Erin Smith"/>
    <x v="1"/>
    <s v="United States"/>
    <s v="Tempe"/>
    <x v="16"/>
    <n v="85281"/>
    <x v="1"/>
    <s v="TEC-PH-10001557"/>
    <x v="2"/>
    <x v="7"/>
    <x v="658"/>
    <n v="230.376"/>
    <n v="3"/>
    <n v="0.2"/>
    <n v="20.157899999999991"/>
  </r>
  <r>
    <n v="3229"/>
    <x v="1600"/>
    <x v="2"/>
    <x v="852"/>
    <d v="2011-10-05T00:00:00"/>
    <s v="First Class"/>
    <s v="ES-14080"/>
    <s v="Erin Smith"/>
    <x v="1"/>
    <s v="United States"/>
    <s v="Tempe"/>
    <x v="16"/>
    <n v="85281"/>
    <x v="1"/>
    <s v="TEC-AC-10003038"/>
    <x v="2"/>
    <x v="11"/>
    <x v="1024"/>
    <n v="7.16"/>
    <n v="1"/>
    <n v="0.2"/>
    <n v="-8.9500000000001023E-2"/>
  </r>
  <r>
    <n v="3230"/>
    <x v="1601"/>
    <x v="2"/>
    <x v="430"/>
    <d v="2011-08-16T00:00:00"/>
    <s v="Standard Class"/>
    <s v="KL-16645"/>
    <s v="Ken Lonsdale"/>
    <x v="0"/>
    <s v="United States"/>
    <s v="New York City"/>
    <x v="15"/>
    <n v="10035"/>
    <x v="3"/>
    <s v="OFF-ST-10004459"/>
    <x v="1"/>
    <x v="4"/>
    <x v="454"/>
    <n v="375.34"/>
    <n v="1"/>
    <n v="0"/>
    <n v="18.766999999999996"/>
  </r>
  <r>
    <n v="3231"/>
    <x v="1602"/>
    <x v="3"/>
    <x v="853"/>
    <d v="2014-09-06T00:00:00"/>
    <s v="Second Class"/>
    <s v="BN-11515"/>
    <s v="Bradley Nguyen"/>
    <x v="0"/>
    <s v="United States"/>
    <s v="New York City"/>
    <x v="15"/>
    <n v="10009"/>
    <x v="3"/>
    <s v="FUR-FU-10004960"/>
    <x v="0"/>
    <x v="5"/>
    <x v="919"/>
    <n v="114.9"/>
    <n v="5"/>
    <n v="0"/>
    <n v="39.066000000000003"/>
  </r>
  <r>
    <n v="3232"/>
    <x v="1603"/>
    <x v="3"/>
    <x v="513"/>
    <d v="2014-04-23T00:00:00"/>
    <s v="Standard Class"/>
    <s v="ND-18370"/>
    <s v="Natalie DeCherney"/>
    <x v="0"/>
    <s v="United States"/>
    <s v="Houston"/>
    <x v="5"/>
    <n v="77095"/>
    <x v="2"/>
    <s v="OFF-BI-10000632"/>
    <x v="1"/>
    <x v="8"/>
    <x v="1288"/>
    <n v="26.045999999999992"/>
    <n v="3"/>
    <n v="0.8"/>
    <n v="-44.278199999999998"/>
  </r>
  <r>
    <n v="3233"/>
    <x v="1603"/>
    <x v="3"/>
    <x v="513"/>
    <d v="2014-04-23T00:00:00"/>
    <s v="Standard Class"/>
    <s v="ND-18370"/>
    <s v="Natalie DeCherney"/>
    <x v="0"/>
    <s v="United States"/>
    <s v="Houston"/>
    <x v="5"/>
    <n v="77095"/>
    <x v="2"/>
    <s v="OFF-BI-10001107"/>
    <x v="1"/>
    <x v="8"/>
    <x v="492"/>
    <n v="2.8959999999999995"/>
    <n v="1"/>
    <n v="0.8"/>
    <n v="-4.7784000000000013"/>
  </r>
  <r>
    <n v="3234"/>
    <x v="1603"/>
    <x v="3"/>
    <x v="513"/>
    <d v="2014-04-23T00:00:00"/>
    <s v="Standard Class"/>
    <s v="ND-18370"/>
    <s v="Natalie DeCherney"/>
    <x v="0"/>
    <s v="United States"/>
    <s v="Houston"/>
    <x v="5"/>
    <n v="77095"/>
    <x v="2"/>
    <s v="OFF-ST-10002301"/>
    <x v="1"/>
    <x v="4"/>
    <x v="1490"/>
    <n v="32.544000000000004"/>
    <n v="2"/>
    <n v="0.2"/>
    <n v="-7.7292000000000041"/>
  </r>
  <r>
    <n v="3235"/>
    <x v="1604"/>
    <x v="0"/>
    <x v="423"/>
    <d v="2013-04-28T00:00:00"/>
    <s v="First Class"/>
    <s v="JL-15130"/>
    <s v="Jack Lebron"/>
    <x v="0"/>
    <s v="United States"/>
    <s v="Riverside"/>
    <x v="1"/>
    <n v="92503"/>
    <x v="1"/>
    <s v="OFF-BI-10003355"/>
    <x v="1"/>
    <x v="8"/>
    <x v="586"/>
    <n v="3.9840000000000004"/>
    <n v="1"/>
    <n v="0.2"/>
    <n v="1.3944000000000001"/>
  </r>
  <r>
    <n v="3236"/>
    <x v="1605"/>
    <x v="0"/>
    <x v="804"/>
    <d v="2013-01-15T00:00:00"/>
    <s v="Same Day"/>
    <s v="RC-19825"/>
    <s v="Roy Collins"/>
    <x v="0"/>
    <s v="United States"/>
    <s v="Fairfield"/>
    <x v="29"/>
    <n v="6824"/>
    <x v="3"/>
    <s v="FUR-TA-10002903"/>
    <x v="0"/>
    <x v="3"/>
    <x v="255"/>
    <n v="181.79699999999997"/>
    <n v="1"/>
    <n v="0.3"/>
    <n v="-15.582599999999999"/>
  </r>
  <r>
    <n v="3237"/>
    <x v="1606"/>
    <x v="0"/>
    <x v="440"/>
    <d v="2013-05-03T00:00:00"/>
    <s v="Same Day"/>
    <s v="CC-12475"/>
    <s v="Cindy Chapman"/>
    <x v="0"/>
    <s v="United States"/>
    <s v="New York City"/>
    <x v="15"/>
    <n v="10024"/>
    <x v="3"/>
    <s v="OFF-ST-10001580"/>
    <x v="1"/>
    <x v="4"/>
    <x v="351"/>
    <n v="44.94"/>
    <n v="3"/>
    <n v="0"/>
    <n v="12.5832"/>
  </r>
  <r>
    <n v="3238"/>
    <x v="1606"/>
    <x v="0"/>
    <x v="440"/>
    <d v="2013-05-03T00:00:00"/>
    <s v="Same Day"/>
    <s v="CC-12475"/>
    <s v="Cindy Chapman"/>
    <x v="0"/>
    <s v="United States"/>
    <s v="New York City"/>
    <x v="15"/>
    <n v="10024"/>
    <x v="3"/>
    <s v="OFF-BI-10000315"/>
    <x v="1"/>
    <x v="8"/>
    <x v="407"/>
    <n v="45.576000000000001"/>
    <n v="3"/>
    <n v="0.2"/>
    <n v="15.951599999999997"/>
  </r>
  <r>
    <n v="3239"/>
    <x v="1607"/>
    <x v="0"/>
    <x v="73"/>
    <d v="2013-11-28T00:00:00"/>
    <s v="Standard Class"/>
    <s v="DW-13195"/>
    <s v="David Wiener"/>
    <x v="1"/>
    <s v="United States"/>
    <s v="Houston"/>
    <x v="5"/>
    <n v="77095"/>
    <x v="2"/>
    <s v="FUR-CH-10003774"/>
    <x v="0"/>
    <x v="1"/>
    <x v="1185"/>
    <n v="318.43"/>
    <n v="5"/>
    <n v="0.3"/>
    <n v="-77.333000000000013"/>
  </r>
  <r>
    <n v="3240"/>
    <x v="1607"/>
    <x v="0"/>
    <x v="73"/>
    <d v="2013-11-28T00:00:00"/>
    <s v="Standard Class"/>
    <s v="DW-13195"/>
    <s v="David Wiener"/>
    <x v="1"/>
    <s v="United States"/>
    <s v="Houston"/>
    <x v="5"/>
    <n v="77095"/>
    <x v="2"/>
    <s v="TEC-PH-10003095"/>
    <x v="2"/>
    <x v="7"/>
    <x v="1491"/>
    <n v="122.91999999999999"/>
    <n v="7"/>
    <n v="0.2"/>
    <n v="46.095000000000006"/>
  </r>
  <r>
    <n v="3241"/>
    <x v="1607"/>
    <x v="0"/>
    <x v="73"/>
    <d v="2013-11-28T00:00:00"/>
    <s v="Standard Class"/>
    <s v="DW-13195"/>
    <s v="David Wiener"/>
    <x v="1"/>
    <s v="United States"/>
    <s v="Houston"/>
    <x v="5"/>
    <n v="77095"/>
    <x v="2"/>
    <s v="FUR-FU-10000023"/>
    <x v="0"/>
    <x v="5"/>
    <x v="322"/>
    <n v="7.0679999999999996"/>
    <n v="3"/>
    <n v="0.6"/>
    <n v="-2.8271999999999995"/>
  </r>
  <r>
    <n v="3242"/>
    <x v="1608"/>
    <x v="0"/>
    <x v="854"/>
    <d v="2013-02-03T00:00:00"/>
    <s v="First Class"/>
    <s v="CK-12760"/>
    <s v="Cyma Kinney"/>
    <x v="1"/>
    <s v="United States"/>
    <s v="Arlington"/>
    <x v="17"/>
    <n v="22204"/>
    <x v="0"/>
    <s v="OFF-ST-10002214"/>
    <x v="1"/>
    <x v="4"/>
    <x v="994"/>
    <n v="56.449999999999996"/>
    <n v="5"/>
    <n v="0"/>
    <n v="14.676999999999998"/>
  </r>
  <r>
    <n v="3243"/>
    <x v="1609"/>
    <x v="3"/>
    <x v="185"/>
    <d v="2014-04-06T00:00:00"/>
    <s v="Second Class"/>
    <s v="EG-13900"/>
    <s v="Emily Grady"/>
    <x v="0"/>
    <s v="United States"/>
    <s v="Chicago"/>
    <x v="10"/>
    <n v="60623"/>
    <x v="2"/>
    <s v="OFF-BI-10002799"/>
    <x v="1"/>
    <x v="8"/>
    <x v="1450"/>
    <n v="13.467999999999998"/>
    <n v="13"/>
    <n v="0.8"/>
    <n v="-22.895600000000005"/>
  </r>
  <r>
    <n v="3244"/>
    <x v="1610"/>
    <x v="3"/>
    <x v="96"/>
    <d v="2014-12-06T00:00:00"/>
    <s v="Standard Class"/>
    <s v="SJ-20215"/>
    <s v="Sarah Jordon"/>
    <x v="0"/>
    <s v="United States"/>
    <s v="Grand Prairie"/>
    <x v="5"/>
    <n v="75051"/>
    <x v="2"/>
    <s v="TEC-PH-10004912"/>
    <x v="2"/>
    <x v="7"/>
    <x v="1492"/>
    <n v="219.80000000000004"/>
    <n v="5"/>
    <n v="0.2"/>
    <n v="24.727499999999971"/>
  </r>
  <r>
    <n v="3245"/>
    <x v="1610"/>
    <x v="3"/>
    <x v="96"/>
    <d v="2014-12-06T00:00:00"/>
    <s v="Standard Class"/>
    <s v="SJ-20215"/>
    <s v="Sarah Jordon"/>
    <x v="0"/>
    <s v="United States"/>
    <s v="Grand Prairie"/>
    <x v="5"/>
    <n v="75051"/>
    <x v="2"/>
    <s v="FUR-CH-10002602"/>
    <x v="0"/>
    <x v="1"/>
    <x v="288"/>
    <n v="317.05799999999999"/>
    <n v="3"/>
    <n v="0.3"/>
    <n v="-18.117599999999996"/>
  </r>
  <r>
    <n v="3246"/>
    <x v="1611"/>
    <x v="3"/>
    <x v="389"/>
    <d v="2014-12-13T00:00:00"/>
    <s v="Second Class"/>
    <s v="BP-11185"/>
    <s v="Ben Peterman"/>
    <x v="1"/>
    <s v="United States"/>
    <s v="Seattle"/>
    <x v="4"/>
    <n v="98103"/>
    <x v="1"/>
    <s v="TEC-AC-10004510"/>
    <x v="2"/>
    <x v="11"/>
    <x v="944"/>
    <n v="49.08"/>
    <n v="3"/>
    <n v="0"/>
    <n v="4.9079999999999977"/>
  </r>
  <r>
    <n v="3247"/>
    <x v="1611"/>
    <x v="3"/>
    <x v="389"/>
    <d v="2014-12-13T00:00:00"/>
    <s v="Second Class"/>
    <s v="BP-11185"/>
    <s v="Ben Peterman"/>
    <x v="1"/>
    <s v="United States"/>
    <s v="Seattle"/>
    <x v="4"/>
    <n v="98103"/>
    <x v="1"/>
    <s v="OFF-ST-10000060"/>
    <x v="1"/>
    <x v="4"/>
    <x v="387"/>
    <n v="324.90000000000003"/>
    <n v="5"/>
    <n v="0"/>
    <n v="38.988000000000014"/>
  </r>
  <r>
    <n v="3248"/>
    <x v="1611"/>
    <x v="3"/>
    <x v="389"/>
    <d v="2014-12-13T00:00:00"/>
    <s v="Second Class"/>
    <s v="BP-11185"/>
    <s v="Ben Peterman"/>
    <x v="1"/>
    <s v="United States"/>
    <s v="Seattle"/>
    <x v="4"/>
    <n v="98103"/>
    <x v="1"/>
    <s v="OFF-AR-10000799"/>
    <x v="1"/>
    <x v="6"/>
    <x v="1493"/>
    <n v="18.240000000000002"/>
    <n v="3"/>
    <n v="0"/>
    <n v="5.2895999999999983"/>
  </r>
  <r>
    <n v="3249"/>
    <x v="1612"/>
    <x v="0"/>
    <x v="42"/>
    <d v="2013-09-22T00:00:00"/>
    <s v="Standard Class"/>
    <s v="SJ-20125"/>
    <s v="Sanjit Jacobs"/>
    <x v="2"/>
    <s v="United States"/>
    <s v="Seattle"/>
    <x v="4"/>
    <n v="98103"/>
    <x v="1"/>
    <s v="FUR-CH-10004875"/>
    <x v="0"/>
    <x v="1"/>
    <x v="1436"/>
    <n v="113.88800000000002"/>
    <n v="2"/>
    <n v="0.2"/>
    <n v="9.9651999999999994"/>
  </r>
  <r>
    <n v="3250"/>
    <x v="1612"/>
    <x v="0"/>
    <x v="42"/>
    <d v="2013-09-22T00:00:00"/>
    <s v="Standard Class"/>
    <s v="SJ-20125"/>
    <s v="Sanjit Jacobs"/>
    <x v="2"/>
    <s v="United States"/>
    <s v="Seattle"/>
    <x v="4"/>
    <n v="98103"/>
    <x v="1"/>
    <s v="TEC-PH-10002085"/>
    <x v="2"/>
    <x v="7"/>
    <x v="659"/>
    <n v="105.584"/>
    <n v="2"/>
    <n v="0.2"/>
    <n v="7.9188000000000045"/>
  </r>
  <r>
    <n v="3251"/>
    <x v="1613"/>
    <x v="0"/>
    <x v="443"/>
    <d v="2013-12-30T00:00:00"/>
    <s v="Standard Class"/>
    <s v="MC-17590"/>
    <s v="Matt Collister"/>
    <x v="1"/>
    <s v="United States"/>
    <s v="Grand Rapids"/>
    <x v="12"/>
    <n v="49505"/>
    <x v="2"/>
    <s v="OFF-FA-10000992"/>
    <x v="1"/>
    <x v="13"/>
    <x v="1033"/>
    <n v="24.849999999999998"/>
    <n v="7"/>
    <n v="0"/>
    <n v="11.679499999999999"/>
  </r>
  <r>
    <n v="3252"/>
    <x v="1614"/>
    <x v="3"/>
    <x v="827"/>
    <d v="2014-04-20T00:00:00"/>
    <s v="First Class"/>
    <s v="BG-11740"/>
    <s v="Bruce Geld"/>
    <x v="0"/>
    <s v="United States"/>
    <s v="Philadelphia"/>
    <x v="9"/>
    <n v="19120"/>
    <x v="3"/>
    <s v="FUR-FU-10001473"/>
    <x v="0"/>
    <x v="5"/>
    <x v="1244"/>
    <n v="60.311999999999998"/>
    <n v="3"/>
    <n v="0.2"/>
    <n v="5.2773000000000003"/>
  </r>
  <r>
    <n v="3253"/>
    <x v="1615"/>
    <x v="3"/>
    <x v="855"/>
    <d v="2014-10-31T00:00:00"/>
    <s v="Second Class"/>
    <s v="MA-17560"/>
    <s v="Matt Abelman"/>
    <x v="2"/>
    <s v="United States"/>
    <s v="Chicago"/>
    <x v="10"/>
    <n v="60610"/>
    <x v="2"/>
    <s v="OFF-AR-10003045"/>
    <x v="1"/>
    <x v="6"/>
    <x v="420"/>
    <n v="7.0559999999999992"/>
    <n v="3"/>
    <n v="0.2"/>
    <n v="2.2050000000000001"/>
  </r>
  <r>
    <n v="3254"/>
    <x v="1615"/>
    <x v="3"/>
    <x v="855"/>
    <d v="2014-10-31T00:00:00"/>
    <s v="Second Class"/>
    <s v="MA-17560"/>
    <s v="Matt Abelman"/>
    <x v="2"/>
    <s v="United States"/>
    <s v="Chicago"/>
    <x v="10"/>
    <n v="60610"/>
    <x v="2"/>
    <s v="TEC-PH-10001536"/>
    <x v="2"/>
    <x v="7"/>
    <x v="1234"/>
    <n v="27.183999999999997"/>
    <n v="2"/>
    <n v="0.2"/>
    <n v="2.0387999999999984"/>
  </r>
  <r>
    <n v="3255"/>
    <x v="1616"/>
    <x v="0"/>
    <x v="630"/>
    <d v="2013-07-15T00:00:00"/>
    <s v="Standard Class"/>
    <s v="CC-12220"/>
    <s v="Chris Cortes"/>
    <x v="0"/>
    <s v="United States"/>
    <s v="Seattle"/>
    <x v="4"/>
    <n v="98105"/>
    <x v="1"/>
    <s v="TEC-PH-10001580"/>
    <x v="2"/>
    <x v="7"/>
    <x v="231"/>
    <n v="107.98399999999999"/>
    <n v="1"/>
    <n v="0.2"/>
    <n v="9.4485999999999954"/>
  </r>
  <r>
    <n v="3256"/>
    <x v="1616"/>
    <x v="0"/>
    <x v="630"/>
    <d v="2013-07-15T00:00:00"/>
    <s v="Standard Class"/>
    <s v="CC-12220"/>
    <s v="Chris Cortes"/>
    <x v="0"/>
    <s v="United States"/>
    <s v="Seattle"/>
    <x v="4"/>
    <n v="98105"/>
    <x v="1"/>
    <s v="OFF-BI-10004209"/>
    <x v="1"/>
    <x v="8"/>
    <x v="1206"/>
    <n v="19.295999999999999"/>
    <n v="3"/>
    <n v="0.2"/>
    <n v="6.0299999999999994"/>
  </r>
  <r>
    <n v="3257"/>
    <x v="1617"/>
    <x v="1"/>
    <x v="101"/>
    <d v="2012-08-14T00:00:00"/>
    <s v="Standard Class"/>
    <s v="RA-19885"/>
    <s v="Ruben Ausman"/>
    <x v="1"/>
    <s v="United States"/>
    <s v="Jacksonville"/>
    <x v="2"/>
    <n v="32216"/>
    <x v="0"/>
    <s v="OFF-LA-10001613"/>
    <x v="1"/>
    <x v="2"/>
    <x v="736"/>
    <n v="4.6079999999999997"/>
    <n v="2"/>
    <n v="0.2"/>
    <n v="1.6704000000000001"/>
  </r>
  <r>
    <n v="3258"/>
    <x v="1618"/>
    <x v="0"/>
    <x v="10"/>
    <d v="2013-12-15T00:00:00"/>
    <s v="Second Class"/>
    <s v="DK-12835"/>
    <s v="Damala Kotsonis"/>
    <x v="1"/>
    <s v="United States"/>
    <s v="Franklin"/>
    <x v="18"/>
    <n v="37064"/>
    <x v="0"/>
    <s v="FUR-TA-10001676"/>
    <x v="0"/>
    <x v="3"/>
    <x v="957"/>
    <n v="79.97399999999999"/>
    <n v="3"/>
    <n v="0.4"/>
    <n v="-29.323800000000006"/>
  </r>
  <r>
    <n v="3259"/>
    <x v="1618"/>
    <x v="0"/>
    <x v="10"/>
    <d v="2013-12-15T00:00:00"/>
    <s v="Second Class"/>
    <s v="DK-12835"/>
    <s v="Damala Kotsonis"/>
    <x v="1"/>
    <s v="United States"/>
    <s v="Franklin"/>
    <x v="18"/>
    <n v="37064"/>
    <x v="0"/>
    <s v="OFF-BI-10003712"/>
    <x v="1"/>
    <x v="8"/>
    <x v="689"/>
    <n v="2.9460000000000006"/>
    <n v="2"/>
    <n v="0.7"/>
    <n v="-2.0621999999999998"/>
  </r>
  <r>
    <n v="3260"/>
    <x v="1619"/>
    <x v="0"/>
    <x v="373"/>
    <d v="2013-11-18T00:00:00"/>
    <s v="Standard Class"/>
    <s v="LB-16795"/>
    <s v="Laurel Beltran"/>
    <x v="2"/>
    <s v="United States"/>
    <s v="Highland Park"/>
    <x v="10"/>
    <n v="60035"/>
    <x v="2"/>
    <s v="OFF-BI-10000285"/>
    <x v="1"/>
    <x v="8"/>
    <x v="456"/>
    <n v="3.1359999999999992"/>
    <n v="2"/>
    <n v="0.8"/>
    <n v="-4.7040000000000006"/>
  </r>
  <r>
    <n v="3261"/>
    <x v="1620"/>
    <x v="2"/>
    <x v="687"/>
    <d v="2011-11-15T00:00:00"/>
    <s v="First Class"/>
    <s v="CM-11815"/>
    <s v="Candace McMahon"/>
    <x v="1"/>
    <s v="United States"/>
    <s v="Pasadena"/>
    <x v="5"/>
    <n v="77506"/>
    <x v="2"/>
    <s v="OFF-PA-10004609"/>
    <x v="1"/>
    <x v="10"/>
    <x v="1494"/>
    <n v="20.736000000000004"/>
    <n v="4"/>
    <n v="0.2"/>
    <n v="7.2576000000000001"/>
  </r>
  <r>
    <n v="3262"/>
    <x v="1621"/>
    <x v="2"/>
    <x v="664"/>
    <d v="2011-11-19T00:00:00"/>
    <s v="First Class"/>
    <s v="TS-21205"/>
    <s v="Thomas Seio"/>
    <x v="1"/>
    <s v="United States"/>
    <s v="San Francisco"/>
    <x v="1"/>
    <n v="94109"/>
    <x v="1"/>
    <s v="TEC-AC-10001314"/>
    <x v="2"/>
    <x v="11"/>
    <x v="943"/>
    <n v="99.98"/>
    <n v="2"/>
    <n v="0"/>
    <n v="7.9983999999999895"/>
  </r>
  <r>
    <n v="3263"/>
    <x v="1621"/>
    <x v="2"/>
    <x v="664"/>
    <d v="2011-11-19T00:00:00"/>
    <s v="First Class"/>
    <s v="TS-21205"/>
    <s v="Thomas Seio"/>
    <x v="1"/>
    <s v="United States"/>
    <s v="San Francisco"/>
    <x v="1"/>
    <n v="94109"/>
    <x v="1"/>
    <s v="OFF-PA-10003395"/>
    <x v="1"/>
    <x v="10"/>
    <x v="650"/>
    <n v="733.94999999999993"/>
    <n v="7"/>
    <n v="0"/>
    <n v="352.29599999999999"/>
  </r>
  <r>
    <n v="3264"/>
    <x v="1621"/>
    <x v="2"/>
    <x v="664"/>
    <d v="2011-11-19T00:00:00"/>
    <s v="First Class"/>
    <s v="TS-21205"/>
    <s v="Thomas Seio"/>
    <x v="1"/>
    <s v="United States"/>
    <s v="San Francisco"/>
    <x v="1"/>
    <n v="94109"/>
    <x v="1"/>
    <s v="OFF-AP-10001242"/>
    <x v="1"/>
    <x v="9"/>
    <x v="1408"/>
    <n v="241.44"/>
    <n v="3"/>
    <n v="0"/>
    <n v="72.431999999999988"/>
  </r>
  <r>
    <n v="3265"/>
    <x v="1622"/>
    <x v="0"/>
    <x v="758"/>
    <d v="2013-03-09T00:00:00"/>
    <s v="Second Class"/>
    <s v="RF-19345"/>
    <s v="Randy Ferguson"/>
    <x v="1"/>
    <s v="United States"/>
    <s v="Miami"/>
    <x v="2"/>
    <n v="33180"/>
    <x v="0"/>
    <s v="OFF-LA-10001641"/>
    <x v="1"/>
    <x v="2"/>
    <x v="1022"/>
    <n v="10.08"/>
    <n v="4"/>
    <n v="0.2"/>
    <n v="3.528"/>
  </r>
  <r>
    <n v="3266"/>
    <x v="1623"/>
    <x v="2"/>
    <x v="856"/>
    <d v="2011-10-15T00:00:00"/>
    <s v="Standard Class"/>
    <s v="JF-15565"/>
    <s v="Jill Fjeld"/>
    <x v="0"/>
    <s v="United States"/>
    <s v="Philadelphia"/>
    <x v="9"/>
    <n v="19120"/>
    <x v="3"/>
    <s v="OFF-ST-10003816"/>
    <x v="1"/>
    <x v="4"/>
    <x v="710"/>
    <n v="281.904"/>
    <n v="2"/>
    <n v="0.2"/>
    <n v="10.571399999999983"/>
  </r>
  <r>
    <n v="3267"/>
    <x v="1623"/>
    <x v="2"/>
    <x v="856"/>
    <d v="2011-10-15T00:00:00"/>
    <s v="Standard Class"/>
    <s v="JF-15565"/>
    <s v="Jill Fjeld"/>
    <x v="0"/>
    <s v="United States"/>
    <s v="Philadelphia"/>
    <x v="9"/>
    <n v="19120"/>
    <x v="3"/>
    <s v="OFF-EN-10002230"/>
    <x v="1"/>
    <x v="12"/>
    <x v="550"/>
    <n v="201.43200000000002"/>
    <n v="3"/>
    <n v="0.2"/>
    <n v="67.983299999999986"/>
  </r>
  <r>
    <n v="3268"/>
    <x v="1624"/>
    <x v="2"/>
    <x v="857"/>
    <d v="2011-05-29T00:00:00"/>
    <s v="Standard Class"/>
    <s v="EH-14185"/>
    <s v="Evan Henry"/>
    <x v="0"/>
    <s v="United States"/>
    <s v="Decatur"/>
    <x v="19"/>
    <n v="35601"/>
    <x v="0"/>
    <s v="TEC-PH-10002660"/>
    <x v="2"/>
    <x v="7"/>
    <x v="697"/>
    <n v="135.97999999999999"/>
    <n v="2"/>
    <n v="0"/>
    <n v="33.995000000000005"/>
  </r>
  <r>
    <n v="3269"/>
    <x v="1624"/>
    <x v="2"/>
    <x v="857"/>
    <d v="2011-05-29T00:00:00"/>
    <s v="Standard Class"/>
    <s v="EH-14185"/>
    <s v="Evan Henry"/>
    <x v="0"/>
    <s v="United States"/>
    <s v="Decatur"/>
    <x v="19"/>
    <n v="35601"/>
    <x v="0"/>
    <s v="TEC-PH-10003171"/>
    <x v="2"/>
    <x v="7"/>
    <x v="1495"/>
    <n v="44.95"/>
    <n v="1"/>
    <n v="0"/>
    <n v="12.585999999999999"/>
  </r>
  <r>
    <n v="3270"/>
    <x v="1625"/>
    <x v="2"/>
    <x v="858"/>
    <d v="2011-07-19T00:00:00"/>
    <s v="Standard Class"/>
    <s v="VW-21775"/>
    <s v="Victoria Wilson"/>
    <x v="1"/>
    <s v="United States"/>
    <s v="Sioux Falls"/>
    <x v="44"/>
    <n v="57103"/>
    <x v="2"/>
    <s v="TEC-AC-10003709"/>
    <x v="2"/>
    <x v="11"/>
    <x v="1404"/>
    <n v="2.9699999999999998"/>
    <n v="3"/>
    <n v="0"/>
    <n v="1.3068000000000004"/>
  </r>
  <r>
    <n v="3271"/>
    <x v="1625"/>
    <x v="2"/>
    <x v="858"/>
    <d v="2011-07-19T00:00:00"/>
    <s v="Standard Class"/>
    <s v="VW-21775"/>
    <s v="Victoria Wilson"/>
    <x v="1"/>
    <s v="United States"/>
    <s v="Sioux Falls"/>
    <x v="44"/>
    <n v="57103"/>
    <x v="2"/>
    <s v="OFF-FA-10000304"/>
    <x v="1"/>
    <x v="13"/>
    <x v="52"/>
    <n v="6.5400000000000009"/>
    <n v="3"/>
    <n v="0"/>
    <n v="2.6814000000000004"/>
  </r>
  <r>
    <n v="3272"/>
    <x v="1626"/>
    <x v="1"/>
    <x v="17"/>
    <d v="2012-12-29T00:00:00"/>
    <s v="Second Class"/>
    <s v="KN-16450"/>
    <s v="Kean Nguyen"/>
    <x v="1"/>
    <s v="United States"/>
    <s v="Visalia"/>
    <x v="1"/>
    <n v="93277"/>
    <x v="1"/>
    <s v="TEC-AC-10003709"/>
    <x v="2"/>
    <x v="11"/>
    <x v="1404"/>
    <n v="7.92"/>
    <n v="8"/>
    <n v="0"/>
    <n v="3.4848000000000008"/>
  </r>
  <r>
    <n v="3273"/>
    <x v="1627"/>
    <x v="1"/>
    <x v="97"/>
    <d v="2012-02-16T00:00:00"/>
    <s v="Standard Class"/>
    <s v="SJ-20215"/>
    <s v="Sarah Jordon"/>
    <x v="0"/>
    <s v="United States"/>
    <s v="Los Angeles"/>
    <x v="1"/>
    <n v="90049"/>
    <x v="1"/>
    <s v="FUR-CH-10002774"/>
    <x v="0"/>
    <x v="1"/>
    <x v="23"/>
    <n v="203.92"/>
    <n v="5"/>
    <n v="0.2"/>
    <n v="22.940999999999995"/>
  </r>
  <r>
    <n v="3274"/>
    <x v="1628"/>
    <x v="3"/>
    <x v="540"/>
    <d v="2014-05-13T00:00:00"/>
    <s v="Standard Class"/>
    <s v="PS-19045"/>
    <s v="Penelope Sewall"/>
    <x v="2"/>
    <s v="United States"/>
    <s v="Los Angeles"/>
    <x v="1"/>
    <n v="90032"/>
    <x v="1"/>
    <s v="TEC-CO-10001046"/>
    <x v="2"/>
    <x v="16"/>
    <x v="874"/>
    <n v="3359.9520000000002"/>
    <n v="6"/>
    <n v="0.2"/>
    <n v="1049.9849999999999"/>
  </r>
  <r>
    <n v="3275"/>
    <x v="1629"/>
    <x v="3"/>
    <x v="808"/>
    <d v="2014-11-07T00:00:00"/>
    <s v="Standard Class"/>
    <s v="KM-16225"/>
    <s v="Kalyca Meade"/>
    <x v="1"/>
    <s v="United States"/>
    <s v="Overland Park"/>
    <x v="41"/>
    <n v="66212"/>
    <x v="2"/>
    <s v="OFF-FA-10003495"/>
    <x v="1"/>
    <x v="13"/>
    <x v="33"/>
    <n v="18.240000000000002"/>
    <n v="3"/>
    <n v="0"/>
    <n v="9.120000000000001"/>
  </r>
  <r>
    <n v="3276"/>
    <x v="1629"/>
    <x v="3"/>
    <x v="808"/>
    <d v="2014-11-07T00:00:00"/>
    <s v="Standard Class"/>
    <s v="KM-16225"/>
    <s v="Kalyca Meade"/>
    <x v="1"/>
    <s v="United States"/>
    <s v="Overland Park"/>
    <x v="41"/>
    <n v="66212"/>
    <x v="2"/>
    <s v="OFF-AR-10004685"/>
    <x v="1"/>
    <x v="6"/>
    <x v="181"/>
    <n v="27.78"/>
    <n v="6"/>
    <n v="0"/>
    <n v="9.1673999999999989"/>
  </r>
  <r>
    <n v="3277"/>
    <x v="1630"/>
    <x v="2"/>
    <x v="267"/>
    <d v="2011-04-09T00:00:00"/>
    <s v="Second Class"/>
    <s v="GM-14695"/>
    <s v="Greg Maxwell"/>
    <x v="1"/>
    <s v="United States"/>
    <s v="Alexandria"/>
    <x v="17"/>
    <n v="22304"/>
    <x v="0"/>
    <s v="OFF-AR-10004757"/>
    <x v="1"/>
    <x v="6"/>
    <x v="342"/>
    <n v="22.959999999999997"/>
    <n v="7"/>
    <n v="0"/>
    <n v="7.5767999999999986"/>
  </r>
  <r>
    <n v="3278"/>
    <x v="1630"/>
    <x v="2"/>
    <x v="267"/>
    <d v="2011-04-09T00:00:00"/>
    <s v="Second Class"/>
    <s v="GM-14695"/>
    <s v="Greg Maxwell"/>
    <x v="1"/>
    <s v="United States"/>
    <s v="Alexandria"/>
    <x v="17"/>
    <n v="22304"/>
    <x v="0"/>
    <s v="TEC-PH-10001615"/>
    <x v="2"/>
    <x v="7"/>
    <x v="1108"/>
    <n v="28.99"/>
    <n v="1"/>
    <n v="0"/>
    <n v="8.4070999999999962"/>
  </r>
  <r>
    <n v="3279"/>
    <x v="1630"/>
    <x v="2"/>
    <x v="267"/>
    <d v="2011-04-09T00:00:00"/>
    <s v="Second Class"/>
    <s v="GM-14695"/>
    <s v="Greg Maxwell"/>
    <x v="1"/>
    <s v="United States"/>
    <s v="Alexandria"/>
    <x v="17"/>
    <n v="22304"/>
    <x v="0"/>
    <s v="OFF-PA-10003349"/>
    <x v="1"/>
    <x v="10"/>
    <x v="218"/>
    <n v="12.96"/>
    <n v="2"/>
    <n v="0"/>
    <n v="6.3504000000000005"/>
  </r>
  <r>
    <n v="3280"/>
    <x v="1630"/>
    <x v="2"/>
    <x v="267"/>
    <d v="2011-04-09T00:00:00"/>
    <s v="Second Class"/>
    <s v="GM-14695"/>
    <s v="Greg Maxwell"/>
    <x v="1"/>
    <s v="United States"/>
    <s v="Alexandria"/>
    <x v="17"/>
    <n v="22304"/>
    <x v="0"/>
    <s v="OFF-AR-10000127"/>
    <x v="1"/>
    <x v="6"/>
    <x v="1186"/>
    <n v="22.959999999999997"/>
    <n v="7"/>
    <n v="0"/>
    <n v="6.6583999999999968"/>
  </r>
  <r>
    <n v="3281"/>
    <x v="1630"/>
    <x v="2"/>
    <x v="267"/>
    <d v="2011-04-09T00:00:00"/>
    <s v="Second Class"/>
    <s v="GM-14695"/>
    <s v="Greg Maxwell"/>
    <x v="1"/>
    <s v="United States"/>
    <s v="Alexandria"/>
    <x v="17"/>
    <n v="22304"/>
    <x v="0"/>
    <s v="OFF-SU-10002881"/>
    <x v="1"/>
    <x v="14"/>
    <x v="461"/>
    <n v="4164.0499999999993"/>
    <n v="5"/>
    <n v="0"/>
    <n v="83.281000000000063"/>
  </r>
  <r>
    <n v="3282"/>
    <x v="1631"/>
    <x v="2"/>
    <x v="328"/>
    <d v="2011-09-24T00:00:00"/>
    <s v="Standard Class"/>
    <s v="KT-16465"/>
    <s v="Kean Takahito"/>
    <x v="0"/>
    <s v="United States"/>
    <s v="Raleigh"/>
    <x v="3"/>
    <n v="27604"/>
    <x v="0"/>
    <s v="TEC-AC-10001109"/>
    <x v="2"/>
    <x v="11"/>
    <x v="998"/>
    <n v="47.984000000000002"/>
    <n v="2"/>
    <n v="0.2"/>
    <n v="13.195600000000001"/>
  </r>
  <r>
    <n v="3283"/>
    <x v="1631"/>
    <x v="2"/>
    <x v="328"/>
    <d v="2011-09-24T00:00:00"/>
    <s v="Standard Class"/>
    <s v="KT-16465"/>
    <s v="Kean Takahito"/>
    <x v="0"/>
    <s v="United States"/>
    <s v="Raleigh"/>
    <x v="3"/>
    <n v="27604"/>
    <x v="0"/>
    <s v="OFF-PA-10000682"/>
    <x v="1"/>
    <x v="10"/>
    <x v="859"/>
    <n v="4.6240000000000006"/>
    <n v="1"/>
    <n v="0.2"/>
    <n v="1.6762000000000001"/>
  </r>
  <r>
    <n v="3284"/>
    <x v="1632"/>
    <x v="2"/>
    <x v="587"/>
    <d v="2011-10-06T00:00:00"/>
    <s v="Standard Class"/>
    <s v="MH-17785"/>
    <s v="Maya Herman"/>
    <x v="1"/>
    <s v="United States"/>
    <s v="New York City"/>
    <x v="15"/>
    <n v="10035"/>
    <x v="3"/>
    <s v="FUR-FU-10000221"/>
    <x v="0"/>
    <x v="5"/>
    <x v="529"/>
    <n v="15.24"/>
    <n v="3"/>
    <n v="0"/>
    <n v="5.1815999999999995"/>
  </r>
  <r>
    <n v="3285"/>
    <x v="1633"/>
    <x v="2"/>
    <x v="171"/>
    <d v="2011-09-17T00:00:00"/>
    <s v="Standard Class"/>
    <s v="AF-10885"/>
    <s v="Art Foster"/>
    <x v="0"/>
    <s v="United States"/>
    <s v="Fairfield"/>
    <x v="24"/>
    <n v="45014"/>
    <x v="3"/>
    <s v="OFF-BI-10002429"/>
    <x v="1"/>
    <x v="8"/>
    <x v="467"/>
    <n v="63.924000000000007"/>
    <n v="7"/>
    <n v="0.7"/>
    <n v="-46.877600000000001"/>
  </r>
  <r>
    <n v="3286"/>
    <x v="1634"/>
    <x v="3"/>
    <x v="297"/>
    <d v="2014-02-26T00:00:00"/>
    <s v="Standard Class"/>
    <s v="JP-16135"/>
    <s v="Julie Prescott"/>
    <x v="2"/>
    <s v="United States"/>
    <s v="Muskogee"/>
    <x v="26"/>
    <n v="74403"/>
    <x v="2"/>
    <s v="OFF-AR-10002375"/>
    <x v="1"/>
    <x v="6"/>
    <x v="823"/>
    <n v="6.56"/>
    <n v="2"/>
    <n v="0"/>
    <n v="1.9023999999999992"/>
  </r>
  <r>
    <n v="3287"/>
    <x v="1634"/>
    <x v="3"/>
    <x v="297"/>
    <d v="2014-02-26T00:00:00"/>
    <s v="Standard Class"/>
    <s v="JP-16135"/>
    <s v="Julie Prescott"/>
    <x v="2"/>
    <s v="United States"/>
    <s v="Muskogee"/>
    <x v="26"/>
    <n v="74403"/>
    <x v="2"/>
    <s v="OFF-AP-10000595"/>
    <x v="1"/>
    <x v="9"/>
    <x v="1496"/>
    <n v="13.11"/>
    <n v="3"/>
    <n v="0"/>
    <n v="3.4086000000000003"/>
  </r>
  <r>
    <n v="3288"/>
    <x v="1635"/>
    <x v="1"/>
    <x v="350"/>
    <d v="2012-12-15T00:00:00"/>
    <s v="First Class"/>
    <s v="RD-19585"/>
    <s v="Rob Dowd"/>
    <x v="0"/>
    <s v="United States"/>
    <s v="Temecula"/>
    <x v="1"/>
    <n v="92592"/>
    <x v="1"/>
    <s v="TEC-PH-10001530"/>
    <x v="2"/>
    <x v="7"/>
    <x v="752"/>
    <n v="494.37600000000009"/>
    <n v="3"/>
    <n v="0.2"/>
    <n v="49.437599999999975"/>
  </r>
  <r>
    <n v="3289"/>
    <x v="1635"/>
    <x v="1"/>
    <x v="350"/>
    <d v="2012-12-15T00:00:00"/>
    <s v="First Class"/>
    <s v="RD-19585"/>
    <s v="Rob Dowd"/>
    <x v="0"/>
    <s v="United States"/>
    <s v="Temecula"/>
    <x v="1"/>
    <n v="92592"/>
    <x v="1"/>
    <s v="OFF-BI-10000050"/>
    <x v="1"/>
    <x v="8"/>
    <x v="343"/>
    <n v="29.2"/>
    <n v="5"/>
    <n v="0.2"/>
    <n v="9.8549999999999969"/>
  </r>
  <r>
    <n v="3290"/>
    <x v="1635"/>
    <x v="1"/>
    <x v="350"/>
    <d v="2012-12-15T00:00:00"/>
    <s v="First Class"/>
    <s v="RD-19585"/>
    <s v="Rob Dowd"/>
    <x v="0"/>
    <s v="United States"/>
    <s v="Temecula"/>
    <x v="1"/>
    <n v="92592"/>
    <x v="1"/>
    <s v="TEC-AC-10001552"/>
    <x v="2"/>
    <x v="11"/>
    <x v="100"/>
    <n v="248.85000000000002"/>
    <n v="5"/>
    <n v="0"/>
    <n v="27.373499999999993"/>
  </r>
  <r>
    <n v="3291"/>
    <x v="1635"/>
    <x v="1"/>
    <x v="350"/>
    <d v="2012-12-15T00:00:00"/>
    <s v="First Class"/>
    <s v="RD-19585"/>
    <s v="Rob Dowd"/>
    <x v="0"/>
    <s v="United States"/>
    <s v="Temecula"/>
    <x v="1"/>
    <n v="92592"/>
    <x v="1"/>
    <s v="TEC-AC-10003399"/>
    <x v="2"/>
    <x v="11"/>
    <x v="1497"/>
    <n v="36.24"/>
    <n v="1"/>
    <n v="0"/>
    <n v="15.220800000000001"/>
  </r>
  <r>
    <n v="3292"/>
    <x v="1636"/>
    <x v="0"/>
    <x v="859"/>
    <d v="2013-11-05T00:00:00"/>
    <s v="Standard Class"/>
    <s v="JF-15295"/>
    <s v="Jason Fortune-"/>
    <x v="0"/>
    <s v="United States"/>
    <s v="Sterling Heights"/>
    <x v="12"/>
    <n v="48310"/>
    <x v="2"/>
    <s v="OFF-AR-10004078"/>
    <x v="1"/>
    <x v="6"/>
    <x v="507"/>
    <n v="11.68"/>
    <n v="2"/>
    <n v="0"/>
    <n v="3.5039999999999996"/>
  </r>
  <r>
    <n v="3293"/>
    <x v="1637"/>
    <x v="2"/>
    <x v="58"/>
    <d v="2011-12-30T00:00:00"/>
    <s v="Standard Class"/>
    <s v="CK-12595"/>
    <s v="Clytie Kelty"/>
    <x v="0"/>
    <s v="United States"/>
    <s v="San Diego"/>
    <x v="1"/>
    <n v="92024"/>
    <x v="1"/>
    <s v="OFF-SU-10002189"/>
    <x v="1"/>
    <x v="14"/>
    <x v="167"/>
    <n v="11.91"/>
    <n v="3"/>
    <n v="0"/>
    <n v="0.11909999999999954"/>
  </r>
  <r>
    <n v="3294"/>
    <x v="1637"/>
    <x v="2"/>
    <x v="58"/>
    <d v="2011-12-30T00:00:00"/>
    <s v="Standard Class"/>
    <s v="CK-12595"/>
    <s v="Clytie Kelty"/>
    <x v="0"/>
    <s v="United States"/>
    <s v="San Diego"/>
    <x v="1"/>
    <n v="92024"/>
    <x v="1"/>
    <s v="FUR-FU-10001852"/>
    <x v="0"/>
    <x v="5"/>
    <x v="837"/>
    <n v="3.48"/>
    <n v="2"/>
    <n v="0"/>
    <n v="1.1135999999999999"/>
  </r>
  <r>
    <n v="3295"/>
    <x v="1638"/>
    <x v="2"/>
    <x v="860"/>
    <d v="2011-08-18T00:00:00"/>
    <s v="First Class"/>
    <s v="KH-16510"/>
    <s v="Keith Herrera"/>
    <x v="0"/>
    <s v="United States"/>
    <s v="Dallas"/>
    <x v="5"/>
    <n v="75081"/>
    <x v="2"/>
    <s v="OFF-BI-10003638"/>
    <x v="1"/>
    <x v="8"/>
    <x v="607"/>
    <n v="30.959999999999994"/>
    <n v="8"/>
    <n v="0.8"/>
    <n v="-52.632000000000019"/>
  </r>
  <r>
    <n v="3296"/>
    <x v="1639"/>
    <x v="3"/>
    <x v="172"/>
    <d v="2014-10-04T00:00:00"/>
    <s v="First Class"/>
    <s v="CM-12655"/>
    <s v="Corinna Mitchell"/>
    <x v="2"/>
    <s v="United States"/>
    <s v="New York City"/>
    <x v="15"/>
    <n v="10035"/>
    <x v="3"/>
    <s v="TEC-MA-10002428"/>
    <x v="2"/>
    <x v="15"/>
    <x v="1498"/>
    <n v="1704.89"/>
    <n v="11"/>
    <n v="0"/>
    <n v="767.20049999999992"/>
  </r>
  <r>
    <n v="3297"/>
    <x v="1640"/>
    <x v="1"/>
    <x v="293"/>
    <d v="2012-05-30T00:00:00"/>
    <s v="Standard Class"/>
    <s v="EB-13870"/>
    <s v="Emily Burns"/>
    <x v="0"/>
    <s v="United States"/>
    <s v="Phoenix"/>
    <x v="16"/>
    <n v="85023"/>
    <x v="1"/>
    <s v="OFF-BI-10001036"/>
    <x v="1"/>
    <x v="8"/>
    <x v="618"/>
    <n v="19.194000000000003"/>
    <n v="7"/>
    <n v="0.7"/>
    <n v="-12.795999999999999"/>
  </r>
  <r>
    <n v="3298"/>
    <x v="1640"/>
    <x v="1"/>
    <x v="293"/>
    <d v="2012-05-30T00:00:00"/>
    <s v="Standard Class"/>
    <s v="EB-13870"/>
    <s v="Emily Burns"/>
    <x v="0"/>
    <s v="United States"/>
    <s v="Phoenix"/>
    <x v="16"/>
    <n v="85023"/>
    <x v="1"/>
    <s v="OFF-AP-10004708"/>
    <x v="1"/>
    <x v="9"/>
    <x v="508"/>
    <n v="121.79200000000002"/>
    <n v="4"/>
    <n v="0.2"/>
    <n v="13.701599999999988"/>
  </r>
  <r>
    <n v="3299"/>
    <x v="1641"/>
    <x v="3"/>
    <x v="673"/>
    <d v="2014-11-17T00:00:00"/>
    <s v="Same Day"/>
    <s v="MW-18235"/>
    <s v="Mitch Willingham"/>
    <x v="1"/>
    <s v="United States"/>
    <s v="San Francisco"/>
    <x v="1"/>
    <n v="94122"/>
    <x v="1"/>
    <s v="TEC-MA-10000488"/>
    <x v="2"/>
    <x v="15"/>
    <x v="1129"/>
    <n v="1919.9760000000001"/>
    <n v="3"/>
    <n v="0.2"/>
    <n v="215.99729999999977"/>
  </r>
  <r>
    <n v="3300"/>
    <x v="1642"/>
    <x v="2"/>
    <x v="728"/>
    <d v="2011-11-22T00:00:00"/>
    <s v="Standard Class"/>
    <s v="CS-11950"/>
    <s v="Carlos Soltero"/>
    <x v="0"/>
    <s v="United States"/>
    <s v="Philadelphia"/>
    <x v="9"/>
    <n v="19140"/>
    <x v="3"/>
    <s v="OFF-BI-10003656"/>
    <x v="1"/>
    <x v="8"/>
    <x v="13"/>
    <n v="50.997000000000007"/>
    <n v="1"/>
    <n v="0.7"/>
    <n v="-40.797600000000003"/>
  </r>
  <r>
    <n v="3301"/>
    <x v="1642"/>
    <x v="2"/>
    <x v="728"/>
    <d v="2011-11-22T00:00:00"/>
    <s v="Standard Class"/>
    <s v="CS-11950"/>
    <s v="Carlos Soltero"/>
    <x v="0"/>
    <s v="United States"/>
    <s v="Philadelphia"/>
    <x v="9"/>
    <n v="19140"/>
    <x v="3"/>
    <s v="OFF-ST-10003656"/>
    <x v="1"/>
    <x v="4"/>
    <x v="82"/>
    <n v="76.792000000000002"/>
    <n v="1"/>
    <n v="0.2"/>
    <n v="-16.318300000000001"/>
  </r>
  <r>
    <n v="3302"/>
    <x v="1642"/>
    <x v="2"/>
    <x v="728"/>
    <d v="2011-11-22T00:00:00"/>
    <s v="Standard Class"/>
    <s v="CS-11950"/>
    <s v="Carlos Soltero"/>
    <x v="0"/>
    <s v="United States"/>
    <s v="Philadelphia"/>
    <x v="9"/>
    <n v="19140"/>
    <x v="3"/>
    <s v="TEC-PH-10001128"/>
    <x v="2"/>
    <x v="7"/>
    <x v="1499"/>
    <n v="539.96399999999994"/>
    <n v="6"/>
    <n v="0.4"/>
    <n v="-107.99280000000002"/>
  </r>
  <r>
    <n v="3303"/>
    <x v="1642"/>
    <x v="2"/>
    <x v="728"/>
    <d v="2011-11-22T00:00:00"/>
    <s v="Standard Class"/>
    <s v="CS-11950"/>
    <s v="Carlos Soltero"/>
    <x v="0"/>
    <s v="United States"/>
    <s v="Philadelphia"/>
    <x v="9"/>
    <n v="19140"/>
    <x v="3"/>
    <s v="FUR-FU-10001473"/>
    <x v="0"/>
    <x v="5"/>
    <x v="1244"/>
    <n v="60.311999999999998"/>
    <n v="3"/>
    <n v="0.2"/>
    <n v="5.2773000000000003"/>
  </r>
  <r>
    <n v="3304"/>
    <x v="1642"/>
    <x v="2"/>
    <x v="728"/>
    <d v="2011-11-22T00:00:00"/>
    <s v="Standard Class"/>
    <s v="CS-11950"/>
    <s v="Carlos Soltero"/>
    <x v="0"/>
    <s v="United States"/>
    <s v="Philadelphia"/>
    <x v="9"/>
    <n v="19140"/>
    <x v="3"/>
    <s v="OFF-BI-10004656"/>
    <x v="1"/>
    <x v="8"/>
    <x v="855"/>
    <n v="1.9440000000000004"/>
    <n v="3"/>
    <n v="0.7"/>
    <n v="-1.4255999999999998"/>
  </r>
  <r>
    <n v="3305"/>
    <x v="1643"/>
    <x v="2"/>
    <x v="125"/>
    <d v="2012-01-01T00:00:00"/>
    <s v="Second Class"/>
    <s v="SP-20620"/>
    <s v="Stefania Perrino"/>
    <x v="1"/>
    <s v="United States"/>
    <s v="Laredo"/>
    <x v="5"/>
    <n v="78041"/>
    <x v="2"/>
    <s v="OFF-EN-10004955"/>
    <x v="1"/>
    <x v="12"/>
    <x v="881"/>
    <n v="12.984000000000002"/>
    <n v="3"/>
    <n v="0.2"/>
    <n v="4.7066999999999997"/>
  </r>
  <r>
    <n v="3306"/>
    <x v="1643"/>
    <x v="2"/>
    <x v="125"/>
    <d v="2012-01-01T00:00:00"/>
    <s v="Second Class"/>
    <s v="SP-20620"/>
    <s v="Stefania Perrino"/>
    <x v="1"/>
    <s v="United States"/>
    <s v="Laredo"/>
    <x v="5"/>
    <n v="78041"/>
    <x v="2"/>
    <s v="TEC-PH-10002468"/>
    <x v="2"/>
    <x v="7"/>
    <x v="1210"/>
    <n v="217.58400000000003"/>
    <n v="2"/>
    <n v="0.2"/>
    <n v="19.03860000000001"/>
  </r>
  <r>
    <n v="3307"/>
    <x v="1643"/>
    <x v="2"/>
    <x v="125"/>
    <d v="2012-01-01T00:00:00"/>
    <s v="Second Class"/>
    <s v="SP-20620"/>
    <s v="Stefania Perrino"/>
    <x v="1"/>
    <s v="United States"/>
    <s v="Laredo"/>
    <x v="5"/>
    <n v="78041"/>
    <x v="2"/>
    <s v="TEC-PH-10000576"/>
    <x v="2"/>
    <x v="7"/>
    <x v="807"/>
    <n v="328.77600000000007"/>
    <n v="3"/>
    <n v="0.2"/>
    <n v="28.767899999999997"/>
  </r>
  <r>
    <n v="3308"/>
    <x v="1643"/>
    <x v="2"/>
    <x v="125"/>
    <d v="2012-01-01T00:00:00"/>
    <s v="Second Class"/>
    <s v="SP-20620"/>
    <s v="Stefania Perrino"/>
    <x v="1"/>
    <s v="United States"/>
    <s v="Laredo"/>
    <x v="5"/>
    <n v="78041"/>
    <x v="2"/>
    <s v="OFF-BI-10002160"/>
    <x v="1"/>
    <x v="8"/>
    <x v="312"/>
    <n v="2.2859999999999996"/>
    <n v="3"/>
    <n v="0.8"/>
    <n v="-3.6576000000000004"/>
  </r>
  <r>
    <n v="3309"/>
    <x v="1643"/>
    <x v="2"/>
    <x v="125"/>
    <d v="2012-01-01T00:00:00"/>
    <s v="Second Class"/>
    <s v="SP-20620"/>
    <s v="Stefania Perrino"/>
    <x v="1"/>
    <s v="United States"/>
    <s v="Laredo"/>
    <x v="5"/>
    <n v="78041"/>
    <x v="2"/>
    <s v="TEC-AC-10003628"/>
    <x v="2"/>
    <x v="11"/>
    <x v="244"/>
    <n v="47.984000000000002"/>
    <n v="2"/>
    <n v="0.2"/>
    <n v="14.395200000000004"/>
  </r>
  <r>
    <n v="3310"/>
    <x v="1644"/>
    <x v="1"/>
    <x v="599"/>
    <d v="2012-11-11T00:00:00"/>
    <s v="Standard Class"/>
    <s v="GT-14635"/>
    <s v="Grant Thornton"/>
    <x v="1"/>
    <s v="United States"/>
    <s v="New York City"/>
    <x v="15"/>
    <n v="10009"/>
    <x v="3"/>
    <s v="OFF-BI-10001116"/>
    <x v="1"/>
    <x v="8"/>
    <x v="1066"/>
    <n v="25.344000000000001"/>
    <n v="6"/>
    <n v="0.2"/>
    <n v="8.8704000000000018"/>
  </r>
  <r>
    <n v="3311"/>
    <x v="1645"/>
    <x v="0"/>
    <x v="42"/>
    <d v="2013-09-23T00:00:00"/>
    <s v="Standard Class"/>
    <s v="LW-17215"/>
    <s v="Luke Weiss"/>
    <x v="0"/>
    <s v="United States"/>
    <s v="New York City"/>
    <x v="15"/>
    <n v="10035"/>
    <x v="3"/>
    <s v="OFF-BI-10002026"/>
    <x v="1"/>
    <x v="8"/>
    <x v="903"/>
    <n v="232.40000000000003"/>
    <n v="5"/>
    <n v="0.2"/>
    <n v="78.434999999999988"/>
  </r>
  <r>
    <n v="3312"/>
    <x v="1646"/>
    <x v="0"/>
    <x v="231"/>
    <d v="2013-03-26T00:00:00"/>
    <s v="Second Class"/>
    <s v="AH-10030"/>
    <s v="Aaron Hawkins"/>
    <x v="1"/>
    <s v="United States"/>
    <s v="Gulfport"/>
    <x v="35"/>
    <n v="39503"/>
    <x v="0"/>
    <s v="FUR-FU-10003691"/>
    <x v="0"/>
    <x v="5"/>
    <x v="877"/>
    <n v="86.45"/>
    <n v="7"/>
    <n v="0"/>
    <n v="38.038000000000004"/>
  </r>
  <r>
    <n v="3313"/>
    <x v="1647"/>
    <x v="2"/>
    <x v="127"/>
    <d v="2011-10-01T00:00:00"/>
    <s v="Standard Class"/>
    <s v="TH-21100"/>
    <s v="Thea Hendricks"/>
    <x v="0"/>
    <s v="United States"/>
    <s v="San Diego"/>
    <x v="1"/>
    <n v="92037"/>
    <x v="1"/>
    <s v="FUR-CH-10002602"/>
    <x v="0"/>
    <x v="1"/>
    <x v="288"/>
    <n v="603.91999999999996"/>
    <n v="5"/>
    <n v="0.2"/>
    <n v="45.294000000000011"/>
  </r>
  <r>
    <n v="3314"/>
    <x v="1647"/>
    <x v="2"/>
    <x v="127"/>
    <d v="2011-10-01T00:00:00"/>
    <s v="Standard Class"/>
    <s v="TH-21100"/>
    <s v="Thea Hendricks"/>
    <x v="0"/>
    <s v="United States"/>
    <s v="San Diego"/>
    <x v="1"/>
    <n v="92037"/>
    <x v="1"/>
    <s v="OFF-PA-10000675"/>
    <x v="1"/>
    <x v="10"/>
    <x v="1106"/>
    <n v="81.98"/>
    <n v="2"/>
    <n v="0"/>
    <n v="40.170200000000001"/>
  </r>
  <r>
    <n v="3315"/>
    <x v="1648"/>
    <x v="3"/>
    <x v="165"/>
    <d v="2014-12-29T00:00:00"/>
    <s v="Standard Class"/>
    <s v="HG-15025"/>
    <s v="Hunter Glantz"/>
    <x v="0"/>
    <s v="United States"/>
    <s v="Oceanside"/>
    <x v="15"/>
    <n v="11572"/>
    <x v="3"/>
    <s v="FUR-CH-10002602"/>
    <x v="0"/>
    <x v="1"/>
    <x v="288"/>
    <n v="271.76400000000001"/>
    <n v="2"/>
    <n v="0.1"/>
    <n v="48.313600000000008"/>
  </r>
  <r>
    <n v="3316"/>
    <x v="1648"/>
    <x v="3"/>
    <x v="165"/>
    <d v="2014-12-29T00:00:00"/>
    <s v="Standard Class"/>
    <s v="HG-15025"/>
    <s v="Hunter Glantz"/>
    <x v="0"/>
    <s v="United States"/>
    <s v="Oceanside"/>
    <x v="15"/>
    <n v="11572"/>
    <x v="3"/>
    <s v="OFF-BI-10001900"/>
    <x v="1"/>
    <x v="8"/>
    <x v="1099"/>
    <n v="14.376000000000001"/>
    <n v="3"/>
    <n v="0.2"/>
    <n v="4.8518999999999997"/>
  </r>
  <r>
    <n v="3317"/>
    <x v="1649"/>
    <x v="3"/>
    <x v="468"/>
    <d v="2014-11-16T00:00:00"/>
    <s v="Second Class"/>
    <s v="EB-13750"/>
    <s v="Edward Becker"/>
    <x v="1"/>
    <s v="United States"/>
    <s v="Round Rock"/>
    <x v="5"/>
    <n v="78664"/>
    <x v="2"/>
    <s v="FUR-FU-10001468"/>
    <x v="0"/>
    <x v="5"/>
    <x v="1280"/>
    <n v="341.96"/>
    <n v="5"/>
    <n v="0.6"/>
    <n v="-427.45000000000005"/>
  </r>
  <r>
    <n v="3318"/>
    <x v="1650"/>
    <x v="1"/>
    <x v="861"/>
    <d v="2012-09-15T00:00:00"/>
    <s v="Standard Class"/>
    <s v="SC-20725"/>
    <s v="Steven Cartwright"/>
    <x v="0"/>
    <s v="United States"/>
    <s v="Redlands"/>
    <x v="1"/>
    <n v="92374"/>
    <x v="1"/>
    <s v="OFF-AR-10004648"/>
    <x v="1"/>
    <x v="6"/>
    <x v="620"/>
    <n v="181.35"/>
    <n v="9"/>
    <n v="0"/>
    <n v="48.964500000000001"/>
  </r>
  <r>
    <n v="3319"/>
    <x v="1650"/>
    <x v="1"/>
    <x v="861"/>
    <d v="2012-09-15T00:00:00"/>
    <s v="Standard Class"/>
    <s v="SC-20725"/>
    <s v="Steven Cartwright"/>
    <x v="0"/>
    <s v="United States"/>
    <s v="Redlands"/>
    <x v="1"/>
    <n v="92374"/>
    <x v="1"/>
    <s v="OFF-LA-10003190"/>
    <x v="1"/>
    <x v="2"/>
    <x v="1163"/>
    <n v="8.64"/>
    <n v="3"/>
    <n v="0"/>
    <n v="4.2336"/>
  </r>
  <r>
    <n v="3320"/>
    <x v="1651"/>
    <x v="2"/>
    <x v="414"/>
    <d v="2011-12-25T00:00:00"/>
    <s v="Standard Class"/>
    <s v="TS-21505"/>
    <s v="Tony Sayre"/>
    <x v="0"/>
    <s v="United States"/>
    <s v="Columbia"/>
    <x v="18"/>
    <n v="38401"/>
    <x v="0"/>
    <s v="OFF-AP-10004868"/>
    <x v="1"/>
    <x v="9"/>
    <x v="1018"/>
    <n v="43.512"/>
    <n v="7"/>
    <n v="0.2"/>
    <n v="3.8073000000000015"/>
  </r>
  <r>
    <n v="3321"/>
    <x v="1651"/>
    <x v="2"/>
    <x v="414"/>
    <d v="2011-12-25T00:00:00"/>
    <s v="Standard Class"/>
    <s v="TS-21505"/>
    <s v="Tony Sayre"/>
    <x v="0"/>
    <s v="United States"/>
    <s v="Columbia"/>
    <x v="18"/>
    <n v="38401"/>
    <x v="0"/>
    <s v="FUR-CH-10004287"/>
    <x v="0"/>
    <x v="1"/>
    <x v="156"/>
    <n v="662.88"/>
    <n v="3"/>
    <n v="0.2"/>
    <n v="74.573999999999955"/>
  </r>
  <r>
    <n v="3322"/>
    <x v="1651"/>
    <x v="2"/>
    <x v="414"/>
    <d v="2011-12-25T00:00:00"/>
    <s v="Standard Class"/>
    <s v="TS-21505"/>
    <s v="Tony Sayre"/>
    <x v="0"/>
    <s v="United States"/>
    <s v="Columbia"/>
    <x v="18"/>
    <n v="38401"/>
    <x v="0"/>
    <s v="OFF-PA-10002689"/>
    <x v="1"/>
    <x v="10"/>
    <x v="1057"/>
    <n v="25.920000000000005"/>
    <n v="5"/>
    <n v="0.2"/>
    <n v="9.0719999999999992"/>
  </r>
  <r>
    <n v="3323"/>
    <x v="1652"/>
    <x v="1"/>
    <x v="862"/>
    <d v="2012-07-27T00:00:00"/>
    <s v="Standard Class"/>
    <s v="TH-21550"/>
    <s v="Tracy Hopkins"/>
    <x v="2"/>
    <s v="United States"/>
    <s v="New York City"/>
    <x v="15"/>
    <n v="10009"/>
    <x v="3"/>
    <s v="OFF-AP-10002892"/>
    <x v="1"/>
    <x v="9"/>
    <x v="9"/>
    <n v="68.94"/>
    <n v="3"/>
    <n v="0"/>
    <n v="20.681999999999995"/>
  </r>
  <r>
    <n v="3324"/>
    <x v="1652"/>
    <x v="1"/>
    <x v="862"/>
    <d v="2012-07-27T00:00:00"/>
    <s v="Standard Class"/>
    <s v="TH-21550"/>
    <s v="Tracy Hopkins"/>
    <x v="2"/>
    <s v="United States"/>
    <s v="New York City"/>
    <x v="15"/>
    <n v="10009"/>
    <x v="3"/>
    <s v="FUR-FU-10002253"/>
    <x v="0"/>
    <x v="5"/>
    <x v="587"/>
    <n v="128.82"/>
    <n v="3"/>
    <n v="0"/>
    <n v="50.239800000000002"/>
  </r>
  <r>
    <n v="3325"/>
    <x v="1653"/>
    <x v="2"/>
    <x v="7"/>
    <d v="2011-11-15T00:00:00"/>
    <s v="Standard Class"/>
    <s v="KD-16270"/>
    <s v="Karen Daniels"/>
    <x v="0"/>
    <s v="United States"/>
    <s v="Houston"/>
    <x v="5"/>
    <n v="77095"/>
    <x v="2"/>
    <s v="OFF-BI-10001359"/>
    <x v="1"/>
    <x v="8"/>
    <x v="1153"/>
    <n v="896.98999999999978"/>
    <n v="5"/>
    <n v="0.8"/>
    <n v="-1480.0335000000009"/>
  </r>
  <r>
    <n v="3326"/>
    <x v="1653"/>
    <x v="2"/>
    <x v="7"/>
    <d v="2011-11-15T00:00:00"/>
    <s v="Standard Class"/>
    <s v="KD-16270"/>
    <s v="Karen Daniels"/>
    <x v="0"/>
    <s v="United States"/>
    <s v="Houston"/>
    <x v="5"/>
    <n v="77095"/>
    <x v="2"/>
    <s v="OFF-BI-10001267"/>
    <x v="1"/>
    <x v="8"/>
    <x v="1466"/>
    <n v="1.2339999999999998"/>
    <n v="1"/>
    <n v="0.8"/>
    <n v="-1.9744000000000002"/>
  </r>
  <r>
    <n v="3327"/>
    <x v="1653"/>
    <x v="2"/>
    <x v="7"/>
    <d v="2011-11-15T00:00:00"/>
    <s v="Standard Class"/>
    <s v="KD-16270"/>
    <s v="Karen Daniels"/>
    <x v="0"/>
    <s v="United States"/>
    <s v="Houston"/>
    <x v="5"/>
    <n v="77095"/>
    <x v="2"/>
    <s v="OFF-AR-10003582"/>
    <x v="1"/>
    <x v="6"/>
    <x v="1451"/>
    <n v="67.56"/>
    <n v="3"/>
    <n v="0.2"/>
    <n v="6.7560000000000038"/>
  </r>
  <r>
    <n v="3328"/>
    <x v="1653"/>
    <x v="2"/>
    <x v="7"/>
    <d v="2011-11-15T00:00:00"/>
    <s v="Standard Class"/>
    <s v="KD-16270"/>
    <s v="Karen Daniels"/>
    <x v="0"/>
    <s v="United States"/>
    <s v="Houston"/>
    <x v="5"/>
    <n v="77095"/>
    <x v="2"/>
    <s v="OFF-PA-10003724"/>
    <x v="1"/>
    <x v="10"/>
    <x v="357"/>
    <n v="21.720000000000002"/>
    <n v="5"/>
    <n v="0.2"/>
    <n v="7.8734999999999991"/>
  </r>
  <r>
    <n v="3329"/>
    <x v="1653"/>
    <x v="2"/>
    <x v="7"/>
    <d v="2011-11-15T00:00:00"/>
    <s v="Standard Class"/>
    <s v="KD-16270"/>
    <s v="Karen Daniels"/>
    <x v="0"/>
    <s v="United States"/>
    <s v="Houston"/>
    <x v="5"/>
    <n v="77095"/>
    <x v="2"/>
    <s v="OFF-PA-10001033"/>
    <x v="1"/>
    <x v="10"/>
    <x v="1500"/>
    <n v="262.33600000000001"/>
    <n v="8"/>
    <n v="0.2"/>
    <n v="95.096800000000002"/>
  </r>
  <r>
    <n v="3330"/>
    <x v="1653"/>
    <x v="2"/>
    <x v="7"/>
    <d v="2011-11-15T00:00:00"/>
    <s v="Standard Class"/>
    <s v="KD-16270"/>
    <s v="Karen Daniels"/>
    <x v="0"/>
    <s v="United States"/>
    <s v="Houston"/>
    <x v="5"/>
    <n v="77095"/>
    <x v="2"/>
    <s v="TEC-PH-10003505"/>
    <x v="2"/>
    <x v="7"/>
    <x v="901"/>
    <n v="148.47999999999999"/>
    <n v="2"/>
    <n v="0.2"/>
    <n v="16.703999999999986"/>
  </r>
  <r>
    <n v="3331"/>
    <x v="1653"/>
    <x v="2"/>
    <x v="7"/>
    <d v="2011-11-15T00:00:00"/>
    <s v="Standard Class"/>
    <s v="KD-16270"/>
    <s v="Karen Daniels"/>
    <x v="0"/>
    <s v="United States"/>
    <s v="Houston"/>
    <x v="5"/>
    <n v="77095"/>
    <x v="2"/>
    <s v="TEC-PH-10004959"/>
    <x v="2"/>
    <x v="7"/>
    <x v="1139"/>
    <n v="241.17599999999999"/>
    <n v="3"/>
    <n v="0.2"/>
    <n v="15.07350000000001"/>
  </r>
  <r>
    <n v="3332"/>
    <x v="1654"/>
    <x v="3"/>
    <x v="817"/>
    <d v="2014-12-21T00:00:00"/>
    <s v="Standard Class"/>
    <s v="GM-14455"/>
    <s v="Gary Mitchum"/>
    <x v="2"/>
    <s v="United States"/>
    <s v="Chicago"/>
    <x v="10"/>
    <n v="60653"/>
    <x v="2"/>
    <s v="TEC-AC-10000474"/>
    <x v="2"/>
    <x v="11"/>
    <x v="1501"/>
    <n v="227.976"/>
    <n v="3"/>
    <n v="0.2"/>
    <n v="28.496999999999957"/>
  </r>
  <r>
    <n v="3333"/>
    <x v="1654"/>
    <x v="3"/>
    <x v="817"/>
    <d v="2014-12-21T00:00:00"/>
    <s v="Standard Class"/>
    <s v="GM-14455"/>
    <s v="Gary Mitchum"/>
    <x v="2"/>
    <s v="United States"/>
    <s v="Chicago"/>
    <x v="10"/>
    <n v="60653"/>
    <x v="2"/>
    <s v="TEC-PH-10003095"/>
    <x v="2"/>
    <x v="7"/>
    <x v="1491"/>
    <n v="52.679999999999993"/>
    <n v="3"/>
    <n v="0.2"/>
    <n v="19.754999999999999"/>
  </r>
  <r>
    <n v="3334"/>
    <x v="1654"/>
    <x v="3"/>
    <x v="817"/>
    <d v="2014-12-21T00:00:00"/>
    <s v="Standard Class"/>
    <s v="GM-14455"/>
    <s v="Gary Mitchum"/>
    <x v="2"/>
    <s v="United States"/>
    <s v="Chicago"/>
    <x v="10"/>
    <n v="60653"/>
    <x v="2"/>
    <s v="FUR-FU-10002963"/>
    <x v="0"/>
    <x v="5"/>
    <x v="1502"/>
    <n v="2.032"/>
    <n v="1"/>
    <n v="0.6"/>
    <n v="-1.3208000000000002"/>
  </r>
  <r>
    <n v="3335"/>
    <x v="1655"/>
    <x v="3"/>
    <x v="170"/>
    <d v="2014-08-23T00:00:00"/>
    <s v="First Class"/>
    <s v="PR-18880"/>
    <s v="Patrick Ryan"/>
    <x v="0"/>
    <s v="United States"/>
    <s v="Oakland"/>
    <x v="1"/>
    <n v="94601"/>
    <x v="1"/>
    <s v="OFF-AR-10000203"/>
    <x v="1"/>
    <x v="6"/>
    <x v="777"/>
    <n v="17.12"/>
    <n v="4"/>
    <n v="0"/>
    <n v="4.9647999999999985"/>
  </r>
  <r>
    <n v="3336"/>
    <x v="1655"/>
    <x v="3"/>
    <x v="170"/>
    <d v="2014-08-23T00:00:00"/>
    <s v="First Class"/>
    <s v="PR-18880"/>
    <s v="Patrick Ryan"/>
    <x v="0"/>
    <s v="United States"/>
    <s v="Oakland"/>
    <x v="1"/>
    <n v="94601"/>
    <x v="1"/>
    <s v="TEC-PH-10004667"/>
    <x v="2"/>
    <x v="7"/>
    <x v="519"/>
    <n v="431.96800000000007"/>
    <n v="4"/>
    <n v="0.2"/>
    <n v="37.797199999999975"/>
  </r>
  <r>
    <n v="3337"/>
    <x v="1655"/>
    <x v="3"/>
    <x v="170"/>
    <d v="2014-08-23T00:00:00"/>
    <s v="First Class"/>
    <s v="PR-18880"/>
    <s v="Patrick Ryan"/>
    <x v="0"/>
    <s v="United States"/>
    <s v="Oakland"/>
    <x v="1"/>
    <n v="94601"/>
    <x v="1"/>
    <s v="FUR-FU-10000193"/>
    <x v="0"/>
    <x v="5"/>
    <x v="1503"/>
    <n v="129.91999999999999"/>
    <n v="4"/>
    <n v="0"/>
    <n v="10.393599999999992"/>
  </r>
  <r>
    <n v="3338"/>
    <x v="1655"/>
    <x v="3"/>
    <x v="170"/>
    <d v="2014-08-23T00:00:00"/>
    <s v="First Class"/>
    <s v="PR-18880"/>
    <s v="Patrick Ryan"/>
    <x v="0"/>
    <s v="United States"/>
    <s v="Oakland"/>
    <x v="1"/>
    <n v="94601"/>
    <x v="1"/>
    <s v="FUR-TA-10001539"/>
    <x v="0"/>
    <x v="3"/>
    <x v="10"/>
    <n v="568.72800000000007"/>
    <n v="3"/>
    <n v="0.2"/>
    <n v="28.436399999999935"/>
  </r>
  <r>
    <n v="3339"/>
    <x v="1655"/>
    <x v="3"/>
    <x v="170"/>
    <d v="2014-08-23T00:00:00"/>
    <s v="First Class"/>
    <s v="PR-18880"/>
    <s v="Patrick Ryan"/>
    <x v="0"/>
    <s v="United States"/>
    <s v="Oakland"/>
    <x v="1"/>
    <n v="94601"/>
    <x v="1"/>
    <s v="OFF-BI-10000962"/>
    <x v="1"/>
    <x v="8"/>
    <x v="1504"/>
    <n v="117.14400000000001"/>
    <n v="9"/>
    <n v="0.2"/>
    <n v="42.464699999999993"/>
  </r>
  <r>
    <n v="3340"/>
    <x v="1655"/>
    <x v="3"/>
    <x v="170"/>
    <d v="2014-08-23T00:00:00"/>
    <s v="First Class"/>
    <s v="PR-18880"/>
    <s v="Patrick Ryan"/>
    <x v="0"/>
    <s v="United States"/>
    <s v="Oakland"/>
    <x v="1"/>
    <n v="94601"/>
    <x v="1"/>
    <s v="OFF-AP-10002867"/>
    <x v="1"/>
    <x v="9"/>
    <x v="1505"/>
    <n v="203.52"/>
    <n v="3"/>
    <n v="0"/>
    <n v="54.950400000000002"/>
  </r>
  <r>
    <n v="3341"/>
    <x v="1655"/>
    <x v="3"/>
    <x v="170"/>
    <d v="2014-08-23T00:00:00"/>
    <s v="First Class"/>
    <s v="PR-18880"/>
    <s v="Patrick Ryan"/>
    <x v="0"/>
    <s v="United States"/>
    <s v="Oakland"/>
    <x v="1"/>
    <n v="94601"/>
    <x v="1"/>
    <s v="OFF-LA-10001158"/>
    <x v="1"/>
    <x v="2"/>
    <x v="319"/>
    <n v="51.75"/>
    <n v="5"/>
    <n v="0"/>
    <n v="24.84"/>
  </r>
  <r>
    <n v="3342"/>
    <x v="1656"/>
    <x v="0"/>
    <x v="278"/>
    <d v="2013-09-02T00:00:00"/>
    <s v="Second Class"/>
    <s v="TB-21055"/>
    <s v="Ted Butterfield"/>
    <x v="0"/>
    <s v="United States"/>
    <s v="Quincy"/>
    <x v="31"/>
    <n v="2169"/>
    <x v="3"/>
    <s v="OFF-PA-10000675"/>
    <x v="1"/>
    <x v="10"/>
    <x v="1106"/>
    <n v="122.97"/>
    <n v="3"/>
    <n v="0"/>
    <n v="60.255300000000005"/>
  </r>
  <r>
    <n v="3343"/>
    <x v="1656"/>
    <x v="0"/>
    <x v="278"/>
    <d v="2013-09-02T00:00:00"/>
    <s v="Second Class"/>
    <s v="TB-21055"/>
    <s v="Ted Butterfield"/>
    <x v="0"/>
    <s v="United States"/>
    <s v="Quincy"/>
    <x v="31"/>
    <n v="2169"/>
    <x v="3"/>
    <s v="FUR-TA-10001307"/>
    <x v="0"/>
    <x v="3"/>
    <x v="1090"/>
    <n v="244.61499999999998"/>
    <n v="1"/>
    <n v="0.3"/>
    <n v="20.966999999999999"/>
  </r>
  <r>
    <n v="3344"/>
    <x v="1656"/>
    <x v="0"/>
    <x v="278"/>
    <d v="2013-09-02T00:00:00"/>
    <s v="Second Class"/>
    <s v="TB-21055"/>
    <s v="Ted Butterfield"/>
    <x v="0"/>
    <s v="United States"/>
    <s v="Quincy"/>
    <x v="31"/>
    <n v="2169"/>
    <x v="3"/>
    <s v="TEC-PH-10000011"/>
    <x v="2"/>
    <x v="7"/>
    <x v="220"/>
    <n v="59.97"/>
    <n v="3"/>
    <n v="0"/>
    <n v="28.785599999999995"/>
  </r>
  <r>
    <n v="3345"/>
    <x v="1656"/>
    <x v="0"/>
    <x v="278"/>
    <d v="2013-09-02T00:00:00"/>
    <s v="Second Class"/>
    <s v="TB-21055"/>
    <s v="Ted Butterfield"/>
    <x v="0"/>
    <s v="United States"/>
    <s v="Quincy"/>
    <x v="31"/>
    <n v="2169"/>
    <x v="3"/>
    <s v="OFF-PA-10002666"/>
    <x v="1"/>
    <x v="10"/>
    <x v="186"/>
    <n v="81.540000000000006"/>
    <n v="9"/>
    <n v="0"/>
    <n v="36.692999999999998"/>
  </r>
  <r>
    <n v="3346"/>
    <x v="1656"/>
    <x v="0"/>
    <x v="278"/>
    <d v="2013-09-02T00:00:00"/>
    <s v="Second Class"/>
    <s v="TB-21055"/>
    <s v="Ted Butterfield"/>
    <x v="0"/>
    <s v="United States"/>
    <s v="Quincy"/>
    <x v="31"/>
    <n v="2169"/>
    <x v="3"/>
    <s v="OFF-FA-10000735"/>
    <x v="1"/>
    <x v="13"/>
    <x v="33"/>
    <n v="11.68"/>
    <n v="4"/>
    <n v="0"/>
    <n v="5.2559999999999993"/>
  </r>
  <r>
    <n v="3347"/>
    <x v="1656"/>
    <x v="0"/>
    <x v="278"/>
    <d v="2013-09-02T00:00:00"/>
    <s v="Second Class"/>
    <s v="TB-21055"/>
    <s v="Ted Butterfield"/>
    <x v="0"/>
    <s v="United States"/>
    <s v="Quincy"/>
    <x v="31"/>
    <n v="2169"/>
    <x v="3"/>
    <s v="OFF-BI-10000174"/>
    <x v="1"/>
    <x v="8"/>
    <x v="1435"/>
    <n v="29"/>
    <n v="5"/>
    <n v="0"/>
    <n v="13.919999999999998"/>
  </r>
  <r>
    <n v="3348"/>
    <x v="1657"/>
    <x v="1"/>
    <x v="863"/>
    <d v="2012-08-20T00:00:00"/>
    <s v="Standard Class"/>
    <s v="ON-18715"/>
    <s v="Odella Nelson"/>
    <x v="1"/>
    <s v="United States"/>
    <s v="Yucaipa"/>
    <x v="1"/>
    <n v="92399"/>
    <x v="1"/>
    <s v="OFF-AR-10003156"/>
    <x v="1"/>
    <x v="6"/>
    <x v="396"/>
    <n v="50.8"/>
    <n v="5"/>
    <n v="0"/>
    <n v="13.208000000000002"/>
  </r>
  <r>
    <n v="3349"/>
    <x v="1658"/>
    <x v="3"/>
    <x v="60"/>
    <d v="2014-11-08T00:00:00"/>
    <s v="First Class"/>
    <s v="AH-10195"/>
    <s v="Alan Haines"/>
    <x v="1"/>
    <s v="United States"/>
    <s v="Chicago"/>
    <x v="10"/>
    <n v="60623"/>
    <x v="2"/>
    <s v="OFF-BI-10000474"/>
    <x v="1"/>
    <x v="8"/>
    <x v="27"/>
    <n v="16.029999999999998"/>
    <n v="5"/>
    <n v="0.8"/>
    <n v="-25.648000000000003"/>
  </r>
  <r>
    <n v="3350"/>
    <x v="1659"/>
    <x v="0"/>
    <x v="864"/>
    <d v="2013-08-22T00:00:00"/>
    <s v="Standard Class"/>
    <s v="NM-18520"/>
    <s v="Neoma Murray"/>
    <x v="0"/>
    <s v="United States"/>
    <s v="Seattle"/>
    <x v="4"/>
    <n v="98105"/>
    <x v="1"/>
    <s v="OFF-BI-10003712"/>
    <x v="1"/>
    <x v="8"/>
    <x v="689"/>
    <n v="15.712000000000002"/>
    <n v="4"/>
    <n v="0.2"/>
    <n v="5.6955999999999989"/>
  </r>
  <r>
    <n v="3351"/>
    <x v="1660"/>
    <x v="0"/>
    <x v="482"/>
    <d v="2014-01-01T00:00:00"/>
    <s v="Standard Class"/>
    <s v="AR-10510"/>
    <s v="Andrew Roberts"/>
    <x v="0"/>
    <s v="United States"/>
    <s v="New York City"/>
    <x v="15"/>
    <n v="10024"/>
    <x v="3"/>
    <s v="TEC-AC-10003280"/>
    <x v="2"/>
    <x v="11"/>
    <x v="1028"/>
    <n v="89.97"/>
    <n v="3"/>
    <n v="0"/>
    <n v="18.893699999999995"/>
  </r>
  <r>
    <n v="3352"/>
    <x v="1661"/>
    <x v="2"/>
    <x v="865"/>
    <d v="2011-09-28T00:00:00"/>
    <s v="Standard Class"/>
    <s v="BM-11650"/>
    <s v="Brian Moss"/>
    <x v="1"/>
    <s v="United States"/>
    <s v="San Diego"/>
    <x v="1"/>
    <n v="92037"/>
    <x v="1"/>
    <s v="FUR-BO-10002916"/>
    <x v="0"/>
    <x v="0"/>
    <x v="1506"/>
    <n v="435.99900000000002"/>
    <n v="3"/>
    <n v="0.15"/>
    <n v="20.517599999999987"/>
  </r>
  <r>
    <n v="3353"/>
    <x v="1661"/>
    <x v="2"/>
    <x v="865"/>
    <d v="2011-09-28T00:00:00"/>
    <s v="Standard Class"/>
    <s v="BM-11650"/>
    <s v="Brian Moss"/>
    <x v="1"/>
    <s v="United States"/>
    <s v="San Diego"/>
    <x v="1"/>
    <n v="92037"/>
    <x v="1"/>
    <s v="TEC-PH-10002726"/>
    <x v="2"/>
    <x v="7"/>
    <x v="66"/>
    <n v="83.984000000000009"/>
    <n v="2"/>
    <n v="0.2"/>
    <n v="31.494"/>
  </r>
  <r>
    <n v="3354"/>
    <x v="1662"/>
    <x v="2"/>
    <x v="866"/>
    <d v="2011-07-24T00:00:00"/>
    <s v="Standard Class"/>
    <s v="CA-12310"/>
    <s v="Christine Abelman"/>
    <x v="1"/>
    <s v="United States"/>
    <s v="Bristol"/>
    <x v="29"/>
    <n v="6010"/>
    <x v="3"/>
    <s v="TEC-PH-10000895"/>
    <x v="2"/>
    <x v="7"/>
    <x v="1128"/>
    <n v="359.98"/>
    <n v="2"/>
    <n v="0"/>
    <n v="93.594800000000021"/>
  </r>
  <r>
    <n v="3355"/>
    <x v="1662"/>
    <x v="2"/>
    <x v="866"/>
    <d v="2011-07-24T00:00:00"/>
    <s v="Standard Class"/>
    <s v="CA-12310"/>
    <s v="Christine Abelman"/>
    <x v="1"/>
    <s v="United States"/>
    <s v="Bristol"/>
    <x v="29"/>
    <n v="6010"/>
    <x v="3"/>
    <s v="FUR-TA-10004152"/>
    <x v="0"/>
    <x v="3"/>
    <x v="1507"/>
    <n v="70.559999999999988"/>
    <n v="1"/>
    <n v="0.3"/>
    <n v="-4.032"/>
  </r>
  <r>
    <n v="3356"/>
    <x v="1662"/>
    <x v="2"/>
    <x v="866"/>
    <d v="2011-07-24T00:00:00"/>
    <s v="Standard Class"/>
    <s v="CA-12310"/>
    <s v="Christine Abelman"/>
    <x v="1"/>
    <s v="United States"/>
    <s v="Bristol"/>
    <x v="29"/>
    <n v="6010"/>
    <x v="3"/>
    <s v="OFF-BI-10003694"/>
    <x v="1"/>
    <x v="8"/>
    <x v="850"/>
    <n v="20.88"/>
    <n v="2"/>
    <n v="0"/>
    <n v="9.6047999999999991"/>
  </r>
  <r>
    <n v="3357"/>
    <x v="1662"/>
    <x v="2"/>
    <x v="866"/>
    <d v="2011-07-24T00:00:00"/>
    <s v="Standard Class"/>
    <s v="CA-12310"/>
    <s v="Christine Abelman"/>
    <x v="1"/>
    <s v="United States"/>
    <s v="Bristol"/>
    <x v="29"/>
    <n v="6010"/>
    <x v="3"/>
    <s v="OFF-BI-10002160"/>
    <x v="1"/>
    <x v="8"/>
    <x v="312"/>
    <n v="3.81"/>
    <n v="1"/>
    <n v="0"/>
    <n v="1.8288"/>
  </r>
  <r>
    <n v="3358"/>
    <x v="1663"/>
    <x v="3"/>
    <x v="210"/>
    <d v="2014-09-14T00:00:00"/>
    <s v="Standard Class"/>
    <s v="NF-18595"/>
    <s v="Nicole Fjeld"/>
    <x v="2"/>
    <s v="United States"/>
    <s v="Chicago"/>
    <x v="10"/>
    <n v="60610"/>
    <x v="2"/>
    <s v="OFF-PA-10001685"/>
    <x v="1"/>
    <x v="10"/>
    <x v="33"/>
    <n v="73.007999999999996"/>
    <n v="9"/>
    <n v="0.2"/>
    <n v="26.465400000000006"/>
  </r>
  <r>
    <n v="3359"/>
    <x v="1664"/>
    <x v="0"/>
    <x v="715"/>
    <d v="2013-05-11T00:00:00"/>
    <s v="Standard Class"/>
    <s v="AF-10870"/>
    <s v="Art Ferguson"/>
    <x v="0"/>
    <s v="United States"/>
    <s v="Chicago"/>
    <x v="10"/>
    <n v="60610"/>
    <x v="2"/>
    <s v="OFF-BI-10000773"/>
    <x v="1"/>
    <x v="8"/>
    <x v="381"/>
    <n v="3.2079999999999993"/>
    <n v="2"/>
    <n v="0.8"/>
    <n v="-5.2932000000000023"/>
  </r>
  <r>
    <n v="3360"/>
    <x v="1664"/>
    <x v="0"/>
    <x v="715"/>
    <d v="2013-05-11T00:00:00"/>
    <s v="Standard Class"/>
    <s v="AF-10870"/>
    <s v="Art Ferguson"/>
    <x v="0"/>
    <s v="United States"/>
    <s v="Chicago"/>
    <x v="10"/>
    <n v="60610"/>
    <x v="2"/>
    <s v="TEC-AC-10004510"/>
    <x v="2"/>
    <x v="11"/>
    <x v="944"/>
    <n v="26.176000000000002"/>
    <n v="2"/>
    <n v="0.2"/>
    <n v="-3.272000000000002"/>
  </r>
  <r>
    <n v="3361"/>
    <x v="1665"/>
    <x v="1"/>
    <x v="593"/>
    <d v="2012-06-08T00:00:00"/>
    <s v="Second Class"/>
    <s v="TC-21535"/>
    <s v="Tracy Collins"/>
    <x v="2"/>
    <s v="United States"/>
    <s v="New York City"/>
    <x v="15"/>
    <n v="10024"/>
    <x v="3"/>
    <s v="OFF-PA-10004569"/>
    <x v="1"/>
    <x v="10"/>
    <x v="227"/>
    <n v="30.44"/>
    <n v="4"/>
    <n v="0"/>
    <n v="14.306799999999999"/>
  </r>
  <r>
    <n v="3362"/>
    <x v="1665"/>
    <x v="1"/>
    <x v="593"/>
    <d v="2012-06-08T00:00:00"/>
    <s v="Second Class"/>
    <s v="TC-21535"/>
    <s v="Tracy Collins"/>
    <x v="2"/>
    <s v="United States"/>
    <s v="New York City"/>
    <x v="15"/>
    <n v="10024"/>
    <x v="3"/>
    <s v="FUR-FU-10000672"/>
    <x v="0"/>
    <x v="5"/>
    <x v="1508"/>
    <n v="35.28"/>
    <n v="3"/>
    <n v="0"/>
    <n v="11.995199999999997"/>
  </r>
  <r>
    <n v="3363"/>
    <x v="1666"/>
    <x v="1"/>
    <x v="350"/>
    <d v="2012-12-20T00:00:00"/>
    <s v="Standard Class"/>
    <s v="Dp-13240"/>
    <s v="Dean percer"/>
    <x v="2"/>
    <s v="United States"/>
    <s v="Revere"/>
    <x v="31"/>
    <n v="2151"/>
    <x v="3"/>
    <s v="OFF-PA-10004451"/>
    <x v="1"/>
    <x v="10"/>
    <x v="493"/>
    <n v="19.440000000000001"/>
    <n v="3"/>
    <n v="0"/>
    <n v="9.3312000000000008"/>
  </r>
  <r>
    <n v="3364"/>
    <x v="1666"/>
    <x v="1"/>
    <x v="350"/>
    <d v="2012-12-20T00:00:00"/>
    <s v="Standard Class"/>
    <s v="Dp-13240"/>
    <s v="Dean percer"/>
    <x v="2"/>
    <s v="United States"/>
    <s v="Revere"/>
    <x v="31"/>
    <n v="2151"/>
    <x v="3"/>
    <s v="OFF-BI-10004738"/>
    <x v="1"/>
    <x v="8"/>
    <x v="92"/>
    <n v="37.880000000000003"/>
    <n v="2"/>
    <n v="0"/>
    <n v="18.940000000000001"/>
  </r>
  <r>
    <n v="3365"/>
    <x v="1667"/>
    <x v="0"/>
    <x v="87"/>
    <d v="2013-07-19T00:00:00"/>
    <s v="Second Class"/>
    <s v="MC-17425"/>
    <s v="Mark Cousins"/>
    <x v="1"/>
    <s v="United States"/>
    <s v="Houston"/>
    <x v="5"/>
    <n v="77036"/>
    <x v="2"/>
    <s v="FUR-FU-10001940"/>
    <x v="0"/>
    <x v="5"/>
    <x v="33"/>
    <n v="9.5519999999999996"/>
    <n v="3"/>
    <n v="0.6"/>
    <n v="-3.8207999999999984"/>
  </r>
  <r>
    <n v="3366"/>
    <x v="1668"/>
    <x v="2"/>
    <x v="867"/>
    <d v="2011-02-03T00:00:00"/>
    <s v="First Class"/>
    <s v="LC-17050"/>
    <s v="Liz Carlisle"/>
    <x v="0"/>
    <s v="United States"/>
    <s v="Mission Viejo"/>
    <x v="1"/>
    <n v="92691"/>
    <x v="1"/>
    <s v="FUR-BO-10003966"/>
    <x v="0"/>
    <x v="0"/>
    <x v="1086"/>
    <n v="290.666"/>
    <n v="2"/>
    <n v="0.15"/>
    <n v="3.4195999999999884"/>
  </r>
  <r>
    <n v="3367"/>
    <x v="1669"/>
    <x v="2"/>
    <x v="868"/>
    <d v="2011-07-15T00:00:00"/>
    <s v="Standard Class"/>
    <s v="BM-11650"/>
    <s v="Brian Moss"/>
    <x v="1"/>
    <s v="United States"/>
    <s v="Dallas"/>
    <x v="5"/>
    <n v="75217"/>
    <x v="2"/>
    <s v="OFF-PA-10003072"/>
    <x v="1"/>
    <x v="10"/>
    <x v="918"/>
    <n v="10.368000000000002"/>
    <n v="2"/>
    <n v="0.2"/>
    <n v="3.6288"/>
  </r>
  <r>
    <n v="3368"/>
    <x v="1669"/>
    <x v="2"/>
    <x v="868"/>
    <d v="2011-07-15T00:00:00"/>
    <s v="Standard Class"/>
    <s v="BM-11650"/>
    <s v="Brian Moss"/>
    <x v="1"/>
    <s v="United States"/>
    <s v="Dallas"/>
    <x v="5"/>
    <n v="75217"/>
    <x v="2"/>
    <s v="OFF-PA-10002245"/>
    <x v="1"/>
    <x v="10"/>
    <x v="1334"/>
    <n v="14.352000000000002"/>
    <n v="3"/>
    <n v="0.2"/>
    <n v="4.4849999999999994"/>
  </r>
  <r>
    <n v="3369"/>
    <x v="1670"/>
    <x v="1"/>
    <x v="82"/>
    <d v="2012-11-25T00:00:00"/>
    <s v="Standard Class"/>
    <s v="NW-18400"/>
    <s v="Natalie Webber"/>
    <x v="0"/>
    <s v="United States"/>
    <s v="Las Vegas"/>
    <x v="33"/>
    <n v="89115"/>
    <x v="1"/>
    <s v="FUR-BO-10002598"/>
    <x v="0"/>
    <x v="0"/>
    <x v="1509"/>
    <n v="141.96"/>
    <n v="2"/>
    <n v="0"/>
    <n v="41.168399999999991"/>
  </r>
  <r>
    <n v="3370"/>
    <x v="1670"/>
    <x v="1"/>
    <x v="82"/>
    <d v="2012-11-25T00:00:00"/>
    <s v="Standard Class"/>
    <s v="NW-18400"/>
    <s v="Natalie Webber"/>
    <x v="0"/>
    <s v="United States"/>
    <s v="Las Vegas"/>
    <x v="33"/>
    <n v="89115"/>
    <x v="1"/>
    <s v="OFF-BI-10002225"/>
    <x v="1"/>
    <x v="8"/>
    <x v="336"/>
    <n v="66.048000000000002"/>
    <n v="4"/>
    <n v="0.2"/>
    <n v="23.116799999999998"/>
  </r>
  <r>
    <n v="3371"/>
    <x v="1671"/>
    <x v="0"/>
    <x v="869"/>
    <d v="2013-03-26T00:00:00"/>
    <s v="Same Day"/>
    <s v="TB-21280"/>
    <s v="Toby Braunhardt"/>
    <x v="0"/>
    <s v="United States"/>
    <s v="Norman"/>
    <x v="26"/>
    <n v="73071"/>
    <x v="2"/>
    <s v="TEC-AC-10003832"/>
    <x v="2"/>
    <x v="11"/>
    <x v="216"/>
    <n v="1287.45"/>
    <n v="5"/>
    <n v="0"/>
    <n v="244.61549999999988"/>
  </r>
  <r>
    <n v="3372"/>
    <x v="1672"/>
    <x v="3"/>
    <x v="397"/>
    <d v="2014-10-01T00:00:00"/>
    <s v="Standard Class"/>
    <s v="BS-11755"/>
    <s v="Bruce Stewart"/>
    <x v="0"/>
    <s v="United States"/>
    <s v="San Francisco"/>
    <x v="1"/>
    <n v="94122"/>
    <x v="1"/>
    <s v="OFF-BI-10000822"/>
    <x v="1"/>
    <x v="8"/>
    <x v="958"/>
    <n v="25.824000000000002"/>
    <n v="6"/>
    <n v="0.2"/>
    <n v="9.0383999999999993"/>
  </r>
  <r>
    <n v="3373"/>
    <x v="1672"/>
    <x v="3"/>
    <x v="397"/>
    <d v="2014-10-01T00:00:00"/>
    <s v="Standard Class"/>
    <s v="BS-11755"/>
    <s v="Bruce Stewart"/>
    <x v="0"/>
    <s v="United States"/>
    <s v="San Francisco"/>
    <x v="1"/>
    <n v="94122"/>
    <x v="1"/>
    <s v="OFF-AP-10001242"/>
    <x v="1"/>
    <x v="9"/>
    <x v="1408"/>
    <n v="160.96"/>
    <n v="2"/>
    <n v="0"/>
    <n v="48.287999999999997"/>
  </r>
  <r>
    <n v="3374"/>
    <x v="1673"/>
    <x v="1"/>
    <x v="784"/>
    <d v="2012-12-10T00:00:00"/>
    <s v="Standard Class"/>
    <s v="SO-20335"/>
    <s v="Sean O'Donnell"/>
    <x v="0"/>
    <s v="United States"/>
    <s v="Hempstead"/>
    <x v="15"/>
    <n v="11550"/>
    <x v="3"/>
    <s v="FUR-FU-10002445"/>
    <x v="0"/>
    <x v="5"/>
    <x v="1439"/>
    <n v="28.44"/>
    <n v="3"/>
    <n v="0"/>
    <n v="11.376000000000001"/>
  </r>
  <r>
    <n v="3375"/>
    <x v="1673"/>
    <x v="1"/>
    <x v="784"/>
    <d v="2012-12-10T00:00:00"/>
    <s v="Standard Class"/>
    <s v="SO-20335"/>
    <s v="Sean O'Donnell"/>
    <x v="0"/>
    <s v="United States"/>
    <s v="Hempstead"/>
    <x v="15"/>
    <n v="11550"/>
    <x v="3"/>
    <s v="FUR-CH-10002372"/>
    <x v="0"/>
    <x v="1"/>
    <x v="390"/>
    <n v="364.41"/>
    <n v="5"/>
    <n v="0.1"/>
    <n v="8.0980000000000203"/>
  </r>
  <r>
    <n v="3376"/>
    <x v="1673"/>
    <x v="1"/>
    <x v="784"/>
    <d v="2012-12-10T00:00:00"/>
    <s v="Standard Class"/>
    <s v="SO-20335"/>
    <s v="Sean O'Donnell"/>
    <x v="0"/>
    <s v="United States"/>
    <s v="Hempstead"/>
    <x v="15"/>
    <n v="11550"/>
    <x v="3"/>
    <s v="TEC-PH-10000376"/>
    <x v="2"/>
    <x v="7"/>
    <x v="428"/>
    <n v="39.96"/>
    <n v="4"/>
    <n v="0"/>
    <n v="10.389600000000002"/>
  </r>
  <r>
    <n v="3377"/>
    <x v="1673"/>
    <x v="1"/>
    <x v="784"/>
    <d v="2012-12-10T00:00:00"/>
    <s v="Standard Class"/>
    <s v="SO-20335"/>
    <s v="Sean O'Donnell"/>
    <x v="0"/>
    <s v="United States"/>
    <s v="Hempstead"/>
    <x v="15"/>
    <n v="11550"/>
    <x v="3"/>
    <s v="FUR-CH-10002965"/>
    <x v="0"/>
    <x v="1"/>
    <x v="226"/>
    <n v="361.76400000000001"/>
    <n v="2"/>
    <n v="0.1"/>
    <n v="68.333200000000005"/>
  </r>
  <r>
    <n v="3378"/>
    <x v="1674"/>
    <x v="0"/>
    <x v="474"/>
    <d v="2013-11-05T00:00:00"/>
    <s v="First Class"/>
    <s v="CS-12490"/>
    <s v="Cindy Schnelling"/>
    <x v="1"/>
    <s v="United States"/>
    <s v="Conroe"/>
    <x v="5"/>
    <n v="77301"/>
    <x v="2"/>
    <s v="OFF-ST-10004950"/>
    <x v="1"/>
    <x v="4"/>
    <x v="1510"/>
    <n v="111.67200000000001"/>
    <n v="9"/>
    <n v="0.2"/>
    <n v="6.9794999999999909"/>
  </r>
  <r>
    <n v="3379"/>
    <x v="1675"/>
    <x v="3"/>
    <x v="294"/>
    <d v="2014-03-22T00:00:00"/>
    <s v="Standard Class"/>
    <s v="PO-19180"/>
    <s v="Philisse Overcash"/>
    <x v="2"/>
    <s v="United States"/>
    <s v="Houston"/>
    <x v="5"/>
    <n v="77095"/>
    <x v="2"/>
    <s v="OFF-BI-10003166"/>
    <x v="1"/>
    <x v="8"/>
    <x v="1405"/>
    <n v="13.775999999999996"/>
    <n v="6"/>
    <n v="0.8"/>
    <n v="-22.04160000000001"/>
  </r>
  <r>
    <n v="3380"/>
    <x v="1675"/>
    <x v="3"/>
    <x v="294"/>
    <d v="2014-03-22T00:00:00"/>
    <s v="Standard Class"/>
    <s v="PO-19180"/>
    <s v="Philisse Overcash"/>
    <x v="2"/>
    <s v="United States"/>
    <s v="Houston"/>
    <x v="5"/>
    <n v="77095"/>
    <x v="2"/>
    <s v="OFF-PA-10004610"/>
    <x v="1"/>
    <x v="10"/>
    <x v="1511"/>
    <n v="10.272000000000002"/>
    <n v="3"/>
    <n v="0.2"/>
    <n v="3.2099999999999982"/>
  </r>
  <r>
    <n v="3381"/>
    <x v="1676"/>
    <x v="3"/>
    <x v="51"/>
    <d v="2014-11-25T00:00:00"/>
    <s v="First Class"/>
    <s v="TD-20995"/>
    <s v="Tamara Dahlen"/>
    <x v="0"/>
    <s v="United States"/>
    <s v="Philadelphia"/>
    <x v="9"/>
    <n v="19120"/>
    <x v="3"/>
    <s v="FUR-FU-10000320"/>
    <x v="0"/>
    <x v="5"/>
    <x v="1512"/>
    <n v="24.048000000000002"/>
    <n v="9"/>
    <n v="0.2"/>
    <n v="7.2144000000000013"/>
  </r>
  <r>
    <n v="3382"/>
    <x v="1677"/>
    <x v="3"/>
    <x v="151"/>
    <d v="2014-08-31T00:00:00"/>
    <s v="First Class"/>
    <s v="SP-20620"/>
    <s v="Stefania Perrino"/>
    <x v="1"/>
    <s v="United States"/>
    <s v="Tampa"/>
    <x v="2"/>
    <n v="33614"/>
    <x v="0"/>
    <s v="OFF-EN-10004030"/>
    <x v="1"/>
    <x v="12"/>
    <x v="135"/>
    <n v="2.8960000000000004"/>
    <n v="1"/>
    <n v="0.2"/>
    <n v="0.97739999999999994"/>
  </r>
  <r>
    <n v="3383"/>
    <x v="1678"/>
    <x v="1"/>
    <x v="784"/>
    <d v="2012-12-09T00:00:00"/>
    <s v="Second Class"/>
    <s v="MS-17365"/>
    <s v="Maribeth Schnelling"/>
    <x v="0"/>
    <s v="United States"/>
    <s v="New York City"/>
    <x v="15"/>
    <n v="10035"/>
    <x v="3"/>
    <s v="OFF-EN-10004147"/>
    <x v="1"/>
    <x v="12"/>
    <x v="1279"/>
    <n v="17.940000000000001"/>
    <n v="3"/>
    <n v="0"/>
    <n v="8.7906000000000013"/>
  </r>
  <r>
    <n v="3384"/>
    <x v="1678"/>
    <x v="1"/>
    <x v="784"/>
    <d v="2012-12-09T00:00:00"/>
    <s v="Second Class"/>
    <s v="MS-17365"/>
    <s v="Maribeth Schnelling"/>
    <x v="0"/>
    <s v="United States"/>
    <s v="New York City"/>
    <x v="15"/>
    <n v="10035"/>
    <x v="3"/>
    <s v="FUR-CH-10003535"/>
    <x v="0"/>
    <x v="1"/>
    <x v="1513"/>
    <n v="384.17399999999998"/>
    <n v="7"/>
    <n v="0.1"/>
    <n v="29.880199999999981"/>
  </r>
  <r>
    <n v="3385"/>
    <x v="1678"/>
    <x v="1"/>
    <x v="784"/>
    <d v="2012-12-09T00:00:00"/>
    <s v="Second Class"/>
    <s v="MS-17365"/>
    <s v="Maribeth Schnelling"/>
    <x v="0"/>
    <s v="United States"/>
    <s v="New York City"/>
    <x v="15"/>
    <n v="10035"/>
    <x v="3"/>
    <s v="TEC-PH-10004586"/>
    <x v="2"/>
    <x v="7"/>
    <x v="890"/>
    <n v="1799.75"/>
    <n v="5"/>
    <n v="0"/>
    <n v="539.92499999999995"/>
  </r>
  <r>
    <n v="3386"/>
    <x v="1679"/>
    <x v="3"/>
    <x v="566"/>
    <d v="2014-10-12T00:00:00"/>
    <s v="Standard Class"/>
    <s v="Dp-13240"/>
    <s v="Dean percer"/>
    <x v="2"/>
    <s v="United States"/>
    <s v="Charlotte"/>
    <x v="3"/>
    <n v="28205"/>
    <x v="0"/>
    <s v="OFF-ST-10003208"/>
    <x v="1"/>
    <x v="4"/>
    <x v="243"/>
    <n v="580.67200000000003"/>
    <n v="4"/>
    <n v="0.2"/>
    <n v="65.325599999999895"/>
  </r>
  <r>
    <n v="3387"/>
    <x v="1679"/>
    <x v="3"/>
    <x v="566"/>
    <d v="2014-10-12T00:00:00"/>
    <s v="Standard Class"/>
    <s v="Dp-13240"/>
    <s v="Dean percer"/>
    <x v="2"/>
    <s v="United States"/>
    <s v="Charlotte"/>
    <x v="3"/>
    <n v="28205"/>
    <x v="0"/>
    <s v="OFF-FA-10003112"/>
    <x v="1"/>
    <x v="13"/>
    <x v="33"/>
    <n v="18.936"/>
    <n v="3"/>
    <n v="0.2"/>
    <n v="5.9174999999999986"/>
  </r>
  <r>
    <n v="3388"/>
    <x v="1679"/>
    <x v="3"/>
    <x v="566"/>
    <d v="2014-10-12T00:00:00"/>
    <s v="Standard Class"/>
    <s v="Dp-13240"/>
    <s v="Dean percer"/>
    <x v="2"/>
    <s v="United States"/>
    <s v="Charlotte"/>
    <x v="3"/>
    <n v="28205"/>
    <x v="0"/>
    <s v="TEC-PH-10004447"/>
    <x v="2"/>
    <x v="7"/>
    <x v="857"/>
    <n v="222.38400000000001"/>
    <n v="2"/>
    <n v="0.2"/>
    <n v="16.678799999999995"/>
  </r>
  <r>
    <n v="3389"/>
    <x v="1679"/>
    <x v="3"/>
    <x v="566"/>
    <d v="2014-10-12T00:00:00"/>
    <s v="Standard Class"/>
    <s v="Dp-13240"/>
    <s v="Dean percer"/>
    <x v="2"/>
    <s v="United States"/>
    <s v="Charlotte"/>
    <x v="3"/>
    <n v="28205"/>
    <x v="0"/>
    <s v="OFF-BI-10002854"/>
    <x v="1"/>
    <x v="8"/>
    <x v="895"/>
    <n v="50.454000000000015"/>
    <n v="6"/>
    <n v="0.7"/>
    <n v="-33.635999999999996"/>
  </r>
  <r>
    <n v="3390"/>
    <x v="1679"/>
    <x v="3"/>
    <x v="566"/>
    <d v="2014-10-12T00:00:00"/>
    <s v="Standard Class"/>
    <s v="Dp-13240"/>
    <s v="Dean percer"/>
    <x v="2"/>
    <s v="United States"/>
    <s v="Charlotte"/>
    <x v="3"/>
    <n v="28205"/>
    <x v="0"/>
    <s v="FUR-TA-10001039"/>
    <x v="0"/>
    <x v="3"/>
    <x v="824"/>
    <n v="154.76400000000001"/>
    <n v="3"/>
    <n v="0.4"/>
    <n v="-36.11160000000001"/>
  </r>
  <r>
    <n v="3391"/>
    <x v="1680"/>
    <x v="3"/>
    <x v="613"/>
    <d v="2014-03-31T00:00:00"/>
    <s v="Second Class"/>
    <s v="DB-13660"/>
    <s v="Duane Benoit"/>
    <x v="0"/>
    <s v="United States"/>
    <s v="Dallas"/>
    <x v="5"/>
    <n v="75081"/>
    <x v="2"/>
    <s v="OFF-PA-10004239"/>
    <x v="1"/>
    <x v="10"/>
    <x v="1412"/>
    <n v="6.8480000000000008"/>
    <n v="2"/>
    <n v="0.2"/>
    <n v="2.1399999999999992"/>
  </r>
  <r>
    <n v="3392"/>
    <x v="1681"/>
    <x v="2"/>
    <x v="128"/>
    <d v="2011-08-13T00:00:00"/>
    <s v="Standard Class"/>
    <s v="MG-17650"/>
    <s v="Matthew Grinstein"/>
    <x v="2"/>
    <s v="United States"/>
    <s v="Seattle"/>
    <x v="4"/>
    <n v="98103"/>
    <x v="1"/>
    <s v="TEC-PH-10001530"/>
    <x v="2"/>
    <x v="7"/>
    <x v="632"/>
    <n v="1091.1680000000001"/>
    <n v="4"/>
    <n v="0.2"/>
    <n v="68.197999999999979"/>
  </r>
  <r>
    <n v="3393"/>
    <x v="1681"/>
    <x v="2"/>
    <x v="128"/>
    <d v="2011-08-13T00:00:00"/>
    <s v="Standard Class"/>
    <s v="MG-17650"/>
    <s v="Matthew Grinstein"/>
    <x v="2"/>
    <s v="United States"/>
    <s v="Seattle"/>
    <x v="4"/>
    <n v="98103"/>
    <x v="1"/>
    <s v="TEC-PH-10000038"/>
    <x v="2"/>
    <x v="7"/>
    <x v="1056"/>
    <n v="219.16800000000001"/>
    <n v="2"/>
    <n v="0.2"/>
    <n v="-43.833600000000018"/>
  </r>
  <r>
    <n v="3394"/>
    <x v="1682"/>
    <x v="2"/>
    <x v="754"/>
    <d v="2011-11-25T00:00:00"/>
    <s v="First Class"/>
    <s v="EH-14185"/>
    <s v="Evan Henry"/>
    <x v="0"/>
    <s v="United States"/>
    <s v="Pasadena"/>
    <x v="5"/>
    <n v="77506"/>
    <x v="2"/>
    <s v="OFF-BI-10001765"/>
    <x v="1"/>
    <x v="8"/>
    <x v="985"/>
    <n v="6.9279999999999982"/>
    <n v="1"/>
    <n v="0.8"/>
    <n v="-11.084800000000005"/>
  </r>
  <r>
    <n v="3395"/>
    <x v="1683"/>
    <x v="3"/>
    <x v="193"/>
    <d v="2014-06-11T00:00:00"/>
    <s v="Same Day"/>
    <s v="CL-11890"/>
    <s v="Carl Ludwig"/>
    <x v="0"/>
    <s v="United States"/>
    <s v="Philadelphia"/>
    <x v="9"/>
    <n v="19143"/>
    <x v="3"/>
    <s v="OFF-PA-10000380"/>
    <x v="1"/>
    <x v="10"/>
    <x v="1281"/>
    <n v="40.032000000000004"/>
    <n v="6"/>
    <n v="0.2"/>
    <n v="15.011999999999999"/>
  </r>
  <r>
    <n v="3396"/>
    <x v="1684"/>
    <x v="3"/>
    <x v="870"/>
    <d v="2014-07-09T00:00:00"/>
    <s v="Standard Class"/>
    <s v="KF-16285"/>
    <s v="Karen Ferguson"/>
    <x v="2"/>
    <s v="United States"/>
    <s v="Indianapolis"/>
    <x v="14"/>
    <n v="46203"/>
    <x v="2"/>
    <s v="OFF-ST-10001128"/>
    <x v="1"/>
    <x v="4"/>
    <x v="1418"/>
    <n v="443.92"/>
    <n v="4"/>
    <n v="0"/>
    <n v="13.317600000000027"/>
  </r>
  <r>
    <n v="3397"/>
    <x v="1684"/>
    <x v="3"/>
    <x v="870"/>
    <d v="2014-07-09T00:00:00"/>
    <s v="Standard Class"/>
    <s v="KF-16285"/>
    <s v="Karen Ferguson"/>
    <x v="2"/>
    <s v="United States"/>
    <s v="Indianapolis"/>
    <x v="14"/>
    <n v="46203"/>
    <x v="2"/>
    <s v="OFF-BI-10003656"/>
    <x v="1"/>
    <x v="8"/>
    <x v="13"/>
    <n v="169.99"/>
    <n v="1"/>
    <n v="0"/>
    <n v="78.195399999999992"/>
  </r>
  <r>
    <n v="3398"/>
    <x v="1684"/>
    <x v="3"/>
    <x v="870"/>
    <d v="2014-07-09T00:00:00"/>
    <s v="Standard Class"/>
    <s v="KF-16285"/>
    <s v="Karen Ferguson"/>
    <x v="2"/>
    <s v="United States"/>
    <s v="Indianapolis"/>
    <x v="14"/>
    <n v="46203"/>
    <x v="2"/>
    <s v="OFF-PA-10003441"/>
    <x v="1"/>
    <x v="10"/>
    <x v="485"/>
    <n v="25.92"/>
    <n v="4"/>
    <n v="0"/>
    <n v="12.441600000000001"/>
  </r>
  <r>
    <n v="3399"/>
    <x v="1685"/>
    <x v="2"/>
    <x v="871"/>
    <d v="2011-11-26T00:00:00"/>
    <s v="Standard Class"/>
    <s v="DH-13075"/>
    <s v="Dave Hallsten"/>
    <x v="1"/>
    <s v="United States"/>
    <s v="Richmond"/>
    <x v="0"/>
    <n v="40475"/>
    <x v="0"/>
    <s v="TEC-PH-10002923"/>
    <x v="2"/>
    <x v="7"/>
    <x v="680"/>
    <n v="36.99"/>
    <n v="1"/>
    <n v="0"/>
    <n v="9.9873000000000012"/>
  </r>
  <r>
    <n v="3400"/>
    <x v="1685"/>
    <x v="2"/>
    <x v="871"/>
    <d v="2011-11-26T00:00:00"/>
    <s v="Standard Class"/>
    <s v="DH-13075"/>
    <s v="Dave Hallsten"/>
    <x v="1"/>
    <s v="United States"/>
    <s v="Richmond"/>
    <x v="0"/>
    <n v="40475"/>
    <x v="0"/>
    <s v="OFF-PA-10004359"/>
    <x v="1"/>
    <x v="10"/>
    <x v="1059"/>
    <n v="629.09999999999991"/>
    <n v="6"/>
    <n v="0"/>
    <n v="301.96799999999996"/>
  </r>
  <r>
    <n v="3401"/>
    <x v="1685"/>
    <x v="2"/>
    <x v="871"/>
    <d v="2011-11-26T00:00:00"/>
    <s v="Standard Class"/>
    <s v="DH-13075"/>
    <s v="Dave Hallsten"/>
    <x v="1"/>
    <s v="United States"/>
    <s v="Richmond"/>
    <x v="0"/>
    <n v="40475"/>
    <x v="0"/>
    <s v="OFF-ST-10001511"/>
    <x v="1"/>
    <x v="4"/>
    <x v="551"/>
    <n v="193.95000000000002"/>
    <n v="3"/>
    <n v="0"/>
    <n v="9.6974999999999838"/>
  </r>
  <r>
    <n v="3402"/>
    <x v="1685"/>
    <x v="2"/>
    <x v="871"/>
    <d v="2011-11-26T00:00:00"/>
    <s v="Standard Class"/>
    <s v="DH-13075"/>
    <s v="Dave Hallsten"/>
    <x v="1"/>
    <s v="United States"/>
    <s v="Richmond"/>
    <x v="0"/>
    <n v="40475"/>
    <x v="0"/>
    <s v="OFF-AR-10002833"/>
    <x v="1"/>
    <x v="6"/>
    <x v="6"/>
    <n v="5.46"/>
    <n v="3"/>
    <n v="0"/>
    <n v="1.4742000000000002"/>
  </r>
  <r>
    <n v="3403"/>
    <x v="1686"/>
    <x v="1"/>
    <x v="124"/>
    <d v="2012-05-05T00:00:00"/>
    <s v="First Class"/>
    <s v="LA-16780"/>
    <s v="Laura Armstrong"/>
    <x v="1"/>
    <s v="United States"/>
    <s v="Tinley Park"/>
    <x v="10"/>
    <n v="60477"/>
    <x v="2"/>
    <s v="FUR-FU-10001940"/>
    <x v="0"/>
    <x v="5"/>
    <x v="33"/>
    <n v="22.288"/>
    <n v="7"/>
    <n v="0.6"/>
    <n v="-8.9151999999999987"/>
  </r>
  <r>
    <n v="3404"/>
    <x v="1687"/>
    <x v="3"/>
    <x v="148"/>
    <d v="2014-06-06T00:00:00"/>
    <s v="Standard Class"/>
    <s v="HZ-14950"/>
    <s v="Henia Zydlo"/>
    <x v="0"/>
    <s v="United States"/>
    <s v="Houston"/>
    <x v="5"/>
    <n v="77095"/>
    <x v="2"/>
    <s v="FUR-FU-10003919"/>
    <x v="0"/>
    <x v="5"/>
    <x v="1514"/>
    <n v="65.424000000000007"/>
    <n v="4"/>
    <n v="0.6"/>
    <n v="-52.339199999999991"/>
  </r>
  <r>
    <n v="3405"/>
    <x v="1688"/>
    <x v="1"/>
    <x v="872"/>
    <d v="2012-10-17T00:00:00"/>
    <s v="Same Day"/>
    <s v="CM-12190"/>
    <s v="Charlotte Melton"/>
    <x v="0"/>
    <s v="United States"/>
    <s v="Los Angeles"/>
    <x v="1"/>
    <n v="90004"/>
    <x v="1"/>
    <s v="OFF-ST-10003479"/>
    <x v="1"/>
    <x v="4"/>
    <x v="41"/>
    <n v="77.88"/>
    <n v="2"/>
    <n v="0"/>
    <n v="3.8939999999999912"/>
  </r>
  <r>
    <n v="3406"/>
    <x v="1689"/>
    <x v="2"/>
    <x v="488"/>
    <d v="2011-04-27T00:00:00"/>
    <s v="Standard Class"/>
    <s v="LB-16795"/>
    <s v="Laurel Beltran"/>
    <x v="2"/>
    <s v="United States"/>
    <s v="Columbus"/>
    <x v="24"/>
    <n v="43229"/>
    <x v="3"/>
    <s v="FUR-CH-10002965"/>
    <x v="0"/>
    <x v="1"/>
    <x v="226"/>
    <n v="281.37199999999996"/>
    <n v="2"/>
    <n v="0.3"/>
    <n v="-12.058799999999991"/>
  </r>
  <r>
    <n v="3407"/>
    <x v="1689"/>
    <x v="2"/>
    <x v="488"/>
    <d v="2011-04-27T00:00:00"/>
    <s v="Standard Class"/>
    <s v="LB-16795"/>
    <s v="Laurel Beltran"/>
    <x v="2"/>
    <s v="United States"/>
    <s v="Columbus"/>
    <x v="24"/>
    <n v="43229"/>
    <x v="3"/>
    <s v="FUR-CH-10002965"/>
    <x v="0"/>
    <x v="1"/>
    <x v="226"/>
    <n v="281.37199999999996"/>
    <n v="2"/>
    <n v="0.3"/>
    <n v="-12.058799999999991"/>
  </r>
  <r>
    <n v="3408"/>
    <x v="1689"/>
    <x v="2"/>
    <x v="488"/>
    <d v="2011-04-27T00:00:00"/>
    <s v="Standard Class"/>
    <s v="LB-16795"/>
    <s v="Laurel Beltran"/>
    <x v="2"/>
    <s v="United States"/>
    <s v="Columbus"/>
    <x v="24"/>
    <n v="43229"/>
    <x v="3"/>
    <s v="OFF-BI-10000145"/>
    <x v="1"/>
    <x v="8"/>
    <x v="735"/>
    <n v="7.4880000000000013"/>
    <n v="8"/>
    <n v="0.7"/>
    <n v="-5.2415999999999983"/>
  </r>
  <r>
    <n v="3409"/>
    <x v="1689"/>
    <x v="2"/>
    <x v="488"/>
    <d v="2011-04-27T00:00:00"/>
    <s v="Standard Class"/>
    <s v="LB-16795"/>
    <s v="Laurel Beltran"/>
    <x v="2"/>
    <s v="United States"/>
    <s v="Columbus"/>
    <x v="24"/>
    <n v="43229"/>
    <x v="3"/>
    <s v="FUR-FU-10002191"/>
    <x v="0"/>
    <x v="5"/>
    <x v="762"/>
    <n v="22.336000000000002"/>
    <n v="4"/>
    <n v="0.2"/>
    <n v="7.8175999999999997"/>
  </r>
  <r>
    <n v="3410"/>
    <x v="1690"/>
    <x v="3"/>
    <x v="504"/>
    <d v="2014-05-07T00:00:00"/>
    <s v="Standard Class"/>
    <s v="JF-15490"/>
    <s v="Jeremy Farry"/>
    <x v="0"/>
    <s v="United States"/>
    <s v="Columbus"/>
    <x v="24"/>
    <n v="43229"/>
    <x v="3"/>
    <s v="OFF-PA-10004451"/>
    <x v="1"/>
    <x v="10"/>
    <x v="493"/>
    <n v="10.368000000000002"/>
    <n v="2"/>
    <n v="0.2"/>
    <n v="3.6288"/>
  </r>
  <r>
    <n v="3411"/>
    <x v="1691"/>
    <x v="0"/>
    <x v="873"/>
    <d v="2013-09-25T00:00:00"/>
    <s v="Standard Class"/>
    <s v="GM-14695"/>
    <s v="Greg Maxwell"/>
    <x v="1"/>
    <s v="United States"/>
    <s v="San Francisco"/>
    <x v="1"/>
    <n v="94122"/>
    <x v="1"/>
    <s v="OFF-PA-10001471"/>
    <x v="1"/>
    <x v="10"/>
    <x v="1468"/>
    <n v="65.789999999999992"/>
    <n v="9"/>
    <n v="0"/>
    <n v="30.263399999999997"/>
  </r>
  <r>
    <n v="3412"/>
    <x v="1691"/>
    <x v="0"/>
    <x v="873"/>
    <d v="2013-09-25T00:00:00"/>
    <s v="Standard Class"/>
    <s v="GM-14695"/>
    <s v="Greg Maxwell"/>
    <x v="1"/>
    <s v="United States"/>
    <s v="San Francisco"/>
    <x v="1"/>
    <n v="94122"/>
    <x v="1"/>
    <s v="OFF-BI-10003656"/>
    <x v="1"/>
    <x v="8"/>
    <x v="13"/>
    <n v="271.98400000000004"/>
    <n v="2"/>
    <n v="0.2"/>
    <n v="88.394799999999975"/>
  </r>
  <r>
    <n v="3413"/>
    <x v="1691"/>
    <x v="0"/>
    <x v="873"/>
    <d v="2013-09-25T00:00:00"/>
    <s v="Standard Class"/>
    <s v="GM-14695"/>
    <s v="Greg Maxwell"/>
    <x v="1"/>
    <s v="United States"/>
    <s v="San Francisco"/>
    <x v="1"/>
    <n v="94122"/>
    <x v="1"/>
    <s v="OFF-AR-10000940"/>
    <x v="1"/>
    <x v="6"/>
    <x v="134"/>
    <n v="11.76"/>
    <n v="4"/>
    <n v="0"/>
    <n v="3.1752000000000002"/>
  </r>
  <r>
    <n v="3414"/>
    <x v="1691"/>
    <x v="0"/>
    <x v="873"/>
    <d v="2013-09-25T00:00:00"/>
    <s v="Standard Class"/>
    <s v="GM-14695"/>
    <s v="Greg Maxwell"/>
    <x v="1"/>
    <s v="United States"/>
    <s v="San Francisco"/>
    <x v="1"/>
    <n v="94122"/>
    <x v="1"/>
    <s v="OFF-PA-10002319"/>
    <x v="1"/>
    <x v="10"/>
    <x v="1391"/>
    <n v="77.52"/>
    <n v="2"/>
    <n v="0"/>
    <n v="37.9848"/>
  </r>
  <r>
    <n v="3415"/>
    <x v="1691"/>
    <x v="0"/>
    <x v="873"/>
    <d v="2013-09-25T00:00:00"/>
    <s v="Standard Class"/>
    <s v="GM-14695"/>
    <s v="Greg Maxwell"/>
    <x v="1"/>
    <s v="United States"/>
    <s v="San Francisco"/>
    <x v="1"/>
    <n v="94122"/>
    <x v="1"/>
    <s v="OFF-BI-10000977"/>
    <x v="1"/>
    <x v="8"/>
    <x v="982"/>
    <n v="48.64"/>
    <n v="2"/>
    <n v="0.2"/>
    <n v="15.807999999999996"/>
  </r>
  <r>
    <n v="3416"/>
    <x v="1692"/>
    <x v="0"/>
    <x v="476"/>
    <d v="2013-09-03T00:00:00"/>
    <s v="Same Day"/>
    <s v="SS-20590"/>
    <s v="Sonia Sunley"/>
    <x v="0"/>
    <s v="United States"/>
    <s v="Madison"/>
    <x v="6"/>
    <n v="53711"/>
    <x v="2"/>
    <s v="OFF-FA-10002676"/>
    <x v="1"/>
    <x v="13"/>
    <x v="1069"/>
    <n v="1.81"/>
    <n v="1"/>
    <n v="0"/>
    <n v="0.65159999999999996"/>
  </r>
  <r>
    <n v="3417"/>
    <x v="1692"/>
    <x v="0"/>
    <x v="476"/>
    <d v="2013-09-03T00:00:00"/>
    <s v="Same Day"/>
    <s v="SS-20590"/>
    <s v="Sonia Sunley"/>
    <x v="0"/>
    <s v="United States"/>
    <s v="Madison"/>
    <x v="6"/>
    <n v="53711"/>
    <x v="2"/>
    <s v="OFF-BI-10004970"/>
    <x v="1"/>
    <x v="8"/>
    <x v="908"/>
    <n v="8.26"/>
    <n v="2"/>
    <n v="0"/>
    <n v="3.8822000000000001"/>
  </r>
  <r>
    <n v="3418"/>
    <x v="1693"/>
    <x v="1"/>
    <x v="381"/>
    <d v="2012-05-02T00:00:00"/>
    <s v="Standard Class"/>
    <s v="TC-21475"/>
    <s v="Tony Chapman"/>
    <x v="2"/>
    <s v="United States"/>
    <s v="Aurora"/>
    <x v="22"/>
    <n v="80013"/>
    <x v="1"/>
    <s v="OFF-AP-10003971"/>
    <x v="1"/>
    <x v="9"/>
    <x v="914"/>
    <n v="43.560000000000009"/>
    <n v="5"/>
    <n v="0.2"/>
    <n v="3.2669999999999995"/>
  </r>
  <r>
    <n v="3419"/>
    <x v="1693"/>
    <x v="1"/>
    <x v="381"/>
    <d v="2012-05-02T00:00:00"/>
    <s v="Standard Class"/>
    <s v="TC-21475"/>
    <s v="Tony Chapman"/>
    <x v="2"/>
    <s v="United States"/>
    <s v="Aurora"/>
    <x v="22"/>
    <n v="80013"/>
    <x v="1"/>
    <s v="OFF-SU-10001574"/>
    <x v="1"/>
    <x v="14"/>
    <x v="498"/>
    <n v="5.84"/>
    <n v="2"/>
    <n v="0.2"/>
    <n v="0.72999999999999954"/>
  </r>
  <r>
    <n v="3420"/>
    <x v="1694"/>
    <x v="1"/>
    <x v="684"/>
    <d v="2012-09-13T00:00:00"/>
    <s v="Standard Class"/>
    <s v="CC-12430"/>
    <s v="Chuck Clark"/>
    <x v="2"/>
    <s v="United States"/>
    <s v="New York City"/>
    <x v="15"/>
    <n v="10024"/>
    <x v="3"/>
    <s v="FUR-CH-10000665"/>
    <x v="0"/>
    <x v="1"/>
    <x v="656"/>
    <n v="271.76400000000001"/>
    <n v="2"/>
    <n v="0.1"/>
    <n v="60.391999999999967"/>
  </r>
  <r>
    <n v="3421"/>
    <x v="1695"/>
    <x v="0"/>
    <x v="316"/>
    <d v="2013-06-04T00:00:00"/>
    <s v="Standard Class"/>
    <s v="CL-12565"/>
    <s v="Clay Ludtke"/>
    <x v="0"/>
    <s v="United States"/>
    <s v="Los Angeles"/>
    <x v="1"/>
    <n v="90004"/>
    <x v="1"/>
    <s v="OFF-AP-10000891"/>
    <x v="1"/>
    <x v="9"/>
    <x v="163"/>
    <n v="262.24"/>
    <n v="2"/>
    <n v="0"/>
    <n v="78.671999999999997"/>
  </r>
  <r>
    <n v="3422"/>
    <x v="1695"/>
    <x v="0"/>
    <x v="316"/>
    <d v="2013-06-04T00:00:00"/>
    <s v="Standard Class"/>
    <s v="CL-12565"/>
    <s v="Clay Ludtke"/>
    <x v="0"/>
    <s v="United States"/>
    <s v="Los Angeles"/>
    <x v="1"/>
    <n v="90004"/>
    <x v="1"/>
    <s v="OFF-PA-10003790"/>
    <x v="1"/>
    <x v="10"/>
    <x v="1250"/>
    <n v="182.72"/>
    <n v="8"/>
    <n v="0"/>
    <n v="84.051199999999994"/>
  </r>
  <r>
    <n v="3423"/>
    <x v="1695"/>
    <x v="0"/>
    <x v="316"/>
    <d v="2013-06-04T00:00:00"/>
    <s v="Standard Class"/>
    <s v="CL-12565"/>
    <s v="Clay Ludtke"/>
    <x v="0"/>
    <s v="United States"/>
    <s v="Los Angeles"/>
    <x v="1"/>
    <n v="90004"/>
    <x v="1"/>
    <s v="TEC-AC-10002217"/>
    <x v="2"/>
    <x v="11"/>
    <x v="1178"/>
    <n v="131.6"/>
    <n v="7"/>
    <n v="0"/>
    <n v="7.8960000000000008"/>
  </r>
  <r>
    <n v="3424"/>
    <x v="1695"/>
    <x v="0"/>
    <x v="316"/>
    <d v="2013-06-04T00:00:00"/>
    <s v="Standard Class"/>
    <s v="CL-12565"/>
    <s v="Clay Ludtke"/>
    <x v="0"/>
    <s v="United States"/>
    <s v="Los Angeles"/>
    <x v="1"/>
    <n v="90004"/>
    <x v="1"/>
    <s v="OFF-BI-10002215"/>
    <x v="1"/>
    <x v="8"/>
    <x v="20"/>
    <n v="22.72"/>
    <n v="4"/>
    <n v="0.2"/>
    <n v="7.3839999999999986"/>
  </r>
  <r>
    <n v="3425"/>
    <x v="1695"/>
    <x v="0"/>
    <x v="316"/>
    <d v="2013-06-04T00:00:00"/>
    <s v="Standard Class"/>
    <s v="CL-12565"/>
    <s v="Clay Ludtke"/>
    <x v="0"/>
    <s v="United States"/>
    <s v="Los Angeles"/>
    <x v="1"/>
    <n v="90004"/>
    <x v="1"/>
    <s v="TEC-MA-10001972"/>
    <x v="2"/>
    <x v="15"/>
    <x v="1469"/>
    <n v="558.4"/>
    <n v="2"/>
    <n v="0.2"/>
    <n v="41.880000000000024"/>
  </r>
  <r>
    <n v="3426"/>
    <x v="1696"/>
    <x v="1"/>
    <x v="496"/>
    <d v="2012-09-28T00:00:00"/>
    <s v="Standard Class"/>
    <s v="DE-13255"/>
    <s v="Deanra Eno"/>
    <x v="2"/>
    <s v="United States"/>
    <s v="Dubuque"/>
    <x v="23"/>
    <n v="52001"/>
    <x v="2"/>
    <s v="OFF-BI-10001525"/>
    <x v="1"/>
    <x v="8"/>
    <x v="31"/>
    <n v="15.24"/>
    <n v="4"/>
    <n v="0"/>
    <n v="6.8579999999999988"/>
  </r>
  <r>
    <n v="3427"/>
    <x v="1696"/>
    <x v="1"/>
    <x v="496"/>
    <d v="2012-09-28T00:00:00"/>
    <s v="Standard Class"/>
    <s v="DE-13255"/>
    <s v="Deanra Eno"/>
    <x v="2"/>
    <s v="United States"/>
    <s v="Dubuque"/>
    <x v="23"/>
    <n v="52001"/>
    <x v="2"/>
    <s v="FUR-CH-10000988"/>
    <x v="0"/>
    <x v="1"/>
    <x v="1132"/>
    <n v="1408.1"/>
    <n v="10"/>
    <n v="0"/>
    <n v="394.26800000000003"/>
  </r>
  <r>
    <n v="3428"/>
    <x v="1697"/>
    <x v="3"/>
    <x v="445"/>
    <d v="2014-07-07T00:00:00"/>
    <s v="Second Class"/>
    <s v="SZ-20035"/>
    <s v="Sam Zeldin"/>
    <x v="2"/>
    <s v="United States"/>
    <s v="Lancaster"/>
    <x v="24"/>
    <n v="43130"/>
    <x v="3"/>
    <s v="OFF-PA-10000174"/>
    <x v="1"/>
    <x v="10"/>
    <x v="1515"/>
    <n v="32.896000000000001"/>
    <n v="4"/>
    <n v="0.2"/>
    <n v="11.102399999999996"/>
  </r>
  <r>
    <n v="3429"/>
    <x v="1697"/>
    <x v="3"/>
    <x v="445"/>
    <d v="2014-07-07T00:00:00"/>
    <s v="Second Class"/>
    <s v="SZ-20035"/>
    <s v="Sam Zeldin"/>
    <x v="2"/>
    <s v="United States"/>
    <s v="Lancaster"/>
    <x v="24"/>
    <n v="43130"/>
    <x v="3"/>
    <s v="FUR-TA-10002041"/>
    <x v="0"/>
    <x v="3"/>
    <x v="358"/>
    <n v="215.148"/>
    <n v="2"/>
    <n v="0.4"/>
    <n v="-103.98819999999998"/>
  </r>
  <r>
    <n v="3430"/>
    <x v="1697"/>
    <x v="3"/>
    <x v="445"/>
    <d v="2014-07-07T00:00:00"/>
    <s v="Second Class"/>
    <s v="SZ-20035"/>
    <s v="Sam Zeldin"/>
    <x v="2"/>
    <s v="United States"/>
    <s v="Lancaster"/>
    <x v="24"/>
    <n v="43130"/>
    <x v="3"/>
    <s v="OFF-PA-10002246"/>
    <x v="1"/>
    <x v="10"/>
    <x v="1386"/>
    <n v="30.96"/>
    <n v="6"/>
    <n v="0.2"/>
    <n v="11.223000000000001"/>
  </r>
  <r>
    <n v="3431"/>
    <x v="1698"/>
    <x v="3"/>
    <x v="166"/>
    <d v="2014-12-10T00:00:00"/>
    <s v="First Class"/>
    <s v="LF-17185"/>
    <s v="Luke Foster"/>
    <x v="0"/>
    <s v="United States"/>
    <s v="Inglewood"/>
    <x v="1"/>
    <n v="90301"/>
    <x v="1"/>
    <s v="OFF-ST-10003327"/>
    <x v="1"/>
    <x v="4"/>
    <x v="333"/>
    <n v="29.79"/>
    <n v="3"/>
    <n v="0"/>
    <n v="8.6390999999999956"/>
  </r>
  <r>
    <n v="3432"/>
    <x v="1698"/>
    <x v="3"/>
    <x v="166"/>
    <d v="2014-12-10T00:00:00"/>
    <s v="First Class"/>
    <s v="LF-17185"/>
    <s v="Luke Foster"/>
    <x v="0"/>
    <s v="United States"/>
    <s v="Inglewood"/>
    <x v="1"/>
    <n v="90301"/>
    <x v="1"/>
    <s v="FUR-FU-10002703"/>
    <x v="0"/>
    <x v="5"/>
    <x v="1516"/>
    <n v="128.9"/>
    <n v="2"/>
    <n v="0"/>
    <n v="15.468000000000004"/>
  </r>
  <r>
    <n v="3433"/>
    <x v="1698"/>
    <x v="3"/>
    <x v="166"/>
    <d v="2014-12-10T00:00:00"/>
    <s v="First Class"/>
    <s v="LF-17185"/>
    <s v="Luke Foster"/>
    <x v="0"/>
    <s v="United States"/>
    <s v="Inglewood"/>
    <x v="1"/>
    <n v="90301"/>
    <x v="1"/>
    <s v="OFF-PA-10003651"/>
    <x v="1"/>
    <x v="10"/>
    <x v="646"/>
    <n v="60.12"/>
    <n v="9"/>
    <n v="0"/>
    <n v="28.857599999999998"/>
  </r>
  <r>
    <n v="3434"/>
    <x v="1699"/>
    <x v="3"/>
    <x v="256"/>
    <d v="2014-12-10T00:00:00"/>
    <s v="Standard Class"/>
    <s v="AB-10165"/>
    <s v="Alan Barnes"/>
    <x v="0"/>
    <s v="United States"/>
    <s v="Bellevue"/>
    <x v="4"/>
    <n v="98006"/>
    <x v="1"/>
    <s v="OFF-BI-10001617"/>
    <x v="1"/>
    <x v="8"/>
    <x v="1315"/>
    <n v="24.816000000000003"/>
    <n v="3"/>
    <n v="0.2"/>
    <n v="8.3753999999999991"/>
  </r>
  <r>
    <n v="3435"/>
    <x v="1699"/>
    <x v="3"/>
    <x v="256"/>
    <d v="2014-12-10T00:00:00"/>
    <s v="Standard Class"/>
    <s v="AB-10165"/>
    <s v="Alan Barnes"/>
    <x v="0"/>
    <s v="United States"/>
    <s v="Bellevue"/>
    <x v="4"/>
    <n v="98006"/>
    <x v="1"/>
    <s v="OFF-BI-10000145"/>
    <x v="1"/>
    <x v="8"/>
    <x v="735"/>
    <n v="14.976000000000003"/>
    <n v="6"/>
    <n v="0.2"/>
    <n v="5.4287999999999981"/>
  </r>
  <r>
    <n v="3436"/>
    <x v="1700"/>
    <x v="1"/>
    <x v="874"/>
    <d v="2012-09-29T00:00:00"/>
    <s v="First Class"/>
    <s v="NM-18520"/>
    <s v="Neoma Murray"/>
    <x v="0"/>
    <s v="United States"/>
    <s v="Chicago"/>
    <x v="10"/>
    <n v="60610"/>
    <x v="2"/>
    <s v="OFF-BI-10001670"/>
    <x v="1"/>
    <x v="8"/>
    <x v="438"/>
    <n v="15.079999999999998"/>
    <n v="2"/>
    <n v="0.8"/>
    <n v="-22.620000000000005"/>
  </r>
  <r>
    <n v="3437"/>
    <x v="1700"/>
    <x v="1"/>
    <x v="874"/>
    <d v="2012-09-29T00:00:00"/>
    <s v="First Class"/>
    <s v="NM-18520"/>
    <s v="Neoma Murray"/>
    <x v="0"/>
    <s v="United States"/>
    <s v="Chicago"/>
    <x v="10"/>
    <n v="60610"/>
    <x v="2"/>
    <s v="FUR-FU-10003849"/>
    <x v="0"/>
    <x v="5"/>
    <x v="521"/>
    <n v="24.288"/>
    <n v="3"/>
    <n v="0.6"/>
    <n v="-12.751199999999997"/>
  </r>
  <r>
    <n v="3438"/>
    <x v="1701"/>
    <x v="3"/>
    <x v="505"/>
    <d v="2014-10-31T00:00:00"/>
    <s v="Same Day"/>
    <s v="RA-19945"/>
    <s v="Ryan Akin"/>
    <x v="0"/>
    <s v="United States"/>
    <s v="Dallas"/>
    <x v="5"/>
    <n v="75217"/>
    <x v="2"/>
    <s v="FUR-FU-10003849"/>
    <x v="0"/>
    <x v="5"/>
    <x v="521"/>
    <n v="16.192"/>
    <n v="2"/>
    <n v="0.6"/>
    <n v="-8.5007999999999981"/>
  </r>
  <r>
    <n v="3439"/>
    <x v="1701"/>
    <x v="3"/>
    <x v="505"/>
    <d v="2014-10-31T00:00:00"/>
    <s v="Same Day"/>
    <s v="RA-19945"/>
    <s v="Ryan Akin"/>
    <x v="0"/>
    <s v="United States"/>
    <s v="Dallas"/>
    <x v="5"/>
    <n v="75217"/>
    <x v="2"/>
    <s v="FUR-TA-10002041"/>
    <x v="0"/>
    <x v="3"/>
    <x v="358"/>
    <n v="251.00599999999997"/>
    <n v="2"/>
    <n v="0.3"/>
    <n v="-68.130199999999988"/>
  </r>
  <r>
    <n v="3440"/>
    <x v="1701"/>
    <x v="3"/>
    <x v="505"/>
    <d v="2014-10-31T00:00:00"/>
    <s v="Same Day"/>
    <s v="RA-19945"/>
    <s v="Ryan Akin"/>
    <x v="0"/>
    <s v="United States"/>
    <s v="Dallas"/>
    <x v="5"/>
    <n v="75217"/>
    <x v="2"/>
    <s v="OFF-ST-10002214"/>
    <x v="1"/>
    <x v="4"/>
    <x v="994"/>
    <n v="54.192"/>
    <n v="6"/>
    <n v="0.2"/>
    <n v="4.0643999999999973"/>
  </r>
  <r>
    <n v="3441"/>
    <x v="1702"/>
    <x v="1"/>
    <x v="239"/>
    <d v="2012-11-30T00:00:00"/>
    <s v="Same Day"/>
    <s v="PO-19195"/>
    <s v="Phillina Ober"/>
    <x v="2"/>
    <s v="United States"/>
    <s v="San Francisco"/>
    <x v="1"/>
    <n v="94122"/>
    <x v="1"/>
    <s v="OFF-BI-10001078"/>
    <x v="1"/>
    <x v="8"/>
    <x v="61"/>
    <n v="4.3040000000000003"/>
    <n v="1"/>
    <n v="0.2"/>
    <n v="1.5602"/>
  </r>
  <r>
    <n v="3442"/>
    <x v="1703"/>
    <x v="2"/>
    <x v="518"/>
    <d v="2011-03-14T00:00:00"/>
    <s v="Second Class"/>
    <s v="KA-16525"/>
    <s v="Kelly Andreada"/>
    <x v="0"/>
    <s v="United States"/>
    <s v="New York City"/>
    <x v="15"/>
    <n v="10024"/>
    <x v="3"/>
    <s v="OFF-PA-10002137"/>
    <x v="1"/>
    <x v="10"/>
    <x v="560"/>
    <n v="108.92"/>
    <n v="14"/>
    <n v="0"/>
    <n v="49.013999999999996"/>
  </r>
  <r>
    <n v="3443"/>
    <x v="1704"/>
    <x v="3"/>
    <x v="123"/>
    <d v="2014-11-24T00:00:00"/>
    <s v="Standard Class"/>
    <s v="JD-16150"/>
    <s v="Justin Deggeller"/>
    <x v="1"/>
    <s v="United States"/>
    <s v="New York City"/>
    <x v="15"/>
    <n v="10011"/>
    <x v="3"/>
    <s v="OFF-EN-10001415"/>
    <x v="1"/>
    <x v="12"/>
    <x v="33"/>
    <n v="16.740000000000002"/>
    <n v="3"/>
    <n v="0"/>
    <n v="8.370000000000001"/>
  </r>
  <r>
    <n v="3444"/>
    <x v="1704"/>
    <x v="3"/>
    <x v="123"/>
    <d v="2014-11-24T00:00:00"/>
    <s v="Standard Class"/>
    <s v="JD-16150"/>
    <s v="Justin Deggeller"/>
    <x v="1"/>
    <s v="United States"/>
    <s v="New York City"/>
    <x v="15"/>
    <n v="10011"/>
    <x v="3"/>
    <s v="OFF-AP-10003849"/>
    <x v="1"/>
    <x v="9"/>
    <x v="833"/>
    <n v="2504.7399999999998"/>
    <n v="7"/>
    <n v="0"/>
    <n v="626.18499999999995"/>
  </r>
  <r>
    <n v="3445"/>
    <x v="1705"/>
    <x v="0"/>
    <x v="875"/>
    <d v="2013-08-03T00:00:00"/>
    <s v="Standard Class"/>
    <s v="JO-15145"/>
    <s v="Jack O'Briant"/>
    <x v="1"/>
    <s v="United States"/>
    <s v="Philadelphia"/>
    <x v="9"/>
    <n v="19140"/>
    <x v="3"/>
    <s v="OFF-ST-10001713"/>
    <x v="1"/>
    <x v="4"/>
    <x v="45"/>
    <n v="84.784000000000006"/>
    <n v="2"/>
    <n v="0.2"/>
    <n v="-16.956800000000005"/>
  </r>
  <r>
    <n v="3446"/>
    <x v="1706"/>
    <x v="1"/>
    <x v="821"/>
    <d v="2012-06-17T00:00:00"/>
    <s v="Standard Class"/>
    <s v="LE-16810"/>
    <s v="Laurel Elliston"/>
    <x v="0"/>
    <s v="United States"/>
    <s v="Newark"/>
    <x v="13"/>
    <n v="19711"/>
    <x v="3"/>
    <s v="OFF-ST-10001505"/>
    <x v="1"/>
    <x v="4"/>
    <x v="1174"/>
    <n v="29.900000000000002"/>
    <n v="5"/>
    <n v="0"/>
    <n v="5.0829999999999975"/>
  </r>
  <r>
    <n v="3447"/>
    <x v="1707"/>
    <x v="0"/>
    <x v="876"/>
    <d v="2013-08-08T00:00:00"/>
    <s v="First Class"/>
    <s v="AH-10690"/>
    <s v="Anna Häberlin"/>
    <x v="1"/>
    <s v="United States"/>
    <s v="New York City"/>
    <x v="15"/>
    <n v="10024"/>
    <x v="3"/>
    <s v="OFF-PA-10000474"/>
    <x v="1"/>
    <x v="10"/>
    <x v="33"/>
    <n v="70.88"/>
    <n v="2"/>
    <n v="0"/>
    <n v="33.313599999999994"/>
  </r>
  <r>
    <n v="3448"/>
    <x v="1708"/>
    <x v="3"/>
    <x v="532"/>
    <d v="2014-06-16T00:00:00"/>
    <s v="Standard Class"/>
    <s v="KN-16705"/>
    <s v="Kristina Nunn"/>
    <x v="2"/>
    <s v="United States"/>
    <s v="Auburn"/>
    <x v="19"/>
    <n v="36830"/>
    <x v="0"/>
    <s v="OFF-AR-10001919"/>
    <x v="1"/>
    <x v="6"/>
    <x v="853"/>
    <n v="3.76"/>
    <n v="2"/>
    <n v="0"/>
    <n v="1.0903999999999998"/>
  </r>
  <r>
    <n v="3449"/>
    <x v="1709"/>
    <x v="0"/>
    <x v="877"/>
    <d v="2013-10-14T00:00:00"/>
    <s v="Standard Class"/>
    <s v="TB-21250"/>
    <s v="Tim Brockman"/>
    <x v="0"/>
    <s v="United States"/>
    <s v="Los Angeles"/>
    <x v="1"/>
    <n v="90049"/>
    <x v="1"/>
    <s v="OFF-BI-10004001"/>
    <x v="1"/>
    <x v="8"/>
    <x v="810"/>
    <n v="27.263999999999999"/>
    <n v="2"/>
    <n v="0.2"/>
    <n v="8.8607999999999976"/>
  </r>
  <r>
    <n v="3450"/>
    <x v="1710"/>
    <x v="2"/>
    <x v="78"/>
    <d v="2011-09-14T00:00:00"/>
    <s v="Standard Class"/>
    <s v="DP-13390"/>
    <s v="Dennis Pardue"/>
    <x v="2"/>
    <s v="United States"/>
    <s v="San Francisco"/>
    <x v="1"/>
    <n v="94110"/>
    <x v="1"/>
    <s v="OFF-AP-10004785"/>
    <x v="1"/>
    <x v="9"/>
    <x v="1177"/>
    <n v="56.65"/>
    <n v="5"/>
    <n v="0"/>
    <n v="24.359500000000004"/>
  </r>
  <r>
    <n v="3451"/>
    <x v="1710"/>
    <x v="2"/>
    <x v="78"/>
    <d v="2011-09-14T00:00:00"/>
    <s v="Standard Class"/>
    <s v="DP-13390"/>
    <s v="Dennis Pardue"/>
    <x v="2"/>
    <s v="United States"/>
    <s v="San Francisco"/>
    <x v="1"/>
    <n v="94110"/>
    <x v="1"/>
    <s v="OFF-ST-10002406"/>
    <x v="1"/>
    <x v="4"/>
    <x v="324"/>
    <n v="14.97"/>
    <n v="1"/>
    <n v="0"/>
    <n v="4.1916000000000011"/>
  </r>
  <r>
    <n v="3452"/>
    <x v="1710"/>
    <x v="2"/>
    <x v="78"/>
    <d v="2011-09-14T00:00:00"/>
    <s v="Standard Class"/>
    <s v="DP-13390"/>
    <s v="Dennis Pardue"/>
    <x v="2"/>
    <s v="United States"/>
    <s v="San Francisco"/>
    <x v="1"/>
    <n v="94110"/>
    <x v="1"/>
    <s v="OFF-FA-10002988"/>
    <x v="1"/>
    <x v="13"/>
    <x v="131"/>
    <n v="4.0199999999999996"/>
    <n v="2"/>
    <n v="0"/>
    <n v="1.9697999999999998"/>
  </r>
  <r>
    <n v="3453"/>
    <x v="1711"/>
    <x v="2"/>
    <x v="878"/>
    <d v="2011-03-21T00:00:00"/>
    <s v="Second Class"/>
    <s v="KN-16705"/>
    <s v="Kristina Nunn"/>
    <x v="2"/>
    <s v="United States"/>
    <s v="Raleigh"/>
    <x v="3"/>
    <n v="27604"/>
    <x v="0"/>
    <s v="TEC-PH-10002415"/>
    <x v="2"/>
    <x v="7"/>
    <x v="1517"/>
    <n v="471.92"/>
    <n v="2"/>
    <n v="0.2"/>
    <n v="29.495000000000019"/>
  </r>
  <r>
    <n v="3454"/>
    <x v="1712"/>
    <x v="1"/>
    <x v="879"/>
    <d v="2012-03-02T00:00:00"/>
    <s v="Second Class"/>
    <s v="ST-20530"/>
    <s v="Shui Tom"/>
    <x v="0"/>
    <s v="United States"/>
    <s v="Macon"/>
    <x v="32"/>
    <n v="31204"/>
    <x v="0"/>
    <s v="OFF-BI-10004236"/>
    <x v="1"/>
    <x v="8"/>
    <x v="891"/>
    <n v="58.72"/>
    <n v="4"/>
    <n v="0"/>
    <n v="27.011199999999999"/>
  </r>
  <r>
    <n v="3455"/>
    <x v="1713"/>
    <x v="1"/>
    <x v="584"/>
    <d v="2012-07-14T00:00:00"/>
    <s v="Standard Class"/>
    <s v="EB-13870"/>
    <s v="Emily Burns"/>
    <x v="0"/>
    <s v="United States"/>
    <s v="Nashville"/>
    <x v="18"/>
    <n v="37211"/>
    <x v="0"/>
    <s v="OFF-AR-10000657"/>
    <x v="1"/>
    <x v="6"/>
    <x v="1518"/>
    <n v="5.16"/>
    <n v="3"/>
    <n v="0.2"/>
    <n v="0.83849999999999936"/>
  </r>
  <r>
    <n v="3456"/>
    <x v="1714"/>
    <x v="0"/>
    <x v="880"/>
    <d v="2013-02-27T00:00:00"/>
    <s v="Standard Class"/>
    <s v="AH-10210"/>
    <s v="Alan Hwang"/>
    <x v="0"/>
    <s v="United States"/>
    <s v="Nashville"/>
    <x v="18"/>
    <n v="37211"/>
    <x v="0"/>
    <s v="OFF-PA-10004996"/>
    <x v="1"/>
    <x v="10"/>
    <x v="1519"/>
    <n v="16.496000000000002"/>
    <n v="2"/>
    <n v="0.2"/>
    <n v="5.5673999999999992"/>
  </r>
  <r>
    <n v="3457"/>
    <x v="1715"/>
    <x v="3"/>
    <x v="118"/>
    <d v="2014-09-19T00:00:00"/>
    <s v="First Class"/>
    <s v="AS-10090"/>
    <s v="Adam Shillingsburg"/>
    <x v="0"/>
    <s v="United States"/>
    <s v="Philadelphia"/>
    <x v="9"/>
    <n v="19143"/>
    <x v="3"/>
    <s v="TEC-AC-10001109"/>
    <x v="2"/>
    <x v="11"/>
    <x v="998"/>
    <n v="71.975999999999999"/>
    <n v="3"/>
    <n v="0.2"/>
    <n v="19.793400000000005"/>
  </r>
  <r>
    <n v="3458"/>
    <x v="1715"/>
    <x v="3"/>
    <x v="118"/>
    <d v="2014-09-19T00:00:00"/>
    <s v="First Class"/>
    <s v="AS-10090"/>
    <s v="Adam Shillingsburg"/>
    <x v="0"/>
    <s v="United States"/>
    <s v="Philadelphia"/>
    <x v="9"/>
    <n v="19143"/>
    <x v="3"/>
    <s v="FUR-FU-10003832"/>
    <x v="0"/>
    <x v="5"/>
    <x v="1420"/>
    <n v="22.512000000000004"/>
    <n v="3"/>
    <n v="0.2"/>
    <n v="2.2511999999999999"/>
  </r>
  <r>
    <n v="3459"/>
    <x v="1715"/>
    <x v="3"/>
    <x v="118"/>
    <d v="2014-09-19T00:00:00"/>
    <s v="First Class"/>
    <s v="AS-10090"/>
    <s v="Adam Shillingsburg"/>
    <x v="0"/>
    <s v="United States"/>
    <s v="Philadelphia"/>
    <x v="9"/>
    <n v="19143"/>
    <x v="3"/>
    <s v="OFF-BI-10002393"/>
    <x v="1"/>
    <x v="8"/>
    <x v="1188"/>
    <n v="3.4440000000000008"/>
    <n v="2"/>
    <n v="0.7"/>
    <n v="-2.7551999999999994"/>
  </r>
  <r>
    <n v="3460"/>
    <x v="1715"/>
    <x v="3"/>
    <x v="118"/>
    <d v="2014-09-19T00:00:00"/>
    <s v="First Class"/>
    <s v="AS-10090"/>
    <s v="Adam Shillingsburg"/>
    <x v="0"/>
    <s v="United States"/>
    <s v="Philadelphia"/>
    <x v="9"/>
    <n v="19143"/>
    <x v="3"/>
    <s v="OFF-BI-10001359"/>
    <x v="1"/>
    <x v="8"/>
    <x v="1153"/>
    <n v="538.19400000000007"/>
    <n v="2"/>
    <n v="0.7"/>
    <n v="-412.61539999999991"/>
  </r>
  <r>
    <n v="3461"/>
    <x v="1715"/>
    <x v="3"/>
    <x v="118"/>
    <d v="2014-09-19T00:00:00"/>
    <s v="First Class"/>
    <s v="AS-10090"/>
    <s v="Adam Shillingsburg"/>
    <x v="0"/>
    <s v="United States"/>
    <s v="Philadelphia"/>
    <x v="9"/>
    <n v="19143"/>
    <x v="3"/>
    <s v="TEC-AC-10003628"/>
    <x v="2"/>
    <x v="11"/>
    <x v="244"/>
    <n v="47.984000000000002"/>
    <n v="2"/>
    <n v="0.2"/>
    <n v="14.395200000000004"/>
  </r>
  <r>
    <n v="3462"/>
    <x v="1716"/>
    <x v="3"/>
    <x v="60"/>
    <d v="2014-11-11T00:00:00"/>
    <s v="Second Class"/>
    <s v="EM-13825"/>
    <s v="Elizabeth Moffitt"/>
    <x v="1"/>
    <s v="United States"/>
    <s v="Dallas"/>
    <x v="5"/>
    <n v="75081"/>
    <x v="2"/>
    <s v="TEC-PH-10003012"/>
    <x v="2"/>
    <x v="7"/>
    <x v="344"/>
    <n v="492.76800000000003"/>
    <n v="4"/>
    <n v="0.2"/>
    <n v="55.436399999999935"/>
  </r>
  <r>
    <n v="3463"/>
    <x v="1717"/>
    <x v="1"/>
    <x v="763"/>
    <d v="2012-02-23T00:00:00"/>
    <s v="Second Class"/>
    <s v="KA-16525"/>
    <s v="Kelly Andreada"/>
    <x v="0"/>
    <s v="United States"/>
    <s v="Perth Amboy"/>
    <x v="30"/>
    <n v="8861"/>
    <x v="3"/>
    <s v="OFF-AR-10003903"/>
    <x v="1"/>
    <x v="6"/>
    <x v="878"/>
    <n v="286.78999999999996"/>
    <n v="7"/>
    <n v="0"/>
    <n v="74.565400000000011"/>
  </r>
  <r>
    <n v="3464"/>
    <x v="1718"/>
    <x v="0"/>
    <x v="881"/>
    <d v="2013-12-01T00:00:00"/>
    <s v="Standard Class"/>
    <s v="HJ-14875"/>
    <s v="Heather Jas"/>
    <x v="2"/>
    <s v="United States"/>
    <s v="Jacksonville"/>
    <x v="2"/>
    <n v="32216"/>
    <x v="0"/>
    <s v="OFF-PA-10004675"/>
    <x v="1"/>
    <x v="10"/>
    <x v="69"/>
    <n v="5.08"/>
    <n v="1"/>
    <n v="0.2"/>
    <n v="1.6509999999999998"/>
  </r>
  <r>
    <n v="3465"/>
    <x v="1719"/>
    <x v="3"/>
    <x v="734"/>
    <d v="2014-12-06T00:00:00"/>
    <s v="Second Class"/>
    <s v="ND-18370"/>
    <s v="Natalie DeCherney"/>
    <x v="0"/>
    <s v="United States"/>
    <s v="Jacksonville"/>
    <x v="2"/>
    <n v="32216"/>
    <x v="0"/>
    <s v="TEC-AC-10001990"/>
    <x v="2"/>
    <x v="11"/>
    <x v="861"/>
    <n v="47.992000000000004"/>
    <n v="1"/>
    <n v="0.2"/>
    <n v="7.198799999999995"/>
  </r>
  <r>
    <n v="3466"/>
    <x v="1720"/>
    <x v="1"/>
    <x v="229"/>
    <d v="2012-09-14T00:00:00"/>
    <s v="Standard Class"/>
    <s v="EH-13765"/>
    <s v="Edward Hooks"/>
    <x v="1"/>
    <s v="United States"/>
    <s v="Revere"/>
    <x v="31"/>
    <n v="2151"/>
    <x v="3"/>
    <s v="OFF-AP-10003842"/>
    <x v="1"/>
    <x v="9"/>
    <x v="1247"/>
    <n v="61.96"/>
    <n v="2"/>
    <n v="0"/>
    <n v="16.1096"/>
  </r>
  <r>
    <n v="3467"/>
    <x v="1720"/>
    <x v="1"/>
    <x v="229"/>
    <d v="2012-09-14T00:00:00"/>
    <s v="Standard Class"/>
    <s v="EH-13765"/>
    <s v="Edward Hooks"/>
    <x v="1"/>
    <s v="United States"/>
    <s v="Revere"/>
    <x v="31"/>
    <n v="2151"/>
    <x v="3"/>
    <s v="FUR-BO-10004695"/>
    <x v="0"/>
    <x v="0"/>
    <x v="198"/>
    <n v="361.96"/>
    <n v="2"/>
    <n v="0"/>
    <n v="83.25079999999997"/>
  </r>
  <r>
    <n v="3468"/>
    <x v="1720"/>
    <x v="1"/>
    <x v="229"/>
    <d v="2012-09-14T00:00:00"/>
    <s v="Standard Class"/>
    <s v="EH-13765"/>
    <s v="Edward Hooks"/>
    <x v="1"/>
    <s v="United States"/>
    <s v="Revere"/>
    <x v="31"/>
    <n v="2151"/>
    <x v="3"/>
    <s v="OFF-PA-10003039"/>
    <x v="1"/>
    <x v="10"/>
    <x v="330"/>
    <n v="278.82"/>
    <n v="9"/>
    <n v="0"/>
    <n v="125.46899999999999"/>
  </r>
  <r>
    <n v="3469"/>
    <x v="1721"/>
    <x v="0"/>
    <x v="882"/>
    <d v="2013-12-20T00:00:00"/>
    <s v="Standard Class"/>
    <s v="MC-17845"/>
    <s v="Michael Chen"/>
    <x v="0"/>
    <s v="United States"/>
    <s v="Jackson"/>
    <x v="35"/>
    <n v="39212"/>
    <x v="0"/>
    <s v="FUR-FU-10002045"/>
    <x v="0"/>
    <x v="5"/>
    <x v="1356"/>
    <n v="133.38"/>
    <n v="6"/>
    <n v="0"/>
    <n v="58.687200000000011"/>
  </r>
  <r>
    <n v="3470"/>
    <x v="1722"/>
    <x v="1"/>
    <x v="744"/>
    <d v="2012-04-10T00:00:00"/>
    <s v="Standard Class"/>
    <s v="MH-17455"/>
    <s v="Mark Hamilton"/>
    <x v="0"/>
    <s v="United States"/>
    <s v="Jacksonville"/>
    <x v="3"/>
    <n v="28540"/>
    <x v="0"/>
    <s v="OFF-PA-10001019"/>
    <x v="1"/>
    <x v="10"/>
    <x v="675"/>
    <n v="47.952000000000005"/>
    <n v="3"/>
    <n v="0.2"/>
    <n v="16.183799999999998"/>
  </r>
  <r>
    <n v="3471"/>
    <x v="1723"/>
    <x v="0"/>
    <x v="49"/>
    <d v="2013-12-06T00:00:00"/>
    <s v="Standard Class"/>
    <s v="CL-11890"/>
    <s v="Carl Ludwig"/>
    <x v="0"/>
    <s v="United States"/>
    <s v="San Francisco"/>
    <x v="1"/>
    <n v="94122"/>
    <x v="1"/>
    <s v="FUR-FU-10003724"/>
    <x v="0"/>
    <x v="5"/>
    <x v="887"/>
    <n v="16.739999999999998"/>
    <n v="2"/>
    <n v="0"/>
    <n v="4.3523999999999994"/>
  </r>
  <r>
    <n v="3472"/>
    <x v="1724"/>
    <x v="3"/>
    <x v="105"/>
    <d v="2014-11-18T00:00:00"/>
    <s v="Standard Class"/>
    <s v="SF-20965"/>
    <s v="Sylvia Foulston"/>
    <x v="1"/>
    <s v="United States"/>
    <s v="Columbus"/>
    <x v="24"/>
    <n v="43229"/>
    <x v="3"/>
    <s v="OFF-PA-10003673"/>
    <x v="1"/>
    <x v="10"/>
    <x v="971"/>
    <n v="10.848000000000001"/>
    <n v="2"/>
    <n v="0.2"/>
    <n v="3.5255999999999994"/>
  </r>
  <r>
    <n v="3473"/>
    <x v="1724"/>
    <x v="3"/>
    <x v="105"/>
    <d v="2014-11-18T00:00:00"/>
    <s v="Standard Class"/>
    <s v="SF-20965"/>
    <s v="Sylvia Foulston"/>
    <x v="1"/>
    <s v="United States"/>
    <s v="Columbus"/>
    <x v="24"/>
    <n v="43229"/>
    <x v="3"/>
    <s v="TEC-AC-10003614"/>
    <x v="2"/>
    <x v="11"/>
    <x v="562"/>
    <n v="18.544"/>
    <n v="2"/>
    <n v="0.2"/>
    <n v="3.0133999999999981"/>
  </r>
  <r>
    <n v="3474"/>
    <x v="1725"/>
    <x v="3"/>
    <x v="448"/>
    <d v="2014-03-11T00:00:00"/>
    <s v="Standard Class"/>
    <s v="EP-13915"/>
    <s v="Emily Phan"/>
    <x v="0"/>
    <s v="United States"/>
    <s v="Dearborn Heights"/>
    <x v="12"/>
    <n v="48127"/>
    <x v="2"/>
    <s v="FUR-CH-10000785"/>
    <x v="0"/>
    <x v="1"/>
    <x v="320"/>
    <n v="180.98"/>
    <n v="1"/>
    <n v="0"/>
    <n v="47.0548"/>
  </r>
  <r>
    <n v="3475"/>
    <x v="1725"/>
    <x v="3"/>
    <x v="448"/>
    <d v="2014-03-11T00:00:00"/>
    <s v="Standard Class"/>
    <s v="EP-13915"/>
    <s v="Emily Phan"/>
    <x v="0"/>
    <s v="United States"/>
    <s v="Dearborn Heights"/>
    <x v="12"/>
    <n v="48127"/>
    <x v="2"/>
    <s v="TEC-AC-10002926"/>
    <x v="2"/>
    <x v="11"/>
    <x v="1114"/>
    <n v="99.98"/>
    <n v="2"/>
    <n v="0"/>
    <n v="42.991400000000006"/>
  </r>
  <r>
    <n v="3476"/>
    <x v="1726"/>
    <x v="0"/>
    <x v="581"/>
    <d v="2013-12-01T00:00:00"/>
    <s v="First Class"/>
    <s v="RW-19630"/>
    <s v="Rob Williams"/>
    <x v="1"/>
    <s v="United States"/>
    <s v="Overland Park"/>
    <x v="41"/>
    <n v="66212"/>
    <x v="2"/>
    <s v="TEC-AC-10004633"/>
    <x v="2"/>
    <x v="11"/>
    <x v="60"/>
    <n v="34.950000000000003"/>
    <n v="5"/>
    <n v="0"/>
    <n v="15.378000000000004"/>
  </r>
  <r>
    <n v="3477"/>
    <x v="1726"/>
    <x v="0"/>
    <x v="581"/>
    <d v="2013-12-01T00:00:00"/>
    <s v="First Class"/>
    <s v="RW-19630"/>
    <s v="Rob Williams"/>
    <x v="1"/>
    <s v="United States"/>
    <s v="Overland Park"/>
    <x v="41"/>
    <n v="66212"/>
    <x v="2"/>
    <s v="OFF-BI-10000977"/>
    <x v="1"/>
    <x v="8"/>
    <x v="982"/>
    <n v="152"/>
    <n v="5"/>
    <n v="0"/>
    <n v="69.919999999999987"/>
  </r>
  <r>
    <n v="3478"/>
    <x v="1727"/>
    <x v="2"/>
    <x v="883"/>
    <d v="2011-09-05T00:00:00"/>
    <s v="Standard Class"/>
    <s v="SJ-20500"/>
    <s v="Shirley Jackson"/>
    <x v="0"/>
    <s v="United States"/>
    <s v="Santa Fe"/>
    <x v="27"/>
    <n v="87505"/>
    <x v="1"/>
    <s v="TEC-AC-10001635"/>
    <x v="2"/>
    <x v="11"/>
    <x v="1363"/>
    <n v="92.52"/>
    <n v="9"/>
    <n v="0"/>
    <n v="18.503999999999991"/>
  </r>
  <r>
    <n v="3479"/>
    <x v="1728"/>
    <x v="0"/>
    <x v="16"/>
    <d v="2013-12-15T00:00:00"/>
    <s v="Standard Class"/>
    <s v="SP-20620"/>
    <s v="Stefania Perrino"/>
    <x v="1"/>
    <s v="United States"/>
    <s v="San Francisco"/>
    <x v="1"/>
    <n v="94110"/>
    <x v="1"/>
    <s v="OFF-AR-10003056"/>
    <x v="1"/>
    <x v="6"/>
    <x v="18"/>
    <n v="8.56"/>
    <n v="2"/>
    <n v="0"/>
    <n v="2.4823999999999993"/>
  </r>
  <r>
    <n v="3480"/>
    <x v="1728"/>
    <x v="0"/>
    <x v="16"/>
    <d v="2013-12-15T00:00:00"/>
    <s v="Standard Class"/>
    <s v="SP-20620"/>
    <s v="Stefania Perrino"/>
    <x v="1"/>
    <s v="United States"/>
    <s v="San Francisco"/>
    <x v="1"/>
    <n v="94110"/>
    <x v="1"/>
    <s v="OFF-PA-10003363"/>
    <x v="1"/>
    <x v="10"/>
    <x v="1520"/>
    <n v="45.36"/>
    <n v="7"/>
    <n v="0"/>
    <n v="21.772800000000004"/>
  </r>
  <r>
    <n v="3481"/>
    <x v="1728"/>
    <x v="0"/>
    <x v="16"/>
    <d v="2013-12-15T00:00:00"/>
    <s v="Standard Class"/>
    <s v="SP-20620"/>
    <s v="Stefania Perrino"/>
    <x v="1"/>
    <s v="United States"/>
    <s v="San Francisco"/>
    <x v="1"/>
    <n v="94110"/>
    <x v="1"/>
    <s v="FUR-TA-10003954"/>
    <x v="0"/>
    <x v="3"/>
    <x v="1208"/>
    <n v="1421.6640000000002"/>
    <n v="6"/>
    <n v="0.2"/>
    <n v="-195.47879999999998"/>
  </r>
  <r>
    <n v="3482"/>
    <x v="1729"/>
    <x v="2"/>
    <x v="884"/>
    <d v="2011-04-10T00:00:00"/>
    <s v="First Class"/>
    <s v="PJ-19015"/>
    <s v="Pauline Johnson"/>
    <x v="0"/>
    <s v="United States"/>
    <s v="Mobile"/>
    <x v="19"/>
    <n v="36608"/>
    <x v="0"/>
    <s v="FUR-FU-10004415"/>
    <x v="0"/>
    <x v="5"/>
    <x v="1054"/>
    <n v="8.9600000000000009"/>
    <n v="2"/>
    <n v="0"/>
    <n v="2.7775999999999996"/>
  </r>
  <r>
    <n v="3483"/>
    <x v="1730"/>
    <x v="2"/>
    <x v="9"/>
    <d v="2011-08-29T00:00:00"/>
    <s v="First Class"/>
    <s v="CC-12610"/>
    <s v="Corey Catlett"/>
    <x v="1"/>
    <s v="United States"/>
    <s v="Springfield"/>
    <x v="17"/>
    <n v="22153"/>
    <x v="0"/>
    <s v="TEC-PH-10000455"/>
    <x v="2"/>
    <x v="7"/>
    <x v="1112"/>
    <n v="579.94999999999993"/>
    <n v="5"/>
    <n v="0"/>
    <n v="168.18549999999993"/>
  </r>
  <r>
    <n v="3484"/>
    <x v="1730"/>
    <x v="2"/>
    <x v="9"/>
    <d v="2011-08-29T00:00:00"/>
    <s v="First Class"/>
    <s v="CC-12610"/>
    <s v="Corey Catlett"/>
    <x v="1"/>
    <s v="United States"/>
    <s v="Springfield"/>
    <x v="17"/>
    <n v="22153"/>
    <x v="0"/>
    <s v="FUR-FU-10002456"/>
    <x v="0"/>
    <x v="5"/>
    <x v="1009"/>
    <n v="29.12"/>
    <n v="4"/>
    <n v="0"/>
    <n v="12.521600000000003"/>
  </r>
  <r>
    <n v="3485"/>
    <x v="1730"/>
    <x v="2"/>
    <x v="9"/>
    <d v="2011-08-29T00:00:00"/>
    <s v="First Class"/>
    <s v="CC-12610"/>
    <s v="Corey Catlett"/>
    <x v="1"/>
    <s v="United States"/>
    <s v="Springfield"/>
    <x v="17"/>
    <n v="22153"/>
    <x v="0"/>
    <s v="FUR-TA-10003569"/>
    <x v="0"/>
    <x v="3"/>
    <x v="1358"/>
    <n v="1202.94"/>
    <n v="3"/>
    <n v="0"/>
    <n v="300.73500000000001"/>
  </r>
  <r>
    <n v="3486"/>
    <x v="1731"/>
    <x v="0"/>
    <x v="147"/>
    <d v="2013-10-27T00:00:00"/>
    <s v="Standard Class"/>
    <s v="MY-18295"/>
    <s v="Muhammed Yedwab"/>
    <x v="1"/>
    <s v="United States"/>
    <s v="Newark"/>
    <x v="13"/>
    <n v="19711"/>
    <x v="3"/>
    <s v="OFF-BI-10002813"/>
    <x v="1"/>
    <x v="8"/>
    <x v="905"/>
    <n v="7.92"/>
    <n v="4"/>
    <n v="0"/>
    <n v="3.5640000000000001"/>
  </r>
  <r>
    <n v="3487"/>
    <x v="1732"/>
    <x v="0"/>
    <x v="885"/>
    <d v="2013-12-01T00:00:00"/>
    <s v="Same Day"/>
    <s v="DB-13210"/>
    <s v="Dean Braden"/>
    <x v="0"/>
    <s v="United States"/>
    <s v="Hickory"/>
    <x v="3"/>
    <n v="28601"/>
    <x v="0"/>
    <s v="TEC-PH-10002890"/>
    <x v="2"/>
    <x v="7"/>
    <x v="1387"/>
    <n v="36.192"/>
    <n v="1"/>
    <n v="0.2"/>
    <n v="2.7143999999999995"/>
  </r>
  <r>
    <n v="3488"/>
    <x v="1733"/>
    <x v="3"/>
    <x v="528"/>
    <d v="2014-09-12T00:00:00"/>
    <s v="Standard Class"/>
    <s v="MG-17875"/>
    <s v="Michael Grace"/>
    <x v="2"/>
    <s v="United States"/>
    <s v="Fort Lauderdale"/>
    <x v="2"/>
    <n v="33311"/>
    <x v="0"/>
    <s v="OFF-ST-10001522"/>
    <x v="1"/>
    <x v="4"/>
    <x v="195"/>
    <n v="147.184"/>
    <n v="2"/>
    <n v="0.2"/>
    <n v="-29.436800000000012"/>
  </r>
  <r>
    <n v="3489"/>
    <x v="1734"/>
    <x v="1"/>
    <x v="740"/>
    <d v="2012-07-06T00:00:00"/>
    <s v="Standard Class"/>
    <s v="RH-19600"/>
    <s v="Rob Haberlin"/>
    <x v="0"/>
    <s v="United States"/>
    <s v="Carol Stream"/>
    <x v="10"/>
    <n v="60188"/>
    <x v="2"/>
    <s v="FUR-CH-10004086"/>
    <x v="0"/>
    <x v="1"/>
    <x v="281"/>
    <n v="408.42200000000003"/>
    <n v="2"/>
    <n v="0.3"/>
    <n v="-5.8346000000000231"/>
  </r>
  <r>
    <n v="3490"/>
    <x v="1734"/>
    <x v="1"/>
    <x v="740"/>
    <d v="2012-07-06T00:00:00"/>
    <s v="Standard Class"/>
    <s v="RH-19600"/>
    <s v="Rob Haberlin"/>
    <x v="0"/>
    <s v="United States"/>
    <s v="Carol Stream"/>
    <x v="10"/>
    <n v="60188"/>
    <x v="2"/>
    <s v="FUR-CH-10003774"/>
    <x v="0"/>
    <x v="1"/>
    <x v="1185"/>
    <n v="382.11599999999999"/>
    <n v="6"/>
    <n v="0.3"/>
    <n v="-92.799600000000027"/>
  </r>
  <r>
    <n v="3491"/>
    <x v="1734"/>
    <x v="1"/>
    <x v="740"/>
    <d v="2012-07-06T00:00:00"/>
    <s v="Standard Class"/>
    <s v="RH-19600"/>
    <s v="Rob Haberlin"/>
    <x v="0"/>
    <s v="United States"/>
    <s v="Carol Stream"/>
    <x v="10"/>
    <n v="60188"/>
    <x v="2"/>
    <s v="OFF-ST-10004507"/>
    <x v="1"/>
    <x v="4"/>
    <x v="452"/>
    <n v="68.599999999999994"/>
    <n v="5"/>
    <n v="0.2"/>
    <n v="6.0024999999999977"/>
  </r>
  <r>
    <n v="3492"/>
    <x v="1734"/>
    <x v="1"/>
    <x v="740"/>
    <d v="2012-07-06T00:00:00"/>
    <s v="Standard Class"/>
    <s v="RH-19600"/>
    <s v="Rob Haberlin"/>
    <x v="0"/>
    <s v="United States"/>
    <s v="Carol Stream"/>
    <x v="10"/>
    <n v="60188"/>
    <x v="2"/>
    <s v="OFF-ST-10003208"/>
    <x v="1"/>
    <x v="4"/>
    <x v="243"/>
    <n v="435.50400000000002"/>
    <n v="3"/>
    <n v="0.2"/>
    <n v="48.994199999999921"/>
  </r>
  <r>
    <n v="3493"/>
    <x v="1734"/>
    <x v="1"/>
    <x v="740"/>
    <d v="2012-07-06T00:00:00"/>
    <s v="Standard Class"/>
    <s v="RH-19600"/>
    <s v="Rob Haberlin"/>
    <x v="0"/>
    <s v="United States"/>
    <s v="Carol Stream"/>
    <x v="10"/>
    <n v="60188"/>
    <x v="2"/>
    <s v="OFF-PA-10000659"/>
    <x v="1"/>
    <x v="10"/>
    <x v="160"/>
    <n v="11.168000000000001"/>
    <n v="2"/>
    <n v="0.2"/>
    <n v="3.7692000000000001"/>
  </r>
  <r>
    <n v="3494"/>
    <x v="1735"/>
    <x v="3"/>
    <x v="241"/>
    <d v="2014-09-29T00:00:00"/>
    <s v="Standard Class"/>
    <s v="KB-16240"/>
    <s v="Karen Bern"/>
    <x v="1"/>
    <s v="United States"/>
    <s v="Saint Cloud"/>
    <x v="11"/>
    <n v="56301"/>
    <x v="2"/>
    <s v="TEC-AC-10002305"/>
    <x v="2"/>
    <x v="11"/>
    <x v="1521"/>
    <n v="72"/>
    <n v="4"/>
    <n v="0"/>
    <n v="12.959999999999994"/>
  </r>
  <r>
    <n v="3495"/>
    <x v="1735"/>
    <x v="3"/>
    <x v="241"/>
    <d v="2014-09-29T00:00:00"/>
    <s v="Standard Class"/>
    <s v="KB-16240"/>
    <s v="Karen Bern"/>
    <x v="1"/>
    <s v="United States"/>
    <s v="Saint Cloud"/>
    <x v="11"/>
    <n v="56301"/>
    <x v="2"/>
    <s v="TEC-AC-10000990"/>
    <x v="2"/>
    <x v="11"/>
    <x v="1522"/>
    <n v="655.90000000000009"/>
    <n v="5"/>
    <n v="0"/>
    <n v="275.47800000000001"/>
  </r>
  <r>
    <n v="3496"/>
    <x v="1735"/>
    <x v="3"/>
    <x v="241"/>
    <d v="2014-09-29T00:00:00"/>
    <s v="Standard Class"/>
    <s v="KB-16240"/>
    <s v="Karen Bern"/>
    <x v="1"/>
    <s v="United States"/>
    <s v="Saint Cloud"/>
    <x v="11"/>
    <n v="56301"/>
    <x v="2"/>
    <s v="FUR-CH-10000665"/>
    <x v="0"/>
    <x v="1"/>
    <x v="656"/>
    <n v="603.91999999999996"/>
    <n v="4"/>
    <n v="0"/>
    <n v="181.17599999999993"/>
  </r>
  <r>
    <n v="3497"/>
    <x v="1736"/>
    <x v="0"/>
    <x v="590"/>
    <d v="2013-08-16T00:00:00"/>
    <s v="Standard Class"/>
    <s v="CA-12055"/>
    <s v="Cathy Armstrong"/>
    <x v="2"/>
    <s v="United States"/>
    <s v="Los Angeles"/>
    <x v="1"/>
    <n v="90036"/>
    <x v="1"/>
    <s v="FUR-TA-10001932"/>
    <x v="0"/>
    <x v="3"/>
    <x v="840"/>
    <n v="513.024"/>
    <n v="2"/>
    <n v="0.2"/>
    <n v="12.82559999999998"/>
  </r>
  <r>
    <n v="3498"/>
    <x v="1736"/>
    <x v="0"/>
    <x v="590"/>
    <d v="2013-08-16T00:00:00"/>
    <s v="Standard Class"/>
    <s v="CA-12055"/>
    <s v="Cathy Armstrong"/>
    <x v="2"/>
    <s v="United States"/>
    <s v="Los Angeles"/>
    <x v="1"/>
    <n v="90036"/>
    <x v="1"/>
    <s v="OFF-AP-10004487"/>
    <x v="1"/>
    <x v="9"/>
    <x v="715"/>
    <n v="487.91999999999996"/>
    <n v="6"/>
    <n v="0"/>
    <n v="136.61759999999998"/>
  </r>
  <r>
    <n v="3499"/>
    <x v="1736"/>
    <x v="0"/>
    <x v="590"/>
    <d v="2013-08-16T00:00:00"/>
    <s v="Standard Class"/>
    <s v="CA-12055"/>
    <s v="Cathy Armstrong"/>
    <x v="2"/>
    <s v="United States"/>
    <s v="Los Angeles"/>
    <x v="1"/>
    <n v="90036"/>
    <x v="1"/>
    <s v="OFF-BI-10002160"/>
    <x v="1"/>
    <x v="8"/>
    <x v="312"/>
    <n v="15.24"/>
    <n v="5"/>
    <n v="0.2"/>
    <n v="5.3339999999999996"/>
  </r>
  <r>
    <n v="3500"/>
    <x v="1737"/>
    <x v="0"/>
    <x v="321"/>
    <d v="2013-10-04T00:00:00"/>
    <s v="Standard Class"/>
    <s v="JK-15730"/>
    <s v="Joe Kamberova"/>
    <x v="0"/>
    <s v="United States"/>
    <s v="Mobile"/>
    <x v="19"/>
    <n v="36608"/>
    <x v="0"/>
    <s v="TEC-AC-10000420"/>
    <x v="2"/>
    <x v="11"/>
    <x v="1487"/>
    <n v="209.96999999999997"/>
    <n v="3"/>
    <n v="0"/>
    <n v="71.389799999999994"/>
  </r>
  <r>
    <n v="3501"/>
    <x v="1737"/>
    <x v="0"/>
    <x v="321"/>
    <d v="2013-10-04T00:00:00"/>
    <s v="Standard Class"/>
    <s v="JK-15730"/>
    <s v="Joe Kamberova"/>
    <x v="0"/>
    <s v="United States"/>
    <s v="Mobile"/>
    <x v="19"/>
    <n v="36608"/>
    <x v="0"/>
    <s v="OFF-BI-10001989"/>
    <x v="1"/>
    <x v="8"/>
    <x v="537"/>
    <n v="62.94"/>
    <n v="3"/>
    <n v="0"/>
    <n v="30.211199999999998"/>
  </r>
  <r>
    <n v="3502"/>
    <x v="1737"/>
    <x v="0"/>
    <x v="321"/>
    <d v="2013-10-04T00:00:00"/>
    <s v="Standard Class"/>
    <s v="JK-15730"/>
    <s v="Joe Kamberova"/>
    <x v="0"/>
    <s v="United States"/>
    <s v="Mobile"/>
    <x v="19"/>
    <n v="36608"/>
    <x v="0"/>
    <s v="OFF-AR-10001149"/>
    <x v="1"/>
    <x v="6"/>
    <x v="130"/>
    <n v="25.919999999999998"/>
    <n v="9"/>
    <n v="0"/>
    <n v="7.7759999999999989"/>
  </r>
  <r>
    <n v="3503"/>
    <x v="1738"/>
    <x v="3"/>
    <x v="318"/>
    <d v="2014-04-11T00:00:00"/>
    <s v="Same Day"/>
    <s v="RD-19930"/>
    <s v="Russell D'Ascenzo"/>
    <x v="0"/>
    <s v="United States"/>
    <s v="Austin"/>
    <x v="5"/>
    <n v="78745"/>
    <x v="2"/>
    <s v="OFF-PA-10004101"/>
    <x v="1"/>
    <x v="10"/>
    <x v="506"/>
    <n v="10.368000000000002"/>
    <n v="2"/>
    <n v="0.2"/>
    <n v="3.6288"/>
  </r>
  <r>
    <n v="3504"/>
    <x v="1738"/>
    <x v="3"/>
    <x v="318"/>
    <d v="2014-04-11T00:00:00"/>
    <s v="Same Day"/>
    <s v="RD-19930"/>
    <s v="Russell D'Ascenzo"/>
    <x v="0"/>
    <s v="United States"/>
    <s v="Austin"/>
    <x v="5"/>
    <n v="78745"/>
    <x v="2"/>
    <s v="TEC-AC-10001714"/>
    <x v="2"/>
    <x v="11"/>
    <x v="678"/>
    <n v="95.736000000000004"/>
    <n v="3"/>
    <n v="0.2"/>
    <n v="20.343900000000001"/>
  </r>
  <r>
    <n v="3505"/>
    <x v="1739"/>
    <x v="0"/>
    <x v="122"/>
    <d v="2013-12-21T00:00:00"/>
    <s v="Second Class"/>
    <s v="JK-16120"/>
    <s v="Julie Kriz"/>
    <x v="2"/>
    <s v="United States"/>
    <s v="New York City"/>
    <x v="15"/>
    <n v="10009"/>
    <x v="3"/>
    <s v="OFF-ST-10003716"/>
    <x v="1"/>
    <x v="4"/>
    <x v="889"/>
    <n v="900.08"/>
    <n v="4"/>
    <n v="0"/>
    <n v="117.0104"/>
  </r>
  <r>
    <n v="3506"/>
    <x v="1740"/>
    <x v="2"/>
    <x v="886"/>
    <d v="2011-06-24T00:00:00"/>
    <s v="Standard Class"/>
    <s v="SC-20020"/>
    <s v="Sam Craven"/>
    <x v="0"/>
    <s v="United States"/>
    <s v="Plano"/>
    <x v="5"/>
    <n v="75023"/>
    <x v="2"/>
    <s v="TEC-PH-10000369"/>
    <x v="2"/>
    <x v="7"/>
    <x v="1346"/>
    <n v="201.584"/>
    <n v="2"/>
    <n v="0.2"/>
    <n v="20.158400000000015"/>
  </r>
  <r>
    <n v="3507"/>
    <x v="1740"/>
    <x v="2"/>
    <x v="886"/>
    <d v="2011-06-24T00:00:00"/>
    <s v="Standard Class"/>
    <s v="SC-20020"/>
    <s v="Sam Craven"/>
    <x v="0"/>
    <s v="United States"/>
    <s v="Plano"/>
    <x v="5"/>
    <n v="75023"/>
    <x v="2"/>
    <s v="OFF-BI-10000756"/>
    <x v="1"/>
    <x v="8"/>
    <x v="15"/>
    <n v="3.3919999999999995"/>
    <n v="4"/>
    <n v="0.8"/>
    <n v="-5.088000000000001"/>
  </r>
  <r>
    <n v="3508"/>
    <x v="1740"/>
    <x v="2"/>
    <x v="886"/>
    <d v="2011-06-24T00:00:00"/>
    <s v="Standard Class"/>
    <s v="SC-20020"/>
    <s v="Sam Craven"/>
    <x v="0"/>
    <s v="United States"/>
    <s v="Plano"/>
    <x v="5"/>
    <n v="75023"/>
    <x v="2"/>
    <s v="FUR-BO-10001608"/>
    <x v="0"/>
    <x v="0"/>
    <x v="1523"/>
    <n v="193.06559999999999"/>
    <n v="4"/>
    <n v="0.32"/>
    <n v="-19.874399999999994"/>
  </r>
  <r>
    <n v="3509"/>
    <x v="1740"/>
    <x v="2"/>
    <x v="886"/>
    <d v="2011-06-24T00:00:00"/>
    <s v="Standard Class"/>
    <s v="SC-20020"/>
    <s v="Sam Craven"/>
    <x v="0"/>
    <s v="United States"/>
    <s v="Plano"/>
    <x v="5"/>
    <n v="75023"/>
    <x v="2"/>
    <s v="OFF-PA-10001166"/>
    <x v="1"/>
    <x v="10"/>
    <x v="769"/>
    <n v="15.552000000000003"/>
    <n v="3"/>
    <n v="0.2"/>
    <n v="5.4432"/>
  </r>
  <r>
    <n v="3510"/>
    <x v="1740"/>
    <x v="2"/>
    <x v="886"/>
    <d v="2011-06-24T00:00:00"/>
    <s v="Standard Class"/>
    <s v="SC-20020"/>
    <s v="Sam Craven"/>
    <x v="0"/>
    <s v="United States"/>
    <s v="Plano"/>
    <x v="5"/>
    <n v="75023"/>
    <x v="2"/>
    <s v="OFF-PA-10000587"/>
    <x v="1"/>
    <x v="10"/>
    <x v="57"/>
    <n v="11.648000000000001"/>
    <n v="2"/>
    <n v="0.2"/>
    <n v="4.0768000000000004"/>
  </r>
  <r>
    <n v="3511"/>
    <x v="1740"/>
    <x v="2"/>
    <x v="886"/>
    <d v="2011-06-24T00:00:00"/>
    <s v="Standard Class"/>
    <s v="SC-20020"/>
    <s v="Sam Craven"/>
    <x v="0"/>
    <s v="United States"/>
    <s v="Plano"/>
    <x v="5"/>
    <n v="75023"/>
    <x v="2"/>
    <s v="TEC-MA-10001972"/>
    <x v="2"/>
    <x v="15"/>
    <x v="1469"/>
    <n v="418.8"/>
    <n v="2"/>
    <n v="0.4"/>
    <n v="-97.71999999999997"/>
  </r>
  <r>
    <n v="3512"/>
    <x v="1740"/>
    <x v="2"/>
    <x v="886"/>
    <d v="2011-06-24T00:00:00"/>
    <s v="Standard Class"/>
    <s v="SC-20020"/>
    <s v="Sam Craven"/>
    <x v="0"/>
    <s v="United States"/>
    <s v="Plano"/>
    <x v="5"/>
    <n v="75023"/>
    <x v="2"/>
    <s v="OFF-ST-10004123"/>
    <x v="1"/>
    <x v="4"/>
    <x v="72"/>
    <n v="509.48800000000006"/>
    <n v="7"/>
    <n v="0.2"/>
    <n v="-127.37200000000001"/>
  </r>
  <r>
    <n v="3513"/>
    <x v="1741"/>
    <x v="3"/>
    <x v="507"/>
    <d v="2014-09-07T00:00:00"/>
    <s v="First Class"/>
    <s v="HW-14935"/>
    <s v="Helen Wasserman"/>
    <x v="1"/>
    <s v="United States"/>
    <s v="Chicago"/>
    <x v="10"/>
    <n v="60653"/>
    <x v="2"/>
    <s v="FUR-BO-10000112"/>
    <x v="0"/>
    <x v="0"/>
    <x v="1524"/>
    <n v="825.17399999999998"/>
    <n v="9"/>
    <n v="0.3"/>
    <n v="-117.88199999999998"/>
  </r>
  <r>
    <n v="3514"/>
    <x v="1741"/>
    <x v="3"/>
    <x v="507"/>
    <d v="2014-09-07T00:00:00"/>
    <s v="First Class"/>
    <s v="HW-14935"/>
    <s v="Helen Wasserman"/>
    <x v="1"/>
    <s v="United States"/>
    <s v="Chicago"/>
    <x v="10"/>
    <n v="60653"/>
    <x v="2"/>
    <s v="OFF-PA-10004041"/>
    <x v="1"/>
    <x v="10"/>
    <x v="940"/>
    <n v="17.760000000000002"/>
    <n v="3"/>
    <n v="0.2"/>
    <n v="5.55"/>
  </r>
  <r>
    <n v="3515"/>
    <x v="1741"/>
    <x v="3"/>
    <x v="507"/>
    <d v="2014-09-07T00:00:00"/>
    <s v="First Class"/>
    <s v="HW-14935"/>
    <s v="Helen Wasserman"/>
    <x v="1"/>
    <s v="United States"/>
    <s v="Chicago"/>
    <x v="10"/>
    <n v="60653"/>
    <x v="2"/>
    <s v="OFF-AR-10001149"/>
    <x v="1"/>
    <x v="6"/>
    <x v="130"/>
    <n v="6.911999999999999"/>
    <n v="3"/>
    <n v="0.2"/>
    <n v="0.86399999999999988"/>
  </r>
  <r>
    <n v="3516"/>
    <x v="1742"/>
    <x v="0"/>
    <x v="887"/>
    <d v="2013-12-25T00:00:00"/>
    <s v="Standard Class"/>
    <s v="SC-20800"/>
    <s v="Stuart Calhoun"/>
    <x v="0"/>
    <s v="United States"/>
    <s v="Jackson"/>
    <x v="35"/>
    <n v="39212"/>
    <x v="0"/>
    <s v="TEC-AC-10002323"/>
    <x v="2"/>
    <x v="11"/>
    <x v="175"/>
    <n v="66.300000000000011"/>
    <n v="3"/>
    <n v="0"/>
    <n v="8.6190000000000033"/>
  </r>
  <r>
    <n v="3517"/>
    <x v="1743"/>
    <x v="0"/>
    <x v="888"/>
    <d v="2013-08-13T00:00:00"/>
    <s v="First Class"/>
    <s v="HA-14920"/>
    <s v="Helen Andreada"/>
    <x v="0"/>
    <s v="United States"/>
    <s v="Fayetteville"/>
    <x v="3"/>
    <n v="28314"/>
    <x v="0"/>
    <s v="OFF-PA-10000130"/>
    <x v="1"/>
    <x v="10"/>
    <x v="995"/>
    <n v="30.816000000000003"/>
    <n v="9"/>
    <n v="0.2"/>
    <n v="9.6299999999999955"/>
  </r>
  <r>
    <n v="3518"/>
    <x v="1743"/>
    <x v="0"/>
    <x v="888"/>
    <d v="2013-08-13T00:00:00"/>
    <s v="First Class"/>
    <s v="HA-14920"/>
    <s v="Helen Andreada"/>
    <x v="0"/>
    <s v="United States"/>
    <s v="Fayetteville"/>
    <x v="3"/>
    <n v="28314"/>
    <x v="0"/>
    <s v="TEC-PH-10002350"/>
    <x v="2"/>
    <x v="7"/>
    <x v="1458"/>
    <n v="44.783999999999999"/>
    <n v="2"/>
    <n v="0.2"/>
    <n v="4.4783999999999988"/>
  </r>
  <r>
    <n v="3519"/>
    <x v="1743"/>
    <x v="0"/>
    <x v="888"/>
    <d v="2013-08-13T00:00:00"/>
    <s v="First Class"/>
    <s v="HA-14920"/>
    <s v="Helen Andreada"/>
    <x v="0"/>
    <s v="United States"/>
    <s v="Fayetteville"/>
    <x v="3"/>
    <n v="28314"/>
    <x v="0"/>
    <s v="OFF-AP-10002518"/>
    <x v="1"/>
    <x v="9"/>
    <x v="158"/>
    <n v="569.53599999999994"/>
    <n v="4"/>
    <n v="0.2"/>
    <n v="64.072799999999944"/>
  </r>
  <r>
    <n v="3520"/>
    <x v="1744"/>
    <x v="1"/>
    <x v="137"/>
    <d v="2012-06-25T00:00:00"/>
    <s v="First Class"/>
    <s v="MG-17875"/>
    <s v="Michael Grace"/>
    <x v="2"/>
    <s v="United States"/>
    <s v="Aurora"/>
    <x v="10"/>
    <n v="60505"/>
    <x v="2"/>
    <s v="FUR-TA-10002645"/>
    <x v="0"/>
    <x v="3"/>
    <x v="1313"/>
    <n v="796.42500000000007"/>
    <n v="7"/>
    <n v="0.5"/>
    <n v="-525.6405000000002"/>
  </r>
  <r>
    <n v="3521"/>
    <x v="1745"/>
    <x v="1"/>
    <x v="889"/>
    <d v="2012-04-15T00:00:00"/>
    <s v="Standard Class"/>
    <s v="DM-12955"/>
    <s v="Dario Medina"/>
    <x v="1"/>
    <s v="United States"/>
    <s v="Sacramento"/>
    <x v="1"/>
    <n v="95823"/>
    <x v="1"/>
    <s v="OFF-BI-10000773"/>
    <x v="1"/>
    <x v="8"/>
    <x v="381"/>
    <n v="12.832000000000001"/>
    <n v="2"/>
    <n v="0.2"/>
    <n v="4.3307999999999982"/>
  </r>
  <r>
    <n v="3522"/>
    <x v="1746"/>
    <x v="0"/>
    <x v="831"/>
    <d v="2013-11-26T00:00:00"/>
    <s v="Second Class"/>
    <s v="DM-13345"/>
    <s v="Denise Monton"/>
    <x v="1"/>
    <s v="United States"/>
    <s v="Des Moines"/>
    <x v="23"/>
    <n v="50315"/>
    <x v="2"/>
    <s v="OFF-PA-10003845"/>
    <x v="1"/>
    <x v="10"/>
    <x v="367"/>
    <n v="40.46"/>
    <n v="7"/>
    <n v="0"/>
    <n v="19.825400000000002"/>
  </r>
  <r>
    <n v="3523"/>
    <x v="1746"/>
    <x v="0"/>
    <x v="831"/>
    <d v="2013-11-26T00:00:00"/>
    <s v="Second Class"/>
    <s v="DM-13345"/>
    <s v="Denise Monton"/>
    <x v="1"/>
    <s v="United States"/>
    <s v="Des Moines"/>
    <x v="23"/>
    <n v="50315"/>
    <x v="2"/>
    <s v="TEC-PH-10001580"/>
    <x v="2"/>
    <x v="7"/>
    <x v="231"/>
    <n v="404.93999999999994"/>
    <n v="3"/>
    <n v="0"/>
    <n v="109.33379999999998"/>
  </r>
  <r>
    <n v="3524"/>
    <x v="1747"/>
    <x v="0"/>
    <x v="64"/>
    <d v="2013-09-11T00:00:00"/>
    <s v="Standard Class"/>
    <s v="ML-17395"/>
    <s v="Marina Lichtenstein"/>
    <x v="1"/>
    <s v="United States"/>
    <s v="San Diego"/>
    <x v="1"/>
    <n v="92105"/>
    <x v="1"/>
    <s v="TEC-AC-10002345"/>
    <x v="2"/>
    <x v="11"/>
    <x v="173"/>
    <n v="116"/>
    <n v="8"/>
    <n v="0"/>
    <n v="29"/>
  </r>
  <r>
    <n v="3525"/>
    <x v="1748"/>
    <x v="0"/>
    <x v="390"/>
    <d v="2013-11-29T00:00:00"/>
    <s v="Standard Class"/>
    <s v="GA-14515"/>
    <s v="George Ashbrook"/>
    <x v="0"/>
    <s v="United States"/>
    <s v="Dallas"/>
    <x v="5"/>
    <n v="75081"/>
    <x v="2"/>
    <s v="TEC-PH-10004120"/>
    <x v="2"/>
    <x v="7"/>
    <x v="1525"/>
    <n v="657.55200000000013"/>
    <n v="6"/>
    <n v="0.2"/>
    <n v="49.316399999999987"/>
  </r>
  <r>
    <n v="3526"/>
    <x v="1749"/>
    <x v="3"/>
    <x v="389"/>
    <d v="2014-12-16T00:00:00"/>
    <s v="Second Class"/>
    <s v="SU-20665"/>
    <s v="Stephanie Ulpright"/>
    <x v="2"/>
    <s v="United States"/>
    <s v="Jackson"/>
    <x v="35"/>
    <n v="39212"/>
    <x v="0"/>
    <s v="TEC-AC-10001838"/>
    <x v="2"/>
    <x v="11"/>
    <x v="645"/>
    <n v="599.97"/>
    <n v="3"/>
    <n v="0"/>
    <n v="257.98710000000005"/>
  </r>
  <r>
    <n v="3527"/>
    <x v="1749"/>
    <x v="3"/>
    <x v="389"/>
    <d v="2014-12-16T00:00:00"/>
    <s v="Second Class"/>
    <s v="SU-20665"/>
    <s v="Stephanie Ulpright"/>
    <x v="2"/>
    <s v="United States"/>
    <s v="Jackson"/>
    <x v="35"/>
    <n v="39212"/>
    <x v="0"/>
    <s v="TEC-PH-10000148"/>
    <x v="2"/>
    <x v="7"/>
    <x v="771"/>
    <n v="38.97"/>
    <n v="3"/>
    <n v="0"/>
    <n v="0.77940000000000076"/>
  </r>
  <r>
    <n v="3528"/>
    <x v="1749"/>
    <x v="3"/>
    <x v="389"/>
    <d v="2014-12-16T00:00:00"/>
    <s v="Second Class"/>
    <s v="SU-20665"/>
    <s v="Stephanie Ulpright"/>
    <x v="2"/>
    <s v="United States"/>
    <s v="Jackson"/>
    <x v="35"/>
    <n v="39212"/>
    <x v="0"/>
    <s v="OFF-BI-10003476"/>
    <x v="1"/>
    <x v="8"/>
    <x v="1526"/>
    <n v="45.84"/>
    <n v="8"/>
    <n v="0"/>
    <n v="22.0032"/>
  </r>
  <r>
    <n v="3529"/>
    <x v="1750"/>
    <x v="0"/>
    <x v="890"/>
    <d v="2013-06-30T00:00:00"/>
    <s v="Standard Class"/>
    <s v="BD-11320"/>
    <s v="Bill Donatelli"/>
    <x v="0"/>
    <s v="United States"/>
    <s v="San Diego"/>
    <x v="1"/>
    <n v="92024"/>
    <x v="1"/>
    <s v="TEC-PH-10004833"/>
    <x v="2"/>
    <x v="7"/>
    <x v="1354"/>
    <n v="38.24"/>
    <n v="4"/>
    <n v="0.2"/>
    <n v="-9.56"/>
  </r>
  <r>
    <n v="3530"/>
    <x v="1751"/>
    <x v="1"/>
    <x v="14"/>
    <d v="2012-09-23T00:00:00"/>
    <s v="Standard Class"/>
    <s v="DB-13405"/>
    <s v="Denny Blanton"/>
    <x v="0"/>
    <s v="United States"/>
    <s v="Orlando"/>
    <x v="2"/>
    <n v="32839"/>
    <x v="0"/>
    <s v="TEC-AC-10001465"/>
    <x v="2"/>
    <x v="11"/>
    <x v="473"/>
    <n v="87.168000000000006"/>
    <n v="3"/>
    <n v="0.2"/>
    <n v="10.895999999999987"/>
  </r>
  <r>
    <n v="3531"/>
    <x v="1752"/>
    <x v="0"/>
    <x v="288"/>
    <d v="2013-05-24T00:00:00"/>
    <s v="Standard Class"/>
    <s v="RP-19855"/>
    <s v="Roy Phan"/>
    <x v="1"/>
    <s v="United States"/>
    <s v="Lafayette"/>
    <x v="14"/>
    <n v="47905"/>
    <x v="2"/>
    <s v="OFF-AR-10003056"/>
    <x v="1"/>
    <x v="6"/>
    <x v="18"/>
    <n v="21.400000000000002"/>
    <n v="5"/>
    <n v="0"/>
    <n v="6.2059999999999977"/>
  </r>
  <r>
    <n v="3532"/>
    <x v="1753"/>
    <x v="0"/>
    <x v="316"/>
    <d v="2013-05-29T00:00:00"/>
    <s v="Same Day"/>
    <s v="EH-13765"/>
    <s v="Edward Hooks"/>
    <x v="1"/>
    <s v="United States"/>
    <s v="New York City"/>
    <x v="15"/>
    <n v="10035"/>
    <x v="3"/>
    <s v="OFF-SU-10001218"/>
    <x v="1"/>
    <x v="14"/>
    <x v="133"/>
    <n v="54.900000000000006"/>
    <n v="5"/>
    <n v="0"/>
    <n v="15.372000000000003"/>
  </r>
  <r>
    <n v="3533"/>
    <x v="1754"/>
    <x v="2"/>
    <x v="891"/>
    <d v="2011-04-23T00:00:00"/>
    <s v="Standard Class"/>
    <s v="JL-15835"/>
    <s v="John Lee"/>
    <x v="0"/>
    <s v="United States"/>
    <s v="Los Angeles"/>
    <x v="1"/>
    <n v="90049"/>
    <x v="1"/>
    <s v="TEC-MA-10002859"/>
    <x v="2"/>
    <x v="15"/>
    <x v="1527"/>
    <n v="287.96800000000002"/>
    <n v="4"/>
    <n v="0.2"/>
    <n v="97.189199999999985"/>
  </r>
  <r>
    <n v="3534"/>
    <x v="1754"/>
    <x v="2"/>
    <x v="891"/>
    <d v="2011-04-23T00:00:00"/>
    <s v="Standard Class"/>
    <s v="JL-15835"/>
    <s v="John Lee"/>
    <x v="0"/>
    <s v="United States"/>
    <s v="Los Angeles"/>
    <x v="1"/>
    <n v="90049"/>
    <x v="1"/>
    <s v="OFF-AR-10002375"/>
    <x v="1"/>
    <x v="6"/>
    <x v="823"/>
    <n v="13.12"/>
    <n v="4"/>
    <n v="0"/>
    <n v="3.8047999999999984"/>
  </r>
  <r>
    <n v="3535"/>
    <x v="1754"/>
    <x v="2"/>
    <x v="891"/>
    <d v="2011-04-23T00:00:00"/>
    <s v="Standard Class"/>
    <s v="JL-15835"/>
    <s v="John Lee"/>
    <x v="0"/>
    <s v="United States"/>
    <s v="Los Angeles"/>
    <x v="1"/>
    <n v="90049"/>
    <x v="1"/>
    <s v="OFF-AR-10000657"/>
    <x v="1"/>
    <x v="6"/>
    <x v="1518"/>
    <n v="10.75"/>
    <n v="5"/>
    <n v="0"/>
    <n v="3.547499999999999"/>
  </r>
  <r>
    <n v="3536"/>
    <x v="1754"/>
    <x v="2"/>
    <x v="891"/>
    <d v="2011-04-23T00:00:00"/>
    <s v="Standard Class"/>
    <s v="JL-15835"/>
    <s v="John Lee"/>
    <x v="0"/>
    <s v="United States"/>
    <s v="Los Angeles"/>
    <x v="1"/>
    <n v="90049"/>
    <x v="1"/>
    <s v="OFF-FA-10000134"/>
    <x v="1"/>
    <x v="13"/>
    <x v="194"/>
    <n v="11.62"/>
    <n v="2"/>
    <n v="0"/>
    <n v="3.6021999999999998"/>
  </r>
  <r>
    <n v="3537"/>
    <x v="1755"/>
    <x v="0"/>
    <x v="26"/>
    <d v="2013-06-21T00:00:00"/>
    <s v="Second Class"/>
    <s v="FM-14380"/>
    <s v="Fred McMath"/>
    <x v="0"/>
    <s v="United States"/>
    <s v="New York City"/>
    <x v="15"/>
    <n v="10024"/>
    <x v="3"/>
    <s v="OFF-ST-10000419"/>
    <x v="1"/>
    <x v="4"/>
    <x v="1015"/>
    <n v="40.74"/>
    <n v="3"/>
    <n v="0"/>
    <n v="0.4073999999999991"/>
  </r>
  <r>
    <n v="3538"/>
    <x v="1756"/>
    <x v="2"/>
    <x v="309"/>
    <d v="2011-05-09T00:00:00"/>
    <s v="Same Day"/>
    <s v="SB-20290"/>
    <s v="Sean Braxton"/>
    <x v="1"/>
    <s v="United States"/>
    <s v="Henderson"/>
    <x v="0"/>
    <n v="42420"/>
    <x v="0"/>
    <s v="OFF-ST-10000107"/>
    <x v="1"/>
    <x v="4"/>
    <x v="17"/>
    <n v="83.25"/>
    <n v="3"/>
    <n v="0"/>
    <n v="14.984999999999992"/>
  </r>
  <r>
    <n v="3539"/>
    <x v="1756"/>
    <x v="2"/>
    <x v="309"/>
    <d v="2011-05-09T00:00:00"/>
    <s v="Same Day"/>
    <s v="SB-20290"/>
    <s v="Sean Braxton"/>
    <x v="1"/>
    <s v="United States"/>
    <s v="Henderson"/>
    <x v="0"/>
    <n v="42420"/>
    <x v="0"/>
    <s v="OFF-LA-10001641"/>
    <x v="1"/>
    <x v="2"/>
    <x v="1022"/>
    <n v="9.4499999999999993"/>
    <n v="3"/>
    <n v="0"/>
    <n v="4.5359999999999996"/>
  </r>
  <r>
    <n v="3540"/>
    <x v="1756"/>
    <x v="2"/>
    <x v="309"/>
    <d v="2011-05-09T00:00:00"/>
    <s v="Same Day"/>
    <s v="SB-20290"/>
    <s v="Sean Braxton"/>
    <x v="1"/>
    <s v="United States"/>
    <s v="Henderson"/>
    <x v="0"/>
    <n v="42420"/>
    <x v="0"/>
    <s v="OFF-LA-10003121"/>
    <x v="1"/>
    <x v="2"/>
    <x v="991"/>
    <n v="20.65"/>
    <n v="5"/>
    <n v="0"/>
    <n v="9.4989999999999988"/>
  </r>
  <r>
    <n v="3541"/>
    <x v="1756"/>
    <x v="2"/>
    <x v="309"/>
    <d v="2011-05-09T00:00:00"/>
    <s v="Same Day"/>
    <s v="SB-20290"/>
    <s v="Sean Braxton"/>
    <x v="1"/>
    <s v="United States"/>
    <s v="Henderson"/>
    <x v="0"/>
    <n v="42420"/>
    <x v="0"/>
    <s v="OFF-PA-10002689"/>
    <x v="1"/>
    <x v="10"/>
    <x v="1057"/>
    <n v="45.36"/>
    <n v="7"/>
    <n v="0"/>
    <n v="21.772800000000004"/>
  </r>
  <r>
    <n v="3542"/>
    <x v="1757"/>
    <x v="0"/>
    <x v="31"/>
    <d v="2013-09-21T00:00:00"/>
    <s v="First Class"/>
    <s v="SV-20365"/>
    <s v="Seth Vernon"/>
    <x v="0"/>
    <s v="United States"/>
    <s v="Columbus"/>
    <x v="24"/>
    <n v="43229"/>
    <x v="3"/>
    <s v="FUR-FU-10002107"/>
    <x v="0"/>
    <x v="5"/>
    <x v="1324"/>
    <n v="5.3520000000000003"/>
    <n v="3"/>
    <n v="0.2"/>
    <n v="1.6055999999999999"/>
  </r>
  <r>
    <n v="3543"/>
    <x v="1757"/>
    <x v="0"/>
    <x v="31"/>
    <d v="2013-09-21T00:00:00"/>
    <s v="First Class"/>
    <s v="SV-20365"/>
    <s v="Seth Vernon"/>
    <x v="0"/>
    <s v="United States"/>
    <s v="Columbus"/>
    <x v="24"/>
    <n v="43229"/>
    <x v="3"/>
    <s v="FUR-CH-10002647"/>
    <x v="0"/>
    <x v="1"/>
    <x v="470"/>
    <n v="99.372"/>
    <n v="2"/>
    <n v="0.3"/>
    <n v="-7.0979999999999919"/>
  </r>
  <r>
    <n v="3544"/>
    <x v="1757"/>
    <x v="0"/>
    <x v="31"/>
    <d v="2013-09-21T00:00:00"/>
    <s v="First Class"/>
    <s v="SV-20365"/>
    <s v="Seth Vernon"/>
    <x v="0"/>
    <s v="United States"/>
    <s v="Columbus"/>
    <x v="24"/>
    <n v="43229"/>
    <x v="3"/>
    <s v="OFF-AR-10002257"/>
    <x v="1"/>
    <x v="6"/>
    <x v="1191"/>
    <n v="2.6720000000000002"/>
    <n v="1"/>
    <n v="0.2"/>
    <n v="0.36739999999999962"/>
  </r>
  <r>
    <n v="3545"/>
    <x v="1758"/>
    <x v="3"/>
    <x v="331"/>
    <d v="2014-12-26T00:00:00"/>
    <s v="Second Class"/>
    <s v="MM-17920"/>
    <s v="Michael Moore"/>
    <x v="0"/>
    <s v="United States"/>
    <s v="College Station"/>
    <x v="5"/>
    <n v="77840"/>
    <x v="2"/>
    <s v="OFF-PA-10004519"/>
    <x v="1"/>
    <x v="10"/>
    <x v="1036"/>
    <n v="28.672000000000004"/>
    <n v="8"/>
    <n v="0.2"/>
    <n v="10.393600000000001"/>
  </r>
  <r>
    <n v="3546"/>
    <x v="1758"/>
    <x v="3"/>
    <x v="331"/>
    <d v="2014-12-26T00:00:00"/>
    <s v="Second Class"/>
    <s v="MM-17920"/>
    <s v="Michael Moore"/>
    <x v="0"/>
    <s v="United States"/>
    <s v="College Station"/>
    <x v="5"/>
    <n v="77840"/>
    <x v="2"/>
    <s v="OFF-AP-10001947"/>
    <x v="1"/>
    <x v="9"/>
    <x v="1528"/>
    <n v="29.311999999999994"/>
    <n v="8"/>
    <n v="0.8"/>
    <n v="-74.74560000000001"/>
  </r>
  <r>
    <n v="3547"/>
    <x v="1759"/>
    <x v="3"/>
    <x v="505"/>
    <d v="2014-11-02T00:00:00"/>
    <s v="First Class"/>
    <s v="RD-19810"/>
    <s v="Ross DeVincentis"/>
    <x v="2"/>
    <s v="United States"/>
    <s v="Richmond"/>
    <x v="0"/>
    <n v="40475"/>
    <x v="0"/>
    <s v="OFF-ST-10004963"/>
    <x v="1"/>
    <x v="4"/>
    <x v="460"/>
    <n v="105.98"/>
    <n v="7"/>
    <n v="0"/>
    <n v="4.2391999999999932"/>
  </r>
  <r>
    <n v="3548"/>
    <x v="1759"/>
    <x v="3"/>
    <x v="505"/>
    <d v="2014-11-02T00:00:00"/>
    <s v="First Class"/>
    <s v="RD-19810"/>
    <s v="Ross DeVincentis"/>
    <x v="2"/>
    <s v="United States"/>
    <s v="Richmond"/>
    <x v="0"/>
    <n v="40475"/>
    <x v="0"/>
    <s v="OFF-SU-10002573"/>
    <x v="1"/>
    <x v="14"/>
    <x v="350"/>
    <n v="35.06"/>
    <n v="2"/>
    <n v="0"/>
    <n v="10.517999999999997"/>
  </r>
  <r>
    <n v="3549"/>
    <x v="1759"/>
    <x v="3"/>
    <x v="505"/>
    <d v="2014-11-02T00:00:00"/>
    <s v="First Class"/>
    <s v="RD-19810"/>
    <s v="Ross DeVincentis"/>
    <x v="2"/>
    <s v="United States"/>
    <s v="Richmond"/>
    <x v="0"/>
    <n v="40475"/>
    <x v="0"/>
    <s v="FUR-CH-10000553"/>
    <x v="0"/>
    <x v="1"/>
    <x v="1248"/>
    <n v="33.94"/>
    <n v="1"/>
    <n v="0"/>
    <n v="9.1637999999999984"/>
  </r>
  <r>
    <n v="3550"/>
    <x v="1759"/>
    <x v="3"/>
    <x v="505"/>
    <d v="2014-11-02T00:00:00"/>
    <s v="First Class"/>
    <s v="RD-19810"/>
    <s v="Ross DeVincentis"/>
    <x v="2"/>
    <s v="United States"/>
    <s v="Richmond"/>
    <x v="0"/>
    <n v="40475"/>
    <x v="0"/>
    <s v="OFF-LA-10001982"/>
    <x v="1"/>
    <x v="2"/>
    <x v="1529"/>
    <n v="30"/>
    <n v="8"/>
    <n v="0"/>
    <n v="14.399999999999999"/>
  </r>
  <r>
    <n v="3551"/>
    <x v="1760"/>
    <x v="0"/>
    <x v="892"/>
    <d v="2013-04-03T00:00:00"/>
    <s v="Second Class"/>
    <s v="ME-17320"/>
    <s v="Maria Etezadi"/>
    <x v="2"/>
    <s v="United States"/>
    <s v="Chicago"/>
    <x v="10"/>
    <n v="60653"/>
    <x v="2"/>
    <s v="OFF-PA-10001295"/>
    <x v="1"/>
    <x v="10"/>
    <x v="1211"/>
    <n v="45.527999999999999"/>
    <n v="3"/>
    <n v="0.2"/>
    <n v="15.934799999999997"/>
  </r>
  <r>
    <n v="3552"/>
    <x v="1760"/>
    <x v="0"/>
    <x v="892"/>
    <d v="2013-04-03T00:00:00"/>
    <s v="Second Class"/>
    <s v="ME-17320"/>
    <s v="Maria Etezadi"/>
    <x v="2"/>
    <s v="United States"/>
    <s v="Chicago"/>
    <x v="10"/>
    <n v="60653"/>
    <x v="2"/>
    <s v="FUR-CH-10002965"/>
    <x v="0"/>
    <x v="1"/>
    <x v="226"/>
    <n v="844.11599999999987"/>
    <n v="6"/>
    <n v="0.3"/>
    <n v="-36.176400000000001"/>
  </r>
  <r>
    <n v="3553"/>
    <x v="1760"/>
    <x v="0"/>
    <x v="892"/>
    <d v="2013-04-03T00:00:00"/>
    <s v="Second Class"/>
    <s v="ME-17320"/>
    <s v="Maria Etezadi"/>
    <x v="2"/>
    <s v="United States"/>
    <s v="Chicago"/>
    <x v="10"/>
    <n v="60653"/>
    <x v="2"/>
    <s v="TEC-PH-10001254"/>
    <x v="2"/>
    <x v="7"/>
    <x v="143"/>
    <n v="812.73599999999999"/>
    <n v="8"/>
    <n v="0.2"/>
    <n v="60.955199999999962"/>
  </r>
  <r>
    <n v="3554"/>
    <x v="1761"/>
    <x v="3"/>
    <x v="51"/>
    <d v="2014-11-27T00:00:00"/>
    <s v="Second Class"/>
    <s v="FH-14275"/>
    <s v="Frank Hawley"/>
    <x v="1"/>
    <s v="United States"/>
    <s v="Philadelphia"/>
    <x v="9"/>
    <n v="19120"/>
    <x v="3"/>
    <s v="OFF-BI-10001658"/>
    <x v="1"/>
    <x v="8"/>
    <x v="439"/>
    <n v="7.4760000000000018"/>
    <n v="1"/>
    <n v="0.7"/>
    <n v="-5.9807999999999986"/>
  </r>
  <r>
    <n v="3555"/>
    <x v="1762"/>
    <x v="2"/>
    <x v="893"/>
    <d v="2011-03-26T00:00:00"/>
    <s v="Second Class"/>
    <s v="PO-18865"/>
    <s v="Patrick O'Donnell"/>
    <x v="0"/>
    <s v="United States"/>
    <s v="Los Angeles"/>
    <x v="1"/>
    <n v="90036"/>
    <x v="1"/>
    <s v="OFF-ST-10000585"/>
    <x v="1"/>
    <x v="4"/>
    <x v="541"/>
    <n v="330.4"/>
    <n v="2"/>
    <n v="0"/>
    <n v="85.903999999999996"/>
  </r>
  <r>
    <n v="3556"/>
    <x v="1762"/>
    <x v="2"/>
    <x v="893"/>
    <d v="2011-03-26T00:00:00"/>
    <s v="Second Class"/>
    <s v="PO-18865"/>
    <s v="Patrick O'Donnell"/>
    <x v="0"/>
    <s v="United States"/>
    <s v="Los Angeles"/>
    <x v="1"/>
    <n v="90036"/>
    <x v="1"/>
    <s v="TEC-PH-10003484"/>
    <x v="2"/>
    <x v="7"/>
    <x v="1530"/>
    <n v="604.75199999999995"/>
    <n v="6"/>
    <n v="0.2"/>
    <n v="37.797000000000025"/>
  </r>
  <r>
    <n v="3557"/>
    <x v="1763"/>
    <x v="3"/>
    <x v="96"/>
    <d v="2014-12-06T00:00:00"/>
    <s v="Standard Class"/>
    <s v="CC-12550"/>
    <s v="Clay Cheatham"/>
    <x v="0"/>
    <s v="United States"/>
    <s v="Los Angeles"/>
    <x v="1"/>
    <n v="90008"/>
    <x v="1"/>
    <s v="OFF-PA-10004735"/>
    <x v="1"/>
    <x v="10"/>
    <x v="819"/>
    <n v="45.36"/>
    <n v="7"/>
    <n v="0"/>
    <n v="21.772800000000004"/>
  </r>
  <r>
    <n v="3558"/>
    <x v="1763"/>
    <x v="3"/>
    <x v="96"/>
    <d v="2014-12-06T00:00:00"/>
    <s v="Standard Class"/>
    <s v="CC-12550"/>
    <s v="Clay Cheatham"/>
    <x v="0"/>
    <s v="United States"/>
    <s v="Los Angeles"/>
    <x v="1"/>
    <n v="90008"/>
    <x v="1"/>
    <s v="OFF-BI-10003429"/>
    <x v="1"/>
    <x v="8"/>
    <x v="844"/>
    <n v="10.128"/>
    <n v="2"/>
    <n v="0.2"/>
    <n v="3.6714000000000002"/>
  </r>
  <r>
    <n v="3559"/>
    <x v="1764"/>
    <x v="3"/>
    <x v="659"/>
    <d v="2014-11-13T00:00:00"/>
    <s v="Standard Class"/>
    <s v="TS-21505"/>
    <s v="Tony Sayre"/>
    <x v="0"/>
    <s v="United States"/>
    <s v="San Francisco"/>
    <x v="1"/>
    <n v="94122"/>
    <x v="1"/>
    <s v="OFF-BI-10002982"/>
    <x v="1"/>
    <x v="8"/>
    <x v="1258"/>
    <n v="21.792000000000002"/>
    <n v="4"/>
    <n v="0.2"/>
    <n v="7.6271999999999984"/>
  </r>
  <r>
    <n v="3560"/>
    <x v="1764"/>
    <x v="3"/>
    <x v="659"/>
    <d v="2014-11-13T00:00:00"/>
    <s v="Standard Class"/>
    <s v="TS-21505"/>
    <s v="Tony Sayre"/>
    <x v="0"/>
    <s v="United States"/>
    <s v="San Francisco"/>
    <x v="1"/>
    <n v="94122"/>
    <x v="1"/>
    <s v="TEC-AC-10004975"/>
    <x v="2"/>
    <x v="11"/>
    <x v="973"/>
    <n v="439.8"/>
    <n v="4"/>
    <n v="0"/>
    <n v="145.13400000000001"/>
  </r>
  <r>
    <n v="3561"/>
    <x v="1765"/>
    <x v="3"/>
    <x v="507"/>
    <d v="2014-09-10T00:00:00"/>
    <s v="Second Class"/>
    <s v="MD-17350"/>
    <s v="Maribeth Dona"/>
    <x v="0"/>
    <s v="United States"/>
    <s v="Akron"/>
    <x v="24"/>
    <n v="44312"/>
    <x v="3"/>
    <s v="OFF-AR-10002335"/>
    <x v="1"/>
    <x v="6"/>
    <x v="673"/>
    <n v="8.2560000000000002"/>
    <n v="4"/>
    <n v="0.2"/>
    <n v="0.61920000000000019"/>
  </r>
  <r>
    <n v="3562"/>
    <x v="1765"/>
    <x v="3"/>
    <x v="507"/>
    <d v="2014-09-10T00:00:00"/>
    <s v="Second Class"/>
    <s v="MD-17350"/>
    <s v="Maribeth Dona"/>
    <x v="0"/>
    <s v="United States"/>
    <s v="Akron"/>
    <x v="24"/>
    <n v="44312"/>
    <x v="3"/>
    <s v="OFF-BI-10004001"/>
    <x v="1"/>
    <x v="8"/>
    <x v="810"/>
    <n v="25.560000000000002"/>
    <n v="5"/>
    <n v="0.7"/>
    <n v="-20.448"/>
  </r>
  <r>
    <n v="3563"/>
    <x v="1765"/>
    <x v="3"/>
    <x v="507"/>
    <d v="2014-09-10T00:00:00"/>
    <s v="Second Class"/>
    <s v="MD-17350"/>
    <s v="Maribeth Dona"/>
    <x v="0"/>
    <s v="United States"/>
    <s v="Akron"/>
    <x v="24"/>
    <n v="44312"/>
    <x v="3"/>
    <s v="OFF-BI-10001634"/>
    <x v="1"/>
    <x v="8"/>
    <x v="24"/>
    <n v="4.3680000000000012"/>
    <n v="2"/>
    <n v="0.7"/>
    <n v="-3.0575999999999999"/>
  </r>
  <r>
    <n v="3564"/>
    <x v="1765"/>
    <x v="3"/>
    <x v="507"/>
    <d v="2014-09-10T00:00:00"/>
    <s v="Second Class"/>
    <s v="MD-17350"/>
    <s v="Maribeth Dona"/>
    <x v="0"/>
    <s v="United States"/>
    <s v="Akron"/>
    <x v="24"/>
    <n v="44312"/>
    <x v="3"/>
    <s v="OFF-PA-10000007"/>
    <x v="1"/>
    <x v="10"/>
    <x v="1531"/>
    <n v="11.520000000000001"/>
    <n v="4"/>
    <n v="0.2"/>
    <n v="3.7439999999999993"/>
  </r>
  <r>
    <n v="3565"/>
    <x v="1766"/>
    <x v="0"/>
    <x v="894"/>
    <d v="2013-07-07T00:00:00"/>
    <s v="First Class"/>
    <s v="GT-14755"/>
    <s v="Guy Thornton"/>
    <x v="0"/>
    <s v="United States"/>
    <s v="Los Angeles"/>
    <x v="1"/>
    <n v="90049"/>
    <x v="1"/>
    <s v="OFF-PA-10000552"/>
    <x v="1"/>
    <x v="10"/>
    <x v="1532"/>
    <n v="12.96"/>
    <n v="2"/>
    <n v="0"/>
    <n v="6.2208000000000006"/>
  </r>
  <r>
    <n v="3566"/>
    <x v="1766"/>
    <x v="0"/>
    <x v="894"/>
    <d v="2013-07-07T00:00:00"/>
    <s v="First Class"/>
    <s v="GT-14755"/>
    <s v="Guy Thornton"/>
    <x v="0"/>
    <s v="United States"/>
    <s v="Los Angeles"/>
    <x v="1"/>
    <n v="90049"/>
    <x v="1"/>
    <s v="OFF-FA-10001135"/>
    <x v="1"/>
    <x v="13"/>
    <x v="1060"/>
    <n v="3.96"/>
    <n v="2"/>
    <n v="0"/>
    <n v="7.9200000000000159E-2"/>
  </r>
  <r>
    <n v="3567"/>
    <x v="1767"/>
    <x v="3"/>
    <x v="210"/>
    <d v="2014-09-15T00:00:00"/>
    <s v="Standard Class"/>
    <s v="RD-19660"/>
    <s v="Robert Dilbeck"/>
    <x v="2"/>
    <s v="United States"/>
    <s v="Independence"/>
    <x v="25"/>
    <n v="64055"/>
    <x v="2"/>
    <s v="OFF-BI-10003650"/>
    <x v="1"/>
    <x v="8"/>
    <x v="115"/>
    <n v="1577.94"/>
    <n v="3"/>
    <n v="0"/>
    <n v="757.41120000000001"/>
  </r>
  <r>
    <n v="3568"/>
    <x v="1768"/>
    <x v="0"/>
    <x v="369"/>
    <d v="2013-09-15T00:00:00"/>
    <s v="Second Class"/>
    <s v="DB-12910"/>
    <s v="Daniel Byrd"/>
    <x v="2"/>
    <s v="United States"/>
    <s v="Dallas"/>
    <x v="5"/>
    <n v="75220"/>
    <x v="2"/>
    <s v="FUR-FU-10003832"/>
    <x v="0"/>
    <x v="5"/>
    <x v="1420"/>
    <n v="15.008000000000003"/>
    <n v="4"/>
    <n v="0.6"/>
    <n v="-12.006399999999999"/>
  </r>
  <r>
    <n v="3569"/>
    <x v="1769"/>
    <x v="3"/>
    <x v="445"/>
    <d v="2014-07-04T00:00:00"/>
    <s v="Same Day"/>
    <s v="JK-15640"/>
    <s v="Jim Kriz"/>
    <x v="2"/>
    <s v="United States"/>
    <s v="Seattle"/>
    <x v="4"/>
    <n v="98105"/>
    <x v="1"/>
    <s v="TEC-AC-10003628"/>
    <x v="2"/>
    <x v="11"/>
    <x v="244"/>
    <n v="59.98"/>
    <n v="2"/>
    <n v="0"/>
    <n v="26.391200000000005"/>
  </r>
  <r>
    <n v="3570"/>
    <x v="1769"/>
    <x v="3"/>
    <x v="445"/>
    <d v="2014-07-04T00:00:00"/>
    <s v="Same Day"/>
    <s v="JK-15640"/>
    <s v="Jim Kriz"/>
    <x v="2"/>
    <s v="United States"/>
    <s v="Seattle"/>
    <x v="4"/>
    <n v="98105"/>
    <x v="1"/>
    <s v="TEC-MA-10001148"/>
    <x v="2"/>
    <x v="15"/>
    <x v="1533"/>
    <n v="2395.2000000000003"/>
    <n v="6"/>
    <n v="0.2"/>
    <n v="209.58000000000004"/>
  </r>
  <r>
    <n v="3571"/>
    <x v="1769"/>
    <x v="3"/>
    <x v="445"/>
    <d v="2014-07-04T00:00:00"/>
    <s v="Same Day"/>
    <s v="JK-15640"/>
    <s v="Jim Kriz"/>
    <x v="2"/>
    <s v="United States"/>
    <s v="Seattle"/>
    <x v="4"/>
    <n v="98105"/>
    <x v="1"/>
    <s v="TEC-AC-10002049"/>
    <x v="2"/>
    <x v="11"/>
    <x v="1053"/>
    <n v="1687.8"/>
    <n v="4"/>
    <n v="0"/>
    <n v="742.63200000000006"/>
  </r>
  <r>
    <n v="3572"/>
    <x v="1769"/>
    <x v="3"/>
    <x v="445"/>
    <d v="2014-07-04T00:00:00"/>
    <s v="Same Day"/>
    <s v="JK-15640"/>
    <s v="Jim Kriz"/>
    <x v="2"/>
    <s v="United States"/>
    <s v="Seattle"/>
    <x v="4"/>
    <n v="98105"/>
    <x v="1"/>
    <s v="TEC-PH-10000702"/>
    <x v="2"/>
    <x v="7"/>
    <x v="309"/>
    <n v="7.9920000000000009"/>
    <n v="1"/>
    <n v="0.2"/>
    <n v="2.6972999999999994"/>
  </r>
  <r>
    <n v="3573"/>
    <x v="1770"/>
    <x v="3"/>
    <x v="222"/>
    <d v="2014-07-05T00:00:00"/>
    <s v="Standard Class"/>
    <s v="FC-14335"/>
    <s v="Fred Chung"/>
    <x v="1"/>
    <s v="United States"/>
    <s v="Mesquite"/>
    <x v="5"/>
    <n v="75150"/>
    <x v="2"/>
    <s v="OFF-PA-10003953"/>
    <x v="1"/>
    <x v="10"/>
    <x v="638"/>
    <n v="5.1840000000000011"/>
    <n v="1"/>
    <n v="0.2"/>
    <n v="1.8144"/>
  </r>
  <r>
    <n v="3574"/>
    <x v="1771"/>
    <x v="3"/>
    <x v="783"/>
    <d v="2014-08-13T00:00:00"/>
    <s v="Standard Class"/>
    <s v="JW-15955"/>
    <s v="Joni Wasserman"/>
    <x v="0"/>
    <s v="United States"/>
    <s v="Long Beach"/>
    <x v="15"/>
    <n v="11561"/>
    <x v="3"/>
    <s v="OFF-AR-10003602"/>
    <x v="1"/>
    <x v="6"/>
    <x v="239"/>
    <n v="11.68"/>
    <n v="2"/>
    <n v="0"/>
    <n v="5.4895999999999994"/>
  </r>
  <r>
    <n v="3575"/>
    <x v="1771"/>
    <x v="3"/>
    <x v="783"/>
    <d v="2014-08-13T00:00:00"/>
    <s v="Standard Class"/>
    <s v="JW-15955"/>
    <s v="Joni Wasserman"/>
    <x v="0"/>
    <s v="United States"/>
    <s v="Long Beach"/>
    <x v="15"/>
    <n v="11561"/>
    <x v="3"/>
    <s v="OFF-AR-10004062"/>
    <x v="1"/>
    <x v="6"/>
    <x v="33"/>
    <n v="104.80000000000001"/>
    <n v="10"/>
    <n v="0"/>
    <n v="26.200000000000003"/>
  </r>
  <r>
    <n v="3576"/>
    <x v="1772"/>
    <x v="1"/>
    <x v="531"/>
    <d v="2012-03-24T00:00:00"/>
    <s v="Standard Class"/>
    <s v="DC-12850"/>
    <s v="Dan Campbell"/>
    <x v="0"/>
    <s v="United States"/>
    <s v="North Miami"/>
    <x v="2"/>
    <n v="33161"/>
    <x v="0"/>
    <s v="OFF-PA-10001560"/>
    <x v="1"/>
    <x v="10"/>
    <x v="664"/>
    <n v="14.496000000000002"/>
    <n v="3"/>
    <n v="0.2"/>
    <n v="4.8924000000000003"/>
  </r>
  <r>
    <n v="3577"/>
    <x v="1773"/>
    <x v="0"/>
    <x v="843"/>
    <d v="2013-06-12T00:00:00"/>
    <s v="Standard Class"/>
    <s v="FM-14290"/>
    <s v="Frank Merwin"/>
    <x v="2"/>
    <s v="United States"/>
    <s v="Bakersfield"/>
    <x v="1"/>
    <n v="93309"/>
    <x v="1"/>
    <s v="OFF-BI-10003305"/>
    <x v="1"/>
    <x v="8"/>
    <x v="565"/>
    <n v="4.7840000000000007"/>
    <n v="1"/>
    <n v="0.2"/>
    <n v="1.5547999999999997"/>
  </r>
  <r>
    <n v="3578"/>
    <x v="1773"/>
    <x v="0"/>
    <x v="843"/>
    <d v="2013-06-12T00:00:00"/>
    <s v="Standard Class"/>
    <s v="FM-14290"/>
    <s v="Frank Merwin"/>
    <x v="2"/>
    <s v="United States"/>
    <s v="Bakersfield"/>
    <x v="1"/>
    <n v="93309"/>
    <x v="1"/>
    <s v="OFF-PA-10004000"/>
    <x v="1"/>
    <x v="10"/>
    <x v="203"/>
    <n v="4.7300000000000004"/>
    <n v="1"/>
    <n v="0"/>
    <n v="2.3177000000000003"/>
  </r>
  <r>
    <n v="3579"/>
    <x v="1774"/>
    <x v="0"/>
    <x v="197"/>
    <d v="2013-07-30T00:00:00"/>
    <s v="Standard Class"/>
    <s v="MT-17815"/>
    <s v="Meg Tillman"/>
    <x v="0"/>
    <s v="United States"/>
    <s v="Jackson"/>
    <x v="35"/>
    <n v="39212"/>
    <x v="0"/>
    <s v="OFF-ST-10000321"/>
    <x v="1"/>
    <x v="4"/>
    <x v="1534"/>
    <n v="7.89"/>
    <n v="1"/>
    <n v="0"/>
    <n v="0.31559999999999899"/>
  </r>
  <r>
    <n v="3580"/>
    <x v="1774"/>
    <x v="0"/>
    <x v="197"/>
    <d v="2013-07-30T00:00:00"/>
    <s v="Standard Class"/>
    <s v="MT-17815"/>
    <s v="Meg Tillman"/>
    <x v="0"/>
    <s v="United States"/>
    <s v="Jackson"/>
    <x v="35"/>
    <n v="39212"/>
    <x v="0"/>
    <s v="OFF-PA-10004665"/>
    <x v="1"/>
    <x v="10"/>
    <x v="1380"/>
    <n v="65.5"/>
    <n v="5"/>
    <n v="0"/>
    <n v="32.094999999999999"/>
  </r>
  <r>
    <n v="3581"/>
    <x v="1774"/>
    <x v="0"/>
    <x v="197"/>
    <d v="2013-07-30T00:00:00"/>
    <s v="Standard Class"/>
    <s v="MT-17815"/>
    <s v="Meg Tillman"/>
    <x v="0"/>
    <s v="United States"/>
    <s v="Jackson"/>
    <x v="35"/>
    <n v="39212"/>
    <x v="0"/>
    <s v="FUR-TA-10004915"/>
    <x v="0"/>
    <x v="3"/>
    <x v="331"/>
    <n v="2430.08"/>
    <n v="8"/>
    <n v="0"/>
    <n v="388.81280000000015"/>
  </r>
  <r>
    <n v="3582"/>
    <x v="1775"/>
    <x v="3"/>
    <x v="172"/>
    <d v="2014-10-08T00:00:00"/>
    <s v="Standard Class"/>
    <s v="DK-13090"/>
    <s v="Dave Kipp"/>
    <x v="0"/>
    <s v="United States"/>
    <s v="Fremont"/>
    <x v="8"/>
    <n v="68025"/>
    <x v="2"/>
    <s v="OFF-PA-10000994"/>
    <x v="1"/>
    <x v="10"/>
    <x v="904"/>
    <n v="104.85"/>
    <n v="1"/>
    <n v="0"/>
    <n v="50.327999999999996"/>
  </r>
  <r>
    <n v="3583"/>
    <x v="1776"/>
    <x v="1"/>
    <x v="895"/>
    <d v="2012-12-16T00:00:00"/>
    <s v="Standard Class"/>
    <s v="KD-16495"/>
    <s v="Keith Dawkins"/>
    <x v="1"/>
    <s v="United States"/>
    <s v="Jackson"/>
    <x v="12"/>
    <n v="49201"/>
    <x v="2"/>
    <s v="OFF-AR-10001149"/>
    <x v="1"/>
    <x v="6"/>
    <x v="1535"/>
    <n v="3.9"/>
    <n v="2"/>
    <n v="0"/>
    <n v="1.5209999999999999"/>
  </r>
  <r>
    <n v="3584"/>
    <x v="1776"/>
    <x v="1"/>
    <x v="895"/>
    <d v="2012-12-16T00:00:00"/>
    <s v="Standard Class"/>
    <s v="KD-16495"/>
    <s v="Keith Dawkins"/>
    <x v="1"/>
    <s v="United States"/>
    <s v="Jackson"/>
    <x v="12"/>
    <n v="49201"/>
    <x v="2"/>
    <s v="FUR-TA-10003569"/>
    <x v="0"/>
    <x v="3"/>
    <x v="1358"/>
    <n v="801.96"/>
    <n v="2"/>
    <n v="0"/>
    <n v="200.49"/>
  </r>
  <r>
    <n v="3585"/>
    <x v="1776"/>
    <x v="1"/>
    <x v="895"/>
    <d v="2012-12-16T00:00:00"/>
    <s v="Standard Class"/>
    <s v="KD-16495"/>
    <s v="Keith Dawkins"/>
    <x v="1"/>
    <s v="United States"/>
    <s v="Jackson"/>
    <x v="12"/>
    <n v="49201"/>
    <x v="2"/>
    <s v="FUR-CH-10004289"/>
    <x v="0"/>
    <x v="1"/>
    <x v="975"/>
    <n v="191.96"/>
    <n v="2"/>
    <n v="0"/>
    <n v="32.633199999999988"/>
  </r>
  <r>
    <n v="3586"/>
    <x v="1776"/>
    <x v="1"/>
    <x v="895"/>
    <d v="2012-12-16T00:00:00"/>
    <s v="Standard Class"/>
    <s v="KD-16495"/>
    <s v="Keith Dawkins"/>
    <x v="1"/>
    <s v="United States"/>
    <s v="Jackson"/>
    <x v="12"/>
    <n v="49201"/>
    <x v="2"/>
    <s v="OFF-LA-10001045"/>
    <x v="1"/>
    <x v="2"/>
    <x v="701"/>
    <n v="2.61"/>
    <n v="1"/>
    <n v="0"/>
    <n v="1.2005999999999999"/>
  </r>
  <r>
    <n v="3587"/>
    <x v="1777"/>
    <x v="3"/>
    <x v="213"/>
    <d v="2014-09-09T00:00:00"/>
    <s v="Standard Class"/>
    <s v="AG-10300"/>
    <s v="Aleksandra Gannaway"/>
    <x v="1"/>
    <s v="United States"/>
    <s v="San Francisco"/>
    <x v="1"/>
    <n v="94122"/>
    <x v="1"/>
    <s v="OFF-AR-10002053"/>
    <x v="1"/>
    <x v="6"/>
    <x v="79"/>
    <n v="5.96"/>
    <n v="2"/>
    <n v="0"/>
    <n v="1.6688000000000001"/>
  </r>
  <r>
    <n v="3588"/>
    <x v="1778"/>
    <x v="3"/>
    <x v="241"/>
    <d v="2014-09-29T00:00:00"/>
    <s v="Standard Class"/>
    <s v="MH-18115"/>
    <s v="Mick Hernandez"/>
    <x v="2"/>
    <s v="United States"/>
    <s v="Lancaster"/>
    <x v="24"/>
    <n v="43130"/>
    <x v="3"/>
    <s v="TEC-PH-10002885"/>
    <x v="2"/>
    <x v="7"/>
    <x v="1127"/>
    <n v="1169.694"/>
    <n v="3"/>
    <n v="0.4"/>
    <n v="-253.43369999999993"/>
  </r>
  <r>
    <n v="3589"/>
    <x v="1779"/>
    <x v="3"/>
    <x v="484"/>
    <d v="2014-12-22T00:00:00"/>
    <s v="First Class"/>
    <s v="AC-10450"/>
    <s v="Amy Cox"/>
    <x v="0"/>
    <s v="United States"/>
    <s v="Lafayette"/>
    <x v="28"/>
    <n v="70506"/>
    <x v="0"/>
    <s v="OFF-SU-10002881"/>
    <x v="1"/>
    <x v="14"/>
    <x v="461"/>
    <n v="1665.62"/>
    <n v="2"/>
    <n v="0"/>
    <n v="33.312400000000025"/>
  </r>
  <r>
    <n v="3590"/>
    <x v="1780"/>
    <x v="3"/>
    <x v="221"/>
    <d v="2014-12-01T00:00:00"/>
    <s v="Standard Class"/>
    <s v="FM-14290"/>
    <s v="Frank Merwin"/>
    <x v="2"/>
    <s v="United States"/>
    <s v="Richmond"/>
    <x v="0"/>
    <n v="40475"/>
    <x v="0"/>
    <s v="OFF-BI-10000546"/>
    <x v="1"/>
    <x v="8"/>
    <x v="609"/>
    <n v="2.88"/>
    <n v="1"/>
    <n v="0"/>
    <n v="1.4112"/>
  </r>
  <r>
    <n v="3591"/>
    <x v="1780"/>
    <x v="3"/>
    <x v="221"/>
    <d v="2014-12-01T00:00:00"/>
    <s v="Standard Class"/>
    <s v="FM-14290"/>
    <s v="Frank Merwin"/>
    <x v="2"/>
    <s v="United States"/>
    <s v="Richmond"/>
    <x v="0"/>
    <n v="40475"/>
    <x v="0"/>
    <s v="OFF-ST-10001526"/>
    <x v="1"/>
    <x v="4"/>
    <x v="764"/>
    <n v="1443.96"/>
    <n v="12"/>
    <n v="0"/>
    <n v="375.42959999999994"/>
  </r>
  <r>
    <n v="3592"/>
    <x v="1781"/>
    <x v="2"/>
    <x v="736"/>
    <d v="2011-12-15T00:00:00"/>
    <s v="Second Class"/>
    <s v="RA-19285"/>
    <s v="Ralph Arnett"/>
    <x v="0"/>
    <s v="United States"/>
    <s v="Houston"/>
    <x v="5"/>
    <n v="77070"/>
    <x v="2"/>
    <s v="OFF-SU-10001574"/>
    <x v="1"/>
    <x v="14"/>
    <x v="498"/>
    <n v="2.92"/>
    <n v="1"/>
    <n v="0.2"/>
    <n v="0.36499999999999977"/>
  </r>
  <r>
    <n v="3593"/>
    <x v="1782"/>
    <x v="0"/>
    <x v="5"/>
    <d v="2013-12-08T00:00:00"/>
    <s v="Second Class"/>
    <s v="JG-15160"/>
    <s v="James Galang"/>
    <x v="0"/>
    <s v="United States"/>
    <s v="New York City"/>
    <x v="15"/>
    <n v="10024"/>
    <x v="3"/>
    <s v="OFF-ST-10002615"/>
    <x v="1"/>
    <x v="4"/>
    <x v="1427"/>
    <n v="465.18"/>
    <n v="3"/>
    <n v="0"/>
    <n v="120.94680000000001"/>
  </r>
  <r>
    <n v="3594"/>
    <x v="1783"/>
    <x v="0"/>
    <x v="108"/>
    <d v="2013-09-18T00:00:00"/>
    <s v="Standard Class"/>
    <s v="NZ-18565"/>
    <s v="Nick Zandusky"/>
    <x v="2"/>
    <s v="United States"/>
    <s v="Toledo"/>
    <x v="24"/>
    <n v="43615"/>
    <x v="3"/>
    <s v="OFF-BI-10001658"/>
    <x v="1"/>
    <x v="8"/>
    <x v="439"/>
    <n v="22.428000000000004"/>
    <n v="3"/>
    <n v="0.7"/>
    <n v="-17.942399999999992"/>
  </r>
  <r>
    <n v="3595"/>
    <x v="1783"/>
    <x v="0"/>
    <x v="108"/>
    <d v="2013-09-18T00:00:00"/>
    <s v="Standard Class"/>
    <s v="NZ-18565"/>
    <s v="Nick Zandusky"/>
    <x v="2"/>
    <s v="United States"/>
    <s v="Toledo"/>
    <x v="24"/>
    <n v="43615"/>
    <x v="3"/>
    <s v="OFF-ST-10002562"/>
    <x v="1"/>
    <x v="4"/>
    <x v="33"/>
    <n v="37.52000000000001"/>
    <n v="5"/>
    <n v="0.2"/>
    <n v="3.7519999999999989"/>
  </r>
  <r>
    <n v="3596"/>
    <x v="1784"/>
    <x v="3"/>
    <x v="34"/>
    <d v="2014-12-16T00:00:00"/>
    <s v="Standard Class"/>
    <s v="KM-16225"/>
    <s v="Kalyca Meade"/>
    <x v="1"/>
    <s v="United States"/>
    <s v="Philadelphia"/>
    <x v="9"/>
    <n v="19143"/>
    <x v="3"/>
    <s v="OFF-AR-10004757"/>
    <x v="1"/>
    <x v="6"/>
    <x v="342"/>
    <n v="2.6240000000000001"/>
    <n v="1"/>
    <n v="0.2"/>
    <n v="0.42639999999999978"/>
  </r>
  <r>
    <n v="3597"/>
    <x v="1785"/>
    <x v="2"/>
    <x v="340"/>
    <d v="2011-09-14T00:00:00"/>
    <s v="Second Class"/>
    <s v="LC-17140"/>
    <s v="Logan Currie"/>
    <x v="0"/>
    <s v="United States"/>
    <s v="Philadelphia"/>
    <x v="9"/>
    <n v="19140"/>
    <x v="3"/>
    <s v="OFF-PA-10000788"/>
    <x v="1"/>
    <x v="10"/>
    <x v="731"/>
    <n v="15.552000000000003"/>
    <n v="3"/>
    <n v="0.2"/>
    <n v="5.4432"/>
  </r>
  <r>
    <n v="3598"/>
    <x v="1785"/>
    <x v="2"/>
    <x v="340"/>
    <d v="2011-09-14T00:00:00"/>
    <s v="Second Class"/>
    <s v="LC-17140"/>
    <s v="Logan Currie"/>
    <x v="0"/>
    <s v="United States"/>
    <s v="Philadelphia"/>
    <x v="9"/>
    <n v="19140"/>
    <x v="3"/>
    <s v="TEC-AC-10002134"/>
    <x v="2"/>
    <x v="11"/>
    <x v="1536"/>
    <n v="64.704000000000008"/>
    <n v="6"/>
    <n v="0.2"/>
    <n v="-4.852800000000002"/>
  </r>
  <r>
    <n v="3599"/>
    <x v="1785"/>
    <x v="2"/>
    <x v="340"/>
    <d v="2011-09-14T00:00:00"/>
    <s v="Second Class"/>
    <s v="LC-17140"/>
    <s v="Logan Currie"/>
    <x v="0"/>
    <s v="United States"/>
    <s v="Philadelphia"/>
    <x v="9"/>
    <n v="19140"/>
    <x v="3"/>
    <s v="FUR-FU-10002456"/>
    <x v="0"/>
    <x v="5"/>
    <x v="1009"/>
    <n v="17.472000000000001"/>
    <n v="3"/>
    <n v="0.2"/>
    <n v="5.023200000000001"/>
  </r>
  <r>
    <n v="3600"/>
    <x v="1785"/>
    <x v="2"/>
    <x v="340"/>
    <d v="2011-09-14T00:00:00"/>
    <s v="Second Class"/>
    <s v="LC-17140"/>
    <s v="Logan Currie"/>
    <x v="0"/>
    <s v="United States"/>
    <s v="Philadelphia"/>
    <x v="9"/>
    <n v="19140"/>
    <x v="3"/>
    <s v="TEC-PH-10002549"/>
    <x v="2"/>
    <x v="7"/>
    <x v="928"/>
    <n v="135.51599999999999"/>
    <n v="1"/>
    <n v="0.4"/>
    <n v="-31.620400000000004"/>
  </r>
  <r>
    <n v="3601"/>
    <x v="1786"/>
    <x v="3"/>
    <x v="335"/>
    <d v="2014-07-01T00:00:00"/>
    <s v="Standard Class"/>
    <s v="NP-18700"/>
    <s v="Nora Preis"/>
    <x v="0"/>
    <s v="United States"/>
    <s v="Denver"/>
    <x v="22"/>
    <n v="80219"/>
    <x v="1"/>
    <s v="TEC-AC-10001990"/>
    <x v="2"/>
    <x v="11"/>
    <x v="861"/>
    <n v="431.92800000000005"/>
    <n v="9"/>
    <n v="0.2"/>
    <n v="64.789199999999951"/>
  </r>
  <r>
    <n v="3602"/>
    <x v="1787"/>
    <x v="2"/>
    <x v="664"/>
    <d v="2011-11-24T00:00:00"/>
    <s v="Standard Class"/>
    <s v="RB-19330"/>
    <s v="Randy Bradley"/>
    <x v="0"/>
    <s v="United States"/>
    <s v="Philadelphia"/>
    <x v="9"/>
    <n v="19143"/>
    <x v="3"/>
    <s v="OFF-PA-10002137"/>
    <x v="1"/>
    <x v="10"/>
    <x v="560"/>
    <n v="12.448"/>
    <n v="2"/>
    <n v="0.2"/>
    <n v="3.8899999999999988"/>
  </r>
  <r>
    <n v="3603"/>
    <x v="1787"/>
    <x v="2"/>
    <x v="664"/>
    <d v="2011-11-24T00:00:00"/>
    <s v="Standard Class"/>
    <s v="RB-19330"/>
    <s v="Randy Bradley"/>
    <x v="0"/>
    <s v="United States"/>
    <s v="Philadelphia"/>
    <x v="9"/>
    <n v="19143"/>
    <x v="3"/>
    <s v="FUR-CH-10004997"/>
    <x v="0"/>
    <x v="1"/>
    <x v="494"/>
    <n v="657.93"/>
    <n v="5"/>
    <n v="0.3"/>
    <n v="-93.989999999999952"/>
  </r>
  <r>
    <n v="3604"/>
    <x v="1788"/>
    <x v="3"/>
    <x v="170"/>
    <d v="2014-08-28T00:00:00"/>
    <s v="Standard Class"/>
    <s v="TH-21550"/>
    <s v="Tracy Hopkins"/>
    <x v="2"/>
    <s v="United States"/>
    <s v="Columbia"/>
    <x v="39"/>
    <n v="21044"/>
    <x v="3"/>
    <s v="OFF-PA-10000357"/>
    <x v="1"/>
    <x v="10"/>
    <x v="1219"/>
    <n v="277.39999999999998"/>
    <n v="5"/>
    <n v="0"/>
    <n v="133.15199999999999"/>
  </r>
  <r>
    <n v="3605"/>
    <x v="1788"/>
    <x v="3"/>
    <x v="170"/>
    <d v="2014-08-28T00:00:00"/>
    <s v="Standard Class"/>
    <s v="TH-21550"/>
    <s v="Tracy Hopkins"/>
    <x v="2"/>
    <s v="United States"/>
    <s v="Columbia"/>
    <x v="39"/>
    <n v="21044"/>
    <x v="3"/>
    <s v="FUR-FU-10003976"/>
    <x v="0"/>
    <x v="5"/>
    <x v="964"/>
    <n v="25.16"/>
    <n v="2"/>
    <n v="0"/>
    <n v="8.5543999999999976"/>
  </r>
  <r>
    <n v="3606"/>
    <x v="1788"/>
    <x v="3"/>
    <x v="170"/>
    <d v="2014-08-28T00:00:00"/>
    <s v="Standard Class"/>
    <s v="TH-21550"/>
    <s v="Tracy Hopkins"/>
    <x v="2"/>
    <s v="United States"/>
    <s v="Columbia"/>
    <x v="39"/>
    <n v="21044"/>
    <x v="3"/>
    <s v="FUR-FU-10004960"/>
    <x v="0"/>
    <x v="5"/>
    <x v="919"/>
    <n v="91.92"/>
    <n v="4"/>
    <n v="0"/>
    <n v="31.252800000000001"/>
  </r>
  <r>
    <n v="3607"/>
    <x v="1789"/>
    <x v="0"/>
    <x v="299"/>
    <d v="2013-03-17T00:00:00"/>
    <s v="Second Class"/>
    <s v="CK-12595"/>
    <s v="Clytie Kelty"/>
    <x v="0"/>
    <s v="United States"/>
    <s v="New York City"/>
    <x v="15"/>
    <n v="10024"/>
    <x v="3"/>
    <s v="OFF-EN-10001099"/>
    <x v="1"/>
    <x v="12"/>
    <x v="33"/>
    <n v="29.339999999999996"/>
    <n v="3"/>
    <n v="0"/>
    <n v="13.496399999999998"/>
  </r>
  <r>
    <n v="3608"/>
    <x v="1790"/>
    <x v="2"/>
    <x v="865"/>
    <d v="2011-09-28T00:00:00"/>
    <s v="Second Class"/>
    <s v="ST-20530"/>
    <s v="Shui Tom"/>
    <x v="0"/>
    <s v="United States"/>
    <s v="New York City"/>
    <x v="15"/>
    <n v="10035"/>
    <x v="3"/>
    <s v="OFF-BI-10002026"/>
    <x v="1"/>
    <x v="8"/>
    <x v="903"/>
    <n v="139.44"/>
    <n v="3"/>
    <n v="0.2"/>
    <n v="47.060999999999993"/>
  </r>
  <r>
    <n v="3609"/>
    <x v="1791"/>
    <x v="2"/>
    <x v="582"/>
    <d v="2011-05-03T00:00:00"/>
    <s v="Standard Class"/>
    <s v="GB-14530"/>
    <s v="George Bell"/>
    <x v="1"/>
    <s v="United States"/>
    <s v="Newark"/>
    <x v="24"/>
    <n v="43055"/>
    <x v="3"/>
    <s v="OFF-LA-10001613"/>
    <x v="1"/>
    <x v="2"/>
    <x v="736"/>
    <n v="6.911999999999999"/>
    <n v="3"/>
    <n v="0.2"/>
    <n v="2.5056000000000003"/>
  </r>
  <r>
    <n v="3610"/>
    <x v="1791"/>
    <x v="2"/>
    <x v="582"/>
    <d v="2011-05-03T00:00:00"/>
    <s v="Standard Class"/>
    <s v="GB-14530"/>
    <s v="George Bell"/>
    <x v="1"/>
    <s v="United States"/>
    <s v="Newark"/>
    <x v="24"/>
    <n v="43055"/>
    <x v="3"/>
    <s v="OFF-ST-10002214"/>
    <x v="1"/>
    <x v="4"/>
    <x v="994"/>
    <n v="27.096"/>
    <n v="3"/>
    <n v="0.2"/>
    <n v="2.0321999999999987"/>
  </r>
  <r>
    <n v="3611"/>
    <x v="1791"/>
    <x v="2"/>
    <x v="582"/>
    <d v="2011-05-03T00:00:00"/>
    <s v="Standard Class"/>
    <s v="GB-14530"/>
    <s v="George Bell"/>
    <x v="1"/>
    <s v="United States"/>
    <s v="Newark"/>
    <x v="24"/>
    <n v="43055"/>
    <x v="3"/>
    <s v="OFF-ST-10001128"/>
    <x v="1"/>
    <x v="4"/>
    <x v="1418"/>
    <n v="177.56800000000001"/>
    <n v="2"/>
    <n v="0.2"/>
    <n v="-37.733199999999989"/>
  </r>
  <r>
    <n v="3612"/>
    <x v="1792"/>
    <x v="0"/>
    <x v="896"/>
    <d v="2013-12-02T00:00:00"/>
    <s v="Second Class"/>
    <s v="NC-18535"/>
    <s v="Nick Crebassa"/>
    <x v="1"/>
    <s v="United States"/>
    <s v="Dallas"/>
    <x v="5"/>
    <n v="75217"/>
    <x v="2"/>
    <s v="TEC-AC-10004864"/>
    <x v="2"/>
    <x v="11"/>
    <x v="1289"/>
    <n v="58.415999999999997"/>
    <n v="2"/>
    <n v="0.2"/>
    <n v="16.794600000000003"/>
  </r>
  <r>
    <n v="3613"/>
    <x v="1793"/>
    <x v="1"/>
    <x v="155"/>
    <d v="2012-12-08T00:00:00"/>
    <s v="Standard Class"/>
    <s v="AB-10255"/>
    <s v="Alejandro Ballentine"/>
    <x v="2"/>
    <s v="United States"/>
    <s v="Philadelphia"/>
    <x v="9"/>
    <n v="19134"/>
    <x v="3"/>
    <s v="OFF-PA-10000174"/>
    <x v="1"/>
    <x v="10"/>
    <x v="1515"/>
    <n v="16.448"/>
    <n v="2"/>
    <n v="0.2"/>
    <n v="5.5511999999999979"/>
  </r>
  <r>
    <n v="3614"/>
    <x v="1793"/>
    <x v="1"/>
    <x v="155"/>
    <d v="2012-12-08T00:00:00"/>
    <s v="Standard Class"/>
    <s v="AB-10255"/>
    <s v="Alejandro Ballentine"/>
    <x v="2"/>
    <s v="United States"/>
    <s v="Philadelphia"/>
    <x v="9"/>
    <n v="19134"/>
    <x v="3"/>
    <s v="TEC-AC-10000171"/>
    <x v="2"/>
    <x v="11"/>
    <x v="43"/>
    <n v="36.783999999999999"/>
    <n v="2"/>
    <n v="0.2"/>
    <n v="10.5754"/>
  </r>
  <r>
    <n v="3615"/>
    <x v="1794"/>
    <x v="3"/>
    <x v="123"/>
    <d v="2014-11-22T00:00:00"/>
    <s v="First Class"/>
    <s v="SC-20770"/>
    <s v="Stewart Carmichael"/>
    <x v="1"/>
    <s v="United States"/>
    <s v="San Antonio"/>
    <x v="5"/>
    <n v="78207"/>
    <x v="2"/>
    <s v="FUR-TA-10002622"/>
    <x v="0"/>
    <x v="3"/>
    <x v="960"/>
    <n v="718.11599999999987"/>
    <n v="6"/>
    <n v="0.3"/>
    <n v="-71.811599999999999"/>
  </r>
  <r>
    <n v="3616"/>
    <x v="1794"/>
    <x v="3"/>
    <x v="123"/>
    <d v="2014-11-22T00:00:00"/>
    <s v="First Class"/>
    <s v="SC-20770"/>
    <s v="Stewart Carmichael"/>
    <x v="1"/>
    <s v="United States"/>
    <s v="San Antonio"/>
    <x v="5"/>
    <n v="78207"/>
    <x v="2"/>
    <s v="OFF-AR-10001915"/>
    <x v="1"/>
    <x v="6"/>
    <x v="1048"/>
    <n v="31.776"/>
    <n v="4"/>
    <n v="0.2"/>
    <n v="8.7384000000000022"/>
  </r>
  <r>
    <n v="3617"/>
    <x v="1795"/>
    <x v="0"/>
    <x v="64"/>
    <d v="2013-09-10T00:00:00"/>
    <s v="Standard Class"/>
    <s v="JC-15340"/>
    <s v="Jasper Cacioppo"/>
    <x v="0"/>
    <s v="United States"/>
    <s v="Philadelphia"/>
    <x v="9"/>
    <n v="19120"/>
    <x v="3"/>
    <s v="OFF-BI-10004410"/>
    <x v="1"/>
    <x v="8"/>
    <x v="48"/>
    <n v="9.5550000000000015"/>
    <n v="5"/>
    <n v="0.7"/>
    <n v="-7.3254999999999981"/>
  </r>
  <r>
    <n v="3618"/>
    <x v="1796"/>
    <x v="3"/>
    <x v="507"/>
    <d v="2014-09-09T00:00:00"/>
    <s v="Standard Class"/>
    <s v="RA-19285"/>
    <s v="Ralph Arnett"/>
    <x v="0"/>
    <s v="United States"/>
    <s v="Los Angeles"/>
    <x v="1"/>
    <n v="90004"/>
    <x v="1"/>
    <s v="OFF-BI-10004632"/>
    <x v="1"/>
    <x v="8"/>
    <x v="564"/>
    <n v="487.98400000000004"/>
    <n v="2"/>
    <n v="0.2"/>
    <n v="152.49499999999998"/>
  </r>
  <r>
    <n v="3619"/>
    <x v="1796"/>
    <x v="3"/>
    <x v="507"/>
    <d v="2014-09-09T00:00:00"/>
    <s v="Standard Class"/>
    <s v="RA-19285"/>
    <s v="Ralph Arnett"/>
    <x v="0"/>
    <s v="United States"/>
    <s v="Los Angeles"/>
    <x v="1"/>
    <n v="90004"/>
    <x v="1"/>
    <s v="TEC-PH-10002185"/>
    <x v="2"/>
    <x v="7"/>
    <x v="1072"/>
    <n v="5.5600000000000005"/>
    <n v="1"/>
    <n v="0.2"/>
    <n v="1.7374999999999998"/>
  </r>
  <r>
    <n v="3620"/>
    <x v="1796"/>
    <x v="3"/>
    <x v="507"/>
    <d v="2014-09-09T00:00:00"/>
    <s v="Standard Class"/>
    <s v="RA-19285"/>
    <s v="Ralph Arnett"/>
    <x v="0"/>
    <s v="United States"/>
    <s v="Los Angeles"/>
    <x v="1"/>
    <n v="90004"/>
    <x v="1"/>
    <s v="OFF-ST-10002974"/>
    <x v="1"/>
    <x v="4"/>
    <x v="123"/>
    <n v="217.85"/>
    <n v="5"/>
    <n v="0"/>
    <n v="65.35499999999999"/>
  </r>
  <r>
    <n v="3621"/>
    <x v="1797"/>
    <x v="0"/>
    <x v="897"/>
    <d v="2013-09-30T00:00:00"/>
    <s v="Standard Class"/>
    <s v="SH-19975"/>
    <s v="Sally Hughsby"/>
    <x v="1"/>
    <s v="United States"/>
    <s v="Smyrna"/>
    <x v="18"/>
    <n v="37167"/>
    <x v="0"/>
    <s v="OFF-AR-10003727"/>
    <x v="1"/>
    <x v="6"/>
    <x v="1362"/>
    <n v="40.775999999999996"/>
    <n v="3"/>
    <n v="0.2"/>
    <n v="4.5872999999999937"/>
  </r>
  <r>
    <n v="3622"/>
    <x v="1797"/>
    <x v="0"/>
    <x v="897"/>
    <d v="2013-09-30T00:00:00"/>
    <s v="Standard Class"/>
    <s v="SH-19975"/>
    <s v="Sally Hughsby"/>
    <x v="1"/>
    <s v="United States"/>
    <s v="Smyrna"/>
    <x v="18"/>
    <n v="37167"/>
    <x v="0"/>
    <s v="TEC-PH-10004071"/>
    <x v="2"/>
    <x v="7"/>
    <x v="1537"/>
    <n v="63.936000000000007"/>
    <n v="8"/>
    <n v="0.2"/>
    <n v="5.5944000000000003"/>
  </r>
  <r>
    <n v="3623"/>
    <x v="1798"/>
    <x v="2"/>
    <x v="80"/>
    <d v="2011-09-19T00:00:00"/>
    <s v="Standard Class"/>
    <s v="JC-15775"/>
    <s v="John Castell"/>
    <x v="0"/>
    <s v="United States"/>
    <s v="Macon"/>
    <x v="32"/>
    <n v="31204"/>
    <x v="0"/>
    <s v="FUR-FU-10002878"/>
    <x v="0"/>
    <x v="5"/>
    <x v="1125"/>
    <n v="142.4"/>
    <n v="5"/>
    <n v="0"/>
    <n v="52.688000000000002"/>
  </r>
  <r>
    <n v="3624"/>
    <x v="1798"/>
    <x v="2"/>
    <x v="80"/>
    <d v="2011-09-19T00:00:00"/>
    <s v="Standard Class"/>
    <s v="JC-15775"/>
    <s v="John Castell"/>
    <x v="0"/>
    <s v="United States"/>
    <s v="Macon"/>
    <x v="32"/>
    <n v="31204"/>
    <x v="0"/>
    <s v="OFF-BI-10001890"/>
    <x v="1"/>
    <x v="8"/>
    <x v="174"/>
    <n v="7.16"/>
    <n v="2"/>
    <n v="0"/>
    <n v="3.4367999999999999"/>
  </r>
  <r>
    <n v="3625"/>
    <x v="1799"/>
    <x v="3"/>
    <x v="240"/>
    <d v="2014-05-22T00:00:00"/>
    <s v="Second Class"/>
    <s v="BC-11125"/>
    <s v="Becky Castell"/>
    <x v="2"/>
    <s v="United States"/>
    <s v="San Francisco"/>
    <x v="1"/>
    <n v="94109"/>
    <x v="1"/>
    <s v="FUR-CH-10002647"/>
    <x v="0"/>
    <x v="1"/>
    <x v="470"/>
    <n v="681.40800000000013"/>
    <n v="12"/>
    <n v="0.2"/>
    <n v="42.588000000000022"/>
  </r>
  <r>
    <n v="3626"/>
    <x v="1799"/>
    <x v="3"/>
    <x v="240"/>
    <d v="2014-05-22T00:00:00"/>
    <s v="Second Class"/>
    <s v="BC-11125"/>
    <s v="Becky Castell"/>
    <x v="2"/>
    <s v="United States"/>
    <s v="San Francisco"/>
    <x v="1"/>
    <n v="94109"/>
    <x v="1"/>
    <s v="OFF-AR-10001315"/>
    <x v="1"/>
    <x v="6"/>
    <x v="1020"/>
    <n v="3.52"/>
    <n v="2"/>
    <n v="0"/>
    <n v="1.0207999999999999"/>
  </r>
  <r>
    <n v="3627"/>
    <x v="1799"/>
    <x v="3"/>
    <x v="240"/>
    <d v="2014-05-22T00:00:00"/>
    <s v="Second Class"/>
    <s v="BC-11125"/>
    <s v="Becky Castell"/>
    <x v="2"/>
    <s v="United States"/>
    <s v="San Francisco"/>
    <x v="1"/>
    <n v="94109"/>
    <x v="1"/>
    <s v="OFF-AR-10000122"/>
    <x v="1"/>
    <x v="6"/>
    <x v="308"/>
    <n v="5.58"/>
    <n v="1"/>
    <n v="0"/>
    <n v="1.3949999999999996"/>
  </r>
  <r>
    <n v="3628"/>
    <x v="1799"/>
    <x v="3"/>
    <x v="240"/>
    <d v="2014-05-22T00:00:00"/>
    <s v="Second Class"/>
    <s v="BC-11125"/>
    <s v="Becky Castell"/>
    <x v="2"/>
    <s v="United States"/>
    <s v="San Francisco"/>
    <x v="1"/>
    <n v="94109"/>
    <x v="1"/>
    <s v="TEC-AC-10001465"/>
    <x v="2"/>
    <x v="11"/>
    <x v="473"/>
    <n v="36.32"/>
    <n v="1"/>
    <n v="0"/>
    <n v="10.895999999999997"/>
  </r>
  <r>
    <n v="3629"/>
    <x v="1800"/>
    <x v="2"/>
    <x v="128"/>
    <d v="2011-08-13T00:00:00"/>
    <s v="Standard Class"/>
    <s v="JH-15985"/>
    <s v="Joseph Holt"/>
    <x v="0"/>
    <s v="United States"/>
    <s v="Seattle"/>
    <x v="4"/>
    <n v="98103"/>
    <x v="1"/>
    <s v="OFF-BI-10004600"/>
    <x v="1"/>
    <x v="8"/>
    <x v="1477"/>
    <n v="2060.7440000000001"/>
    <n v="7"/>
    <n v="0.2"/>
    <n v="643.98249999999996"/>
  </r>
  <r>
    <n v="3630"/>
    <x v="1801"/>
    <x v="3"/>
    <x v="200"/>
    <d v="2014-12-01T00:00:00"/>
    <s v="Standard Class"/>
    <s v="CC-12610"/>
    <s v="Corey Catlett"/>
    <x v="1"/>
    <s v="United States"/>
    <s v="Columbus"/>
    <x v="24"/>
    <n v="43229"/>
    <x v="3"/>
    <s v="OFF-AP-10002082"/>
    <x v="1"/>
    <x v="9"/>
    <x v="1092"/>
    <n v="52.272000000000006"/>
    <n v="3"/>
    <n v="0.2"/>
    <n v="9.8009999999999984"/>
  </r>
  <r>
    <n v="3631"/>
    <x v="1801"/>
    <x v="3"/>
    <x v="200"/>
    <d v="2014-12-01T00:00:00"/>
    <s v="Standard Class"/>
    <s v="CC-12610"/>
    <s v="Corey Catlett"/>
    <x v="1"/>
    <s v="United States"/>
    <s v="Columbus"/>
    <x v="24"/>
    <n v="43229"/>
    <x v="3"/>
    <s v="OFF-AP-10004708"/>
    <x v="1"/>
    <x v="9"/>
    <x v="508"/>
    <n v="213.13600000000002"/>
    <n v="7"/>
    <n v="0.2"/>
    <n v="23.977799999999988"/>
  </r>
  <r>
    <n v="3632"/>
    <x v="1802"/>
    <x v="3"/>
    <x v="898"/>
    <d v="2014-05-09T00:00:00"/>
    <s v="Second Class"/>
    <s v="DB-12970"/>
    <s v="Darren Budd"/>
    <x v="1"/>
    <s v="United States"/>
    <s v="Los Angeles"/>
    <x v="1"/>
    <n v="90004"/>
    <x v="1"/>
    <s v="OFF-ST-10000464"/>
    <x v="1"/>
    <x v="4"/>
    <x v="1135"/>
    <n v="69.52"/>
    <n v="2"/>
    <n v="0"/>
    <n v="19.465600000000002"/>
  </r>
  <r>
    <n v="3633"/>
    <x v="1802"/>
    <x v="3"/>
    <x v="898"/>
    <d v="2014-05-09T00:00:00"/>
    <s v="Second Class"/>
    <s v="DB-12970"/>
    <s v="Darren Budd"/>
    <x v="1"/>
    <s v="United States"/>
    <s v="Los Angeles"/>
    <x v="1"/>
    <n v="90004"/>
    <x v="1"/>
    <s v="OFF-ST-10000025"/>
    <x v="1"/>
    <x v="4"/>
    <x v="615"/>
    <n v="763.44"/>
    <n v="8"/>
    <n v="0"/>
    <n v="45.80639999999994"/>
  </r>
  <r>
    <n v="3634"/>
    <x v="1803"/>
    <x v="0"/>
    <x v="338"/>
    <d v="2013-11-15T00:00:00"/>
    <s v="Standard Class"/>
    <s v="PP-18955"/>
    <s v="Paul Prost"/>
    <x v="2"/>
    <s v="United States"/>
    <s v="Springfield"/>
    <x v="24"/>
    <n v="45503"/>
    <x v="3"/>
    <s v="OFF-LA-10001613"/>
    <x v="1"/>
    <x v="2"/>
    <x v="736"/>
    <n v="9.2159999999999993"/>
    <n v="4"/>
    <n v="0.2"/>
    <n v="3.3408000000000002"/>
  </r>
  <r>
    <n v="3635"/>
    <x v="1803"/>
    <x v="0"/>
    <x v="338"/>
    <d v="2013-11-15T00:00:00"/>
    <s v="Standard Class"/>
    <s v="PP-18955"/>
    <s v="Paul Prost"/>
    <x v="2"/>
    <s v="United States"/>
    <s v="Springfield"/>
    <x v="24"/>
    <n v="45503"/>
    <x v="3"/>
    <s v="TEC-PH-10000376"/>
    <x v="2"/>
    <x v="7"/>
    <x v="428"/>
    <n v="41.957999999999998"/>
    <n v="7"/>
    <n v="0.4"/>
    <n v="-9.7901999999999987"/>
  </r>
  <r>
    <n v="3636"/>
    <x v="1803"/>
    <x v="0"/>
    <x v="338"/>
    <d v="2013-11-15T00:00:00"/>
    <s v="Standard Class"/>
    <s v="PP-18955"/>
    <s v="Paul Prost"/>
    <x v="2"/>
    <s v="United States"/>
    <s v="Springfield"/>
    <x v="24"/>
    <n v="45503"/>
    <x v="3"/>
    <s v="OFF-PA-10004039"/>
    <x v="1"/>
    <x v="10"/>
    <x v="1538"/>
    <n v="89.567999999999998"/>
    <n v="2"/>
    <n v="0.2"/>
    <n v="32.468400000000003"/>
  </r>
  <r>
    <n v="3637"/>
    <x v="1803"/>
    <x v="0"/>
    <x v="338"/>
    <d v="2013-11-15T00:00:00"/>
    <s v="Standard Class"/>
    <s v="PP-18955"/>
    <s v="Paul Prost"/>
    <x v="2"/>
    <s v="United States"/>
    <s v="Springfield"/>
    <x v="24"/>
    <n v="45503"/>
    <x v="3"/>
    <s v="OFF-PA-10001776"/>
    <x v="1"/>
    <x v="10"/>
    <x v="1263"/>
    <n v="22.248000000000001"/>
    <n v="3"/>
    <n v="0.2"/>
    <n v="7.5086999999999984"/>
  </r>
  <r>
    <n v="3638"/>
    <x v="1803"/>
    <x v="0"/>
    <x v="338"/>
    <d v="2013-11-15T00:00:00"/>
    <s v="Standard Class"/>
    <s v="PP-18955"/>
    <s v="Paul Prost"/>
    <x v="2"/>
    <s v="United States"/>
    <s v="Springfield"/>
    <x v="24"/>
    <n v="45503"/>
    <x v="3"/>
    <s v="OFF-AP-10002457"/>
    <x v="1"/>
    <x v="9"/>
    <x v="544"/>
    <n v="334.88000000000005"/>
    <n v="4"/>
    <n v="0.2"/>
    <n v="29.301999999999978"/>
  </r>
  <r>
    <n v="3639"/>
    <x v="1803"/>
    <x v="0"/>
    <x v="338"/>
    <d v="2013-11-15T00:00:00"/>
    <s v="Standard Class"/>
    <s v="PP-18955"/>
    <s v="Paul Prost"/>
    <x v="2"/>
    <s v="United States"/>
    <s v="Springfield"/>
    <x v="24"/>
    <n v="45503"/>
    <x v="3"/>
    <s v="FUR-FU-10000758"/>
    <x v="0"/>
    <x v="5"/>
    <x v="1073"/>
    <n v="148.28800000000001"/>
    <n v="7"/>
    <n v="0.2"/>
    <n v="29.657599999999988"/>
  </r>
  <r>
    <n v="3640"/>
    <x v="1803"/>
    <x v="0"/>
    <x v="338"/>
    <d v="2013-11-15T00:00:00"/>
    <s v="Standard Class"/>
    <s v="PP-18955"/>
    <s v="Paul Prost"/>
    <x v="2"/>
    <s v="United States"/>
    <s v="Springfield"/>
    <x v="24"/>
    <n v="45503"/>
    <x v="3"/>
    <s v="OFF-PA-10000682"/>
    <x v="1"/>
    <x v="10"/>
    <x v="859"/>
    <n v="4.6240000000000006"/>
    <n v="1"/>
    <n v="0.2"/>
    <n v="1.6762000000000001"/>
  </r>
  <r>
    <n v="3641"/>
    <x v="1803"/>
    <x v="0"/>
    <x v="338"/>
    <d v="2013-11-15T00:00:00"/>
    <s v="Standard Class"/>
    <s v="PP-18955"/>
    <s v="Paul Prost"/>
    <x v="2"/>
    <s v="United States"/>
    <s v="Springfield"/>
    <x v="24"/>
    <n v="45503"/>
    <x v="3"/>
    <s v="TEC-AC-10002550"/>
    <x v="2"/>
    <x v="11"/>
    <x v="1539"/>
    <n v="178.92000000000002"/>
    <n v="7"/>
    <n v="0.2"/>
    <n v="-29.074500000000008"/>
  </r>
  <r>
    <n v="3642"/>
    <x v="1803"/>
    <x v="0"/>
    <x v="338"/>
    <d v="2013-11-15T00:00:00"/>
    <s v="Standard Class"/>
    <s v="PP-18955"/>
    <s v="Paul Prost"/>
    <x v="2"/>
    <s v="United States"/>
    <s v="Springfield"/>
    <x v="24"/>
    <n v="45503"/>
    <x v="3"/>
    <s v="OFF-BI-10002082"/>
    <x v="1"/>
    <x v="8"/>
    <x v="1173"/>
    <n v="69.888000000000005"/>
    <n v="7"/>
    <n v="0.7"/>
    <n v="-46.591999999999999"/>
  </r>
  <r>
    <n v="3643"/>
    <x v="1804"/>
    <x v="2"/>
    <x v="414"/>
    <d v="2011-12-23T00:00:00"/>
    <s v="Second Class"/>
    <s v="MC-17845"/>
    <s v="Michael Chen"/>
    <x v="0"/>
    <s v="United States"/>
    <s v="Los Angeles"/>
    <x v="1"/>
    <n v="90008"/>
    <x v="1"/>
    <s v="OFF-BI-10004632"/>
    <x v="1"/>
    <x v="8"/>
    <x v="564"/>
    <n v="487.98400000000004"/>
    <n v="2"/>
    <n v="0.2"/>
    <n v="152.49499999999998"/>
  </r>
  <r>
    <n v="3644"/>
    <x v="1804"/>
    <x v="2"/>
    <x v="414"/>
    <d v="2011-12-23T00:00:00"/>
    <s v="Second Class"/>
    <s v="MC-17845"/>
    <s v="Michael Chen"/>
    <x v="0"/>
    <s v="United States"/>
    <s v="Los Angeles"/>
    <x v="1"/>
    <n v="90008"/>
    <x v="1"/>
    <s v="OFF-AR-10001725"/>
    <x v="1"/>
    <x v="6"/>
    <x v="1540"/>
    <n v="47.3"/>
    <n v="2"/>
    <n v="0"/>
    <n v="12.298000000000002"/>
  </r>
  <r>
    <n v="3645"/>
    <x v="1804"/>
    <x v="2"/>
    <x v="414"/>
    <d v="2011-12-23T00:00:00"/>
    <s v="Second Class"/>
    <s v="MC-17845"/>
    <s v="Michael Chen"/>
    <x v="0"/>
    <s v="United States"/>
    <s v="Los Angeles"/>
    <x v="1"/>
    <n v="90008"/>
    <x v="1"/>
    <s v="OFF-AR-10004269"/>
    <x v="1"/>
    <x v="6"/>
    <x v="1541"/>
    <n v="4.13"/>
    <n v="1"/>
    <n v="0"/>
    <n v="1.1564000000000001"/>
  </r>
  <r>
    <n v="3646"/>
    <x v="1804"/>
    <x v="2"/>
    <x v="414"/>
    <d v="2011-12-23T00:00:00"/>
    <s v="Second Class"/>
    <s v="MC-17845"/>
    <s v="Michael Chen"/>
    <x v="0"/>
    <s v="United States"/>
    <s v="Los Angeles"/>
    <x v="1"/>
    <n v="90008"/>
    <x v="1"/>
    <s v="OFF-BI-10003007"/>
    <x v="1"/>
    <x v="8"/>
    <x v="1542"/>
    <n v="155.12"/>
    <n v="5"/>
    <n v="0.2"/>
    <n v="50.413999999999987"/>
  </r>
  <r>
    <n v="3647"/>
    <x v="1805"/>
    <x v="2"/>
    <x v="739"/>
    <d v="2011-07-27T00:00:00"/>
    <s v="Second Class"/>
    <s v="VF-21715"/>
    <s v="Vicky Freymann"/>
    <x v="2"/>
    <s v="United States"/>
    <s v="Los Angeles"/>
    <x v="1"/>
    <n v="90045"/>
    <x v="1"/>
    <s v="OFF-PA-10002195"/>
    <x v="1"/>
    <x v="10"/>
    <x v="1543"/>
    <n v="6.48"/>
    <n v="1"/>
    <n v="0"/>
    <n v="3.1752000000000002"/>
  </r>
  <r>
    <n v="3648"/>
    <x v="1805"/>
    <x v="2"/>
    <x v="739"/>
    <d v="2011-07-27T00:00:00"/>
    <s v="Second Class"/>
    <s v="VF-21715"/>
    <s v="Vicky Freymann"/>
    <x v="2"/>
    <s v="United States"/>
    <s v="Los Angeles"/>
    <x v="1"/>
    <n v="90045"/>
    <x v="1"/>
    <s v="OFF-SU-10002522"/>
    <x v="1"/>
    <x v="14"/>
    <x v="1544"/>
    <n v="15.52"/>
    <n v="4"/>
    <n v="0"/>
    <n v="4.5007999999999981"/>
  </r>
  <r>
    <n v="3649"/>
    <x v="1806"/>
    <x v="1"/>
    <x v="6"/>
    <d v="2012-11-27T00:00:00"/>
    <s v="Standard Class"/>
    <s v="MC-17275"/>
    <s v="Marc Crier"/>
    <x v="0"/>
    <s v="United States"/>
    <s v="Memphis"/>
    <x v="18"/>
    <n v="38109"/>
    <x v="0"/>
    <s v="OFF-BI-10003712"/>
    <x v="1"/>
    <x v="8"/>
    <x v="689"/>
    <n v="2.9460000000000006"/>
    <n v="2"/>
    <n v="0.7"/>
    <n v="-2.0621999999999998"/>
  </r>
  <r>
    <n v="3650"/>
    <x v="1806"/>
    <x v="1"/>
    <x v="6"/>
    <d v="2012-11-27T00:00:00"/>
    <s v="Standard Class"/>
    <s v="MC-17275"/>
    <s v="Marc Crier"/>
    <x v="0"/>
    <s v="United States"/>
    <s v="Memphis"/>
    <x v="18"/>
    <n v="38109"/>
    <x v="0"/>
    <s v="OFF-FA-10004854"/>
    <x v="1"/>
    <x v="13"/>
    <x v="268"/>
    <n v="55.104000000000006"/>
    <n v="6"/>
    <n v="0.2"/>
    <n v="18.597599999999993"/>
  </r>
  <r>
    <n v="3651"/>
    <x v="1807"/>
    <x v="3"/>
    <x v="34"/>
    <d v="2014-12-12T00:00:00"/>
    <s v="Second Class"/>
    <s v="DB-13210"/>
    <s v="Dean Braden"/>
    <x v="0"/>
    <s v="United States"/>
    <s v="Detroit"/>
    <x v="12"/>
    <n v="48234"/>
    <x v="2"/>
    <s v="TEC-AC-10004859"/>
    <x v="2"/>
    <x v="11"/>
    <x v="1545"/>
    <n v="104.88"/>
    <n v="6"/>
    <n v="0"/>
    <n v="41.952000000000005"/>
  </r>
  <r>
    <n v="3652"/>
    <x v="1807"/>
    <x v="3"/>
    <x v="34"/>
    <d v="2014-12-12T00:00:00"/>
    <s v="Second Class"/>
    <s v="DB-13210"/>
    <s v="Dean Braden"/>
    <x v="0"/>
    <s v="United States"/>
    <s v="Detroit"/>
    <x v="12"/>
    <n v="48234"/>
    <x v="2"/>
    <s v="OFF-AR-10001860"/>
    <x v="1"/>
    <x v="6"/>
    <x v="907"/>
    <n v="34.700000000000003"/>
    <n v="5"/>
    <n v="0"/>
    <n v="12.492000000000001"/>
  </r>
  <r>
    <n v="3653"/>
    <x v="1807"/>
    <x v="3"/>
    <x v="34"/>
    <d v="2014-12-12T00:00:00"/>
    <s v="Second Class"/>
    <s v="DB-13210"/>
    <s v="Dean Braden"/>
    <x v="0"/>
    <s v="United States"/>
    <s v="Detroit"/>
    <x v="12"/>
    <n v="48234"/>
    <x v="2"/>
    <s v="OFF-BI-10001636"/>
    <x v="1"/>
    <x v="8"/>
    <x v="668"/>
    <n v="33.72"/>
    <n v="4"/>
    <n v="0"/>
    <n v="15.511199999999999"/>
  </r>
  <r>
    <n v="3654"/>
    <x v="1807"/>
    <x v="3"/>
    <x v="34"/>
    <d v="2014-12-12T00:00:00"/>
    <s v="Second Class"/>
    <s v="DB-13210"/>
    <s v="Dean Braden"/>
    <x v="0"/>
    <s v="United States"/>
    <s v="Detroit"/>
    <x v="12"/>
    <n v="48234"/>
    <x v="2"/>
    <s v="OFF-PA-10000349"/>
    <x v="1"/>
    <x v="10"/>
    <x v="33"/>
    <n v="14.940000000000001"/>
    <n v="3"/>
    <n v="0"/>
    <n v="7.0218000000000007"/>
  </r>
  <r>
    <n v="3655"/>
    <x v="1808"/>
    <x v="3"/>
    <x v="515"/>
    <d v="2014-09-06T00:00:00"/>
    <s v="Standard Class"/>
    <s v="AJ-10945"/>
    <s v="Ashley Jarboe"/>
    <x v="0"/>
    <s v="United States"/>
    <s v="Lawrence"/>
    <x v="14"/>
    <n v="46226"/>
    <x v="2"/>
    <s v="OFF-AP-10002439"/>
    <x v="1"/>
    <x v="9"/>
    <x v="548"/>
    <n v="638.73"/>
    <n v="9"/>
    <n v="0"/>
    <n v="166.06979999999999"/>
  </r>
  <r>
    <n v="3656"/>
    <x v="1809"/>
    <x v="3"/>
    <x v="558"/>
    <d v="2014-05-01T00:00:00"/>
    <s v="Standard Class"/>
    <s v="CP-12340"/>
    <s v="Christine Phan"/>
    <x v="1"/>
    <s v="United States"/>
    <s v="Jacksonville"/>
    <x v="2"/>
    <n v="32216"/>
    <x v="0"/>
    <s v="OFF-ST-10001370"/>
    <x v="1"/>
    <x v="4"/>
    <x v="1023"/>
    <n v="113.56800000000001"/>
    <n v="2"/>
    <n v="0.2"/>
    <n v="-21.294000000000018"/>
  </r>
  <r>
    <n v="3657"/>
    <x v="1810"/>
    <x v="3"/>
    <x v="565"/>
    <d v="2014-09-15T00:00:00"/>
    <s v="Standard Class"/>
    <s v="DB-13555"/>
    <s v="Dorothy Badders"/>
    <x v="1"/>
    <s v="United States"/>
    <s v="Dublin"/>
    <x v="24"/>
    <n v="43017"/>
    <x v="3"/>
    <s v="TEC-AC-10002558"/>
    <x v="2"/>
    <x v="11"/>
    <x v="1546"/>
    <n v="9.0960000000000001"/>
    <n v="1"/>
    <n v="0.2"/>
    <n v="1.7054999999999998"/>
  </r>
  <r>
    <n v="3658"/>
    <x v="1811"/>
    <x v="1"/>
    <x v="899"/>
    <d v="2012-03-17T00:00:00"/>
    <s v="Standard Class"/>
    <s v="EB-13750"/>
    <s v="Edward Becker"/>
    <x v="1"/>
    <s v="United States"/>
    <s v="Plantation"/>
    <x v="2"/>
    <n v="33317"/>
    <x v="0"/>
    <s v="OFF-EN-10004030"/>
    <x v="1"/>
    <x v="12"/>
    <x v="135"/>
    <n v="8.6880000000000006"/>
    <n v="3"/>
    <n v="0.2"/>
    <n v="2.9322000000000004"/>
  </r>
  <r>
    <n v="3659"/>
    <x v="1811"/>
    <x v="1"/>
    <x v="899"/>
    <d v="2012-03-17T00:00:00"/>
    <s v="Standard Class"/>
    <s v="EB-13750"/>
    <s v="Edward Becker"/>
    <x v="1"/>
    <s v="United States"/>
    <s v="Plantation"/>
    <x v="2"/>
    <n v="33317"/>
    <x v="0"/>
    <s v="FUR-FU-10003194"/>
    <x v="0"/>
    <x v="5"/>
    <x v="76"/>
    <n v="30.880000000000003"/>
    <n v="4"/>
    <n v="0.2"/>
    <n v="3.8599999999999977"/>
  </r>
  <r>
    <n v="3660"/>
    <x v="1811"/>
    <x v="1"/>
    <x v="899"/>
    <d v="2012-03-17T00:00:00"/>
    <s v="Standard Class"/>
    <s v="EB-13750"/>
    <s v="Edward Becker"/>
    <x v="1"/>
    <s v="United States"/>
    <s v="Plantation"/>
    <x v="2"/>
    <n v="33317"/>
    <x v="0"/>
    <s v="FUR-FU-10001731"/>
    <x v="0"/>
    <x v="5"/>
    <x v="1547"/>
    <n v="6.4080000000000004"/>
    <n v="3"/>
    <n v="0.2"/>
    <n v="1.4418"/>
  </r>
  <r>
    <n v="3661"/>
    <x v="1812"/>
    <x v="0"/>
    <x v="427"/>
    <d v="2013-07-24T00:00:00"/>
    <s v="Standard Class"/>
    <s v="JP-15460"/>
    <s v="Jennifer Patt"/>
    <x v="1"/>
    <s v="United States"/>
    <s v="Glendale"/>
    <x v="16"/>
    <n v="85301"/>
    <x v="1"/>
    <s v="OFF-SU-10004782"/>
    <x v="1"/>
    <x v="14"/>
    <x v="1548"/>
    <n v="33.799999999999997"/>
    <n v="5"/>
    <n v="0.2"/>
    <n v="4.2249999999999979"/>
  </r>
  <r>
    <n v="3662"/>
    <x v="1813"/>
    <x v="0"/>
    <x v="900"/>
    <d v="2013-06-16T00:00:00"/>
    <s v="Second Class"/>
    <s v="SC-20050"/>
    <s v="Sample Company A"/>
    <x v="2"/>
    <s v="United States"/>
    <s v="Jackson"/>
    <x v="12"/>
    <n v="49201"/>
    <x v="2"/>
    <s v="TEC-PH-10003484"/>
    <x v="2"/>
    <x v="7"/>
    <x v="1530"/>
    <n v="377.96999999999997"/>
    <n v="3"/>
    <n v="0"/>
    <n v="94.492500000000007"/>
  </r>
  <r>
    <n v="3663"/>
    <x v="1814"/>
    <x v="3"/>
    <x v="445"/>
    <d v="2014-07-10T00:00:00"/>
    <s v="Standard Class"/>
    <s v="FM-14290"/>
    <s v="Frank Merwin"/>
    <x v="2"/>
    <s v="United States"/>
    <s v="Quincy"/>
    <x v="31"/>
    <n v="2169"/>
    <x v="3"/>
    <s v="TEC-AC-10003590"/>
    <x v="2"/>
    <x v="11"/>
    <x v="1093"/>
    <n v="258.89999999999998"/>
    <n v="10"/>
    <n v="0"/>
    <n v="93.203999999999994"/>
  </r>
  <r>
    <n v="3664"/>
    <x v="1814"/>
    <x v="3"/>
    <x v="445"/>
    <d v="2014-07-10T00:00:00"/>
    <s v="Standard Class"/>
    <s v="FM-14290"/>
    <s v="Frank Merwin"/>
    <x v="2"/>
    <s v="United States"/>
    <s v="Quincy"/>
    <x v="31"/>
    <n v="2169"/>
    <x v="3"/>
    <s v="OFF-PA-10001970"/>
    <x v="1"/>
    <x v="10"/>
    <x v="311"/>
    <n v="24.56"/>
    <n v="2"/>
    <n v="0"/>
    <n v="11.543199999999999"/>
  </r>
  <r>
    <n v="3665"/>
    <x v="1815"/>
    <x v="2"/>
    <x v="589"/>
    <d v="2011-12-13T00:00:00"/>
    <s v="Standard Class"/>
    <s v="TB-21250"/>
    <s v="Tim Brockman"/>
    <x v="0"/>
    <s v="United States"/>
    <s v="Salem"/>
    <x v="21"/>
    <n v="97301"/>
    <x v="1"/>
    <s v="OFF-LA-10001569"/>
    <x v="1"/>
    <x v="2"/>
    <x v="633"/>
    <n v="27.888000000000002"/>
    <n v="7"/>
    <n v="0.2"/>
    <n v="9.0635999999999974"/>
  </r>
  <r>
    <n v="3666"/>
    <x v="1815"/>
    <x v="2"/>
    <x v="589"/>
    <d v="2011-12-13T00:00:00"/>
    <s v="Standard Class"/>
    <s v="TB-21250"/>
    <s v="Tim Brockman"/>
    <x v="0"/>
    <s v="United States"/>
    <s v="Salem"/>
    <x v="21"/>
    <n v="97301"/>
    <x v="1"/>
    <s v="OFF-BI-10001132"/>
    <x v="1"/>
    <x v="8"/>
    <x v="630"/>
    <n v="6.4560000000000004"/>
    <n v="4"/>
    <n v="0.7"/>
    <n v="-4.5191999999999979"/>
  </r>
  <r>
    <n v="3667"/>
    <x v="1815"/>
    <x v="2"/>
    <x v="589"/>
    <d v="2011-12-13T00:00:00"/>
    <s v="Standard Class"/>
    <s v="TB-21250"/>
    <s v="Tim Brockman"/>
    <x v="0"/>
    <s v="United States"/>
    <s v="Salem"/>
    <x v="21"/>
    <n v="97301"/>
    <x v="1"/>
    <s v="TEC-PH-10003095"/>
    <x v="2"/>
    <x v="7"/>
    <x v="1491"/>
    <n v="52.679999999999993"/>
    <n v="3"/>
    <n v="0.2"/>
    <n v="19.754999999999999"/>
  </r>
  <r>
    <n v="3668"/>
    <x v="1815"/>
    <x v="2"/>
    <x v="589"/>
    <d v="2011-12-13T00:00:00"/>
    <s v="Standard Class"/>
    <s v="TB-21250"/>
    <s v="Tim Brockman"/>
    <x v="0"/>
    <s v="United States"/>
    <s v="Salem"/>
    <x v="21"/>
    <n v="97301"/>
    <x v="1"/>
    <s v="OFF-SU-10000432"/>
    <x v="1"/>
    <x v="14"/>
    <x v="1549"/>
    <n v="13.88"/>
    <n v="5"/>
    <n v="0.2"/>
    <n v="-2.6025000000000014"/>
  </r>
  <r>
    <n v="3669"/>
    <x v="1815"/>
    <x v="2"/>
    <x v="589"/>
    <d v="2011-12-13T00:00:00"/>
    <s v="Standard Class"/>
    <s v="TB-21250"/>
    <s v="Tim Brockman"/>
    <x v="0"/>
    <s v="United States"/>
    <s v="Salem"/>
    <x v="21"/>
    <n v="97301"/>
    <x v="1"/>
    <s v="TEC-AC-10004227"/>
    <x v="2"/>
    <x v="11"/>
    <x v="1400"/>
    <n v="103.92000000000002"/>
    <n v="10"/>
    <n v="0.2"/>
    <n v="-18.186000000000014"/>
  </r>
  <r>
    <n v="3670"/>
    <x v="1815"/>
    <x v="2"/>
    <x v="589"/>
    <d v="2011-12-13T00:00:00"/>
    <s v="Standard Class"/>
    <s v="TB-21250"/>
    <s v="Tim Brockman"/>
    <x v="0"/>
    <s v="United States"/>
    <s v="Salem"/>
    <x v="21"/>
    <n v="97301"/>
    <x v="1"/>
    <s v="OFF-LA-10004409"/>
    <x v="1"/>
    <x v="2"/>
    <x v="1550"/>
    <n v="11.52"/>
    <n v="5"/>
    <n v="0.2"/>
    <n v="3.7439999999999989"/>
  </r>
  <r>
    <n v="3671"/>
    <x v="1815"/>
    <x v="2"/>
    <x v="589"/>
    <d v="2011-12-13T00:00:00"/>
    <s v="Standard Class"/>
    <s v="TB-21250"/>
    <s v="Tim Brockman"/>
    <x v="0"/>
    <s v="United States"/>
    <s v="Salem"/>
    <x v="21"/>
    <n v="97301"/>
    <x v="1"/>
    <s v="OFF-PA-10001569"/>
    <x v="1"/>
    <x v="10"/>
    <x v="55"/>
    <n v="10.368000000000002"/>
    <n v="2"/>
    <n v="0.2"/>
    <n v="3.6288"/>
  </r>
  <r>
    <n v="3672"/>
    <x v="1815"/>
    <x v="2"/>
    <x v="589"/>
    <d v="2011-12-13T00:00:00"/>
    <s v="Standard Class"/>
    <s v="TB-21250"/>
    <s v="Tim Brockman"/>
    <x v="0"/>
    <s v="United States"/>
    <s v="Salem"/>
    <x v="21"/>
    <n v="97301"/>
    <x v="1"/>
    <s v="OFF-ST-10001031"/>
    <x v="1"/>
    <x v="4"/>
    <x v="1551"/>
    <n v="39.072000000000003"/>
    <n v="3"/>
    <n v="0.2"/>
    <n v="2.9304000000000023"/>
  </r>
  <r>
    <n v="3673"/>
    <x v="1816"/>
    <x v="0"/>
    <x v="143"/>
    <d v="2013-04-15T00:00:00"/>
    <s v="Standard Class"/>
    <s v="EH-14125"/>
    <s v="Eugene Hildebrand"/>
    <x v="2"/>
    <s v="United States"/>
    <s v="Troy"/>
    <x v="24"/>
    <n v="45373"/>
    <x v="3"/>
    <s v="OFF-EN-10002312"/>
    <x v="1"/>
    <x v="12"/>
    <x v="1453"/>
    <n v="8.8719999999999999"/>
    <n v="1"/>
    <n v="0.2"/>
    <n v="3.2161"/>
  </r>
  <r>
    <n v="3674"/>
    <x v="1816"/>
    <x v="0"/>
    <x v="143"/>
    <d v="2013-04-15T00:00:00"/>
    <s v="Standard Class"/>
    <s v="EH-14125"/>
    <s v="Eugene Hildebrand"/>
    <x v="2"/>
    <s v="United States"/>
    <s v="Troy"/>
    <x v="24"/>
    <n v="45373"/>
    <x v="3"/>
    <s v="OFF-BI-10004224"/>
    <x v="1"/>
    <x v="8"/>
    <x v="1061"/>
    <n v="121.10400000000003"/>
    <n v="6"/>
    <n v="0.7"/>
    <n v="-100.91999999999999"/>
  </r>
  <r>
    <n v="3675"/>
    <x v="1817"/>
    <x v="3"/>
    <x v="44"/>
    <d v="2014-11-12T00:00:00"/>
    <s v="Standard Class"/>
    <s v="ML-17410"/>
    <s v="Maris LaWare"/>
    <x v="0"/>
    <s v="United States"/>
    <s v="Philadelphia"/>
    <x v="9"/>
    <n v="19143"/>
    <x v="3"/>
    <s v="FUR-CH-10003774"/>
    <x v="0"/>
    <x v="1"/>
    <x v="1185"/>
    <n v="127.372"/>
    <n v="2"/>
    <n v="0.3"/>
    <n v="-30.933200000000006"/>
  </r>
  <r>
    <n v="3676"/>
    <x v="1817"/>
    <x v="3"/>
    <x v="44"/>
    <d v="2014-11-12T00:00:00"/>
    <s v="Standard Class"/>
    <s v="ML-17410"/>
    <s v="Maris LaWare"/>
    <x v="0"/>
    <s v="United States"/>
    <s v="Philadelphia"/>
    <x v="9"/>
    <n v="19143"/>
    <x v="3"/>
    <s v="OFF-PA-10000157"/>
    <x v="1"/>
    <x v="10"/>
    <x v="364"/>
    <n v="47.952000000000005"/>
    <n v="3"/>
    <n v="0.2"/>
    <n v="16.183799999999998"/>
  </r>
  <r>
    <n v="3677"/>
    <x v="1818"/>
    <x v="1"/>
    <x v="901"/>
    <d v="2012-12-09T00:00:00"/>
    <s v="Standard Class"/>
    <s v="MH-17620"/>
    <s v="Matt Hagelstein"/>
    <x v="1"/>
    <s v="United States"/>
    <s v="San Diego"/>
    <x v="1"/>
    <n v="92105"/>
    <x v="1"/>
    <s v="FUR-FU-10004090"/>
    <x v="0"/>
    <x v="5"/>
    <x v="636"/>
    <n v="44.46"/>
    <n v="2"/>
    <n v="0"/>
    <n v="14.671799999999998"/>
  </r>
  <r>
    <n v="3678"/>
    <x v="1819"/>
    <x v="1"/>
    <x v="584"/>
    <d v="2012-07-14T00:00:00"/>
    <s v="Standard Class"/>
    <s v="BT-11680"/>
    <s v="Brian Thompson"/>
    <x v="0"/>
    <s v="United States"/>
    <s v="Clinton"/>
    <x v="39"/>
    <n v="20735"/>
    <x v="3"/>
    <s v="OFF-FA-10002763"/>
    <x v="1"/>
    <x v="13"/>
    <x v="1411"/>
    <n v="15.8"/>
    <n v="4"/>
    <n v="0"/>
    <n v="5.0559999999999992"/>
  </r>
  <r>
    <n v="3679"/>
    <x v="1819"/>
    <x v="1"/>
    <x v="584"/>
    <d v="2012-07-14T00:00:00"/>
    <s v="Standard Class"/>
    <s v="BT-11680"/>
    <s v="Brian Thompson"/>
    <x v="0"/>
    <s v="United States"/>
    <s v="Clinton"/>
    <x v="39"/>
    <n v="20735"/>
    <x v="3"/>
    <s v="TEC-MA-10002428"/>
    <x v="2"/>
    <x v="15"/>
    <x v="1498"/>
    <n v="464.97"/>
    <n v="3"/>
    <n v="0"/>
    <n v="209.23649999999998"/>
  </r>
  <r>
    <n v="3680"/>
    <x v="1819"/>
    <x v="1"/>
    <x v="584"/>
    <d v="2012-07-14T00:00:00"/>
    <s v="Standard Class"/>
    <s v="BT-11680"/>
    <s v="Brian Thompson"/>
    <x v="0"/>
    <s v="United States"/>
    <s v="Clinton"/>
    <x v="39"/>
    <n v="20735"/>
    <x v="3"/>
    <s v="FUR-FU-10002918"/>
    <x v="0"/>
    <x v="5"/>
    <x v="266"/>
    <n v="181.96"/>
    <n v="2"/>
    <n v="0"/>
    <n v="20.015600000000006"/>
  </r>
  <r>
    <n v="3681"/>
    <x v="1819"/>
    <x v="1"/>
    <x v="584"/>
    <d v="2012-07-14T00:00:00"/>
    <s v="Standard Class"/>
    <s v="BT-11680"/>
    <s v="Brian Thompson"/>
    <x v="0"/>
    <s v="United States"/>
    <s v="Clinton"/>
    <x v="39"/>
    <n v="20735"/>
    <x v="3"/>
    <s v="OFF-LA-10000476"/>
    <x v="1"/>
    <x v="2"/>
    <x v="1552"/>
    <n v="12.39"/>
    <n v="3"/>
    <n v="0"/>
    <n v="5.6993999999999998"/>
  </r>
  <r>
    <n v="3682"/>
    <x v="1819"/>
    <x v="1"/>
    <x v="584"/>
    <d v="2012-07-14T00:00:00"/>
    <s v="Standard Class"/>
    <s v="BT-11680"/>
    <s v="Brian Thompson"/>
    <x v="0"/>
    <s v="United States"/>
    <s v="Clinton"/>
    <x v="39"/>
    <n v="20735"/>
    <x v="3"/>
    <s v="OFF-BI-10002854"/>
    <x v="1"/>
    <x v="8"/>
    <x v="895"/>
    <n v="84.09"/>
    <n v="3"/>
    <n v="0"/>
    <n v="42.045000000000002"/>
  </r>
  <r>
    <n v="3683"/>
    <x v="1819"/>
    <x v="1"/>
    <x v="584"/>
    <d v="2012-07-14T00:00:00"/>
    <s v="Standard Class"/>
    <s v="BT-11680"/>
    <s v="Brian Thompson"/>
    <x v="0"/>
    <s v="United States"/>
    <s v="Clinton"/>
    <x v="39"/>
    <n v="20735"/>
    <x v="3"/>
    <s v="OFF-AR-10002987"/>
    <x v="1"/>
    <x v="6"/>
    <x v="1553"/>
    <n v="79.36"/>
    <n v="4"/>
    <n v="0"/>
    <n v="32.537600000000005"/>
  </r>
  <r>
    <n v="3684"/>
    <x v="1819"/>
    <x v="1"/>
    <x v="584"/>
    <d v="2012-07-14T00:00:00"/>
    <s v="Standard Class"/>
    <s v="BT-11680"/>
    <s v="Brian Thompson"/>
    <x v="0"/>
    <s v="United States"/>
    <s v="Clinton"/>
    <x v="39"/>
    <n v="20735"/>
    <x v="3"/>
    <s v="OFF-BI-10004001"/>
    <x v="1"/>
    <x v="8"/>
    <x v="810"/>
    <n v="153.35999999999999"/>
    <n v="9"/>
    <n v="0"/>
    <n v="70.545599999999979"/>
  </r>
  <r>
    <n v="3685"/>
    <x v="1819"/>
    <x v="1"/>
    <x v="584"/>
    <d v="2012-07-14T00:00:00"/>
    <s v="Standard Class"/>
    <s v="BT-11680"/>
    <s v="Brian Thompson"/>
    <x v="0"/>
    <s v="United States"/>
    <s v="Clinton"/>
    <x v="39"/>
    <n v="20735"/>
    <x v="3"/>
    <s v="OFF-BI-10001634"/>
    <x v="1"/>
    <x v="8"/>
    <x v="24"/>
    <n v="43.68"/>
    <n v="6"/>
    <n v="0"/>
    <n v="21.403200000000002"/>
  </r>
  <r>
    <n v="3686"/>
    <x v="1819"/>
    <x v="1"/>
    <x v="584"/>
    <d v="2012-07-14T00:00:00"/>
    <s v="Standard Class"/>
    <s v="BT-11680"/>
    <s v="Brian Thompson"/>
    <x v="0"/>
    <s v="United States"/>
    <s v="Clinton"/>
    <x v="39"/>
    <n v="20735"/>
    <x v="3"/>
    <s v="OFF-ST-10003722"/>
    <x v="1"/>
    <x v="4"/>
    <x v="760"/>
    <n v="98.21"/>
    <n v="7"/>
    <n v="0"/>
    <n v="28.480899999999984"/>
  </r>
  <r>
    <n v="3687"/>
    <x v="1820"/>
    <x v="0"/>
    <x v="180"/>
    <d v="2013-12-20T00:00:00"/>
    <s v="Standard Class"/>
    <s v="JC-15340"/>
    <s v="Jasper Cacioppo"/>
    <x v="0"/>
    <s v="United States"/>
    <s v="Riverside"/>
    <x v="1"/>
    <n v="92503"/>
    <x v="1"/>
    <s v="OFF-AR-10004757"/>
    <x v="1"/>
    <x v="6"/>
    <x v="342"/>
    <n v="9.84"/>
    <n v="3"/>
    <n v="0"/>
    <n v="3.2471999999999994"/>
  </r>
  <r>
    <n v="3688"/>
    <x v="1821"/>
    <x v="0"/>
    <x v="244"/>
    <d v="2013-05-25T00:00:00"/>
    <s v="Standard Class"/>
    <s v="DB-13210"/>
    <s v="Dean Braden"/>
    <x v="0"/>
    <s v="United States"/>
    <s v="Port Saint Lucie"/>
    <x v="2"/>
    <n v="34952"/>
    <x v="0"/>
    <s v="OFF-BI-10004140"/>
    <x v="1"/>
    <x v="8"/>
    <x v="304"/>
    <n v="2.6940000000000004"/>
    <n v="2"/>
    <n v="0.7"/>
    <n v="-2.2450000000000001"/>
  </r>
  <r>
    <n v="3689"/>
    <x v="1822"/>
    <x v="3"/>
    <x v="455"/>
    <d v="2014-06-06T00:00:00"/>
    <s v="Second Class"/>
    <s v="DO-13435"/>
    <s v="Denny Ordway"/>
    <x v="0"/>
    <s v="United States"/>
    <s v="Mesa"/>
    <x v="16"/>
    <n v="85204"/>
    <x v="1"/>
    <s v="OFF-PA-10002479"/>
    <x v="1"/>
    <x v="10"/>
    <x v="217"/>
    <n v="25.344000000000001"/>
    <n v="6"/>
    <n v="0.2"/>
    <n v="7.92"/>
  </r>
  <r>
    <n v="3690"/>
    <x v="1822"/>
    <x v="3"/>
    <x v="455"/>
    <d v="2014-06-06T00:00:00"/>
    <s v="Second Class"/>
    <s v="DO-13435"/>
    <s v="Denny Ordway"/>
    <x v="0"/>
    <s v="United States"/>
    <s v="Mesa"/>
    <x v="16"/>
    <n v="85204"/>
    <x v="1"/>
    <s v="OFF-EN-10001141"/>
    <x v="1"/>
    <x v="12"/>
    <x v="593"/>
    <n v="43.92"/>
    <n v="5"/>
    <n v="0.2"/>
    <n v="15.921000000000003"/>
  </r>
  <r>
    <n v="3691"/>
    <x v="1823"/>
    <x v="1"/>
    <x v="628"/>
    <d v="2012-11-02T00:00:00"/>
    <s v="Second Class"/>
    <s v="FA-14230"/>
    <s v="Frank Atkinson"/>
    <x v="1"/>
    <s v="United States"/>
    <s v="Denver"/>
    <x v="22"/>
    <n v="80219"/>
    <x v="1"/>
    <s v="TEC-MA-10000597"/>
    <x v="2"/>
    <x v="15"/>
    <x v="1290"/>
    <n v="59.994000000000007"/>
    <n v="2"/>
    <n v="0.7"/>
    <n v="-45.995400000000004"/>
  </r>
  <r>
    <n v="3692"/>
    <x v="1823"/>
    <x v="1"/>
    <x v="628"/>
    <d v="2012-11-02T00:00:00"/>
    <s v="Second Class"/>
    <s v="FA-14230"/>
    <s v="Frank Atkinson"/>
    <x v="1"/>
    <s v="United States"/>
    <s v="Denver"/>
    <x v="22"/>
    <n v="80219"/>
    <x v="1"/>
    <s v="TEC-CO-10001571"/>
    <x v="2"/>
    <x v="16"/>
    <x v="1554"/>
    <n v="439.99200000000002"/>
    <n v="1"/>
    <n v="0.2"/>
    <n v="164.99700000000001"/>
  </r>
  <r>
    <n v="3693"/>
    <x v="1823"/>
    <x v="1"/>
    <x v="628"/>
    <d v="2012-11-02T00:00:00"/>
    <s v="Second Class"/>
    <s v="FA-14230"/>
    <s v="Frank Atkinson"/>
    <x v="1"/>
    <s v="United States"/>
    <s v="Denver"/>
    <x v="22"/>
    <n v="80219"/>
    <x v="1"/>
    <s v="TEC-PH-10004531"/>
    <x v="2"/>
    <x v="7"/>
    <x v="714"/>
    <n v="87.96"/>
    <n v="5"/>
    <n v="0.2"/>
    <n v="30.785999999999998"/>
  </r>
  <r>
    <n v="3694"/>
    <x v="1823"/>
    <x v="1"/>
    <x v="628"/>
    <d v="2012-11-02T00:00:00"/>
    <s v="Second Class"/>
    <s v="FA-14230"/>
    <s v="Frank Atkinson"/>
    <x v="1"/>
    <s v="United States"/>
    <s v="Denver"/>
    <x v="22"/>
    <n v="80219"/>
    <x v="1"/>
    <s v="FUR-FU-10003026"/>
    <x v="0"/>
    <x v="5"/>
    <x v="1555"/>
    <n v="15.488"/>
    <n v="4"/>
    <n v="0.2"/>
    <n v="3.6783999999999999"/>
  </r>
  <r>
    <n v="3695"/>
    <x v="1824"/>
    <x v="0"/>
    <x v="680"/>
    <d v="2013-10-21T00:00:00"/>
    <s v="Standard Class"/>
    <s v="QJ-19255"/>
    <s v="Quincy Jones"/>
    <x v="1"/>
    <s v="United States"/>
    <s v="Springfield"/>
    <x v="17"/>
    <n v="22153"/>
    <x v="0"/>
    <s v="OFF-BI-10002082"/>
    <x v="1"/>
    <x v="8"/>
    <x v="1173"/>
    <n v="232.96"/>
    <n v="7"/>
    <n v="0"/>
    <n v="116.48"/>
  </r>
  <r>
    <n v="3696"/>
    <x v="1824"/>
    <x v="0"/>
    <x v="680"/>
    <d v="2013-10-21T00:00:00"/>
    <s v="Standard Class"/>
    <s v="QJ-19255"/>
    <s v="Quincy Jones"/>
    <x v="1"/>
    <s v="United States"/>
    <s v="Springfield"/>
    <x v="17"/>
    <n v="22153"/>
    <x v="0"/>
    <s v="OFF-EN-10002312"/>
    <x v="1"/>
    <x v="12"/>
    <x v="1453"/>
    <n v="66.539999999999992"/>
    <n v="6"/>
    <n v="0"/>
    <n v="32.604599999999998"/>
  </r>
  <r>
    <n v="3697"/>
    <x v="1824"/>
    <x v="0"/>
    <x v="680"/>
    <d v="2013-10-21T00:00:00"/>
    <s v="Standard Class"/>
    <s v="QJ-19255"/>
    <s v="Quincy Jones"/>
    <x v="1"/>
    <s v="United States"/>
    <s v="Springfield"/>
    <x v="17"/>
    <n v="22153"/>
    <x v="0"/>
    <s v="OFF-AP-10000696"/>
    <x v="1"/>
    <x v="9"/>
    <x v="332"/>
    <n v="43.26"/>
    <n v="3"/>
    <n v="0"/>
    <n v="14.275799999999998"/>
  </r>
  <r>
    <n v="3698"/>
    <x v="1825"/>
    <x v="1"/>
    <x v="902"/>
    <d v="2012-11-21T00:00:00"/>
    <s v="Second Class"/>
    <s v="TC-21475"/>
    <s v="Tony Chapman"/>
    <x v="2"/>
    <s v="United States"/>
    <s v="Seattle"/>
    <x v="4"/>
    <n v="98115"/>
    <x v="1"/>
    <s v="FUR-FU-10000305"/>
    <x v="0"/>
    <x v="5"/>
    <x v="1437"/>
    <n v="141.96"/>
    <n v="2"/>
    <n v="0"/>
    <n v="22.7136"/>
  </r>
  <r>
    <n v="3699"/>
    <x v="1826"/>
    <x v="2"/>
    <x v="103"/>
    <d v="2011-09-17T00:00:00"/>
    <s v="Standard Class"/>
    <s v="ON-18715"/>
    <s v="Odella Nelson"/>
    <x v="1"/>
    <s v="United States"/>
    <s v="Tempe"/>
    <x v="16"/>
    <n v="85281"/>
    <x v="1"/>
    <s v="OFF-ST-10001034"/>
    <x v="1"/>
    <x v="4"/>
    <x v="1556"/>
    <n v="79.400000000000006"/>
    <n v="5"/>
    <n v="0.2"/>
    <n v="5.9550000000000054"/>
  </r>
  <r>
    <n v="3700"/>
    <x v="1827"/>
    <x v="3"/>
    <x v="38"/>
    <d v="2014-11-19T00:00:00"/>
    <s v="Second Class"/>
    <s v="AD-10180"/>
    <s v="Alan Dominguez"/>
    <x v="2"/>
    <s v="United States"/>
    <s v="Yonkers"/>
    <x v="15"/>
    <n v="10701"/>
    <x v="3"/>
    <s v="TEC-AC-10004114"/>
    <x v="2"/>
    <x v="11"/>
    <x v="370"/>
    <n v="163.96"/>
    <n v="4"/>
    <n v="0"/>
    <n v="70.502800000000008"/>
  </r>
  <r>
    <n v="3701"/>
    <x v="1828"/>
    <x v="3"/>
    <x v="165"/>
    <d v="2014-12-30T00:00:00"/>
    <s v="Standard Class"/>
    <s v="AC-10615"/>
    <s v="Ann Chong"/>
    <x v="1"/>
    <s v="United States"/>
    <s v="Rochester"/>
    <x v="15"/>
    <n v="14609"/>
    <x v="3"/>
    <s v="FUR-FU-10001602"/>
    <x v="0"/>
    <x v="5"/>
    <x v="759"/>
    <n v="37.93"/>
    <n v="1"/>
    <n v="0"/>
    <n v="6.8273999999999972"/>
  </r>
  <r>
    <n v="3702"/>
    <x v="1829"/>
    <x v="0"/>
    <x v="850"/>
    <d v="2013-01-13T00:00:00"/>
    <s v="Second Class"/>
    <s v="MF-17665"/>
    <s v="Maureen Fritzler"/>
    <x v="1"/>
    <s v="United States"/>
    <s v="Toledo"/>
    <x v="24"/>
    <n v="43615"/>
    <x v="3"/>
    <s v="FUR-FU-10002445"/>
    <x v="0"/>
    <x v="5"/>
    <x v="1439"/>
    <n v="15.168000000000001"/>
    <n v="2"/>
    <n v="0.2"/>
    <n v="3.7920000000000011"/>
  </r>
  <r>
    <n v="3703"/>
    <x v="1830"/>
    <x v="1"/>
    <x v="385"/>
    <d v="2012-06-19T00:00:00"/>
    <s v="Standard Class"/>
    <s v="DH-13075"/>
    <s v="Dave Hallsten"/>
    <x v="1"/>
    <s v="United States"/>
    <s v="Decatur"/>
    <x v="19"/>
    <n v="35601"/>
    <x v="0"/>
    <s v="OFF-AR-10004269"/>
    <x v="1"/>
    <x v="6"/>
    <x v="1541"/>
    <n v="24.78"/>
    <n v="6"/>
    <n v="0"/>
    <n v="6.9384000000000006"/>
  </r>
  <r>
    <n v="3704"/>
    <x v="1830"/>
    <x v="1"/>
    <x v="385"/>
    <d v="2012-06-19T00:00:00"/>
    <s v="Standard Class"/>
    <s v="DH-13075"/>
    <s v="Dave Hallsten"/>
    <x v="1"/>
    <s v="United States"/>
    <s v="Decatur"/>
    <x v="19"/>
    <n v="35601"/>
    <x v="0"/>
    <s v="OFF-BI-10001249"/>
    <x v="1"/>
    <x v="8"/>
    <x v="1182"/>
    <n v="19.14"/>
    <n v="3"/>
    <n v="0"/>
    <n v="8.8043999999999993"/>
  </r>
  <r>
    <n v="3705"/>
    <x v="1830"/>
    <x v="1"/>
    <x v="385"/>
    <d v="2012-06-19T00:00:00"/>
    <s v="Standard Class"/>
    <s v="DH-13075"/>
    <s v="Dave Hallsten"/>
    <x v="1"/>
    <s v="United States"/>
    <s v="Decatur"/>
    <x v="19"/>
    <n v="35601"/>
    <x v="0"/>
    <s v="TEC-CO-10004202"/>
    <x v="2"/>
    <x v="16"/>
    <x v="836"/>
    <n v="899.97"/>
    <n v="3"/>
    <n v="0"/>
    <n v="314.98950000000002"/>
  </r>
  <r>
    <n v="3706"/>
    <x v="1830"/>
    <x v="1"/>
    <x v="385"/>
    <d v="2012-06-19T00:00:00"/>
    <s v="Standard Class"/>
    <s v="DH-13075"/>
    <s v="Dave Hallsten"/>
    <x v="1"/>
    <s v="United States"/>
    <s v="Decatur"/>
    <x v="19"/>
    <n v="35601"/>
    <x v="0"/>
    <s v="OFF-PA-10003363"/>
    <x v="1"/>
    <x v="10"/>
    <x v="1520"/>
    <n v="32.400000000000006"/>
    <n v="5"/>
    <n v="0"/>
    <n v="15.552000000000001"/>
  </r>
  <r>
    <n v="3707"/>
    <x v="1831"/>
    <x v="3"/>
    <x v="257"/>
    <d v="2014-03-23T00:00:00"/>
    <s v="Standard Class"/>
    <s v="EN-13780"/>
    <s v="Edward Nazzal"/>
    <x v="0"/>
    <s v="United States"/>
    <s v="Dallas"/>
    <x v="5"/>
    <n v="75220"/>
    <x v="2"/>
    <s v="OFF-AR-10001915"/>
    <x v="1"/>
    <x v="6"/>
    <x v="1048"/>
    <n v="23.832000000000001"/>
    <n v="3"/>
    <n v="0.2"/>
    <n v="6.5538000000000007"/>
  </r>
  <r>
    <n v="3708"/>
    <x v="1832"/>
    <x v="2"/>
    <x v="533"/>
    <d v="2011-11-27T00:00:00"/>
    <s v="Standard Class"/>
    <s v="SS-20140"/>
    <s v="Saphhira Shifley"/>
    <x v="1"/>
    <s v="United States"/>
    <s v="Mesquite"/>
    <x v="5"/>
    <n v="75150"/>
    <x v="2"/>
    <s v="FUR-FU-10001940"/>
    <x v="0"/>
    <x v="5"/>
    <x v="33"/>
    <n v="6.3680000000000003"/>
    <n v="2"/>
    <n v="0.6"/>
    <n v="-2.5471999999999984"/>
  </r>
  <r>
    <n v="3709"/>
    <x v="1832"/>
    <x v="2"/>
    <x v="533"/>
    <d v="2011-11-27T00:00:00"/>
    <s v="Standard Class"/>
    <s v="SS-20140"/>
    <s v="Saphhira Shifley"/>
    <x v="1"/>
    <s v="United States"/>
    <s v="Mesquite"/>
    <x v="5"/>
    <n v="75150"/>
    <x v="2"/>
    <s v="OFF-AP-10004336"/>
    <x v="1"/>
    <x v="9"/>
    <x v="1031"/>
    <n v="34.175999999999995"/>
    <n v="3"/>
    <n v="0.8"/>
    <n v="-87.148800000000023"/>
  </r>
  <r>
    <n v="3710"/>
    <x v="1832"/>
    <x v="2"/>
    <x v="533"/>
    <d v="2011-11-27T00:00:00"/>
    <s v="Standard Class"/>
    <s v="SS-20140"/>
    <s v="Saphhira Shifley"/>
    <x v="1"/>
    <s v="United States"/>
    <s v="Mesquite"/>
    <x v="5"/>
    <n v="75150"/>
    <x v="2"/>
    <s v="TEC-AC-10003709"/>
    <x v="2"/>
    <x v="11"/>
    <x v="1404"/>
    <n v="5.5440000000000005"/>
    <n v="7"/>
    <n v="0.2"/>
    <n v="1.6632000000000007"/>
  </r>
  <r>
    <n v="3711"/>
    <x v="1833"/>
    <x v="3"/>
    <x v="453"/>
    <d v="2014-10-18T00:00:00"/>
    <s v="First Class"/>
    <s v="RS-19765"/>
    <s v="Roland Schwarz"/>
    <x v="1"/>
    <s v="United States"/>
    <s v="Los Angeles"/>
    <x v="1"/>
    <n v="90045"/>
    <x v="1"/>
    <s v="FUR-TA-10001705"/>
    <x v="0"/>
    <x v="3"/>
    <x v="213"/>
    <n v="510.24"/>
    <n v="3"/>
    <n v="0.2"/>
    <n v="6.3779999999999575"/>
  </r>
  <r>
    <n v="3712"/>
    <x v="1833"/>
    <x v="3"/>
    <x v="453"/>
    <d v="2014-10-18T00:00:00"/>
    <s v="First Class"/>
    <s v="RS-19765"/>
    <s v="Roland Schwarz"/>
    <x v="1"/>
    <s v="United States"/>
    <s v="Los Angeles"/>
    <x v="1"/>
    <n v="90045"/>
    <x v="1"/>
    <s v="OFF-PA-10000675"/>
    <x v="1"/>
    <x v="10"/>
    <x v="1106"/>
    <n v="204.95000000000002"/>
    <n v="5"/>
    <n v="0"/>
    <n v="100.4255"/>
  </r>
  <r>
    <n v="3713"/>
    <x v="1834"/>
    <x v="3"/>
    <x v="81"/>
    <d v="2014-04-25T00:00:00"/>
    <s v="First Class"/>
    <s v="JW-15955"/>
    <s v="Joni Wasserman"/>
    <x v="0"/>
    <s v="United States"/>
    <s v="Seattle"/>
    <x v="4"/>
    <n v="98103"/>
    <x v="1"/>
    <s v="TEC-AC-10000521"/>
    <x v="2"/>
    <x v="11"/>
    <x v="1557"/>
    <n v="11.54"/>
    <n v="1"/>
    <n v="0"/>
    <n v="3.4619999999999997"/>
  </r>
  <r>
    <n v="3714"/>
    <x v="1834"/>
    <x v="3"/>
    <x v="81"/>
    <d v="2014-04-25T00:00:00"/>
    <s v="First Class"/>
    <s v="JW-15955"/>
    <s v="Joni Wasserman"/>
    <x v="0"/>
    <s v="United States"/>
    <s v="Seattle"/>
    <x v="4"/>
    <n v="98103"/>
    <x v="1"/>
    <s v="FUR-FU-10004622"/>
    <x v="0"/>
    <x v="5"/>
    <x v="787"/>
    <n v="162.60000000000002"/>
    <n v="3"/>
    <n v="0"/>
    <n v="34.145999999999994"/>
  </r>
  <r>
    <n v="3715"/>
    <x v="1835"/>
    <x v="2"/>
    <x v="589"/>
    <d v="2011-12-10T00:00:00"/>
    <s v="Second Class"/>
    <s v="JK-15625"/>
    <s v="Jim Karlsson"/>
    <x v="0"/>
    <s v="United States"/>
    <s v="Olympia"/>
    <x v="4"/>
    <n v="98502"/>
    <x v="1"/>
    <s v="OFF-PA-10001954"/>
    <x v="1"/>
    <x v="10"/>
    <x v="595"/>
    <n v="45.68"/>
    <n v="2"/>
    <n v="0"/>
    <n v="21.012799999999999"/>
  </r>
  <r>
    <n v="3716"/>
    <x v="1835"/>
    <x v="2"/>
    <x v="589"/>
    <d v="2011-12-10T00:00:00"/>
    <s v="Second Class"/>
    <s v="JK-15625"/>
    <s v="Jim Karlsson"/>
    <x v="0"/>
    <s v="United States"/>
    <s v="Olympia"/>
    <x v="4"/>
    <n v="98502"/>
    <x v="1"/>
    <s v="FUR-CH-10002602"/>
    <x v="0"/>
    <x v="1"/>
    <x v="288"/>
    <n v="603.91999999999996"/>
    <n v="5"/>
    <n v="0.2"/>
    <n v="45.294000000000011"/>
  </r>
  <r>
    <n v="3717"/>
    <x v="1836"/>
    <x v="3"/>
    <x v="148"/>
    <d v="2014-06-03T00:00:00"/>
    <s v="Standard Class"/>
    <s v="JO-15550"/>
    <s v="Jesus Ocampo"/>
    <x v="2"/>
    <s v="United States"/>
    <s v="Omaha"/>
    <x v="8"/>
    <n v="68104"/>
    <x v="2"/>
    <s v="OFF-FA-10004395"/>
    <x v="1"/>
    <x v="13"/>
    <x v="1192"/>
    <n v="23.55"/>
    <n v="5"/>
    <n v="0"/>
    <n v="1.1775000000000002"/>
  </r>
  <r>
    <n v="3718"/>
    <x v="1837"/>
    <x v="0"/>
    <x v="251"/>
    <d v="2013-09-24T00:00:00"/>
    <s v="Standard Class"/>
    <s v="TP-21130"/>
    <s v="Theone Pippenger"/>
    <x v="0"/>
    <s v="United States"/>
    <s v="Columbus"/>
    <x v="32"/>
    <n v="31907"/>
    <x v="0"/>
    <s v="OFF-SU-10003002"/>
    <x v="1"/>
    <x v="14"/>
    <x v="1558"/>
    <n v="5.04"/>
    <n v="2"/>
    <n v="0"/>
    <n v="0.15120000000000022"/>
  </r>
  <r>
    <n v="3719"/>
    <x v="1837"/>
    <x v="0"/>
    <x v="251"/>
    <d v="2013-09-24T00:00:00"/>
    <s v="Standard Class"/>
    <s v="TP-21130"/>
    <s v="Theone Pippenger"/>
    <x v="0"/>
    <s v="United States"/>
    <s v="Columbus"/>
    <x v="32"/>
    <n v="31907"/>
    <x v="0"/>
    <s v="TEC-AC-10002926"/>
    <x v="2"/>
    <x v="11"/>
    <x v="1114"/>
    <n v="249.95000000000002"/>
    <n v="5"/>
    <n v="0"/>
    <n v="107.47850000000001"/>
  </r>
  <r>
    <n v="3720"/>
    <x v="1838"/>
    <x v="0"/>
    <x v="42"/>
    <d v="2013-09-24T00:00:00"/>
    <s v="Standard Class"/>
    <s v="BS-11590"/>
    <s v="Brendan Sweed"/>
    <x v="1"/>
    <s v="United States"/>
    <s v="Columbus"/>
    <x v="14"/>
    <n v="47201"/>
    <x v="2"/>
    <s v="OFF-AR-10002656"/>
    <x v="1"/>
    <x v="6"/>
    <x v="157"/>
    <n v="33.4"/>
    <n v="5"/>
    <n v="0"/>
    <n v="12.357999999999997"/>
  </r>
  <r>
    <n v="3721"/>
    <x v="1839"/>
    <x v="0"/>
    <x v="887"/>
    <d v="2013-12-25T00:00:00"/>
    <s v="Standard Class"/>
    <s v="AB-10255"/>
    <s v="Alejandro Ballentine"/>
    <x v="2"/>
    <s v="United States"/>
    <s v="Jackson"/>
    <x v="35"/>
    <n v="39212"/>
    <x v="0"/>
    <s v="FUR-FU-10001918"/>
    <x v="0"/>
    <x v="5"/>
    <x v="280"/>
    <n v="18.920000000000002"/>
    <n v="4"/>
    <n v="0"/>
    <n v="7.3788000000000018"/>
  </r>
  <r>
    <n v="3722"/>
    <x v="1839"/>
    <x v="0"/>
    <x v="887"/>
    <d v="2013-12-25T00:00:00"/>
    <s v="Standard Class"/>
    <s v="AB-10255"/>
    <s v="Alejandro Ballentine"/>
    <x v="2"/>
    <s v="United States"/>
    <s v="Jackson"/>
    <x v="35"/>
    <n v="39212"/>
    <x v="0"/>
    <s v="OFF-BI-10003910"/>
    <x v="1"/>
    <x v="8"/>
    <x v="8"/>
    <n v="15.42"/>
    <n v="2"/>
    <n v="0"/>
    <n v="6.9390000000000001"/>
  </r>
  <r>
    <n v="3723"/>
    <x v="1840"/>
    <x v="3"/>
    <x v="903"/>
    <d v="2014-11-27T00:00:00"/>
    <s v="Standard Class"/>
    <s v="FO-14305"/>
    <s v="Frank Olsen"/>
    <x v="0"/>
    <s v="United States"/>
    <s v="Houston"/>
    <x v="5"/>
    <n v="77070"/>
    <x v="2"/>
    <s v="OFF-AR-10000122"/>
    <x v="1"/>
    <x v="6"/>
    <x v="308"/>
    <n v="35.712000000000003"/>
    <n v="8"/>
    <n v="0.2"/>
    <n v="2.2319999999999958"/>
  </r>
  <r>
    <n v="3724"/>
    <x v="1841"/>
    <x v="2"/>
    <x v="125"/>
    <d v="2012-01-04T00:00:00"/>
    <s v="Standard Class"/>
    <s v="MF-17665"/>
    <s v="Maureen Fritzler"/>
    <x v="1"/>
    <s v="United States"/>
    <s v="Phoenix"/>
    <x v="16"/>
    <n v="85023"/>
    <x v="1"/>
    <s v="OFF-BI-10004600"/>
    <x v="1"/>
    <x v="8"/>
    <x v="1477"/>
    <n v="551.98500000000013"/>
    <n v="5"/>
    <n v="0.7"/>
    <n v="-459.98750000000018"/>
  </r>
  <r>
    <n v="3725"/>
    <x v="1842"/>
    <x v="3"/>
    <x v="355"/>
    <d v="2014-04-06T00:00:00"/>
    <s v="First Class"/>
    <s v="SA-20830"/>
    <s v="Sue Ann Reed"/>
    <x v="0"/>
    <s v="United States"/>
    <s v="Chicago"/>
    <x v="10"/>
    <n v="60653"/>
    <x v="2"/>
    <s v="OFF-AR-10003045"/>
    <x v="1"/>
    <x v="6"/>
    <x v="420"/>
    <n v="7.0559999999999992"/>
    <n v="3"/>
    <n v="0.2"/>
    <n v="2.2050000000000001"/>
  </r>
  <r>
    <n v="3726"/>
    <x v="1843"/>
    <x v="0"/>
    <x v="482"/>
    <d v="2014-01-03T00:00:00"/>
    <s v="Standard Class"/>
    <s v="SH-19975"/>
    <s v="Sally Hughsby"/>
    <x v="1"/>
    <s v="United States"/>
    <s v="Denver"/>
    <x v="22"/>
    <n v="80219"/>
    <x v="1"/>
    <s v="OFF-AP-10000252"/>
    <x v="1"/>
    <x v="9"/>
    <x v="1242"/>
    <n v="18.72"/>
    <n v="2"/>
    <n v="0.2"/>
    <n v="3.51"/>
  </r>
  <r>
    <n v="3727"/>
    <x v="1844"/>
    <x v="0"/>
    <x v="410"/>
    <d v="2013-06-12T00:00:00"/>
    <s v="Standard Class"/>
    <s v="JL-15235"/>
    <s v="Janet Lee"/>
    <x v="0"/>
    <s v="United States"/>
    <s v="Newark"/>
    <x v="13"/>
    <n v="19711"/>
    <x v="3"/>
    <s v="OFF-ST-10001496"/>
    <x v="1"/>
    <x v="4"/>
    <x v="726"/>
    <n v="360.38"/>
    <n v="2"/>
    <n v="0"/>
    <n v="93.698800000000006"/>
  </r>
  <r>
    <n v="3728"/>
    <x v="1844"/>
    <x v="0"/>
    <x v="410"/>
    <d v="2013-06-12T00:00:00"/>
    <s v="Standard Class"/>
    <s v="JL-15235"/>
    <s v="Janet Lee"/>
    <x v="0"/>
    <s v="United States"/>
    <s v="Newark"/>
    <x v="13"/>
    <n v="19711"/>
    <x v="3"/>
    <s v="OFF-AR-10000122"/>
    <x v="1"/>
    <x v="6"/>
    <x v="308"/>
    <n v="11.16"/>
    <n v="2"/>
    <n v="0"/>
    <n v="2.7899999999999991"/>
  </r>
  <r>
    <n v="3729"/>
    <x v="1844"/>
    <x v="0"/>
    <x v="410"/>
    <d v="2013-06-12T00:00:00"/>
    <s v="Standard Class"/>
    <s v="JL-15235"/>
    <s v="Janet Lee"/>
    <x v="0"/>
    <s v="United States"/>
    <s v="Newark"/>
    <x v="13"/>
    <n v="19711"/>
    <x v="3"/>
    <s v="OFF-LA-10000407"/>
    <x v="1"/>
    <x v="2"/>
    <x v="1486"/>
    <n v="14.940000000000001"/>
    <n v="3"/>
    <n v="0"/>
    <n v="6.8723999999999998"/>
  </r>
  <r>
    <n v="3730"/>
    <x v="1845"/>
    <x v="1"/>
    <x v="227"/>
    <d v="2012-09-23T00:00:00"/>
    <s v="Standard Class"/>
    <s v="KH-16630"/>
    <s v="Ken Heidel"/>
    <x v="1"/>
    <s v="United States"/>
    <s v="Clinton"/>
    <x v="39"/>
    <n v="20735"/>
    <x v="3"/>
    <s v="OFF-ST-10004950"/>
    <x v="1"/>
    <x v="4"/>
    <x v="1000"/>
    <n v="41.96"/>
    <n v="2"/>
    <n v="0"/>
    <n v="7.9724000000000004"/>
  </r>
  <r>
    <n v="3731"/>
    <x v="1845"/>
    <x v="1"/>
    <x v="227"/>
    <d v="2012-09-23T00:00:00"/>
    <s v="Standard Class"/>
    <s v="KH-16630"/>
    <s v="Ken Heidel"/>
    <x v="1"/>
    <s v="United States"/>
    <s v="Clinton"/>
    <x v="39"/>
    <n v="20735"/>
    <x v="3"/>
    <s v="OFF-ST-10004123"/>
    <x v="1"/>
    <x v="4"/>
    <x v="72"/>
    <n v="636.86"/>
    <n v="7"/>
    <n v="0"/>
    <n v="0"/>
  </r>
  <r>
    <n v="3732"/>
    <x v="1845"/>
    <x v="1"/>
    <x v="227"/>
    <d v="2012-09-23T00:00:00"/>
    <s v="Standard Class"/>
    <s v="KH-16630"/>
    <s v="Ken Heidel"/>
    <x v="1"/>
    <s v="United States"/>
    <s v="Clinton"/>
    <x v="39"/>
    <n v="20735"/>
    <x v="3"/>
    <s v="TEC-PH-10000730"/>
    <x v="2"/>
    <x v="7"/>
    <x v="1559"/>
    <n v="499.99"/>
    <n v="1"/>
    <n v="0"/>
    <n v="129.99740000000003"/>
  </r>
  <r>
    <n v="3733"/>
    <x v="1845"/>
    <x v="1"/>
    <x v="227"/>
    <d v="2012-09-23T00:00:00"/>
    <s v="Standard Class"/>
    <s v="KH-16630"/>
    <s v="Ken Heidel"/>
    <x v="1"/>
    <s v="United States"/>
    <s v="Clinton"/>
    <x v="39"/>
    <n v="20735"/>
    <x v="3"/>
    <s v="TEC-PH-10000895"/>
    <x v="2"/>
    <x v="7"/>
    <x v="1128"/>
    <n v="1259.93"/>
    <n v="7"/>
    <n v="0"/>
    <n v="327.58180000000004"/>
  </r>
  <r>
    <n v="3734"/>
    <x v="1845"/>
    <x v="1"/>
    <x v="227"/>
    <d v="2012-09-23T00:00:00"/>
    <s v="Standard Class"/>
    <s v="KH-16630"/>
    <s v="Ken Heidel"/>
    <x v="1"/>
    <s v="United States"/>
    <s v="Clinton"/>
    <x v="39"/>
    <n v="20735"/>
    <x v="3"/>
    <s v="OFF-BI-10000962"/>
    <x v="1"/>
    <x v="8"/>
    <x v="1504"/>
    <n v="65.08"/>
    <n v="4"/>
    <n v="0"/>
    <n v="31.889199999999995"/>
  </r>
  <r>
    <n v="3735"/>
    <x v="1846"/>
    <x v="3"/>
    <x v="904"/>
    <d v="2014-03-12T00:00:00"/>
    <s v="Second Class"/>
    <s v="RM-19750"/>
    <s v="Roland Murray"/>
    <x v="0"/>
    <s v="United States"/>
    <s v="New York City"/>
    <x v="15"/>
    <n v="10011"/>
    <x v="3"/>
    <s v="OFF-PA-10002254"/>
    <x v="1"/>
    <x v="10"/>
    <x v="145"/>
    <n v="26.38"/>
    <n v="1"/>
    <n v="0"/>
    <n v="12.134799999999998"/>
  </r>
  <r>
    <n v="3736"/>
    <x v="1846"/>
    <x v="3"/>
    <x v="904"/>
    <d v="2014-03-12T00:00:00"/>
    <s v="Second Class"/>
    <s v="RM-19750"/>
    <s v="Roland Murray"/>
    <x v="0"/>
    <s v="United States"/>
    <s v="New York City"/>
    <x v="15"/>
    <n v="10011"/>
    <x v="3"/>
    <s v="FUR-FU-10002554"/>
    <x v="0"/>
    <x v="5"/>
    <x v="912"/>
    <n v="71.97"/>
    <n v="3"/>
    <n v="0"/>
    <n v="16.553099999999993"/>
  </r>
  <r>
    <n v="3737"/>
    <x v="1847"/>
    <x v="0"/>
    <x v="716"/>
    <d v="2013-03-18T00:00:00"/>
    <s v="Same Day"/>
    <s v="VM-21835"/>
    <s v="Vivian Mathis"/>
    <x v="0"/>
    <s v="United States"/>
    <s v="Newark"/>
    <x v="13"/>
    <n v="19711"/>
    <x v="3"/>
    <s v="TEC-PH-10000673"/>
    <x v="2"/>
    <x v="7"/>
    <x v="1396"/>
    <n v="129.97999999999999"/>
    <n v="2"/>
    <n v="0"/>
    <n v="62.3904"/>
  </r>
  <r>
    <n v="3738"/>
    <x v="1847"/>
    <x v="0"/>
    <x v="716"/>
    <d v="2013-03-18T00:00:00"/>
    <s v="Same Day"/>
    <s v="VM-21835"/>
    <s v="Vivian Mathis"/>
    <x v="0"/>
    <s v="United States"/>
    <s v="Newark"/>
    <x v="13"/>
    <n v="19711"/>
    <x v="3"/>
    <s v="OFF-BI-10000962"/>
    <x v="1"/>
    <x v="8"/>
    <x v="1504"/>
    <n v="32.54"/>
    <n v="2"/>
    <n v="0"/>
    <n v="15.944599999999998"/>
  </r>
  <r>
    <n v="3739"/>
    <x v="1848"/>
    <x v="0"/>
    <x v="10"/>
    <d v="2013-12-14T00:00:00"/>
    <s v="Standard Class"/>
    <s v="LH-17155"/>
    <s v="Logan Haushalter"/>
    <x v="0"/>
    <s v="United States"/>
    <s v="Jackson"/>
    <x v="12"/>
    <n v="49201"/>
    <x v="2"/>
    <s v="TEC-PH-10003988"/>
    <x v="2"/>
    <x v="7"/>
    <x v="47"/>
    <n v="10.9"/>
    <n v="1"/>
    <n v="0"/>
    <n v="3.0520000000000005"/>
  </r>
  <r>
    <n v="3740"/>
    <x v="1848"/>
    <x v="0"/>
    <x v="10"/>
    <d v="2013-12-14T00:00:00"/>
    <s v="Standard Class"/>
    <s v="LH-17155"/>
    <s v="Logan Haushalter"/>
    <x v="0"/>
    <s v="United States"/>
    <s v="Jackson"/>
    <x v="12"/>
    <n v="49201"/>
    <x v="2"/>
    <s v="TEC-AC-10001109"/>
    <x v="2"/>
    <x v="11"/>
    <x v="998"/>
    <n v="59.98"/>
    <n v="2"/>
    <n v="0"/>
    <n v="25.191600000000001"/>
  </r>
  <r>
    <n v="3741"/>
    <x v="1848"/>
    <x v="0"/>
    <x v="10"/>
    <d v="2013-12-14T00:00:00"/>
    <s v="Standard Class"/>
    <s v="LH-17155"/>
    <s v="Logan Haushalter"/>
    <x v="0"/>
    <s v="United States"/>
    <s v="Jackson"/>
    <x v="12"/>
    <n v="49201"/>
    <x v="2"/>
    <s v="OFF-AP-10002311"/>
    <x v="1"/>
    <x v="9"/>
    <x v="14"/>
    <n v="61.929000000000002"/>
    <n v="1"/>
    <n v="0.1"/>
    <n v="23.395400000000002"/>
  </r>
  <r>
    <n v="3742"/>
    <x v="1849"/>
    <x v="0"/>
    <x v="804"/>
    <d v="2013-01-21T00:00:00"/>
    <s v="Standard Class"/>
    <s v="WB-21850"/>
    <s v="William Brown"/>
    <x v="0"/>
    <s v="United States"/>
    <s v="New York City"/>
    <x v="15"/>
    <n v="10011"/>
    <x v="3"/>
    <s v="OFF-EN-10001137"/>
    <x v="1"/>
    <x v="12"/>
    <x v="315"/>
    <n v="16.52"/>
    <n v="4"/>
    <n v="0"/>
    <n v="7.5991999999999997"/>
  </r>
  <r>
    <n v="3743"/>
    <x v="1849"/>
    <x v="0"/>
    <x v="804"/>
    <d v="2013-01-21T00:00:00"/>
    <s v="Standard Class"/>
    <s v="WB-21850"/>
    <s v="William Brown"/>
    <x v="0"/>
    <s v="United States"/>
    <s v="New York City"/>
    <x v="15"/>
    <n v="10011"/>
    <x v="3"/>
    <s v="OFF-PA-10004285"/>
    <x v="1"/>
    <x v="10"/>
    <x v="1259"/>
    <n v="60.12"/>
    <n v="9"/>
    <n v="0"/>
    <n v="28.857599999999998"/>
  </r>
  <r>
    <n v="3744"/>
    <x v="1849"/>
    <x v="0"/>
    <x v="804"/>
    <d v="2013-01-21T00:00:00"/>
    <s v="Standard Class"/>
    <s v="WB-21850"/>
    <s v="William Brown"/>
    <x v="0"/>
    <s v="United States"/>
    <s v="New York City"/>
    <x v="15"/>
    <n v="10011"/>
    <x v="3"/>
    <s v="OFF-BI-10002225"/>
    <x v="1"/>
    <x v="8"/>
    <x v="336"/>
    <n v="49.536000000000001"/>
    <n v="3"/>
    <n v="0.2"/>
    <n v="17.337599999999998"/>
  </r>
  <r>
    <n v="3745"/>
    <x v="1850"/>
    <x v="2"/>
    <x v="745"/>
    <d v="2011-10-24T00:00:00"/>
    <s v="Same Day"/>
    <s v="AP-10915"/>
    <s v="Arthur Prichep"/>
    <x v="0"/>
    <s v="United States"/>
    <s v="Rock Hill"/>
    <x v="20"/>
    <n v="29730"/>
    <x v="0"/>
    <s v="OFF-FA-10002763"/>
    <x v="1"/>
    <x v="13"/>
    <x v="1411"/>
    <n v="11.850000000000001"/>
    <n v="3"/>
    <n v="0"/>
    <n v="3.7919999999999994"/>
  </r>
  <r>
    <n v="3746"/>
    <x v="1851"/>
    <x v="0"/>
    <x v="713"/>
    <d v="2013-09-29T00:00:00"/>
    <s v="Second Class"/>
    <s v="RA-19915"/>
    <s v="Russell Applegate"/>
    <x v="0"/>
    <s v="United States"/>
    <s v="Columbus"/>
    <x v="32"/>
    <n v="31907"/>
    <x v="0"/>
    <s v="OFF-ST-10003058"/>
    <x v="1"/>
    <x v="4"/>
    <x v="388"/>
    <n v="118.25"/>
    <n v="5"/>
    <n v="0"/>
    <n v="34.292499999999997"/>
  </r>
  <r>
    <n v="3747"/>
    <x v="1851"/>
    <x v="0"/>
    <x v="713"/>
    <d v="2013-09-29T00:00:00"/>
    <s v="Second Class"/>
    <s v="RA-19915"/>
    <s v="Russell Applegate"/>
    <x v="0"/>
    <s v="United States"/>
    <s v="Columbus"/>
    <x v="32"/>
    <n v="31907"/>
    <x v="0"/>
    <s v="FUR-CH-10002084"/>
    <x v="0"/>
    <x v="1"/>
    <x v="1240"/>
    <n v="368.96999999999997"/>
    <n v="3"/>
    <n v="0"/>
    <n v="81.173400000000001"/>
  </r>
  <r>
    <n v="3748"/>
    <x v="1852"/>
    <x v="3"/>
    <x v="151"/>
    <d v="2014-08-30T00:00:00"/>
    <s v="Second Class"/>
    <s v="DR-12880"/>
    <s v="Dan Reichenbach"/>
    <x v="1"/>
    <s v="United States"/>
    <s v="Inglewood"/>
    <x v="1"/>
    <n v="90301"/>
    <x v="1"/>
    <s v="FUR-FU-10002937"/>
    <x v="0"/>
    <x v="5"/>
    <x v="1051"/>
    <n v="198.46"/>
    <n v="2"/>
    <n v="0"/>
    <n v="99.23"/>
  </r>
  <r>
    <n v="3749"/>
    <x v="1852"/>
    <x v="3"/>
    <x v="151"/>
    <d v="2014-08-30T00:00:00"/>
    <s v="Second Class"/>
    <s v="DR-12880"/>
    <s v="Dan Reichenbach"/>
    <x v="1"/>
    <s v="United States"/>
    <s v="Inglewood"/>
    <x v="1"/>
    <n v="90301"/>
    <x v="1"/>
    <s v="OFF-AP-10001242"/>
    <x v="1"/>
    <x v="9"/>
    <x v="1408"/>
    <n v="321.92"/>
    <n v="4"/>
    <n v="0"/>
    <n v="96.575999999999993"/>
  </r>
  <r>
    <n v="3750"/>
    <x v="1852"/>
    <x v="3"/>
    <x v="151"/>
    <d v="2014-08-30T00:00:00"/>
    <s v="Second Class"/>
    <s v="DR-12880"/>
    <s v="Dan Reichenbach"/>
    <x v="1"/>
    <s v="United States"/>
    <s v="Inglewood"/>
    <x v="1"/>
    <n v="90301"/>
    <x v="1"/>
    <s v="TEC-CO-10001571"/>
    <x v="2"/>
    <x v="16"/>
    <x v="1554"/>
    <n v="879.98400000000004"/>
    <n v="2"/>
    <n v="0.2"/>
    <n v="329.99400000000003"/>
  </r>
  <r>
    <n v="3751"/>
    <x v="1852"/>
    <x v="3"/>
    <x v="151"/>
    <d v="2014-08-30T00:00:00"/>
    <s v="Second Class"/>
    <s v="DR-12880"/>
    <s v="Dan Reichenbach"/>
    <x v="1"/>
    <s v="United States"/>
    <s v="Inglewood"/>
    <x v="1"/>
    <n v="90301"/>
    <x v="1"/>
    <s v="OFF-SU-10002503"/>
    <x v="1"/>
    <x v="14"/>
    <x v="669"/>
    <n v="28.4"/>
    <n v="5"/>
    <n v="0"/>
    <n v="8.2359999999999989"/>
  </r>
  <r>
    <n v="3752"/>
    <x v="1852"/>
    <x v="3"/>
    <x v="151"/>
    <d v="2014-08-30T00:00:00"/>
    <s v="Second Class"/>
    <s v="DR-12880"/>
    <s v="Dan Reichenbach"/>
    <x v="1"/>
    <s v="United States"/>
    <s v="Inglewood"/>
    <x v="1"/>
    <n v="90301"/>
    <x v="1"/>
    <s v="FUR-CH-10004886"/>
    <x v="0"/>
    <x v="1"/>
    <x v="366"/>
    <n v="230.28000000000003"/>
    <n v="3"/>
    <n v="0.2"/>
    <n v="23.027999999999992"/>
  </r>
  <r>
    <n v="3753"/>
    <x v="1852"/>
    <x v="3"/>
    <x v="151"/>
    <d v="2014-08-30T00:00:00"/>
    <s v="Second Class"/>
    <s v="DR-12880"/>
    <s v="Dan Reichenbach"/>
    <x v="1"/>
    <s v="United States"/>
    <s v="Inglewood"/>
    <x v="1"/>
    <n v="90301"/>
    <x v="1"/>
    <s v="OFF-PA-10001289"/>
    <x v="1"/>
    <x v="10"/>
    <x v="952"/>
    <n v="116.28"/>
    <n v="3"/>
    <n v="0"/>
    <n v="56.977199999999996"/>
  </r>
  <r>
    <n v="3754"/>
    <x v="1852"/>
    <x v="3"/>
    <x v="151"/>
    <d v="2014-08-30T00:00:00"/>
    <s v="Second Class"/>
    <s v="DR-12880"/>
    <s v="Dan Reichenbach"/>
    <x v="1"/>
    <s v="United States"/>
    <s v="Inglewood"/>
    <x v="1"/>
    <n v="90301"/>
    <x v="1"/>
    <s v="OFF-BI-10003650"/>
    <x v="1"/>
    <x v="8"/>
    <x v="115"/>
    <n v="841.5680000000001"/>
    <n v="2"/>
    <n v="0.2"/>
    <n v="294.54879999999991"/>
  </r>
  <r>
    <n v="3755"/>
    <x v="1852"/>
    <x v="3"/>
    <x v="151"/>
    <d v="2014-08-30T00:00:00"/>
    <s v="Second Class"/>
    <s v="DR-12880"/>
    <s v="Dan Reichenbach"/>
    <x v="1"/>
    <s v="United States"/>
    <s v="Inglewood"/>
    <x v="1"/>
    <n v="90301"/>
    <x v="1"/>
    <s v="OFF-ST-10001370"/>
    <x v="1"/>
    <x v="4"/>
    <x v="1023"/>
    <n v="354.90000000000003"/>
    <n v="5"/>
    <n v="0"/>
    <n v="17.744999999999962"/>
  </r>
  <r>
    <n v="3756"/>
    <x v="1853"/>
    <x v="0"/>
    <x v="840"/>
    <d v="2013-03-07T00:00:00"/>
    <s v="First Class"/>
    <s v="JG-15310"/>
    <s v="Jason Gross"/>
    <x v="1"/>
    <s v="United States"/>
    <s v="Odessa"/>
    <x v="5"/>
    <n v="79762"/>
    <x v="2"/>
    <s v="OFF-PA-10001892"/>
    <x v="1"/>
    <x v="10"/>
    <x v="815"/>
    <n v="42.783999999999999"/>
    <n v="7"/>
    <n v="0.2"/>
    <n v="15.509199999999998"/>
  </r>
  <r>
    <n v="3757"/>
    <x v="1853"/>
    <x v="0"/>
    <x v="840"/>
    <d v="2013-03-07T00:00:00"/>
    <s v="First Class"/>
    <s v="JG-15310"/>
    <s v="Jason Gross"/>
    <x v="1"/>
    <s v="United States"/>
    <s v="Odessa"/>
    <x v="5"/>
    <n v="79762"/>
    <x v="2"/>
    <s v="FUR-CH-10004983"/>
    <x v="0"/>
    <x v="1"/>
    <x v="1560"/>
    <n v="563.42999999999984"/>
    <n v="5"/>
    <n v="0.3"/>
    <n v="-56.343000000000018"/>
  </r>
  <r>
    <n v="3758"/>
    <x v="1854"/>
    <x v="0"/>
    <x v="905"/>
    <d v="2013-03-05T00:00:00"/>
    <s v="Standard Class"/>
    <s v="LC-16870"/>
    <s v="Lena Cacioppo"/>
    <x v="0"/>
    <s v="United States"/>
    <s v="Newark"/>
    <x v="24"/>
    <n v="43055"/>
    <x v="3"/>
    <s v="OFF-AR-10001615"/>
    <x v="1"/>
    <x v="6"/>
    <x v="1479"/>
    <n v="111.104"/>
    <n v="7"/>
    <n v="0.2"/>
    <n v="8.3328000000000024"/>
  </r>
  <r>
    <n v="3759"/>
    <x v="1855"/>
    <x v="1"/>
    <x v="227"/>
    <d v="2012-09-23T00:00:00"/>
    <s v="Standard Class"/>
    <s v="GB-14530"/>
    <s v="George Bell"/>
    <x v="1"/>
    <s v="United States"/>
    <s v="Los Angeles"/>
    <x v="1"/>
    <n v="90049"/>
    <x v="1"/>
    <s v="OFF-AR-10003602"/>
    <x v="1"/>
    <x v="6"/>
    <x v="239"/>
    <n v="11.68"/>
    <n v="2"/>
    <n v="0"/>
    <n v="5.4895999999999994"/>
  </r>
  <r>
    <n v="3760"/>
    <x v="1855"/>
    <x v="1"/>
    <x v="227"/>
    <d v="2012-09-23T00:00:00"/>
    <s v="Standard Class"/>
    <s v="GB-14530"/>
    <s v="George Bell"/>
    <x v="1"/>
    <s v="United States"/>
    <s v="Los Angeles"/>
    <x v="1"/>
    <n v="90049"/>
    <x v="1"/>
    <s v="OFF-SU-10004782"/>
    <x v="1"/>
    <x v="14"/>
    <x v="1548"/>
    <n v="16.899999999999999"/>
    <n v="2"/>
    <n v="0"/>
    <n v="5.0699999999999985"/>
  </r>
  <r>
    <n v="3761"/>
    <x v="1855"/>
    <x v="1"/>
    <x v="227"/>
    <d v="2012-09-23T00:00:00"/>
    <s v="Standard Class"/>
    <s v="GB-14530"/>
    <s v="George Bell"/>
    <x v="1"/>
    <s v="United States"/>
    <s v="Los Angeles"/>
    <x v="1"/>
    <n v="90049"/>
    <x v="1"/>
    <s v="FUR-FU-10001591"/>
    <x v="0"/>
    <x v="5"/>
    <x v="1101"/>
    <n v="24.4"/>
    <n v="2"/>
    <n v="0"/>
    <n v="10.248000000000001"/>
  </r>
  <r>
    <n v="3762"/>
    <x v="1856"/>
    <x v="3"/>
    <x v="605"/>
    <d v="2014-05-18T00:00:00"/>
    <s v="Standard Class"/>
    <s v="CK-12205"/>
    <s v="Chloris Kastensmidt"/>
    <x v="0"/>
    <s v="United States"/>
    <s v="Everett"/>
    <x v="31"/>
    <n v="2149"/>
    <x v="3"/>
    <s v="OFF-PA-10000659"/>
    <x v="1"/>
    <x v="10"/>
    <x v="1286"/>
    <n v="87.6"/>
    <n v="5"/>
    <n v="0"/>
    <n v="42.047999999999995"/>
  </r>
  <r>
    <n v="3763"/>
    <x v="1857"/>
    <x v="0"/>
    <x v="572"/>
    <d v="2013-08-19T00:00:00"/>
    <s v="Second Class"/>
    <s v="TS-21160"/>
    <s v="Theresa Swint"/>
    <x v="1"/>
    <s v="United States"/>
    <s v="West Allis"/>
    <x v="6"/>
    <n v="53214"/>
    <x v="2"/>
    <s v="FUR-BO-10001337"/>
    <x v="0"/>
    <x v="0"/>
    <x v="425"/>
    <n v="241.96"/>
    <n v="2"/>
    <n v="0"/>
    <n v="24.195999999999998"/>
  </r>
  <r>
    <n v="3764"/>
    <x v="1857"/>
    <x v="0"/>
    <x v="572"/>
    <d v="2013-08-19T00:00:00"/>
    <s v="Second Class"/>
    <s v="TS-21160"/>
    <s v="Theresa Swint"/>
    <x v="1"/>
    <s v="United States"/>
    <s v="West Allis"/>
    <x v="6"/>
    <n v="53214"/>
    <x v="2"/>
    <s v="OFF-BI-10003529"/>
    <x v="1"/>
    <x v="8"/>
    <x v="788"/>
    <n v="8.52"/>
    <n v="3"/>
    <n v="0"/>
    <n v="4.1747999999999994"/>
  </r>
  <r>
    <n v="3765"/>
    <x v="1858"/>
    <x v="3"/>
    <x v="906"/>
    <d v="2014-03-03T00:00:00"/>
    <s v="Standard Class"/>
    <s v="MH-18025"/>
    <s v="Michelle Huthwaite"/>
    <x v="0"/>
    <s v="United States"/>
    <s v="Chicago"/>
    <x v="10"/>
    <n v="60623"/>
    <x v="2"/>
    <s v="OFF-BI-10002609"/>
    <x v="1"/>
    <x v="8"/>
    <x v="98"/>
    <n v="1.7879999999999996"/>
    <n v="3"/>
    <n v="0.8"/>
    <n v="-3.0396000000000001"/>
  </r>
  <r>
    <n v="3766"/>
    <x v="1859"/>
    <x v="0"/>
    <x v="844"/>
    <d v="2013-03-26T00:00:00"/>
    <s v="Standard Class"/>
    <s v="DM-12955"/>
    <s v="Dario Medina"/>
    <x v="1"/>
    <s v="United States"/>
    <s v="Houston"/>
    <x v="5"/>
    <n v="77036"/>
    <x v="2"/>
    <s v="FUR-TA-10004767"/>
    <x v="0"/>
    <x v="3"/>
    <x v="1147"/>
    <n v="99.372"/>
    <n v="2"/>
    <n v="0.3"/>
    <n v="-1.4196000000000097"/>
  </r>
  <r>
    <n v="3767"/>
    <x v="1859"/>
    <x v="0"/>
    <x v="844"/>
    <d v="2013-03-26T00:00:00"/>
    <s v="Standard Class"/>
    <s v="DM-12955"/>
    <s v="Dario Medina"/>
    <x v="1"/>
    <s v="United States"/>
    <s v="Houston"/>
    <x v="5"/>
    <n v="77036"/>
    <x v="2"/>
    <s v="OFF-AR-10001868"/>
    <x v="1"/>
    <x v="6"/>
    <x v="59"/>
    <n v="1.3440000000000001"/>
    <n v="1"/>
    <n v="0.2"/>
    <n v="0.504"/>
  </r>
  <r>
    <n v="3768"/>
    <x v="1860"/>
    <x v="1"/>
    <x v="575"/>
    <d v="2012-12-10T00:00:00"/>
    <s v="Second Class"/>
    <s v="JJ-15760"/>
    <s v="Joel Jenkins"/>
    <x v="2"/>
    <s v="United States"/>
    <s v="Houston"/>
    <x v="5"/>
    <n v="77036"/>
    <x v="2"/>
    <s v="TEC-PH-10004896"/>
    <x v="2"/>
    <x v="7"/>
    <x v="172"/>
    <n v="119.96000000000001"/>
    <n v="5"/>
    <n v="0.2"/>
    <n v="11.996000000000002"/>
  </r>
  <r>
    <n v="3769"/>
    <x v="1861"/>
    <x v="2"/>
    <x v="757"/>
    <d v="2011-12-20T00:00:00"/>
    <s v="Second Class"/>
    <s v="KB-16585"/>
    <s v="Ken Black"/>
    <x v="1"/>
    <s v="United States"/>
    <s v="Hialeah"/>
    <x v="2"/>
    <n v="33012"/>
    <x v="0"/>
    <s v="FUR-CH-10000988"/>
    <x v="0"/>
    <x v="1"/>
    <x v="1132"/>
    <n v="1013.8320000000001"/>
    <n v="9"/>
    <n v="0.2"/>
    <n v="101.38319999999999"/>
  </r>
  <r>
    <n v="3770"/>
    <x v="1861"/>
    <x v="2"/>
    <x v="757"/>
    <d v="2011-12-20T00:00:00"/>
    <s v="Second Class"/>
    <s v="KB-16585"/>
    <s v="Ken Black"/>
    <x v="1"/>
    <s v="United States"/>
    <s v="Hialeah"/>
    <x v="2"/>
    <n v="33012"/>
    <x v="0"/>
    <s v="OFF-FA-10000490"/>
    <x v="1"/>
    <x v="13"/>
    <x v="307"/>
    <n v="1.984"/>
    <n v="2"/>
    <n v="0.2"/>
    <n v="0.66959999999999997"/>
  </r>
  <r>
    <n v="3771"/>
    <x v="1862"/>
    <x v="0"/>
    <x v="907"/>
    <d v="2013-12-22T00:00:00"/>
    <s v="Standard Class"/>
    <s v="CM-12160"/>
    <s v="Charles McCrossin"/>
    <x v="0"/>
    <s v="United States"/>
    <s v="San Francisco"/>
    <x v="1"/>
    <n v="94122"/>
    <x v="1"/>
    <s v="FUR-TA-10004256"/>
    <x v="0"/>
    <x v="3"/>
    <x v="484"/>
    <n v="2003.52"/>
    <n v="6"/>
    <n v="0.2"/>
    <n v="-325.57200000000023"/>
  </r>
  <r>
    <n v="3772"/>
    <x v="1863"/>
    <x v="0"/>
    <x v="536"/>
    <d v="2013-05-18T00:00:00"/>
    <s v="Standard Class"/>
    <s v="FM-14215"/>
    <s v="Filia McAdams"/>
    <x v="1"/>
    <s v="United States"/>
    <s v="Philadelphia"/>
    <x v="9"/>
    <n v="19140"/>
    <x v="3"/>
    <s v="OFF-ST-10004804"/>
    <x v="1"/>
    <x v="4"/>
    <x v="230"/>
    <n v="82.367999999999995"/>
    <n v="2"/>
    <n v="0.2"/>
    <n v="-19.562399999999997"/>
  </r>
  <r>
    <n v="3773"/>
    <x v="1864"/>
    <x v="2"/>
    <x v="908"/>
    <d v="2011-08-11T00:00:00"/>
    <s v="Second Class"/>
    <s v="RF-19735"/>
    <s v="Roland Fjeld"/>
    <x v="0"/>
    <s v="United States"/>
    <s v="Columbia"/>
    <x v="20"/>
    <n v="29203"/>
    <x v="0"/>
    <s v="TEC-AC-10000023"/>
    <x v="2"/>
    <x v="11"/>
    <x v="900"/>
    <n v="62.91"/>
    <n v="3"/>
    <n v="0"/>
    <n v="22.647599999999997"/>
  </r>
  <r>
    <n v="3774"/>
    <x v="1865"/>
    <x v="2"/>
    <x v="909"/>
    <d v="2011-04-13T00:00:00"/>
    <s v="Second Class"/>
    <s v="JK-15370"/>
    <s v="Jay Kimmel"/>
    <x v="0"/>
    <s v="United States"/>
    <s v="Miami"/>
    <x v="2"/>
    <n v="33180"/>
    <x v="0"/>
    <s v="OFF-FA-10001332"/>
    <x v="1"/>
    <x v="13"/>
    <x v="1561"/>
    <n v="6.911999999999999"/>
    <n v="3"/>
    <n v="0.2"/>
    <n v="2.3327999999999998"/>
  </r>
  <r>
    <n v="3775"/>
    <x v="1865"/>
    <x v="2"/>
    <x v="909"/>
    <d v="2011-04-13T00:00:00"/>
    <s v="Second Class"/>
    <s v="JK-15370"/>
    <s v="Jay Kimmel"/>
    <x v="0"/>
    <s v="United States"/>
    <s v="Miami"/>
    <x v="2"/>
    <n v="33180"/>
    <x v="0"/>
    <s v="TEC-AC-10002001"/>
    <x v="2"/>
    <x v="11"/>
    <x v="262"/>
    <n v="383.97600000000006"/>
    <n v="3"/>
    <n v="0.2"/>
    <n v="81.59490000000001"/>
  </r>
  <r>
    <n v="3776"/>
    <x v="1865"/>
    <x v="2"/>
    <x v="909"/>
    <d v="2011-04-13T00:00:00"/>
    <s v="Second Class"/>
    <s v="JK-15370"/>
    <s v="Jay Kimmel"/>
    <x v="0"/>
    <s v="United States"/>
    <s v="Miami"/>
    <x v="2"/>
    <n v="33180"/>
    <x v="0"/>
    <s v="OFF-PA-10000029"/>
    <x v="1"/>
    <x v="10"/>
    <x v="803"/>
    <n v="10.368000000000002"/>
    <n v="2"/>
    <n v="0.2"/>
    <n v="3.6288"/>
  </r>
  <r>
    <n v="3777"/>
    <x v="1865"/>
    <x v="2"/>
    <x v="909"/>
    <d v="2011-04-13T00:00:00"/>
    <s v="Second Class"/>
    <s v="JK-15370"/>
    <s v="Jay Kimmel"/>
    <x v="0"/>
    <s v="United States"/>
    <s v="Miami"/>
    <x v="2"/>
    <n v="33180"/>
    <x v="0"/>
    <s v="TEC-AC-10001874"/>
    <x v="2"/>
    <x v="11"/>
    <x v="1562"/>
    <n v="335.94400000000002"/>
    <n v="7"/>
    <n v="0.2"/>
    <n v="41.992999999999995"/>
  </r>
  <r>
    <n v="3778"/>
    <x v="1866"/>
    <x v="1"/>
    <x v="910"/>
    <d v="2012-05-08T00:00:00"/>
    <s v="Standard Class"/>
    <s v="JB-16045"/>
    <s v="Julia Barnett"/>
    <x v="2"/>
    <s v="United States"/>
    <s v="Chula Vista"/>
    <x v="1"/>
    <n v="91911"/>
    <x v="1"/>
    <s v="FUR-FU-10002298"/>
    <x v="0"/>
    <x v="5"/>
    <x v="1296"/>
    <n v="665.88"/>
    <n v="6"/>
    <n v="0"/>
    <n v="106.54079999999999"/>
  </r>
  <r>
    <n v="3779"/>
    <x v="1867"/>
    <x v="3"/>
    <x v="329"/>
    <d v="2014-12-03T00:00:00"/>
    <s v="Second Class"/>
    <s v="PN-18775"/>
    <s v="Parhena Norris"/>
    <x v="2"/>
    <s v="United States"/>
    <s v="Miami"/>
    <x v="2"/>
    <n v="33180"/>
    <x v="0"/>
    <s v="TEC-PH-10002564"/>
    <x v="2"/>
    <x v="7"/>
    <x v="976"/>
    <n v="71.975999999999999"/>
    <n v="3"/>
    <n v="0.2"/>
    <n v="8.9969999999999892"/>
  </r>
  <r>
    <n v="3780"/>
    <x v="1868"/>
    <x v="3"/>
    <x v="911"/>
    <d v="2014-02-21T00:00:00"/>
    <s v="Standard Class"/>
    <s v="LF-17185"/>
    <s v="Luke Foster"/>
    <x v="0"/>
    <s v="United States"/>
    <s v="New York City"/>
    <x v="15"/>
    <n v="10035"/>
    <x v="3"/>
    <s v="OFF-PA-10003465"/>
    <x v="1"/>
    <x v="10"/>
    <x v="418"/>
    <n v="37.94"/>
    <n v="2"/>
    <n v="0"/>
    <n v="18.211199999999998"/>
  </r>
  <r>
    <n v="3781"/>
    <x v="1869"/>
    <x v="2"/>
    <x v="912"/>
    <d v="2011-11-20T00:00:00"/>
    <s v="Standard Class"/>
    <s v="RH-19510"/>
    <s v="Rick Huthwaite"/>
    <x v="2"/>
    <s v="United States"/>
    <s v="Manhattan"/>
    <x v="41"/>
    <n v="66502"/>
    <x v="2"/>
    <s v="TEC-PH-10000038"/>
    <x v="2"/>
    <x v="7"/>
    <x v="1056"/>
    <n v="273.95999999999998"/>
    <n v="2"/>
    <n v="0"/>
    <n v="10.958399999999983"/>
  </r>
  <r>
    <n v="3782"/>
    <x v="1870"/>
    <x v="1"/>
    <x v="584"/>
    <d v="2012-07-14T00:00:00"/>
    <s v="Second Class"/>
    <s v="MC-17575"/>
    <s v="Matt Collins"/>
    <x v="0"/>
    <s v="United States"/>
    <s v="Philadelphia"/>
    <x v="9"/>
    <n v="19120"/>
    <x v="3"/>
    <s v="TEC-PH-10003072"/>
    <x v="2"/>
    <x v="7"/>
    <x v="1310"/>
    <n v="269.98199999999997"/>
    <n v="3"/>
    <n v="0.4"/>
    <n v="40.497299999999996"/>
  </r>
  <r>
    <n v="3783"/>
    <x v="1871"/>
    <x v="3"/>
    <x v="38"/>
    <d v="2014-11-17T00:00:00"/>
    <s v="Second Class"/>
    <s v="MN-17935"/>
    <s v="Michael Nguyen"/>
    <x v="0"/>
    <s v="United States"/>
    <s v="Memphis"/>
    <x v="18"/>
    <n v="38109"/>
    <x v="0"/>
    <s v="OFF-PA-10003424"/>
    <x v="1"/>
    <x v="10"/>
    <x v="1081"/>
    <n v="8.9039999999999999"/>
    <n v="3"/>
    <n v="0.2"/>
    <n v="3.3389999999999995"/>
  </r>
  <r>
    <n v="3784"/>
    <x v="1871"/>
    <x v="3"/>
    <x v="38"/>
    <d v="2014-11-17T00:00:00"/>
    <s v="Second Class"/>
    <s v="MN-17935"/>
    <s v="Michael Nguyen"/>
    <x v="0"/>
    <s v="United States"/>
    <s v="Memphis"/>
    <x v="18"/>
    <n v="38109"/>
    <x v="0"/>
    <s v="OFF-ST-10003716"/>
    <x v="1"/>
    <x v="4"/>
    <x v="889"/>
    <n v="720.06400000000008"/>
    <n v="4"/>
    <n v="0.2"/>
    <n v="-63.005600000000015"/>
  </r>
  <r>
    <n v="3785"/>
    <x v="1872"/>
    <x v="3"/>
    <x v="689"/>
    <d v="2014-08-05T00:00:00"/>
    <s v="Standard Class"/>
    <s v="EH-14125"/>
    <s v="Eugene Hildebrand"/>
    <x v="2"/>
    <s v="United States"/>
    <s v="Fort Lauderdale"/>
    <x v="2"/>
    <n v="33311"/>
    <x v="0"/>
    <s v="TEC-AC-10003590"/>
    <x v="2"/>
    <x v="11"/>
    <x v="1093"/>
    <n v="41.424000000000007"/>
    <n v="2"/>
    <n v="0.2"/>
    <n v="8.2847999999999971"/>
  </r>
  <r>
    <n v="3786"/>
    <x v="1873"/>
    <x v="3"/>
    <x v="377"/>
    <d v="2014-12-31T00:00:00"/>
    <s v="Standard Class"/>
    <s v="TC-21535"/>
    <s v="Tracy Collins"/>
    <x v="2"/>
    <s v="United States"/>
    <s v="Columbus"/>
    <x v="24"/>
    <n v="43229"/>
    <x v="3"/>
    <s v="OFF-BI-10000494"/>
    <x v="1"/>
    <x v="8"/>
    <x v="1563"/>
    <n v="3.1320000000000001"/>
    <n v="2"/>
    <n v="0.7"/>
    <n v="-2.6099999999999994"/>
  </r>
  <r>
    <n v="3787"/>
    <x v="1874"/>
    <x v="0"/>
    <x v="731"/>
    <d v="2013-11-05T00:00:00"/>
    <s v="Standard Class"/>
    <s v="JD-15895"/>
    <s v="Jonathan Doherty"/>
    <x v="1"/>
    <s v="United States"/>
    <s v="Los Angeles"/>
    <x v="1"/>
    <n v="90045"/>
    <x v="1"/>
    <s v="OFF-ST-10002615"/>
    <x v="1"/>
    <x v="4"/>
    <x v="1427"/>
    <n v="1085.42"/>
    <n v="7"/>
    <n v="0"/>
    <n v="282.20920000000001"/>
  </r>
  <r>
    <n v="3788"/>
    <x v="1875"/>
    <x v="0"/>
    <x v="913"/>
    <d v="2013-09-10T00:00:00"/>
    <s v="Standard Class"/>
    <s v="IL-15100"/>
    <s v="Ivan Liston"/>
    <x v="0"/>
    <s v="United States"/>
    <s v="Houston"/>
    <x v="5"/>
    <n v="77041"/>
    <x v="2"/>
    <s v="OFF-AR-10002804"/>
    <x v="1"/>
    <x v="6"/>
    <x v="279"/>
    <n v="3.9119999999999999"/>
    <n v="1"/>
    <n v="0.2"/>
    <n v="1.0269000000000001"/>
  </r>
  <r>
    <n v="3789"/>
    <x v="1875"/>
    <x v="0"/>
    <x v="913"/>
    <d v="2013-09-10T00:00:00"/>
    <s v="Standard Class"/>
    <s v="IL-15100"/>
    <s v="Ivan Liston"/>
    <x v="0"/>
    <s v="United States"/>
    <s v="Houston"/>
    <x v="5"/>
    <n v="77041"/>
    <x v="2"/>
    <s v="OFF-AR-10001044"/>
    <x v="1"/>
    <x v="6"/>
    <x v="1042"/>
    <n v="62.376000000000005"/>
    <n v="3"/>
    <n v="0.2"/>
    <n v="7.0172999999999952"/>
  </r>
  <r>
    <n v="3790"/>
    <x v="1876"/>
    <x v="0"/>
    <x v="764"/>
    <d v="2013-04-22T00:00:00"/>
    <s v="Standard Class"/>
    <s v="SW-20350"/>
    <s v="Sean Wendt"/>
    <x v="2"/>
    <s v="United States"/>
    <s v="Omaha"/>
    <x v="8"/>
    <n v="68104"/>
    <x v="2"/>
    <s v="OFF-FA-10000134"/>
    <x v="1"/>
    <x v="13"/>
    <x v="194"/>
    <n v="29.049999999999997"/>
    <n v="5"/>
    <n v="0"/>
    <n v="9.0054999999999996"/>
  </r>
  <r>
    <n v="3791"/>
    <x v="1877"/>
    <x v="2"/>
    <x v="260"/>
    <d v="2011-07-11T00:00:00"/>
    <s v="Standard Class"/>
    <s v="DP-13390"/>
    <s v="Dennis Pardue"/>
    <x v="2"/>
    <s v="United States"/>
    <s v="Los Angeles"/>
    <x v="1"/>
    <n v="90004"/>
    <x v="1"/>
    <s v="OFF-BI-10001670"/>
    <x v="1"/>
    <x v="8"/>
    <x v="438"/>
    <n v="180.96000000000004"/>
    <n v="6"/>
    <n v="0.2"/>
    <n v="67.86"/>
  </r>
  <r>
    <n v="3792"/>
    <x v="1878"/>
    <x v="1"/>
    <x v="914"/>
    <d v="2012-02-28T00:00:00"/>
    <s v="First Class"/>
    <s v="BT-11395"/>
    <s v="Bill Tyler"/>
    <x v="1"/>
    <s v="United States"/>
    <s v="Altoona"/>
    <x v="9"/>
    <n v="16602"/>
    <x v="3"/>
    <s v="OFF-BI-10000343"/>
    <x v="1"/>
    <x v="8"/>
    <x v="184"/>
    <n v="4.4190000000000005"/>
    <n v="3"/>
    <n v="0.7"/>
    <n v="-3.3879000000000001"/>
  </r>
  <r>
    <n v="3793"/>
    <x v="1878"/>
    <x v="1"/>
    <x v="914"/>
    <d v="2012-02-28T00:00:00"/>
    <s v="First Class"/>
    <s v="BT-11395"/>
    <s v="Bill Tyler"/>
    <x v="1"/>
    <s v="United States"/>
    <s v="Altoona"/>
    <x v="9"/>
    <n v="16602"/>
    <x v="3"/>
    <s v="OFF-AR-10002257"/>
    <x v="1"/>
    <x v="6"/>
    <x v="1191"/>
    <n v="16.032"/>
    <n v="6"/>
    <n v="0.2"/>
    <n v="2.2043999999999979"/>
  </r>
  <r>
    <n v="3794"/>
    <x v="1879"/>
    <x v="1"/>
    <x v="154"/>
    <d v="2012-12-01T00:00:00"/>
    <s v="Standard Class"/>
    <s v="JE-15475"/>
    <s v="Jeremy Ellison"/>
    <x v="0"/>
    <s v="United States"/>
    <s v="New York City"/>
    <x v="15"/>
    <n v="10024"/>
    <x v="3"/>
    <s v="OFF-AR-10001915"/>
    <x v="1"/>
    <x v="6"/>
    <x v="1048"/>
    <n v="29.79"/>
    <n v="3"/>
    <n v="0"/>
    <n v="12.511800000000001"/>
  </r>
  <r>
    <n v="3795"/>
    <x v="1880"/>
    <x v="2"/>
    <x v="915"/>
    <d v="2011-02-03T00:00:00"/>
    <s v="Standard Class"/>
    <s v="EJ-13720"/>
    <s v="Ed Jacobs"/>
    <x v="0"/>
    <s v="United States"/>
    <s v="San Diego"/>
    <x v="1"/>
    <n v="92037"/>
    <x v="1"/>
    <s v="OFF-ST-10003692"/>
    <x v="1"/>
    <x v="4"/>
    <x v="1253"/>
    <n v="57.23"/>
    <n v="1"/>
    <n v="0"/>
    <n v="14.307499999999997"/>
  </r>
  <r>
    <n v="3796"/>
    <x v="1880"/>
    <x v="2"/>
    <x v="915"/>
    <d v="2011-02-03T00:00:00"/>
    <s v="Standard Class"/>
    <s v="EJ-13720"/>
    <s v="Ed Jacobs"/>
    <x v="0"/>
    <s v="United States"/>
    <s v="San Diego"/>
    <x v="1"/>
    <n v="92037"/>
    <x v="1"/>
    <s v="FUR-TA-10003469"/>
    <x v="0"/>
    <x v="3"/>
    <x v="1564"/>
    <n v="333"/>
    <n v="3"/>
    <n v="0.2"/>
    <n v="-16.649999999999991"/>
  </r>
  <r>
    <n v="3797"/>
    <x v="1880"/>
    <x v="2"/>
    <x v="915"/>
    <d v="2011-02-03T00:00:00"/>
    <s v="Standard Class"/>
    <s v="EJ-13720"/>
    <s v="Ed Jacobs"/>
    <x v="0"/>
    <s v="United States"/>
    <s v="San Diego"/>
    <x v="1"/>
    <n v="92037"/>
    <x v="1"/>
    <s v="OFF-AR-10003179"/>
    <x v="1"/>
    <x v="6"/>
    <x v="1565"/>
    <n v="36.44"/>
    <n v="4"/>
    <n v="0"/>
    <n v="12.025199999999998"/>
  </r>
  <r>
    <n v="3798"/>
    <x v="1881"/>
    <x v="3"/>
    <x v="397"/>
    <d v="2014-09-27T00:00:00"/>
    <s v="First Class"/>
    <s v="BE-11410"/>
    <s v="Bobby Elias"/>
    <x v="0"/>
    <s v="United States"/>
    <s v="Miami"/>
    <x v="2"/>
    <n v="33178"/>
    <x v="0"/>
    <s v="OFF-PA-10003395"/>
    <x v="1"/>
    <x v="10"/>
    <x v="650"/>
    <n v="251.64"/>
    <n v="3"/>
    <n v="0.2"/>
    <n v="88.073999999999984"/>
  </r>
  <r>
    <n v="3799"/>
    <x v="1882"/>
    <x v="3"/>
    <x v="259"/>
    <d v="2014-11-06T00:00:00"/>
    <s v="First Class"/>
    <s v="KL-16555"/>
    <s v="Kelly Lampkin"/>
    <x v="1"/>
    <s v="United States"/>
    <s v="Greensboro"/>
    <x v="3"/>
    <n v="27405"/>
    <x v="0"/>
    <s v="FUR-TA-10004575"/>
    <x v="0"/>
    <x v="3"/>
    <x v="306"/>
    <n v="523.76400000000001"/>
    <n v="3"/>
    <n v="0.4"/>
    <n v="-192.04680000000008"/>
  </r>
  <r>
    <n v="3800"/>
    <x v="1882"/>
    <x v="3"/>
    <x v="259"/>
    <d v="2014-11-06T00:00:00"/>
    <s v="First Class"/>
    <s v="KL-16555"/>
    <s v="Kelly Lampkin"/>
    <x v="1"/>
    <s v="United States"/>
    <s v="Greensboro"/>
    <x v="3"/>
    <n v="27405"/>
    <x v="0"/>
    <s v="TEC-PH-10002483"/>
    <x v="2"/>
    <x v="7"/>
    <x v="1170"/>
    <n v="1359.96"/>
    <n v="5"/>
    <n v="0.2"/>
    <n v="118.99650000000003"/>
  </r>
  <r>
    <n v="3801"/>
    <x v="1883"/>
    <x v="0"/>
    <x v="500"/>
    <d v="2013-10-21T00:00:00"/>
    <s v="Standard Class"/>
    <s v="NC-18415"/>
    <s v="Nathan Cano"/>
    <x v="0"/>
    <s v="United States"/>
    <s v="Jacksonville"/>
    <x v="3"/>
    <n v="28540"/>
    <x v="0"/>
    <s v="FUR-CH-10003606"/>
    <x v="0"/>
    <x v="1"/>
    <x v="1566"/>
    <n v="102.59200000000001"/>
    <n v="1"/>
    <n v="0.2"/>
    <n v="10.2592"/>
  </r>
  <r>
    <n v="3802"/>
    <x v="1883"/>
    <x v="0"/>
    <x v="500"/>
    <d v="2013-10-21T00:00:00"/>
    <s v="Standard Class"/>
    <s v="NC-18415"/>
    <s v="Nathan Cano"/>
    <x v="0"/>
    <s v="United States"/>
    <s v="Jacksonville"/>
    <x v="3"/>
    <n v="28540"/>
    <x v="0"/>
    <s v="TEC-AC-10002473"/>
    <x v="2"/>
    <x v="11"/>
    <x v="713"/>
    <n v="22.704000000000001"/>
    <n v="1"/>
    <n v="0.2"/>
    <n v="5.9597999999999995"/>
  </r>
  <r>
    <n v="3803"/>
    <x v="1883"/>
    <x v="0"/>
    <x v="500"/>
    <d v="2013-10-21T00:00:00"/>
    <s v="Standard Class"/>
    <s v="NC-18415"/>
    <s v="Nathan Cano"/>
    <x v="0"/>
    <s v="United States"/>
    <s v="Jacksonville"/>
    <x v="3"/>
    <n v="28540"/>
    <x v="0"/>
    <s v="OFF-PA-10002319"/>
    <x v="1"/>
    <x v="10"/>
    <x v="1391"/>
    <n v="93.024000000000001"/>
    <n v="3"/>
    <n v="0.2"/>
    <n v="33.721199999999996"/>
  </r>
  <r>
    <n v="3804"/>
    <x v="1883"/>
    <x v="0"/>
    <x v="500"/>
    <d v="2013-10-21T00:00:00"/>
    <s v="Standard Class"/>
    <s v="NC-18415"/>
    <s v="Nathan Cano"/>
    <x v="0"/>
    <s v="United States"/>
    <s v="Jacksonville"/>
    <x v="3"/>
    <n v="28540"/>
    <x v="0"/>
    <s v="OFF-SU-10000946"/>
    <x v="1"/>
    <x v="14"/>
    <x v="33"/>
    <n v="12.768000000000001"/>
    <n v="2"/>
    <n v="0.2"/>
    <n v="1.436399999999999"/>
  </r>
  <r>
    <n v="3805"/>
    <x v="1883"/>
    <x v="0"/>
    <x v="500"/>
    <d v="2013-10-21T00:00:00"/>
    <s v="Standard Class"/>
    <s v="NC-18415"/>
    <s v="Nathan Cano"/>
    <x v="0"/>
    <s v="United States"/>
    <s v="Jacksonville"/>
    <x v="3"/>
    <n v="28540"/>
    <x v="0"/>
    <s v="OFF-EN-10001335"/>
    <x v="1"/>
    <x v="12"/>
    <x v="462"/>
    <n v="35.008000000000003"/>
    <n v="4"/>
    <n v="0.2"/>
    <n v="13.127999999999998"/>
  </r>
  <r>
    <n v="3806"/>
    <x v="1883"/>
    <x v="0"/>
    <x v="500"/>
    <d v="2013-10-21T00:00:00"/>
    <s v="Standard Class"/>
    <s v="NC-18415"/>
    <s v="Nathan Cano"/>
    <x v="0"/>
    <s v="United States"/>
    <s v="Jacksonville"/>
    <x v="3"/>
    <n v="28540"/>
    <x v="0"/>
    <s v="OFF-PA-10002377"/>
    <x v="1"/>
    <x v="10"/>
    <x v="127"/>
    <n v="39.152000000000001"/>
    <n v="1"/>
    <n v="0.2"/>
    <n v="14.681999999999999"/>
  </r>
  <r>
    <n v="3807"/>
    <x v="1884"/>
    <x v="1"/>
    <x v="768"/>
    <d v="2012-11-19T00:00:00"/>
    <s v="Standard Class"/>
    <s v="AH-10690"/>
    <s v="Anna Häberlin"/>
    <x v="1"/>
    <s v="United States"/>
    <s v="Plantation"/>
    <x v="2"/>
    <n v="33317"/>
    <x v="0"/>
    <s v="OFF-AR-10001246"/>
    <x v="1"/>
    <x v="6"/>
    <x v="450"/>
    <n v="11.76"/>
    <n v="5"/>
    <n v="0.2"/>
    <n v="1.3229999999999991"/>
  </r>
  <r>
    <n v="3808"/>
    <x v="1884"/>
    <x v="1"/>
    <x v="768"/>
    <d v="2012-11-19T00:00:00"/>
    <s v="Standard Class"/>
    <s v="AH-10690"/>
    <s v="Anna Häberlin"/>
    <x v="1"/>
    <s v="United States"/>
    <s v="Plantation"/>
    <x v="2"/>
    <n v="33317"/>
    <x v="0"/>
    <s v="OFF-BI-10003291"/>
    <x v="1"/>
    <x v="8"/>
    <x v="44"/>
    <n v="5.2380000000000013"/>
    <n v="2"/>
    <n v="0.7"/>
    <n v="-4.0158000000000005"/>
  </r>
  <r>
    <n v="3809"/>
    <x v="1884"/>
    <x v="1"/>
    <x v="768"/>
    <d v="2012-11-19T00:00:00"/>
    <s v="Standard Class"/>
    <s v="AH-10690"/>
    <s v="Anna Häberlin"/>
    <x v="1"/>
    <s v="United States"/>
    <s v="Plantation"/>
    <x v="2"/>
    <n v="33317"/>
    <x v="0"/>
    <s v="OFF-BI-10002799"/>
    <x v="1"/>
    <x v="8"/>
    <x v="1450"/>
    <n v="4.6619999999999999"/>
    <n v="3"/>
    <n v="0.7"/>
    <n v="-3.7295999999999996"/>
  </r>
  <r>
    <n v="3810"/>
    <x v="1884"/>
    <x v="1"/>
    <x v="768"/>
    <d v="2012-11-19T00:00:00"/>
    <s v="Standard Class"/>
    <s v="AH-10690"/>
    <s v="Anna Häberlin"/>
    <x v="1"/>
    <s v="United States"/>
    <s v="Plantation"/>
    <x v="2"/>
    <n v="33317"/>
    <x v="0"/>
    <s v="FUR-CH-10003298"/>
    <x v="0"/>
    <x v="1"/>
    <x v="1567"/>
    <n v="523.91999999999996"/>
    <n v="5"/>
    <n v="0.2"/>
    <n v="-72.039000000000044"/>
  </r>
  <r>
    <n v="3811"/>
    <x v="1884"/>
    <x v="1"/>
    <x v="768"/>
    <d v="2012-11-19T00:00:00"/>
    <s v="Standard Class"/>
    <s v="AH-10690"/>
    <s v="Anna Häberlin"/>
    <x v="1"/>
    <s v="United States"/>
    <s v="Plantation"/>
    <x v="2"/>
    <n v="33317"/>
    <x v="0"/>
    <s v="TEC-PH-10000441"/>
    <x v="2"/>
    <x v="7"/>
    <x v="1046"/>
    <n v="100.792"/>
    <n v="1"/>
    <n v="0.2"/>
    <n v="10.079200000000007"/>
  </r>
  <r>
    <n v="3812"/>
    <x v="1884"/>
    <x v="1"/>
    <x v="768"/>
    <d v="2012-11-19T00:00:00"/>
    <s v="Standard Class"/>
    <s v="AH-10690"/>
    <s v="Anna Häberlin"/>
    <x v="1"/>
    <s v="United States"/>
    <s v="Plantation"/>
    <x v="2"/>
    <n v="33317"/>
    <x v="0"/>
    <s v="FUR-CH-10004477"/>
    <x v="0"/>
    <x v="1"/>
    <x v="211"/>
    <n v="146.13600000000002"/>
    <n v="3"/>
    <n v="0.2"/>
    <n v="16.440299999999986"/>
  </r>
  <r>
    <n v="3813"/>
    <x v="1885"/>
    <x v="3"/>
    <x v="916"/>
    <d v="2014-03-06T00:00:00"/>
    <s v="Same Day"/>
    <s v="PK-19075"/>
    <s v="Pete Kriz"/>
    <x v="0"/>
    <s v="United States"/>
    <s v="Milwaukee"/>
    <x v="6"/>
    <n v="53209"/>
    <x v="2"/>
    <s v="OFF-LA-10003537"/>
    <x v="1"/>
    <x v="2"/>
    <x v="1568"/>
    <n v="25.06"/>
    <n v="2"/>
    <n v="0"/>
    <n v="11.778199999999998"/>
  </r>
  <r>
    <n v="3814"/>
    <x v="1886"/>
    <x v="1"/>
    <x v="599"/>
    <d v="2012-11-09T00:00:00"/>
    <s v="Standard Class"/>
    <s v="NG-18430"/>
    <s v="Nathan Gelder"/>
    <x v="0"/>
    <s v="United States"/>
    <s v="Quincy"/>
    <x v="10"/>
    <n v="62301"/>
    <x v="2"/>
    <s v="OFF-LA-10004484"/>
    <x v="1"/>
    <x v="2"/>
    <x v="612"/>
    <n v="19.824000000000002"/>
    <n v="6"/>
    <n v="0.2"/>
    <n v="6.4427999999999992"/>
  </r>
  <r>
    <n v="3815"/>
    <x v="1887"/>
    <x v="0"/>
    <x v="630"/>
    <d v="2013-07-09T00:00:00"/>
    <s v="Same Day"/>
    <s v="ZD-21925"/>
    <s v="Zuschuss Donatelli"/>
    <x v="0"/>
    <s v="United States"/>
    <s v="Jacksonville"/>
    <x v="2"/>
    <n v="32216"/>
    <x v="0"/>
    <s v="TEC-PH-10002824"/>
    <x v="2"/>
    <x v="7"/>
    <x v="1142"/>
    <n v="823.96000000000015"/>
    <n v="5"/>
    <n v="0.2"/>
    <n v="51.497499999999974"/>
  </r>
  <r>
    <n v="3816"/>
    <x v="1887"/>
    <x v="0"/>
    <x v="630"/>
    <d v="2013-07-09T00:00:00"/>
    <s v="Same Day"/>
    <s v="ZD-21925"/>
    <s v="Zuschuss Donatelli"/>
    <x v="0"/>
    <s v="United States"/>
    <s v="Jacksonville"/>
    <x v="2"/>
    <n v="32216"/>
    <x v="0"/>
    <s v="OFF-PA-10004965"/>
    <x v="1"/>
    <x v="10"/>
    <x v="112"/>
    <n v="15.984000000000002"/>
    <n v="2"/>
    <n v="0.2"/>
    <n v="4.9949999999999992"/>
  </r>
  <r>
    <n v="3817"/>
    <x v="1888"/>
    <x v="1"/>
    <x v="426"/>
    <d v="2012-09-19T00:00:00"/>
    <s v="Standard Class"/>
    <s v="NW-18400"/>
    <s v="Natalie Webber"/>
    <x v="0"/>
    <s v="United States"/>
    <s v="Mobile"/>
    <x v="19"/>
    <n v="36608"/>
    <x v="0"/>
    <s v="FUR-TA-10003569"/>
    <x v="0"/>
    <x v="3"/>
    <x v="1358"/>
    <n v="801.96"/>
    <n v="2"/>
    <n v="0"/>
    <n v="200.49"/>
  </r>
  <r>
    <n v="3818"/>
    <x v="1888"/>
    <x v="1"/>
    <x v="426"/>
    <d v="2012-09-19T00:00:00"/>
    <s v="Standard Class"/>
    <s v="NW-18400"/>
    <s v="Natalie Webber"/>
    <x v="0"/>
    <s v="United States"/>
    <s v="Mobile"/>
    <x v="19"/>
    <n v="36608"/>
    <x v="0"/>
    <s v="TEC-PH-10003187"/>
    <x v="2"/>
    <x v="7"/>
    <x v="1410"/>
    <n v="59.97"/>
    <n v="3"/>
    <n v="0"/>
    <n v="0"/>
  </r>
  <r>
    <n v="3819"/>
    <x v="1888"/>
    <x v="1"/>
    <x v="426"/>
    <d v="2012-09-19T00:00:00"/>
    <s v="Standard Class"/>
    <s v="NW-18400"/>
    <s v="Natalie Webber"/>
    <x v="0"/>
    <s v="United States"/>
    <s v="Mobile"/>
    <x v="19"/>
    <n v="36608"/>
    <x v="0"/>
    <s v="FUR-CH-10004853"/>
    <x v="0"/>
    <x v="1"/>
    <x v="526"/>
    <n v="1056.8599999999999"/>
    <n v="7"/>
    <n v="0"/>
    <n v="306.48939999999988"/>
  </r>
  <r>
    <n v="3820"/>
    <x v="1889"/>
    <x v="3"/>
    <x v="449"/>
    <d v="2014-10-15T00:00:00"/>
    <s v="Standard Class"/>
    <s v="HG-14845"/>
    <s v="Harry Greene"/>
    <x v="0"/>
    <s v="United States"/>
    <s v="New York City"/>
    <x v="15"/>
    <n v="10024"/>
    <x v="3"/>
    <s v="OFF-BI-10001031"/>
    <x v="1"/>
    <x v="8"/>
    <x v="865"/>
    <n v="12.816000000000001"/>
    <n v="3"/>
    <n v="0.2"/>
    <n v="4.3253999999999984"/>
  </r>
  <r>
    <n v="3821"/>
    <x v="1889"/>
    <x v="3"/>
    <x v="449"/>
    <d v="2014-10-15T00:00:00"/>
    <s v="Standard Class"/>
    <s v="HG-14845"/>
    <s v="Harry Greene"/>
    <x v="0"/>
    <s v="United States"/>
    <s v="New York City"/>
    <x v="15"/>
    <n v="10024"/>
    <x v="3"/>
    <s v="FUR-BO-10003034"/>
    <x v="0"/>
    <x v="0"/>
    <x v="1194"/>
    <n v="314.35199999999998"/>
    <n v="3"/>
    <n v="0.2"/>
    <n v="-15.71759999999999"/>
  </r>
  <r>
    <n v="3822"/>
    <x v="1889"/>
    <x v="3"/>
    <x v="449"/>
    <d v="2014-10-15T00:00:00"/>
    <s v="Standard Class"/>
    <s v="HG-14845"/>
    <s v="Harry Greene"/>
    <x v="0"/>
    <s v="United States"/>
    <s v="New York City"/>
    <x v="15"/>
    <n v="10024"/>
    <x v="3"/>
    <s v="OFF-PA-10000069"/>
    <x v="1"/>
    <x v="10"/>
    <x v="1569"/>
    <n v="18.98"/>
    <n v="2"/>
    <n v="0"/>
    <n v="8.9206000000000003"/>
  </r>
  <r>
    <n v="3823"/>
    <x v="1889"/>
    <x v="3"/>
    <x v="449"/>
    <d v="2014-10-15T00:00:00"/>
    <s v="Standard Class"/>
    <s v="HG-14845"/>
    <s v="Harry Greene"/>
    <x v="0"/>
    <s v="United States"/>
    <s v="New York City"/>
    <x v="15"/>
    <n v="10024"/>
    <x v="3"/>
    <s v="OFF-BI-10003655"/>
    <x v="1"/>
    <x v="8"/>
    <x v="1447"/>
    <n v="18.240000000000002"/>
    <n v="6"/>
    <n v="0.2"/>
    <n v="6.1560000000000006"/>
  </r>
  <r>
    <n v="3824"/>
    <x v="1890"/>
    <x v="1"/>
    <x v="471"/>
    <d v="2012-09-18T00:00:00"/>
    <s v="Standard Class"/>
    <s v="CC-12685"/>
    <s v="Craig Carroll"/>
    <x v="0"/>
    <s v="United States"/>
    <s v="New York City"/>
    <x v="15"/>
    <n v="10011"/>
    <x v="3"/>
    <s v="OFF-ST-10000585"/>
    <x v="1"/>
    <x v="4"/>
    <x v="541"/>
    <n v="991.19999999999993"/>
    <n v="6"/>
    <n v="0"/>
    <n v="257.71199999999999"/>
  </r>
  <r>
    <n v="3825"/>
    <x v="1890"/>
    <x v="1"/>
    <x v="471"/>
    <d v="2012-09-18T00:00:00"/>
    <s v="Standard Class"/>
    <s v="CC-12685"/>
    <s v="Craig Carroll"/>
    <x v="0"/>
    <s v="United States"/>
    <s v="New York City"/>
    <x v="15"/>
    <n v="10011"/>
    <x v="3"/>
    <s v="TEC-CO-10001571"/>
    <x v="2"/>
    <x v="16"/>
    <x v="1554"/>
    <n v="879.98400000000004"/>
    <n v="2"/>
    <n v="0.2"/>
    <n v="329.99400000000003"/>
  </r>
  <r>
    <n v="3826"/>
    <x v="1890"/>
    <x v="1"/>
    <x v="471"/>
    <d v="2012-09-18T00:00:00"/>
    <s v="Standard Class"/>
    <s v="CC-12685"/>
    <s v="Craig Carroll"/>
    <x v="0"/>
    <s v="United States"/>
    <s v="New York City"/>
    <x v="15"/>
    <n v="10011"/>
    <x v="3"/>
    <s v="OFF-BI-10002012"/>
    <x v="1"/>
    <x v="8"/>
    <x v="742"/>
    <n v="12.96"/>
    <n v="9"/>
    <n v="0.2"/>
    <n v="4.5359999999999996"/>
  </r>
  <r>
    <n v="3827"/>
    <x v="1891"/>
    <x v="2"/>
    <x v="273"/>
    <d v="2011-10-12T00:00:00"/>
    <s v="Standard Class"/>
    <s v="JG-15805"/>
    <s v="John Grady"/>
    <x v="1"/>
    <s v="United States"/>
    <s v="Dallas"/>
    <x v="5"/>
    <n v="75217"/>
    <x v="2"/>
    <s v="OFF-ST-10001228"/>
    <x v="1"/>
    <x v="4"/>
    <x v="228"/>
    <n v="107.44"/>
    <n v="10"/>
    <n v="0.2"/>
    <n v="10.744000000000007"/>
  </r>
  <r>
    <n v="3828"/>
    <x v="1892"/>
    <x v="3"/>
    <x v="917"/>
    <d v="2014-05-12T00:00:00"/>
    <s v="Standard Class"/>
    <s v="RW-19540"/>
    <s v="Rick Wilson"/>
    <x v="1"/>
    <s v="United States"/>
    <s v="Detroit"/>
    <x v="12"/>
    <n v="48234"/>
    <x v="2"/>
    <s v="FUR-CH-10004086"/>
    <x v="0"/>
    <x v="1"/>
    <x v="281"/>
    <n v="1458.65"/>
    <n v="5"/>
    <n v="0"/>
    <n v="423.00849999999997"/>
  </r>
  <r>
    <n v="3829"/>
    <x v="1892"/>
    <x v="3"/>
    <x v="917"/>
    <d v="2014-05-12T00:00:00"/>
    <s v="Standard Class"/>
    <s v="RW-19540"/>
    <s v="Rick Wilson"/>
    <x v="1"/>
    <s v="United States"/>
    <s v="Detroit"/>
    <x v="12"/>
    <n v="48234"/>
    <x v="2"/>
    <s v="FUR-CH-10002017"/>
    <x v="0"/>
    <x v="1"/>
    <x v="1368"/>
    <n v="26.64"/>
    <n v="1"/>
    <n v="0"/>
    <n v="7.4591999999999992"/>
  </r>
  <r>
    <n v="3830"/>
    <x v="1892"/>
    <x v="3"/>
    <x v="917"/>
    <d v="2014-05-12T00:00:00"/>
    <s v="Standard Class"/>
    <s v="RW-19540"/>
    <s v="Rick Wilson"/>
    <x v="1"/>
    <s v="United States"/>
    <s v="Detroit"/>
    <x v="12"/>
    <n v="48234"/>
    <x v="2"/>
    <s v="FUR-CH-10000595"/>
    <x v="0"/>
    <x v="1"/>
    <x v="463"/>
    <n v="476.8"/>
    <n v="2"/>
    <n v="0"/>
    <n v="119.19999999999999"/>
  </r>
  <r>
    <n v="3831"/>
    <x v="1892"/>
    <x v="3"/>
    <x v="917"/>
    <d v="2014-05-12T00:00:00"/>
    <s v="Standard Class"/>
    <s v="RW-19540"/>
    <s v="Rick Wilson"/>
    <x v="1"/>
    <s v="United States"/>
    <s v="Detroit"/>
    <x v="12"/>
    <n v="48234"/>
    <x v="2"/>
    <s v="OFF-AP-10001563"/>
    <x v="1"/>
    <x v="9"/>
    <x v="530"/>
    <n v="87.444000000000003"/>
    <n v="2"/>
    <n v="0.1"/>
    <n v="18.460399999999986"/>
  </r>
  <r>
    <n v="3832"/>
    <x v="1893"/>
    <x v="1"/>
    <x v="717"/>
    <d v="2012-11-19T00:00:00"/>
    <s v="Standard Class"/>
    <s v="LS-17230"/>
    <s v="Lycoris Saunders"/>
    <x v="0"/>
    <s v="United States"/>
    <s v="Dover"/>
    <x v="13"/>
    <n v="19901"/>
    <x v="3"/>
    <s v="FUR-FU-10004017"/>
    <x v="0"/>
    <x v="5"/>
    <x v="1570"/>
    <n v="76.14"/>
    <n v="3"/>
    <n v="0"/>
    <n v="26.648999999999997"/>
  </r>
  <r>
    <n v="3833"/>
    <x v="1893"/>
    <x v="1"/>
    <x v="717"/>
    <d v="2012-11-19T00:00:00"/>
    <s v="Standard Class"/>
    <s v="LS-17230"/>
    <s v="Lycoris Saunders"/>
    <x v="0"/>
    <s v="United States"/>
    <s v="Dover"/>
    <x v="13"/>
    <n v="19901"/>
    <x v="3"/>
    <s v="OFF-BI-10002571"/>
    <x v="1"/>
    <x v="8"/>
    <x v="1204"/>
    <n v="19.96"/>
    <n v="2"/>
    <n v="0"/>
    <n v="9.3811999999999998"/>
  </r>
  <r>
    <n v="3834"/>
    <x v="1894"/>
    <x v="2"/>
    <x v="156"/>
    <d v="2011-11-24T00:00:00"/>
    <s v="Same Day"/>
    <s v="MY-18295"/>
    <s v="Muhammed Yedwab"/>
    <x v="1"/>
    <s v="United States"/>
    <s v="Columbus"/>
    <x v="24"/>
    <n v="43229"/>
    <x v="3"/>
    <s v="TEC-PH-10000560"/>
    <x v="2"/>
    <x v="7"/>
    <x v="745"/>
    <n v="1049.97"/>
    <n v="5"/>
    <n v="0.4"/>
    <n v="-209.99399999999991"/>
  </r>
  <r>
    <n v="3835"/>
    <x v="1894"/>
    <x v="2"/>
    <x v="156"/>
    <d v="2011-11-24T00:00:00"/>
    <s v="Same Day"/>
    <s v="MY-18295"/>
    <s v="Muhammed Yedwab"/>
    <x v="1"/>
    <s v="United States"/>
    <s v="Columbus"/>
    <x v="24"/>
    <n v="43229"/>
    <x v="3"/>
    <s v="FUR-CH-10000847"/>
    <x v="0"/>
    <x v="1"/>
    <x v="986"/>
    <n v="611.05799999999999"/>
    <n v="3"/>
    <n v="0.3"/>
    <n v="-34.917600000000022"/>
  </r>
  <r>
    <n v="3836"/>
    <x v="1895"/>
    <x v="2"/>
    <x v="918"/>
    <d v="2011-04-15T00:00:00"/>
    <s v="Standard Class"/>
    <s v="JM-15655"/>
    <s v="Jim Mitchum"/>
    <x v="1"/>
    <s v="United States"/>
    <s v="Glendale"/>
    <x v="16"/>
    <n v="85301"/>
    <x v="1"/>
    <s v="OFF-FA-10000611"/>
    <x v="1"/>
    <x v="13"/>
    <x v="1065"/>
    <n v="2.3679999999999999"/>
    <n v="2"/>
    <n v="0.2"/>
    <n v="0.82879999999999987"/>
  </r>
  <r>
    <n v="3837"/>
    <x v="1895"/>
    <x v="2"/>
    <x v="918"/>
    <d v="2011-04-15T00:00:00"/>
    <s v="Standard Class"/>
    <s v="JM-15655"/>
    <s v="Jim Mitchum"/>
    <x v="1"/>
    <s v="United States"/>
    <s v="Glendale"/>
    <x v="16"/>
    <n v="85301"/>
    <x v="1"/>
    <s v="OFF-PA-10004733"/>
    <x v="1"/>
    <x v="10"/>
    <x v="1571"/>
    <n v="19.008000000000003"/>
    <n v="3"/>
    <n v="0.2"/>
    <n v="6.8903999999999979"/>
  </r>
  <r>
    <n v="3838"/>
    <x v="1896"/>
    <x v="2"/>
    <x v="711"/>
    <d v="2011-08-02T00:00:00"/>
    <s v="Standard Class"/>
    <s v="KM-16720"/>
    <s v="Kunst Miller"/>
    <x v="0"/>
    <s v="United States"/>
    <s v="North Las Vegas"/>
    <x v="33"/>
    <n v="89031"/>
    <x v="1"/>
    <s v="TEC-PH-10001363"/>
    <x v="2"/>
    <x v="7"/>
    <x v="427"/>
    <n v="911.98400000000004"/>
    <n v="2"/>
    <n v="0.2"/>
    <n v="113.99799999999991"/>
  </r>
  <r>
    <n v="3839"/>
    <x v="1896"/>
    <x v="2"/>
    <x v="711"/>
    <d v="2011-08-02T00:00:00"/>
    <s v="Standard Class"/>
    <s v="KM-16720"/>
    <s v="Kunst Miller"/>
    <x v="0"/>
    <s v="United States"/>
    <s v="North Las Vegas"/>
    <x v="33"/>
    <n v="89031"/>
    <x v="1"/>
    <s v="FUR-CH-10003312"/>
    <x v="0"/>
    <x v="1"/>
    <x v="296"/>
    <n v="674.35200000000009"/>
    <n v="3"/>
    <n v="0.2"/>
    <n v="-109.58220000000011"/>
  </r>
  <r>
    <n v="3840"/>
    <x v="1896"/>
    <x v="2"/>
    <x v="711"/>
    <d v="2011-08-02T00:00:00"/>
    <s v="Standard Class"/>
    <s v="KM-16720"/>
    <s v="Kunst Miller"/>
    <x v="0"/>
    <s v="United States"/>
    <s v="North Las Vegas"/>
    <x v="33"/>
    <n v="89031"/>
    <x v="1"/>
    <s v="FUR-FU-10004018"/>
    <x v="0"/>
    <x v="5"/>
    <x v="927"/>
    <n v="134.01"/>
    <n v="9"/>
    <n v="0"/>
    <n v="36.182700000000004"/>
  </r>
  <r>
    <n v="3841"/>
    <x v="1896"/>
    <x v="2"/>
    <x v="711"/>
    <d v="2011-08-02T00:00:00"/>
    <s v="Standard Class"/>
    <s v="KM-16720"/>
    <s v="Kunst Miller"/>
    <x v="0"/>
    <s v="United States"/>
    <s v="North Las Vegas"/>
    <x v="33"/>
    <n v="89031"/>
    <x v="1"/>
    <s v="TEC-AC-10004814"/>
    <x v="2"/>
    <x v="11"/>
    <x v="1572"/>
    <n v="170.97"/>
    <n v="3"/>
    <n v="0"/>
    <n v="70.097700000000003"/>
  </r>
  <r>
    <n v="3842"/>
    <x v="1897"/>
    <x v="2"/>
    <x v="785"/>
    <d v="2011-06-12T00:00:00"/>
    <s v="Standard Class"/>
    <s v="KE-16420"/>
    <s v="Katrina Edelman"/>
    <x v="1"/>
    <s v="United States"/>
    <s v="Bristol"/>
    <x v="18"/>
    <n v="37620"/>
    <x v="0"/>
    <s v="FUR-CH-10002647"/>
    <x v="0"/>
    <x v="1"/>
    <x v="470"/>
    <n v="170.35200000000003"/>
    <n v="3"/>
    <n v="0.2"/>
    <n v="10.647000000000006"/>
  </r>
  <r>
    <n v="3843"/>
    <x v="1898"/>
    <x v="2"/>
    <x v="919"/>
    <d v="2011-10-31T00:00:00"/>
    <s v="First Class"/>
    <s v="TS-21370"/>
    <s v="Todd Sumrall"/>
    <x v="1"/>
    <s v="United States"/>
    <s v="Los Angeles"/>
    <x v="1"/>
    <n v="90049"/>
    <x v="1"/>
    <s v="OFF-BI-10004140"/>
    <x v="1"/>
    <x v="8"/>
    <x v="304"/>
    <n v="7.1840000000000011"/>
    <n v="2"/>
    <n v="0.2"/>
    <n v="2.2449999999999992"/>
  </r>
  <r>
    <n v="3844"/>
    <x v="1898"/>
    <x v="2"/>
    <x v="919"/>
    <d v="2011-10-31T00:00:00"/>
    <s v="First Class"/>
    <s v="TS-21370"/>
    <s v="Todd Sumrall"/>
    <x v="1"/>
    <s v="United States"/>
    <s v="Los Angeles"/>
    <x v="1"/>
    <n v="90049"/>
    <x v="1"/>
    <s v="OFF-SU-10002301"/>
    <x v="1"/>
    <x v="14"/>
    <x v="1573"/>
    <n v="6.28"/>
    <n v="2"/>
    <n v="0"/>
    <n v="6.2800000000000189E-2"/>
  </r>
  <r>
    <n v="3845"/>
    <x v="1898"/>
    <x v="2"/>
    <x v="919"/>
    <d v="2011-10-31T00:00:00"/>
    <s v="First Class"/>
    <s v="TS-21370"/>
    <s v="Todd Sumrall"/>
    <x v="1"/>
    <s v="United States"/>
    <s v="Los Angeles"/>
    <x v="1"/>
    <n v="90049"/>
    <x v="1"/>
    <s v="OFF-SU-10000646"/>
    <x v="1"/>
    <x v="14"/>
    <x v="259"/>
    <n v="480.74"/>
    <n v="2"/>
    <n v="0"/>
    <n v="14.422200000000032"/>
  </r>
  <r>
    <n v="3846"/>
    <x v="1898"/>
    <x v="2"/>
    <x v="919"/>
    <d v="2011-10-31T00:00:00"/>
    <s v="First Class"/>
    <s v="TS-21370"/>
    <s v="Todd Sumrall"/>
    <x v="1"/>
    <s v="United States"/>
    <s v="Los Angeles"/>
    <x v="1"/>
    <n v="90049"/>
    <x v="1"/>
    <s v="FUR-BO-10001337"/>
    <x v="0"/>
    <x v="0"/>
    <x v="425"/>
    <n v="616.99800000000005"/>
    <n v="6"/>
    <n v="0.15"/>
    <n v="-36.293999999999997"/>
  </r>
  <r>
    <n v="3847"/>
    <x v="1898"/>
    <x v="2"/>
    <x v="919"/>
    <d v="2011-10-31T00:00:00"/>
    <s v="First Class"/>
    <s v="TS-21370"/>
    <s v="Todd Sumrall"/>
    <x v="1"/>
    <s v="United States"/>
    <s v="Los Angeles"/>
    <x v="1"/>
    <n v="90049"/>
    <x v="1"/>
    <s v="OFF-ST-10003442"/>
    <x v="1"/>
    <x v="4"/>
    <x v="86"/>
    <n v="141.4"/>
    <n v="5"/>
    <n v="0"/>
    <n v="38.177999999999997"/>
  </r>
  <r>
    <n v="3848"/>
    <x v="1899"/>
    <x v="3"/>
    <x v="920"/>
    <d v="2014-11-28T00:00:00"/>
    <s v="Second Class"/>
    <s v="SZ-20035"/>
    <s v="Sam Zeldin"/>
    <x v="2"/>
    <s v="United States"/>
    <s v="Canton"/>
    <x v="12"/>
    <n v="48187"/>
    <x v="2"/>
    <s v="OFF-ST-10001097"/>
    <x v="1"/>
    <x v="4"/>
    <x v="740"/>
    <n v="501.81000000000006"/>
    <n v="3"/>
    <n v="0"/>
    <n v="0"/>
  </r>
  <r>
    <n v="3849"/>
    <x v="1900"/>
    <x v="3"/>
    <x v="585"/>
    <d v="2014-09-24T00:00:00"/>
    <s v="First Class"/>
    <s v="JE-15745"/>
    <s v="Joel Eaton"/>
    <x v="0"/>
    <s v="United States"/>
    <s v="Fayetteville"/>
    <x v="36"/>
    <n v="72701"/>
    <x v="0"/>
    <s v="OFF-BI-10004318"/>
    <x v="1"/>
    <x v="8"/>
    <x v="1574"/>
    <n v="691.96"/>
    <n v="4"/>
    <n v="0"/>
    <n v="318.30160000000001"/>
  </r>
  <r>
    <n v="3850"/>
    <x v="1900"/>
    <x v="3"/>
    <x v="585"/>
    <d v="2014-09-24T00:00:00"/>
    <s v="First Class"/>
    <s v="JE-15745"/>
    <s v="Joel Eaton"/>
    <x v="0"/>
    <s v="United States"/>
    <s v="Fayetteville"/>
    <x v="36"/>
    <n v="72701"/>
    <x v="0"/>
    <s v="TEC-AC-10004633"/>
    <x v="2"/>
    <x v="11"/>
    <x v="60"/>
    <n v="34.950000000000003"/>
    <n v="5"/>
    <n v="0"/>
    <n v="15.378000000000004"/>
  </r>
  <r>
    <n v="3851"/>
    <x v="1901"/>
    <x v="1"/>
    <x v="784"/>
    <d v="2012-12-09T00:00:00"/>
    <s v="Standard Class"/>
    <s v="MS-17980"/>
    <s v="Michael Stewart"/>
    <x v="1"/>
    <s v="United States"/>
    <s v="Springfield"/>
    <x v="25"/>
    <n v="65807"/>
    <x v="2"/>
    <s v="OFF-PA-10001970"/>
    <x v="1"/>
    <x v="10"/>
    <x v="311"/>
    <n v="85.96"/>
    <n v="7"/>
    <n v="0"/>
    <n v="40.401199999999996"/>
  </r>
  <r>
    <n v="3852"/>
    <x v="1902"/>
    <x v="1"/>
    <x v="481"/>
    <d v="2012-09-21T00:00:00"/>
    <s v="Same Day"/>
    <s v="DH-13675"/>
    <s v="Duane Huffman"/>
    <x v="2"/>
    <s v="United States"/>
    <s v="Quincy"/>
    <x v="31"/>
    <n v="2169"/>
    <x v="3"/>
    <s v="FUR-FU-10004006"/>
    <x v="0"/>
    <x v="5"/>
    <x v="101"/>
    <n v="85.3"/>
    <n v="2"/>
    <n v="0"/>
    <n v="14.500999999999991"/>
  </r>
  <r>
    <n v="3853"/>
    <x v="1903"/>
    <x v="3"/>
    <x v="200"/>
    <d v="2014-11-30T00:00:00"/>
    <s v="First Class"/>
    <s v="GT-14755"/>
    <s v="Guy Thornton"/>
    <x v="0"/>
    <s v="United States"/>
    <s v="Rockford"/>
    <x v="10"/>
    <n v="61107"/>
    <x v="2"/>
    <s v="OFF-BI-10001524"/>
    <x v="1"/>
    <x v="8"/>
    <x v="298"/>
    <n v="33.567999999999991"/>
    <n v="8"/>
    <n v="0.8"/>
    <n v="-53.708800000000025"/>
  </r>
  <r>
    <n v="3854"/>
    <x v="1904"/>
    <x v="3"/>
    <x v="921"/>
    <d v="2014-06-11T00:00:00"/>
    <s v="Standard Class"/>
    <s v="GH-14410"/>
    <s v="Gary Hansen"/>
    <x v="2"/>
    <s v="United States"/>
    <s v="San Francisco"/>
    <x v="1"/>
    <n v="94122"/>
    <x v="1"/>
    <s v="FUR-FU-10004164"/>
    <x v="0"/>
    <x v="5"/>
    <x v="1575"/>
    <n v="4.95"/>
    <n v="1"/>
    <n v="0"/>
    <n v="2.1780000000000004"/>
  </r>
  <r>
    <n v="3855"/>
    <x v="1904"/>
    <x v="3"/>
    <x v="921"/>
    <d v="2014-06-11T00:00:00"/>
    <s v="Standard Class"/>
    <s v="GH-14410"/>
    <s v="Gary Hansen"/>
    <x v="2"/>
    <s v="United States"/>
    <s v="San Francisco"/>
    <x v="1"/>
    <n v="94122"/>
    <x v="1"/>
    <s v="OFF-ST-10002957"/>
    <x v="1"/>
    <x v="4"/>
    <x v="1483"/>
    <n v="26.400000000000002"/>
    <n v="5"/>
    <n v="0"/>
    <n v="0"/>
  </r>
  <r>
    <n v="3856"/>
    <x v="1905"/>
    <x v="3"/>
    <x v="436"/>
    <d v="2014-10-29T00:00:00"/>
    <s v="Second Class"/>
    <s v="DM-13015"/>
    <s v="Darrin Martin"/>
    <x v="0"/>
    <s v="United States"/>
    <s v="San Antonio"/>
    <x v="5"/>
    <n v="78207"/>
    <x v="2"/>
    <s v="OFF-BI-10004364"/>
    <x v="1"/>
    <x v="8"/>
    <x v="302"/>
    <n v="3.5639999999999992"/>
    <n v="3"/>
    <n v="0.8"/>
    <n v="-6.2370000000000019"/>
  </r>
  <r>
    <n v="3857"/>
    <x v="1905"/>
    <x v="3"/>
    <x v="436"/>
    <d v="2014-10-29T00:00:00"/>
    <s v="Second Class"/>
    <s v="DM-13015"/>
    <s v="Darrin Martin"/>
    <x v="0"/>
    <s v="United States"/>
    <s v="San Antonio"/>
    <x v="5"/>
    <n v="78207"/>
    <x v="2"/>
    <s v="TEC-PH-10002824"/>
    <x v="2"/>
    <x v="7"/>
    <x v="1142"/>
    <n v="823.96000000000015"/>
    <n v="5"/>
    <n v="0.2"/>
    <n v="51.497499999999974"/>
  </r>
  <r>
    <n v="3858"/>
    <x v="1905"/>
    <x v="3"/>
    <x v="436"/>
    <d v="2014-10-29T00:00:00"/>
    <s v="Second Class"/>
    <s v="DM-13015"/>
    <s v="Darrin Martin"/>
    <x v="0"/>
    <s v="United States"/>
    <s v="San Antonio"/>
    <x v="5"/>
    <n v="78207"/>
    <x v="2"/>
    <s v="OFF-AR-10000634"/>
    <x v="1"/>
    <x v="6"/>
    <x v="988"/>
    <n v="10.272000000000002"/>
    <n v="3"/>
    <n v="0.2"/>
    <n v="0.89880000000000004"/>
  </r>
  <r>
    <n v="3859"/>
    <x v="1906"/>
    <x v="2"/>
    <x v="414"/>
    <d v="2011-12-20T00:00:00"/>
    <s v="Same Day"/>
    <s v="TC-21295"/>
    <s v="Toby Carlisle"/>
    <x v="0"/>
    <s v="United States"/>
    <s v="Thornton"/>
    <x v="22"/>
    <n v="80229"/>
    <x v="1"/>
    <s v="TEC-AC-10001539"/>
    <x v="2"/>
    <x v="11"/>
    <x v="1576"/>
    <n v="447.94399999999996"/>
    <n v="7"/>
    <n v="0.2"/>
    <n v="89.588799999999992"/>
  </r>
  <r>
    <n v="3860"/>
    <x v="1907"/>
    <x v="3"/>
    <x v="922"/>
    <d v="2014-02-23T00:00:00"/>
    <s v="Standard Class"/>
    <s v="JK-16120"/>
    <s v="Julie Kriz"/>
    <x v="2"/>
    <s v="United States"/>
    <s v="Chicago"/>
    <x v="10"/>
    <n v="60653"/>
    <x v="2"/>
    <s v="FUR-TA-10001932"/>
    <x v="0"/>
    <x v="3"/>
    <x v="840"/>
    <n v="480.96"/>
    <n v="3"/>
    <n v="0.5"/>
    <n v="-269.33760000000001"/>
  </r>
  <r>
    <n v="3861"/>
    <x v="1907"/>
    <x v="3"/>
    <x v="922"/>
    <d v="2014-02-23T00:00:00"/>
    <s v="Standard Class"/>
    <s v="JK-16120"/>
    <s v="Julie Kriz"/>
    <x v="2"/>
    <s v="United States"/>
    <s v="Chicago"/>
    <x v="10"/>
    <n v="60653"/>
    <x v="2"/>
    <s v="TEC-PH-10002789"/>
    <x v="2"/>
    <x v="7"/>
    <x v="1577"/>
    <n v="124.79200000000002"/>
    <n v="1"/>
    <n v="0.2"/>
    <n v="10.919299999999996"/>
  </r>
  <r>
    <n v="3862"/>
    <x v="1908"/>
    <x v="2"/>
    <x v="523"/>
    <d v="2011-05-10T00:00:00"/>
    <s v="Standard Class"/>
    <s v="NC-18415"/>
    <s v="Nathan Cano"/>
    <x v="0"/>
    <s v="United States"/>
    <s v="Yonkers"/>
    <x v="15"/>
    <n v="10701"/>
    <x v="3"/>
    <s v="OFF-BI-10004828"/>
    <x v="1"/>
    <x v="8"/>
    <x v="1578"/>
    <n v="40.176000000000002"/>
    <n v="3"/>
    <n v="0.2"/>
    <n v="14.563799999999997"/>
  </r>
  <r>
    <n v="3863"/>
    <x v="1908"/>
    <x v="2"/>
    <x v="523"/>
    <d v="2011-05-10T00:00:00"/>
    <s v="Standard Class"/>
    <s v="NC-18415"/>
    <s v="Nathan Cano"/>
    <x v="0"/>
    <s v="United States"/>
    <s v="Yonkers"/>
    <x v="15"/>
    <n v="10701"/>
    <x v="3"/>
    <s v="OFF-BI-10003981"/>
    <x v="1"/>
    <x v="8"/>
    <x v="109"/>
    <n v="10.896000000000001"/>
    <n v="3"/>
    <n v="0.2"/>
    <n v="3.9497999999999998"/>
  </r>
  <r>
    <n v="3864"/>
    <x v="1909"/>
    <x v="3"/>
    <x v="161"/>
    <d v="2014-10-20T00:00:00"/>
    <s v="Second Class"/>
    <s v="AJ-10960"/>
    <s v="Astrea Jones"/>
    <x v="0"/>
    <s v="United States"/>
    <s v="San Diego"/>
    <x v="1"/>
    <n v="92037"/>
    <x v="1"/>
    <s v="OFF-AR-10001770"/>
    <x v="1"/>
    <x v="6"/>
    <x v="1579"/>
    <n v="10.64"/>
    <n v="4"/>
    <n v="0"/>
    <n v="2.7664"/>
  </r>
  <r>
    <n v="3865"/>
    <x v="1910"/>
    <x v="1"/>
    <x v="109"/>
    <d v="2012-12-03T00:00:00"/>
    <s v="Standard Class"/>
    <s v="LC-16885"/>
    <s v="Lena Creighton"/>
    <x v="0"/>
    <s v="United States"/>
    <s v="Champaign"/>
    <x v="10"/>
    <n v="61821"/>
    <x v="2"/>
    <s v="FUR-FU-10004904"/>
    <x v="0"/>
    <x v="5"/>
    <x v="1580"/>
    <n v="151.96"/>
    <n v="5"/>
    <n v="0.6"/>
    <n v="-182.35200000000003"/>
  </r>
  <r>
    <n v="3866"/>
    <x v="1911"/>
    <x v="2"/>
    <x v="923"/>
    <d v="2011-07-29T00:00:00"/>
    <s v="Second Class"/>
    <s v="GW-14605"/>
    <s v="Giulietta Weimer"/>
    <x v="0"/>
    <s v="United States"/>
    <s v="San Francisco"/>
    <x v="1"/>
    <n v="94122"/>
    <x v="1"/>
    <s v="TEC-AC-10002842"/>
    <x v="2"/>
    <x v="11"/>
    <x v="1176"/>
    <n v="238"/>
    <n v="2"/>
    <n v="0"/>
    <n v="38.080000000000013"/>
  </r>
  <r>
    <n v="3867"/>
    <x v="1912"/>
    <x v="3"/>
    <x v="756"/>
    <d v="2014-04-26T00:00:00"/>
    <s v="Second Class"/>
    <s v="SC-20305"/>
    <s v="Sean Christensen"/>
    <x v="0"/>
    <s v="United States"/>
    <s v="Lawrence"/>
    <x v="14"/>
    <n v="46226"/>
    <x v="2"/>
    <s v="TEC-AC-10003590"/>
    <x v="2"/>
    <x v="11"/>
    <x v="1093"/>
    <n v="155.34"/>
    <n v="6"/>
    <n v="0"/>
    <n v="55.922399999999996"/>
  </r>
  <r>
    <n v="3868"/>
    <x v="1913"/>
    <x v="1"/>
    <x v="924"/>
    <d v="2012-10-27T00:00:00"/>
    <s v="Second Class"/>
    <s v="JF-15355"/>
    <s v="Jay Fein"/>
    <x v="0"/>
    <s v="United States"/>
    <s v="San Diego"/>
    <x v="1"/>
    <n v="92105"/>
    <x v="1"/>
    <s v="TEC-AC-10000710"/>
    <x v="2"/>
    <x v="11"/>
    <x v="672"/>
    <n v="148.32"/>
    <n v="9"/>
    <n v="0"/>
    <n v="63.777600000000007"/>
  </r>
  <r>
    <n v="3869"/>
    <x v="1913"/>
    <x v="1"/>
    <x v="924"/>
    <d v="2012-10-27T00:00:00"/>
    <s v="Second Class"/>
    <s v="JF-15355"/>
    <s v="Jay Fein"/>
    <x v="0"/>
    <s v="United States"/>
    <s v="San Diego"/>
    <x v="1"/>
    <n v="92105"/>
    <x v="1"/>
    <s v="FUR-CH-10004495"/>
    <x v="0"/>
    <x v="1"/>
    <x v="1475"/>
    <n v="240.78400000000002"/>
    <n v="1"/>
    <n v="0.2"/>
    <n v="27.088199999999965"/>
  </r>
  <r>
    <n v="3870"/>
    <x v="1913"/>
    <x v="1"/>
    <x v="924"/>
    <d v="2012-10-27T00:00:00"/>
    <s v="Second Class"/>
    <s v="JF-15355"/>
    <s v="Jay Fein"/>
    <x v="0"/>
    <s v="United States"/>
    <s v="San Diego"/>
    <x v="1"/>
    <n v="92105"/>
    <x v="1"/>
    <s v="FUR-CH-10004540"/>
    <x v="0"/>
    <x v="1"/>
    <x v="862"/>
    <n v="191.96800000000002"/>
    <n v="7"/>
    <n v="0.2"/>
    <n v="16.797200000000004"/>
  </r>
  <r>
    <n v="3871"/>
    <x v="1913"/>
    <x v="1"/>
    <x v="924"/>
    <d v="2012-10-27T00:00:00"/>
    <s v="Second Class"/>
    <s v="JF-15355"/>
    <s v="Jay Fein"/>
    <x v="0"/>
    <s v="United States"/>
    <s v="San Diego"/>
    <x v="1"/>
    <n v="92105"/>
    <x v="1"/>
    <s v="OFF-PA-10004971"/>
    <x v="1"/>
    <x v="10"/>
    <x v="604"/>
    <n v="11.56"/>
    <n v="2"/>
    <n v="0"/>
    <n v="5.6644000000000005"/>
  </r>
  <r>
    <n v="3872"/>
    <x v="1913"/>
    <x v="1"/>
    <x v="924"/>
    <d v="2012-10-27T00:00:00"/>
    <s v="Second Class"/>
    <s v="JF-15355"/>
    <s v="Jay Fein"/>
    <x v="0"/>
    <s v="United States"/>
    <s v="San Diego"/>
    <x v="1"/>
    <n v="92105"/>
    <x v="1"/>
    <s v="OFF-EN-10002600"/>
    <x v="1"/>
    <x v="12"/>
    <x v="111"/>
    <n v="11.8"/>
    <n v="4"/>
    <n v="0"/>
    <n v="5.6639999999999997"/>
  </r>
  <r>
    <n v="3873"/>
    <x v="1913"/>
    <x v="1"/>
    <x v="924"/>
    <d v="2012-10-27T00:00:00"/>
    <s v="Second Class"/>
    <s v="JF-15355"/>
    <s v="Jay Fein"/>
    <x v="0"/>
    <s v="United States"/>
    <s v="San Diego"/>
    <x v="1"/>
    <n v="92105"/>
    <x v="1"/>
    <s v="FUR-CH-10001854"/>
    <x v="0"/>
    <x v="1"/>
    <x v="1110"/>
    <n v="842.35200000000009"/>
    <n v="3"/>
    <n v="0.2"/>
    <n v="42.117600000000039"/>
  </r>
  <r>
    <n v="3874"/>
    <x v="1914"/>
    <x v="0"/>
    <x v="64"/>
    <d v="2013-09-08T00:00:00"/>
    <s v="Second Class"/>
    <s v="DM-13015"/>
    <s v="Darrin Martin"/>
    <x v="0"/>
    <s v="United States"/>
    <s v="Johnson City"/>
    <x v="18"/>
    <n v="37604"/>
    <x v="0"/>
    <s v="OFF-EN-10001099"/>
    <x v="1"/>
    <x v="12"/>
    <x v="33"/>
    <n v="23.472000000000001"/>
    <n v="3"/>
    <n v="0.2"/>
    <n v="7.6283999999999974"/>
  </r>
  <r>
    <n v="3875"/>
    <x v="1914"/>
    <x v="0"/>
    <x v="64"/>
    <d v="2013-09-08T00:00:00"/>
    <s v="Second Class"/>
    <s v="DM-13015"/>
    <s v="Darrin Martin"/>
    <x v="0"/>
    <s v="United States"/>
    <s v="Johnson City"/>
    <x v="18"/>
    <n v="37604"/>
    <x v="0"/>
    <s v="OFF-BI-10001597"/>
    <x v="1"/>
    <x v="8"/>
    <x v="790"/>
    <n v="86.058000000000007"/>
    <n v="7"/>
    <n v="0.7"/>
    <n v="-63.109199999999987"/>
  </r>
  <r>
    <n v="3876"/>
    <x v="1914"/>
    <x v="0"/>
    <x v="64"/>
    <d v="2013-09-08T00:00:00"/>
    <s v="Second Class"/>
    <s v="DM-13015"/>
    <s v="Darrin Martin"/>
    <x v="0"/>
    <s v="United States"/>
    <s v="Johnson City"/>
    <x v="18"/>
    <n v="37604"/>
    <x v="0"/>
    <s v="TEC-PH-10002660"/>
    <x v="2"/>
    <x v="7"/>
    <x v="697"/>
    <n v="108.78399999999999"/>
    <n v="2"/>
    <n v="0.2"/>
    <n v="6.7990000000000066"/>
  </r>
  <r>
    <n v="3877"/>
    <x v="1914"/>
    <x v="0"/>
    <x v="64"/>
    <d v="2013-09-08T00:00:00"/>
    <s v="Second Class"/>
    <s v="DM-13015"/>
    <s v="Darrin Martin"/>
    <x v="0"/>
    <s v="United States"/>
    <s v="Johnson City"/>
    <x v="18"/>
    <n v="37604"/>
    <x v="0"/>
    <s v="OFF-PA-10000327"/>
    <x v="1"/>
    <x v="10"/>
    <x v="1428"/>
    <n v="10.272000000000002"/>
    <n v="3"/>
    <n v="0.2"/>
    <n v="3.2099999999999982"/>
  </r>
  <r>
    <n v="3878"/>
    <x v="1915"/>
    <x v="0"/>
    <x v="99"/>
    <d v="2013-11-03T00:00:00"/>
    <s v="Standard Class"/>
    <s v="EP-13915"/>
    <s v="Emily Phan"/>
    <x v="0"/>
    <s v="United States"/>
    <s v="Tampa"/>
    <x v="2"/>
    <n v="33614"/>
    <x v="0"/>
    <s v="OFF-BI-10001191"/>
    <x v="1"/>
    <x v="8"/>
    <x v="970"/>
    <n v="38.190000000000012"/>
    <n v="5"/>
    <n v="0.7"/>
    <n v="-26.732999999999997"/>
  </r>
  <r>
    <n v="3879"/>
    <x v="1916"/>
    <x v="2"/>
    <x v="267"/>
    <d v="2011-04-07T00:00:00"/>
    <s v="First Class"/>
    <s v="JG-15805"/>
    <s v="John Grady"/>
    <x v="1"/>
    <s v="United States"/>
    <s v="Decatur"/>
    <x v="10"/>
    <n v="62521"/>
    <x v="2"/>
    <s v="OFF-ST-10003455"/>
    <x v="1"/>
    <x v="4"/>
    <x v="169"/>
    <n v="49.632000000000005"/>
    <n v="4"/>
    <n v="0.2"/>
    <n v="3.7224000000000004"/>
  </r>
  <r>
    <n v="3880"/>
    <x v="1916"/>
    <x v="2"/>
    <x v="267"/>
    <d v="2011-04-07T00:00:00"/>
    <s v="First Class"/>
    <s v="JG-15805"/>
    <s v="John Grady"/>
    <x v="1"/>
    <s v="United States"/>
    <s v="Decatur"/>
    <x v="10"/>
    <n v="62521"/>
    <x v="2"/>
    <s v="OFF-ST-10001031"/>
    <x v="1"/>
    <x v="4"/>
    <x v="1551"/>
    <n v="52.096000000000004"/>
    <n v="4"/>
    <n v="0.2"/>
    <n v="3.9072000000000031"/>
  </r>
  <r>
    <n v="3881"/>
    <x v="1917"/>
    <x v="1"/>
    <x v="925"/>
    <d v="2012-06-20T00:00:00"/>
    <s v="Standard Class"/>
    <s v="PF-19120"/>
    <s v="Peter Fuller"/>
    <x v="0"/>
    <s v="United States"/>
    <s v="Gilbert"/>
    <x v="16"/>
    <n v="85234"/>
    <x v="1"/>
    <s v="OFF-PA-10002245"/>
    <x v="1"/>
    <x v="10"/>
    <x v="1334"/>
    <n v="9.5680000000000014"/>
    <n v="2"/>
    <n v="0.2"/>
    <n v="2.9899999999999993"/>
  </r>
  <r>
    <n v="3882"/>
    <x v="1917"/>
    <x v="1"/>
    <x v="925"/>
    <d v="2012-06-20T00:00:00"/>
    <s v="Standard Class"/>
    <s v="PF-19120"/>
    <s v="Peter Fuller"/>
    <x v="0"/>
    <s v="United States"/>
    <s v="Gilbert"/>
    <x v="16"/>
    <n v="85234"/>
    <x v="1"/>
    <s v="OFF-ST-10004804"/>
    <x v="1"/>
    <x v="4"/>
    <x v="230"/>
    <n v="82.367999999999995"/>
    <n v="2"/>
    <n v="0.2"/>
    <n v="-19.562399999999997"/>
  </r>
  <r>
    <n v="3883"/>
    <x v="1917"/>
    <x v="1"/>
    <x v="925"/>
    <d v="2012-06-20T00:00:00"/>
    <s v="Standard Class"/>
    <s v="PF-19120"/>
    <s v="Peter Fuller"/>
    <x v="0"/>
    <s v="United States"/>
    <s v="Gilbert"/>
    <x v="16"/>
    <n v="85234"/>
    <x v="1"/>
    <s v="FUR-FU-10004904"/>
    <x v="0"/>
    <x v="5"/>
    <x v="1580"/>
    <n v="364.70400000000006"/>
    <n v="6"/>
    <n v="0.2"/>
    <n v="-36.470400000000041"/>
  </r>
  <r>
    <n v="3884"/>
    <x v="1917"/>
    <x v="1"/>
    <x v="925"/>
    <d v="2012-06-20T00:00:00"/>
    <s v="Standard Class"/>
    <s v="PF-19120"/>
    <s v="Peter Fuller"/>
    <x v="0"/>
    <s v="United States"/>
    <s v="Gilbert"/>
    <x v="16"/>
    <n v="85234"/>
    <x v="1"/>
    <s v="FUR-FU-10002396"/>
    <x v="0"/>
    <x v="5"/>
    <x v="1581"/>
    <n v="40.256"/>
    <n v="4"/>
    <n v="0.2"/>
    <n v="11.070400000000003"/>
  </r>
  <r>
    <n v="3885"/>
    <x v="1918"/>
    <x v="2"/>
    <x v="260"/>
    <d v="2011-07-12T00:00:00"/>
    <s v="Standard Class"/>
    <s v="DW-13195"/>
    <s v="David Wiener"/>
    <x v="1"/>
    <s v="United States"/>
    <s v="Knoxville"/>
    <x v="18"/>
    <n v="37918"/>
    <x v="0"/>
    <s v="OFF-AR-10002833"/>
    <x v="1"/>
    <x v="6"/>
    <x v="6"/>
    <n v="4.3680000000000003"/>
    <n v="3"/>
    <n v="0.2"/>
    <n v="0.3822000000000001"/>
  </r>
  <r>
    <n v="3886"/>
    <x v="1919"/>
    <x v="3"/>
    <x v="926"/>
    <d v="2014-02-03T00:00:00"/>
    <s v="Standard Class"/>
    <s v="CK-12595"/>
    <s v="Clytie Kelty"/>
    <x v="0"/>
    <s v="United States"/>
    <s v="Chicago"/>
    <x v="10"/>
    <n v="60653"/>
    <x v="2"/>
    <s v="OFF-BI-10001072"/>
    <x v="1"/>
    <x v="8"/>
    <x v="277"/>
    <n v="12.127999999999997"/>
    <n v="4"/>
    <n v="0.8"/>
    <n v="-20.617600000000003"/>
  </r>
  <r>
    <n v="3887"/>
    <x v="1920"/>
    <x v="0"/>
    <x v="840"/>
    <d v="2013-03-09T00:00:00"/>
    <s v="Second Class"/>
    <s v="CC-12670"/>
    <s v="Craig Carreira"/>
    <x v="0"/>
    <s v="United States"/>
    <s v="Bloomington"/>
    <x v="14"/>
    <n v="47401"/>
    <x v="2"/>
    <s v="TEC-PH-10003171"/>
    <x v="2"/>
    <x v="7"/>
    <x v="1495"/>
    <n v="134.85000000000002"/>
    <n v="3"/>
    <n v="0"/>
    <n v="37.757999999999996"/>
  </r>
  <r>
    <n v="3888"/>
    <x v="1921"/>
    <x v="2"/>
    <x v="270"/>
    <d v="2011-06-06T00:00:00"/>
    <s v="Standard Class"/>
    <s v="SV-20785"/>
    <s v="Stewart Visinsky"/>
    <x v="0"/>
    <s v="United States"/>
    <s v="Roswell"/>
    <x v="32"/>
    <n v="30076"/>
    <x v="0"/>
    <s v="OFF-AR-10004511"/>
    <x v="1"/>
    <x v="6"/>
    <x v="1228"/>
    <n v="8.56"/>
    <n v="2"/>
    <n v="0"/>
    <n v="2.6536"/>
  </r>
  <r>
    <n v="3889"/>
    <x v="1921"/>
    <x v="2"/>
    <x v="270"/>
    <d v="2011-06-06T00:00:00"/>
    <s v="Standard Class"/>
    <s v="SV-20785"/>
    <s v="Stewart Visinsky"/>
    <x v="0"/>
    <s v="United States"/>
    <s v="Roswell"/>
    <x v="32"/>
    <n v="30076"/>
    <x v="0"/>
    <s v="TEC-PH-10001425"/>
    <x v="2"/>
    <x v="7"/>
    <x v="511"/>
    <n v="239.96999999999997"/>
    <n v="3"/>
    <n v="0"/>
    <n v="67.191599999999994"/>
  </r>
  <r>
    <n v="3890"/>
    <x v="1921"/>
    <x v="2"/>
    <x v="270"/>
    <d v="2011-06-06T00:00:00"/>
    <s v="Standard Class"/>
    <s v="SV-20785"/>
    <s v="Stewart Visinsky"/>
    <x v="0"/>
    <s v="United States"/>
    <s v="Roswell"/>
    <x v="32"/>
    <n v="30076"/>
    <x v="0"/>
    <s v="OFF-ST-10001490"/>
    <x v="1"/>
    <x v="4"/>
    <x v="513"/>
    <n v="356.94"/>
    <n v="2"/>
    <n v="0"/>
    <n v="107.08199999999997"/>
  </r>
  <r>
    <n v="3891"/>
    <x v="1922"/>
    <x v="0"/>
    <x v="390"/>
    <d v="2013-12-01T00:00:00"/>
    <s v="Standard Class"/>
    <s v="SP-20860"/>
    <s v="Sung Pak"/>
    <x v="1"/>
    <s v="United States"/>
    <s v="Los Angeles"/>
    <x v="1"/>
    <n v="90036"/>
    <x v="1"/>
    <s v="TEC-AC-10003033"/>
    <x v="2"/>
    <x v="11"/>
    <x v="756"/>
    <n v="659.9"/>
    <n v="2"/>
    <n v="0"/>
    <n v="217.76699999999994"/>
  </r>
  <r>
    <n v="3892"/>
    <x v="1922"/>
    <x v="0"/>
    <x v="390"/>
    <d v="2013-12-01T00:00:00"/>
    <s v="Standard Class"/>
    <s v="SP-20860"/>
    <s v="Sung Pak"/>
    <x v="1"/>
    <s v="United States"/>
    <s v="Los Angeles"/>
    <x v="1"/>
    <n v="90036"/>
    <x v="1"/>
    <s v="FUR-CH-10001394"/>
    <x v="0"/>
    <x v="1"/>
    <x v="648"/>
    <n v="1684.7520000000002"/>
    <n v="6"/>
    <n v="0.2"/>
    <n v="210.59399999999977"/>
  </r>
  <r>
    <n v="3893"/>
    <x v="1922"/>
    <x v="0"/>
    <x v="390"/>
    <d v="2013-12-01T00:00:00"/>
    <s v="Standard Class"/>
    <s v="SP-20860"/>
    <s v="Sung Pak"/>
    <x v="1"/>
    <s v="United States"/>
    <s v="Los Angeles"/>
    <x v="1"/>
    <n v="90036"/>
    <x v="1"/>
    <s v="TEC-AC-10000420"/>
    <x v="2"/>
    <x v="11"/>
    <x v="1487"/>
    <n v="559.91999999999996"/>
    <n v="8"/>
    <n v="0"/>
    <n v="190.37279999999998"/>
  </r>
  <r>
    <n v="3894"/>
    <x v="1923"/>
    <x v="0"/>
    <x v="338"/>
    <d v="2013-11-15T00:00:00"/>
    <s v="Standard Class"/>
    <s v="MS-17770"/>
    <s v="Maxwell Schwartz"/>
    <x v="0"/>
    <s v="United States"/>
    <s v="Houston"/>
    <x v="5"/>
    <n v="77036"/>
    <x v="2"/>
    <s v="TEC-AC-10004901"/>
    <x v="2"/>
    <x v="11"/>
    <x v="642"/>
    <n v="279.94400000000002"/>
    <n v="7"/>
    <n v="0.2"/>
    <n v="48.990200000000002"/>
  </r>
  <r>
    <n v="3895"/>
    <x v="1924"/>
    <x v="2"/>
    <x v="754"/>
    <d v="2011-11-28T00:00:00"/>
    <s v="Standard Class"/>
    <s v="TC-21475"/>
    <s v="Tony Chapman"/>
    <x v="2"/>
    <s v="United States"/>
    <s v="Bolingbrook"/>
    <x v="10"/>
    <n v="60440"/>
    <x v="2"/>
    <s v="OFF-BI-10002571"/>
    <x v="1"/>
    <x v="8"/>
    <x v="1204"/>
    <n v="9.9799999999999969"/>
    <n v="5"/>
    <n v="0.8"/>
    <n v="-16.467000000000002"/>
  </r>
  <r>
    <n v="3896"/>
    <x v="1925"/>
    <x v="3"/>
    <x v="927"/>
    <d v="2014-05-06T00:00:00"/>
    <s v="Standard Class"/>
    <s v="SJ-20125"/>
    <s v="Sanjit Jacobs"/>
    <x v="2"/>
    <s v="United States"/>
    <s v="Texarkana"/>
    <x v="36"/>
    <n v="71854"/>
    <x v="0"/>
    <s v="TEC-AC-10002331"/>
    <x v="2"/>
    <x v="11"/>
    <x v="1582"/>
    <n v="48.9"/>
    <n v="5"/>
    <n v="0"/>
    <n v="18.093"/>
  </r>
  <r>
    <n v="3897"/>
    <x v="1926"/>
    <x v="3"/>
    <x v="226"/>
    <d v="2014-12-13T00:00:00"/>
    <s v="Standard Class"/>
    <s v="DS-13180"/>
    <s v="David Smith"/>
    <x v="1"/>
    <s v="United States"/>
    <s v="San Antonio"/>
    <x v="5"/>
    <n v="78207"/>
    <x v="2"/>
    <s v="OFF-FA-10000611"/>
    <x v="1"/>
    <x v="13"/>
    <x v="1065"/>
    <n v="3.5519999999999996"/>
    <n v="3"/>
    <n v="0.2"/>
    <n v="1.2431999999999999"/>
  </r>
  <r>
    <n v="3898"/>
    <x v="1926"/>
    <x v="3"/>
    <x v="226"/>
    <d v="2014-12-13T00:00:00"/>
    <s v="Standard Class"/>
    <s v="DS-13180"/>
    <s v="David Smith"/>
    <x v="1"/>
    <s v="United States"/>
    <s v="San Antonio"/>
    <x v="5"/>
    <n v="78207"/>
    <x v="2"/>
    <s v="OFF-PA-10000304"/>
    <x v="1"/>
    <x v="10"/>
    <x v="88"/>
    <n v="15.552000000000003"/>
    <n v="3"/>
    <n v="0.2"/>
    <n v="5.4432"/>
  </r>
  <r>
    <n v="3899"/>
    <x v="1927"/>
    <x v="3"/>
    <x v="329"/>
    <d v="2014-12-05T00:00:00"/>
    <s v="Standard Class"/>
    <s v="SC-20800"/>
    <s v="Stuart Calhoun"/>
    <x v="0"/>
    <s v="United States"/>
    <s v="Edinburg"/>
    <x v="5"/>
    <n v="78539"/>
    <x v="2"/>
    <s v="OFF-FA-10000611"/>
    <x v="1"/>
    <x v="13"/>
    <x v="1065"/>
    <n v="2.3679999999999999"/>
    <n v="2"/>
    <n v="0.2"/>
    <n v="0.82879999999999987"/>
  </r>
  <r>
    <n v="3900"/>
    <x v="1928"/>
    <x v="3"/>
    <x v="226"/>
    <d v="2014-12-10T00:00:00"/>
    <s v="First Class"/>
    <s v="SH-20395"/>
    <s v="Shahid Hopkins"/>
    <x v="0"/>
    <s v="United States"/>
    <s v="Toledo"/>
    <x v="24"/>
    <n v="43615"/>
    <x v="3"/>
    <s v="TEC-AC-10002567"/>
    <x v="2"/>
    <x v="11"/>
    <x v="423"/>
    <n v="127.98399999999999"/>
    <n v="2"/>
    <n v="0.2"/>
    <n v="25.596799999999998"/>
  </r>
  <r>
    <n v="3901"/>
    <x v="1929"/>
    <x v="1"/>
    <x v="928"/>
    <d v="2012-01-08T00:00:00"/>
    <s v="Standard Class"/>
    <s v="SF-20965"/>
    <s v="Sylvia Foulston"/>
    <x v="1"/>
    <s v="United States"/>
    <s v="Baytown"/>
    <x v="5"/>
    <n v="77520"/>
    <x v="2"/>
    <s v="OFF-PA-10001937"/>
    <x v="1"/>
    <x v="10"/>
    <x v="286"/>
    <n v="10.368000000000002"/>
    <n v="2"/>
    <n v="0.2"/>
    <n v="3.6288"/>
  </r>
  <r>
    <n v="3902"/>
    <x v="1930"/>
    <x v="1"/>
    <x v="717"/>
    <d v="2012-11-20T00:00:00"/>
    <s v="Standard Class"/>
    <s v="MG-17680"/>
    <s v="Maureen Gastineau"/>
    <x v="2"/>
    <s v="United States"/>
    <s v="Philadelphia"/>
    <x v="9"/>
    <n v="19143"/>
    <x v="3"/>
    <s v="TEC-AC-10001090"/>
    <x v="2"/>
    <x v="11"/>
    <x v="1583"/>
    <n v="47.984000000000002"/>
    <n v="2"/>
    <n v="0.2"/>
    <n v="-1.199600000000002"/>
  </r>
  <r>
    <n v="3903"/>
    <x v="1931"/>
    <x v="1"/>
    <x v="653"/>
    <d v="2012-10-07T00:00:00"/>
    <s v="Second Class"/>
    <s v="CS-12400"/>
    <s v="Christopher Schild"/>
    <x v="2"/>
    <s v="United States"/>
    <s v="Los Angeles"/>
    <x v="1"/>
    <n v="90045"/>
    <x v="1"/>
    <s v="OFF-ST-10000943"/>
    <x v="1"/>
    <x v="4"/>
    <x v="1195"/>
    <n v="270.33999999999997"/>
    <n v="14"/>
    <n v="0"/>
    <n v="75.6952"/>
  </r>
  <r>
    <n v="3904"/>
    <x v="1932"/>
    <x v="1"/>
    <x v="57"/>
    <d v="2012-04-10T00:00:00"/>
    <s v="Standard Class"/>
    <s v="VT-21700"/>
    <s v="Valerie Takahito"/>
    <x v="2"/>
    <s v="United States"/>
    <s v="Philadelphia"/>
    <x v="9"/>
    <n v="19143"/>
    <x v="3"/>
    <s v="OFF-AP-10004036"/>
    <x v="1"/>
    <x v="9"/>
    <x v="1273"/>
    <n v="98.111999999999995"/>
    <n v="7"/>
    <n v="0.2"/>
    <n v="18.396000000000001"/>
  </r>
  <r>
    <n v="3905"/>
    <x v="1932"/>
    <x v="1"/>
    <x v="57"/>
    <d v="2012-04-10T00:00:00"/>
    <s v="Standard Class"/>
    <s v="VT-21700"/>
    <s v="Valerie Takahito"/>
    <x v="2"/>
    <s v="United States"/>
    <s v="Philadelphia"/>
    <x v="9"/>
    <n v="19143"/>
    <x v="3"/>
    <s v="OFF-ST-10003816"/>
    <x v="1"/>
    <x v="4"/>
    <x v="710"/>
    <n v="563.80799999999999"/>
    <n v="4"/>
    <n v="0.2"/>
    <n v="21.142799999999966"/>
  </r>
  <r>
    <n v="3906"/>
    <x v="1932"/>
    <x v="1"/>
    <x v="57"/>
    <d v="2012-04-10T00:00:00"/>
    <s v="Standard Class"/>
    <s v="VT-21700"/>
    <s v="Valerie Takahito"/>
    <x v="2"/>
    <s v="United States"/>
    <s v="Philadelphia"/>
    <x v="9"/>
    <n v="19143"/>
    <x v="3"/>
    <s v="OFF-BI-10002072"/>
    <x v="1"/>
    <x v="8"/>
    <x v="830"/>
    <n v="10.428000000000001"/>
    <n v="4"/>
    <n v="0.7"/>
    <n v="-6.9519999999999982"/>
  </r>
  <r>
    <n v="3907"/>
    <x v="1932"/>
    <x v="1"/>
    <x v="57"/>
    <d v="2012-04-10T00:00:00"/>
    <s v="Standard Class"/>
    <s v="VT-21700"/>
    <s v="Valerie Takahito"/>
    <x v="2"/>
    <s v="United States"/>
    <s v="Philadelphia"/>
    <x v="9"/>
    <n v="19143"/>
    <x v="3"/>
    <s v="FUR-FU-10001468"/>
    <x v="0"/>
    <x v="5"/>
    <x v="1280"/>
    <n v="547.13599999999997"/>
    <n v="4"/>
    <n v="0.2"/>
    <n v="-68.392000000000053"/>
  </r>
  <r>
    <n v="3908"/>
    <x v="1932"/>
    <x v="1"/>
    <x v="57"/>
    <d v="2012-04-10T00:00:00"/>
    <s v="Standard Class"/>
    <s v="VT-21700"/>
    <s v="Valerie Takahito"/>
    <x v="2"/>
    <s v="United States"/>
    <s v="Philadelphia"/>
    <x v="9"/>
    <n v="19143"/>
    <x v="3"/>
    <s v="TEC-PH-10000347"/>
    <x v="2"/>
    <x v="7"/>
    <x v="495"/>
    <n v="14.850000000000001"/>
    <n v="5"/>
    <n v="0.4"/>
    <n v="-3.2175000000000002"/>
  </r>
  <r>
    <n v="3909"/>
    <x v="1932"/>
    <x v="1"/>
    <x v="57"/>
    <d v="2012-04-10T00:00:00"/>
    <s v="Standard Class"/>
    <s v="VT-21700"/>
    <s v="Valerie Takahito"/>
    <x v="2"/>
    <s v="United States"/>
    <s v="Philadelphia"/>
    <x v="9"/>
    <n v="19143"/>
    <x v="3"/>
    <s v="TEC-PH-10002844"/>
    <x v="2"/>
    <x v="7"/>
    <x v="104"/>
    <n v="41.988"/>
    <n v="2"/>
    <n v="0.4"/>
    <n v="-9.7972000000000037"/>
  </r>
  <r>
    <n v="3910"/>
    <x v="1932"/>
    <x v="1"/>
    <x v="57"/>
    <d v="2012-04-10T00:00:00"/>
    <s v="Standard Class"/>
    <s v="VT-21700"/>
    <s v="Valerie Takahito"/>
    <x v="2"/>
    <s v="United States"/>
    <s v="Philadelphia"/>
    <x v="9"/>
    <n v="19143"/>
    <x v="3"/>
    <s v="FUR-FU-10001037"/>
    <x v="0"/>
    <x v="5"/>
    <x v="1160"/>
    <n v="7.5840000000000005"/>
    <n v="1"/>
    <n v="0.2"/>
    <n v="2.37"/>
  </r>
  <r>
    <n v="3911"/>
    <x v="1932"/>
    <x v="1"/>
    <x v="57"/>
    <d v="2012-04-10T00:00:00"/>
    <s v="Standard Class"/>
    <s v="VT-21700"/>
    <s v="Valerie Takahito"/>
    <x v="2"/>
    <s v="United States"/>
    <s v="Philadelphia"/>
    <x v="9"/>
    <n v="19143"/>
    <x v="3"/>
    <s v="FUR-BO-10004218"/>
    <x v="0"/>
    <x v="0"/>
    <x v="1584"/>
    <n v="352.45"/>
    <n v="5"/>
    <n v="0.5"/>
    <n v="-211.47"/>
  </r>
  <r>
    <n v="3912"/>
    <x v="1933"/>
    <x v="3"/>
    <x v="929"/>
    <d v="2014-06-07T00:00:00"/>
    <s v="First Class"/>
    <s v="AB-10105"/>
    <s v="Adrian Barton"/>
    <x v="0"/>
    <s v="United States"/>
    <s v="Pearland"/>
    <x v="5"/>
    <n v="77581"/>
    <x v="2"/>
    <s v="TEC-PH-10001619"/>
    <x v="2"/>
    <x v="7"/>
    <x v="1585"/>
    <n v="470.37600000000009"/>
    <n v="3"/>
    <n v="0.2"/>
    <n v="52.917299999999955"/>
  </r>
  <r>
    <n v="3913"/>
    <x v="1934"/>
    <x v="3"/>
    <x v="65"/>
    <d v="2014-09-26T00:00:00"/>
    <s v="Standard Class"/>
    <s v="MM-18280"/>
    <s v="Muhammed MacIntyre"/>
    <x v="1"/>
    <s v="United States"/>
    <s v="New York City"/>
    <x v="15"/>
    <n v="10035"/>
    <x v="3"/>
    <s v="OFF-PA-10001639"/>
    <x v="1"/>
    <x v="10"/>
    <x v="972"/>
    <n v="19.440000000000001"/>
    <n v="3"/>
    <n v="0"/>
    <n v="9.3312000000000008"/>
  </r>
  <r>
    <n v="3914"/>
    <x v="1934"/>
    <x v="3"/>
    <x v="65"/>
    <d v="2014-09-26T00:00:00"/>
    <s v="Standard Class"/>
    <s v="MM-18280"/>
    <s v="Muhammed MacIntyre"/>
    <x v="1"/>
    <s v="United States"/>
    <s v="New York City"/>
    <x v="15"/>
    <n v="10035"/>
    <x v="3"/>
    <s v="FUR-FU-10002268"/>
    <x v="0"/>
    <x v="5"/>
    <x v="860"/>
    <n v="9.82"/>
    <n v="2"/>
    <n v="0"/>
    <n v="3.2405999999999997"/>
  </r>
  <r>
    <n v="3915"/>
    <x v="1935"/>
    <x v="3"/>
    <x v="930"/>
    <d v="2014-07-24T00:00:00"/>
    <s v="Standard Class"/>
    <s v="ML-17410"/>
    <s v="Maris LaWare"/>
    <x v="0"/>
    <s v="United States"/>
    <s v="Phoenix"/>
    <x v="16"/>
    <n v="85023"/>
    <x v="1"/>
    <s v="FUR-TA-10001932"/>
    <x v="0"/>
    <x v="3"/>
    <x v="840"/>
    <n v="801.59999999999991"/>
    <n v="5"/>
    <n v="0.5"/>
    <n v="-448.89599999999996"/>
  </r>
  <r>
    <n v="3916"/>
    <x v="1935"/>
    <x v="3"/>
    <x v="930"/>
    <d v="2014-07-24T00:00:00"/>
    <s v="Standard Class"/>
    <s v="ML-17410"/>
    <s v="Maris LaWare"/>
    <x v="0"/>
    <s v="United States"/>
    <s v="Phoenix"/>
    <x v="16"/>
    <n v="85023"/>
    <x v="1"/>
    <s v="FUR-CH-10004218"/>
    <x v="0"/>
    <x v="1"/>
    <x v="38"/>
    <n v="161.56800000000001"/>
    <n v="2"/>
    <n v="0.2"/>
    <n v="10.098000000000006"/>
  </r>
  <r>
    <n v="3917"/>
    <x v="1935"/>
    <x v="3"/>
    <x v="930"/>
    <d v="2014-07-24T00:00:00"/>
    <s v="Standard Class"/>
    <s v="ML-17410"/>
    <s v="Maris LaWare"/>
    <x v="0"/>
    <s v="United States"/>
    <s v="Phoenix"/>
    <x v="16"/>
    <n v="85023"/>
    <x v="1"/>
    <s v="OFF-PA-10000246"/>
    <x v="1"/>
    <x v="10"/>
    <x v="1586"/>
    <n v="16.096"/>
    <n v="2"/>
    <n v="0.2"/>
    <n v="5.2312000000000003"/>
  </r>
  <r>
    <n v="3918"/>
    <x v="1935"/>
    <x v="3"/>
    <x v="930"/>
    <d v="2014-07-24T00:00:00"/>
    <s v="Standard Class"/>
    <s v="ML-17410"/>
    <s v="Maris LaWare"/>
    <x v="0"/>
    <s v="United States"/>
    <s v="Phoenix"/>
    <x v="16"/>
    <n v="85023"/>
    <x v="1"/>
    <s v="OFF-BI-10003350"/>
    <x v="1"/>
    <x v="8"/>
    <x v="834"/>
    <n v="7.6560000000000006"/>
    <n v="4"/>
    <n v="0.7"/>
    <n v="-6.1247999999999987"/>
  </r>
  <r>
    <n v="3919"/>
    <x v="1935"/>
    <x v="3"/>
    <x v="930"/>
    <d v="2014-07-24T00:00:00"/>
    <s v="Standard Class"/>
    <s v="ML-17410"/>
    <s v="Maris LaWare"/>
    <x v="0"/>
    <s v="United States"/>
    <s v="Phoenix"/>
    <x v="16"/>
    <n v="85023"/>
    <x v="1"/>
    <s v="FUR-CH-10000513"/>
    <x v="0"/>
    <x v="1"/>
    <x v="70"/>
    <n v="311.97600000000006"/>
    <n v="3"/>
    <n v="0.2"/>
    <n v="-42.89670000000001"/>
  </r>
  <r>
    <n v="3920"/>
    <x v="1936"/>
    <x v="1"/>
    <x v="494"/>
    <d v="2012-12-07T00:00:00"/>
    <s v="Standard Class"/>
    <s v="KD-16495"/>
    <s v="Keith Dawkins"/>
    <x v="1"/>
    <s v="United States"/>
    <s v="Chesapeake"/>
    <x v="17"/>
    <n v="23320"/>
    <x v="0"/>
    <s v="OFF-ST-10001321"/>
    <x v="1"/>
    <x v="4"/>
    <x v="416"/>
    <n v="61.68"/>
    <n v="4"/>
    <n v="0"/>
    <n v="16.653600000000004"/>
  </r>
  <r>
    <n v="3921"/>
    <x v="1936"/>
    <x v="1"/>
    <x v="494"/>
    <d v="2012-12-07T00:00:00"/>
    <s v="Standard Class"/>
    <s v="KD-16495"/>
    <s v="Keith Dawkins"/>
    <x v="1"/>
    <s v="United States"/>
    <s v="Chesapeake"/>
    <x v="17"/>
    <n v="23320"/>
    <x v="0"/>
    <s v="OFF-BI-10004233"/>
    <x v="1"/>
    <x v="8"/>
    <x v="1377"/>
    <n v="63.96"/>
    <n v="4"/>
    <n v="0"/>
    <n v="30.700800000000001"/>
  </r>
  <r>
    <n v="3922"/>
    <x v="1937"/>
    <x v="0"/>
    <x v="931"/>
    <d v="2013-07-03T00:00:00"/>
    <s v="Second Class"/>
    <s v="RF-19735"/>
    <s v="Roland Fjeld"/>
    <x v="0"/>
    <s v="United States"/>
    <s v="Chicago"/>
    <x v="10"/>
    <n v="60610"/>
    <x v="2"/>
    <s v="TEC-PH-10001299"/>
    <x v="2"/>
    <x v="7"/>
    <x v="1480"/>
    <n v="359.97600000000006"/>
    <n v="3"/>
    <n v="0.2"/>
    <n v="35.997600000000006"/>
  </r>
  <r>
    <n v="3923"/>
    <x v="1938"/>
    <x v="3"/>
    <x v="735"/>
    <d v="2014-09-02T00:00:00"/>
    <s v="Standard Class"/>
    <s v="SC-20305"/>
    <s v="Sean Christensen"/>
    <x v="0"/>
    <s v="United States"/>
    <s v="Chicago"/>
    <x v="10"/>
    <n v="60623"/>
    <x v="2"/>
    <s v="OFF-PA-10002479"/>
    <x v="1"/>
    <x v="10"/>
    <x v="217"/>
    <n v="25.344000000000001"/>
    <n v="6"/>
    <n v="0.2"/>
    <n v="7.92"/>
  </r>
  <r>
    <n v="3924"/>
    <x v="1938"/>
    <x v="3"/>
    <x v="735"/>
    <d v="2014-09-02T00:00:00"/>
    <s v="Standard Class"/>
    <s v="SC-20305"/>
    <s v="Sean Christensen"/>
    <x v="0"/>
    <s v="United States"/>
    <s v="Chicago"/>
    <x v="10"/>
    <n v="60623"/>
    <x v="2"/>
    <s v="OFF-PA-10001461"/>
    <x v="1"/>
    <x v="10"/>
    <x v="1587"/>
    <n v="26.720000000000002"/>
    <n v="5"/>
    <n v="0.2"/>
    <n v="9.3520000000000003"/>
  </r>
  <r>
    <n v="3925"/>
    <x v="1939"/>
    <x v="2"/>
    <x v="328"/>
    <d v="2011-09-21T00:00:00"/>
    <s v="Standard Class"/>
    <s v="BN-11515"/>
    <s v="Bradley Nguyen"/>
    <x v="0"/>
    <s v="United States"/>
    <s v="Seattle"/>
    <x v="4"/>
    <n v="98103"/>
    <x v="1"/>
    <s v="OFF-ST-10004963"/>
    <x v="1"/>
    <x v="4"/>
    <x v="460"/>
    <n v="30.28"/>
    <n v="2"/>
    <n v="0"/>
    <n v="1.2111999999999981"/>
  </r>
  <r>
    <n v="3926"/>
    <x v="1939"/>
    <x v="2"/>
    <x v="328"/>
    <d v="2011-09-21T00:00:00"/>
    <s v="Standard Class"/>
    <s v="BN-11515"/>
    <s v="Bradley Nguyen"/>
    <x v="0"/>
    <s v="United States"/>
    <s v="Seattle"/>
    <x v="4"/>
    <n v="98103"/>
    <x v="1"/>
    <s v="OFF-ST-10000943"/>
    <x v="1"/>
    <x v="4"/>
    <x v="1195"/>
    <n v="57.929999999999993"/>
    <n v="3"/>
    <n v="0"/>
    <n v="16.220400000000001"/>
  </r>
  <r>
    <n v="3927"/>
    <x v="1939"/>
    <x v="2"/>
    <x v="328"/>
    <d v="2011-09-21T00:00:00"/>
    <s v="Standard Class"/>
    <s v="BN-11515"/>
    <s v="Bradley Nguyen"/>
    <x v="0"/>
    <s v="United States"/>
    <s v="Seattle"/>
    <x v="4"/>
    <n v="98103"/>
    <x v="1"/>
    <s v="FUR-FU-10004671"/>
    <x v="0"/>
    <x v="5"/>
    <x v="1357"/>
    <n v="35.340000000000003"/>
    <n v="2"/>
    <n v="0"/>
    <n v="13.429200000000002"/>
  </r>
  <r>
    <n v="3928"/>
    <x v="1939"/>
    <x v="2"/>
    <x v="328"/>
    <d v="2011-09-21T00:00:00"/>
    <s v="Standard Class"/>
    <s v="BN-11515"/>
    <s v="Bradley Nguyen"/>
    <x v="0"/>
    <s v="United States"/>
    <s v="Seattle"/>
    <x v="4"/>
    <n v="98103"/>
    <x v="1"/>
    <s v="OFF-BI-10002735"/>
    <x v="1"/>
    <x v="8"/>
    <x v="141"/>
    <n v="137.24"/>
    <n v="5"/>
    <n v="0.2"/>
    <n v="46.3185"/>
  </r>
  <r>
    <n v="3929"/>
    <x v="1940"/>
    <x v="0"/>
    <x v="560"/>
    <d v="2013-03-18T00:00:00"/>
    <s v="First Class"/>
    <s v="JS-15880"/>
    <s v="John Stevenson"/>
    <x v="0"/>
    <s v="United States"/>
    <s v="Harlingen"/>
    <x v="5"/>
    <n v="78550"/>
    <x v="2"/>
    <s v="FUR-BO-10004409"/>
    <x v="0"/>
    <x v="0"/>
    <x v="625"/>
    <n v="241.33199999999999"/>
    <n v="5"/>
    <n v="0.32"/>
    <n v="-14.195999999999998"/>
  </r>
  <r>
    <n v="3930"/>
    <x v="1940"/>
    <x v="0"/>
    <x v="560"/>
    <d v="2013-03-18T00:00:00"/>
    <s v="First Class"/>
    <s v="JS-15880"/>
    <s v="John Stevenson"/>
    <x v="0"/>
    <s v="United States"/>
    <s v="Harlingen"/>
    <x v="5"/>
    <n v="78550"/>
    <x v="2"/>
    <s v="OFF-PA-10001934"/>
    <x v="1"/>
    <x v="10"/>
    <x v="543"/>
    <n v="5.1840000000000011"/>
    <n v="1"/>
    <n v="0.2"/>
    <n v="1.8792"/>
  </r>
  <r>
    <n v="3931"/>
    <x v="1940"/>
    <x v="0"/>
    <x v="560"/>
    <d v="2013-03-18T00:00:00"/>
    <s v="First Class"/>
    <s v="JS-15880"/>
    <s v="John Stevenson"/>
    <x v="0"/>
    <s v="United States"/>
    <s v="Harlingen"/>
    <x v="5"/>
    <n v="78550"/>
    <x v="2"/>
    <s v="OFF-AR-10001044"/>
    <x v="1"/>
    <x v="6"/>
    <x v="1042"/>
    <n v="145.54400000000001"/>
    <n v="7"/>
    <n v="0.2"/>
    <n v="16.373699999999992"/>
  </r>
  <r>
    <n v="3932"/>
    <x v="1941"/>
    <x v="0"/>
    <x v="370"/>
    <d v="2013-09-03T00:00:00"/>
    <s v="Standard Class"/>
    <s v="VG-21805"/>
    <s v="Vivek Grady"/>
    <x v="1"/>
    <s v="United States"/>
    <s v="Philadelphia"/>
    <x v="9"/>
    <n v="19140"/>
    <x v="3"/>
    <s v="OFF-AR-10004165"/>
    <x v="1"/>
    <x v="6"/>
    <x v="1588"/>
    <n v="5.4719999999999995"/>
    <n v="3"/>
    <n v="0.2"/>
    <n v="1.6416000000000004"/>
  </r>
  <r>
    <n v="3933"/>
    <x v="1941"/>
    <x v="0"/>
    <x v="370"/>
    <d v="2013-09-03T00:00:00"/>
    <s v="Standard Class"/>
    <s v="VG-21805"/>
    <s v="Vivek Grady"/>
    <x v="1"/>
    <s v="United States"/>
    <s v="Philadelphia"/>
    <x v="9"/>
    <n v="19140"/>
    <x v="3"/>
    <s v="TEC-AC-10001109"/>
    <x v="2"/>
    <x v="11"/>
    <x v="998"/>
    <n v="47.984000000000002"/>
    <n v="2"/>
    <n v="0.2"/>
    <n v="13.195600000000001"/>
  </r>
  <r>
    <n v="3934"/>
    <x v="1942"/>
    <x v="3"/>
    <x v="264"/>
    <d v="2014-09-09T00:00:00"/>
    <s v="Standard Class"/>
    <s v="AW-10840"/>
    <s v="Anthony Witt"/>
    <x v="0"/>
    <s v="United States"/>
    <s v="Bakersfield"/>
    <x v="1"/>
    <n v="93309"/>
    <x v="1"/>
    <s v="OFF-AR-10001919"/>
    <x v="1"/>
    <x v="6"/>
    <x v="853"/>
    <n v="9.3999999999999986"/>
    <n v="5"/>
    <n v="0"/>
    <n v="2.7259999999999995"/>
  </r>
  <r>
    <n v="3935"/>
    <x v="1942"/>
    <x v="3"/>
    <x v="264"/>
    <d v="2014-09-09T00:00:00"/>
    <s v="Standard Class"/>
    <s v="AW-10840"/>
    <s v="Anthony Witt"/>
    <x v="0"/>
    <s v="United States"/>
    <s v="Bakersfield"/>
    <x v="1"/>
    <n v="93309"/>
    <x v="1"/>
    <s v="OFF-LA-10004544"/>
    <x v="1"/>
    <x v="2"/>
    <x v="197"/>
    <n v="74"/>
    <n v="5"/>
    <n v="0"/>
    <n v="37"/>
  </r>
  <r>
    <n v="3936"/>
    <x v="1942"/>
    <x v="3"/>
    <x v="264"/>
    <d v="2014-09-09T00:00:00"/>
    <s v="Standard Class"/>
    <s v="AW-10840"/>
    <s v="Anthony Witt"/>
    <x v="0"/>
    <s v="United States"/>
    <s v="Bakersfield"/>
    <x v="1"/>
    <n v="93309"/>
    <x v="1"/>
    <s v="TEC-PH-10003484"/>
    <x v="2"/>
    <x v="7"/>
    <x v="1530"/>
    <n v="201.584"/>
    <n v="2"/>
    <n v="0.2"/>
    <n v="12.599000000000004"/>
  </r>
  <r>
    <n v="3937"/>
    <x v="1943"/>
    <x v="1"/>
    <x v="382"/>
    <d v="2012-06-20T00:00:00"/>
    <s v="Standard Class"/>
    <s v="LS-17230"/>
    <s v="Lycoris Saunders"/>
    <x v="0"/>
    <s v="United States"/>
    <s v="Grand Prairie"/>
    <x v="5"/>
    <n v="75051"/>
    <x v="2"/>
    <s v="OFF-EN-10001028"/>
    <x v="1"/>
    <x v="12"/>
    <x v="33"/>
    <n v="28.752000000000002"/>
    <n v="3"/>
    <n v="0.2"/>
    <n v="9.3443999999999985"/>
  </r>
  <r>
    <n v="3938"/>
    <x v="1943"/>
    <x v="1"/>
    <x v="382"/>
    <d v="2012-06-20T00:00:00"/>
    <s v="Standard Class"/>
    <s v="LS-17230"/>
    <s v="Lycoris Saunders"/>
    <x v="0"/>
    <s v="United States"/>
    <s v="Grand Prairie"/>
    <x v="5"/>
    <n v="75051"/>
    <x v="2"/>
    <s v="OFF-PA-10004156"/>
    <x v="1"/>
    <x v="10"/>
    <x v="743"/>
    <n v="27.216000000000001"/>
    <n v="3"/>
    <n v="0.2"/>
    <n v="9.8657999999999983"/>
  </r>
  <r>
    <n v="3939"/>
    <x v="1943"/>
    <x v="1"/>
    <x v="382"/>
    <d v="2012-06-20T00:00:00"/>
    <s v="Standard Class"/>
    <s v="LS-17230"/>
    <s v="Lycoris Saunders"/>
    <x v="0"/>
    <s v="United States"/>
    <s v="Grand Prairie"/>
    <x v="5"/>
    <n v="75051"/>
    <x v="2"/>
    <s v="FUR-CH-10001708"/>
    <x v="0"/>
    <x v="1"/>
    <x v="884"/>
    <n v="197.37199999999999"/>
    <n v="2"/>
    <n v="0.3"/>
    <n v="-25.376400000000018"/>
  </r>
  <r>
    <n v="3940"/>
    <x v="1944"/>
    <x v="0"/>
    <x v="107"/>
    <d v="2013-12-11T00:00:00"/>
    <s v="Same Day"/>
    <s v="MH-17455"/>
    <s v="Mark Hamilton"/>
    <x v="0"/>
    <s v="United States"/>
    <s v="Greenwood"/>
    <x v="14"/>
    <n v="46142"/>
    <x v="2"/>
    <s v="FUR-CH-10003379"/>
    <x v="0"/>
    <x v="1"/>
    <x v="459"/>
    <n v="1424.9"/>
    <n v="5"/>
    <n v="0"/>
    <n v="356.22500000000002"/>
  </r>
  <r>
    <n v="3941"/>
    <x v="1945"/>
    <x v="3"/>
    <x v="796"/>
    <d v="2014-05-24T00:00:00"/>
    <s v="Standard Class"/>
    <s v="TS-21340"/>
    <s v="Toby Swindell"/>
    <x v="0"/>
    <s v="United States"/>
    <s v="New York City"/>
    <x v="15"/>
    <n v="10024"/>
    <x v="3"/>
    <s v="FUR-FU-10002456"/>
    <x v="0"/>
    <x v="5"/>
    <x v="1009"/>
    <n v="14.56"/>
    <n v="2"/>
    <n v="0"/>
    <n v="6.2608000000000015"/>
  </r>
  <r>
    <n v="3942"/>
    <x v="1945"/>
    <x v="3"/>
    <x v="796"/>
    <d v="2014-05-24T00:00:00"/>
    <s v="Standard Class"/>
    <s v="TS-21340"/>
    <s v="Toby Swindell"/>
    <x v="0"/>
    <s v="United States"/>
    <s v="New York City"/>
    <x v="15"/>
    <n v="10024"/>
    <x v="3"/>
    <s v="OFF-BI-10000605"/>
    <x v="1"/>
    <x v="8"/>
    <x v="531"/>
    <n v="3.048"/>
    <n v="1"/>
    <n v="0.2"/>
    <n v="1.0286999999999997"/>
  </r>
  <r>
    <n v="3943"/>
    <x v="1946"/>
    <x v="3"/>
    <x v="837"/>
    <d v="2014-05-30T00:00:00"/>
    <s v="Second Class"/>
    <s v="EH-13945"/>
    <s v="Eric Hoffmann"/>
    <x v="0"/>
    <s v="United States"/>
    <s v="Memphis"/>
    <x v="18"/>
    <n v="38109"/>
    <x v="0"/>
    <s v="OFF-PA-10001166"/>
    <x v="1"/>
    <x v="10"/>
    <x v="769"/>
    <n v="25.920000000000005"/>
    <n v="5"/>
    <n v="0.2"/>
    <n v="9.0719999999999992"/>
  </r>
  <r>
    <n v="3944"/>
    <x v="1947"/>
    <x v="0"/>
    <x v="661"/>
    <d v="2013-07-01T00:00:00"/>
    <s v="Standard Class"/>
    <s v="MG-17695"/>
    <s v="Maureen Gnade"/>
    <x v="0"/>
    <s v="United States"/>
    <s v="Buffalo"/>
    <x v="15"/>
    <n v="14215"/>
    <x v="3"/>
    <s v="OFF-SU-10000157"/>
    <x v="1"/>
    <x v="14"/>
    <x v="1399"/>
    <n v="835.17000000000007"/>
    <n v="7"/>
    <n v="0"/>
    <n v="16.703400000000016"/>
  </r>
  <r>
    <n v="3945"/>
    <x v="1948"/>
    <x v="0"/>
    <x v="458"/>
    <d v="2013-05-22T00:00:00"/>
    <s v="Second Class"/>
    <s v="DO-13435"/>
    <s v="Denny Ordway"/>
    <x v="0"/>
    <s v="United States"/>
    <s v="Los Angeles"/>
    <x v="1"/>
    <n v="90036"/>
    <x v="1"/>
    <s v="OFF-PA-10004971"/>
    <x v="1"/>
    <x v="10"/>
    <x v="604"/>
    <n v="17.34"/>
    <n v="3"/>
    <n v="0"/>
    <n v="8.4966000000000008"/>
  </r>
  <r>
    <n v="3946"/>
    <x v="1949"/>
    <x v="3"/>
    <x v="551"/>
    <d v="2014-11-24T00:00:00"/>
    <s v="Standard Class"/>
    <s v="AF-10870"/>
    <s v="Art Ferguson"/>
    <x v="0"/>
    <s v="United States"/>
    <s v="Homestead"/>
    <x v="2"/>
    <n v="33030"/>
    <x v="0"/>
    <s v="OFF-PA-10001977"/>
    <x v="1"/>
    <x v="10"/>
    <x v="1464"/>
    <n v="44.384"/>
    <n v="1"/>
    <n v="0.2"/>
    <n v="15.534399999999998"/>
  </r>
  <r>
    <n v="3947"/>
    <x v="1949"/>
    <x v="3"/>
    <x v="551"/>
    <d v="2014-11-24T00:00:00"/>
    <s v="Standard Class"/>
    <s v="AF-10870"/>
    <s v="Art Ferguson"/>
    <x v="0"/>
    <s v="United States"/>
    <s v="Homestead"/>
    <x v="2"/>
    <n v="33030"/>
    <x v="0"/>
    <s v="OFF-SU-10001225"/>
    <x v="1"/>
    <x v="14"/>
    <x v="33"/>
    <n v="2.9440000000000004"/>
    <n v="1"/>
    <n v="0.2"/>
    <n v="-0.66240000000000021"/>
  </r>
  <r>
    <n v="3948"/>
    <x v="1950"/>
    <x v="0"/>
    <x v="741"/>
    <d v="2013-11-23T00:00:00"/>
    <s v="Standard Class"/>
    <s v="SN-20710"/>
    <s v="Steve Nguyen"/>
    <x v="2"/>
    <s v="United States"/>
    <s v="Pasadena"/>
    <x v="5"/>
    <n v="77506"/>
    <x v="2"/>
    <s v="OFF-AR-10003514"/>
    <x v="1"/>
    <x v="6"/>
    <x v="180"/>
    <n v="6.3680000000000003"/>
    <n v="2"/>
    <n v="0.2"/>
    <n v="1.0347999999999993"/>
  </r>
  <r>
    <n v="3949"/>
    <x v="1950"/>
    <x v="0"/>
    <x v="741"/>
    <d v="2013-11-23T00:00:00"/>
    <s v="Standard Class"/>
    <s v="SN-20710"/>
    <s v="Steve Nguyen"/>
    <x v="2"/>
    <s v="United States"/>
    <s v="Pasadena"/>
    <x v="5"/>
    <n v="77506"/>
    <x v="2"/>
    <s v="OFF-LA-10003510"/>
    <x v="1"/>
    <x v="2"/>
    <x v="575"/>
    <n v="48.848000000000006"/>
    <n v="2"/>
    <n v="0.2"/>
    <n v="15.8756"/>
  </r>
  <r>
    <n v="3950"/>
    <x v="1950"/>
    <x v="0"/>
    <x v="741"/>
    <d v="2013-11-23T00:00:00"/>
    <s v="Standard Class"/>
    <s v="SN-20710"/>
    <s v="Steve Nguyen"/>
    <x v="2"/>
    <s v="United States"/>
    <s v="Pasadena"/>
    <x v="5"/>
    <n v="77506"/>
    <x v="2"/>
    <s v="OFF-PA-10001970"/>
    <x v="1"/>
    <x v="10"/>
    <x v="311"/>
    <n v="19.648"/>
    <n v="2"/>
    <n v="0.2"/>
    <n v="6.6311999999999989"/>
  </r>
  <r>
    <n v="3951"/>
    <x v="1950"/>
    <x v="0"/>
    <x v="741"/>
    <d v="2013-11-23T00:00:00"/>
    <s v="Standard Class"/>
    <s v="SN-20710"/>
    <s v="Steve Nguyen"/>
    <x v="2"/>
    <s v="United States"/>
    <s v="Pasadena"/>
    <x v="5"/>
    <n v="77506"/>
    <x v="2"/>
    <s v="FUR-CH-10003817"/>
    <x v="0"/>
    <x v="1"/>
    <x v="162"/>
    <n v="255.108"/>
    <n v="6"/>
    <n v="0.3"/>
    <n v="-18.221999999999994"/>
  </r>
  <r>
    <n v="3952"/>
    <x v="1951"/>
    <x v="2"/>
    <x v="683"/>
    <d v="2011-11-30T00:00:00"/>
    <s v="Second Class"/>
    <s v="MO-17500"/>
    <s v="Mary O'Rourke"/>
    <x v="0"/>
    <s v="United States"/>
    <s v="Freeport"/>
    <x v="15"/>
    <n v="11520"/>
    <x v="3"/>
    <s v="OFF-BI-10003676"/>
    <x v="1"/>
    <x v="8"/>
    <x v="816"/>
    <n v="17.248000000000001"/>
    <n v="2"/>
    <n v="0.2"/>
    <n v="6.0367999999999986"/>
  </r>
  <r>
    <n v="3953"/>
    <x v="1952"/>
    <x v="0"/>
    <x v="398"/>
    <d v="2013-03-09T00:00:00"/>
    <s v="Standard Class"/>
    <s v="ON-18715"/>
    <s v="Odella Nelson"/>
    <x v="1"/>
    <s v="United States"/>
    <s v="Denver"/>
    <x v="22"/>
    <n v="80219"/>
    <x v="1"/>
    <s v="TEC-PH-10003535"/>
    <x v="2"/>
    <x v="7"/>
    <x v="1589"/>
    <n v="159.98400000000001"/>
    <n v="2"/>
    <n v="0.2"/>
    <n v="13.998599999999989"/>
  </r>
  <r>
    <n v="3954"/>
    <x v="1953"/>
    <x v="3"/>
    <x v="787"/>
    <d v="2014-01-20T00:00:00"/>
    <s v="Standard Class"/>
    <s v="SC-20095"/>
    <s v="Sanjit Chand"/>
    <x v="0"/>
    <s v="United States"/>
    <s v="Quincy"/>
    <x v="31"/>
    <n v="2169"/>
    <x v="3"/>
    <s v="OFF-PA-10004675"/>
    <x v="1"/>
    <x v="10"/>
    <x v="69"/>
    <n v="12.7"/>
    <n v="2"/>
    <n v="0"/>
    <n v="5.8419999999999996"/>
  </r>
  <r>
    <n v="3955"/>
    <x v="1954"/>
    <x v="2"/>
    <x v="527"/>
    <d v="2011-04-09T00:00:00"/>
    <s v="Standard Class"/>
    <s v="MS-17710"/>
    <s v="Maurice Satty"/>
    <x v="0"/>
    <s v="United States"/>
    <s v="Detroit"/>
    <x v="12"/>
    <n v="48205"/>
    <x v="2"/>
    <s v="FUR-FU-10004020"/>
    <x v="0"/>
    <x v="5"/>
    <x v="488"/>
    <n v="5.47"/>
    <n v="1"/>
    <n v="0"/>
    <n v="2.3521000000000001"/>
  </r>
  <r>
    <n v="3956"/>
    <x v="1954"/>
    <x v="2"/>
    <x v="527"/>
    <d v="2011-04-09T00:00:00"/>
    <s v="Standard Class"/>
    <s v="MS-17710"/>
    <s v="Maurice Satty"/>
    <x v="0"/>
    <s v="United States"/>
    <s v="Detroit"/>
    <x v="12"/>
    <n v="48205"/>
    <x v="2"/>
    <s v="OFF-AR-10001955"/>
    <x v="1"/>
    <x v="6"/>
    <x v="1021"/>
    <n v="79.36"/>
    <n v="4"/>
    <n v="0"/>
    <n v="23.807999999999993"/>
  </r>
  <r>
    <n v="3957"/>
    <x v="1955"/>
    <x v="0"/>
    <x v="190"/>
    <d v="2013-07-04T00:00:00"/>
    <s v="Standard Class"/>
    <s v="DN-13690"/>
    <s v="Duane Noonan"/>
    <x v="0"/>
    <s v="United States"/>
    <s v="San Francisco"/>
    <x v="1"/>
    <n v="94109"/>
    <x v="1"/>
    <s v="FUR-FU-10002364"/>
    <x v="0"/>
    <x v="5"/>
    <x v="1231"/>
    <n v="22.14"/>
    <n v="3"/>
    <n v="0"/>
    <n v="6.4205999999999976"/>
  </r>
  <r>
    <n v="3958"/>
    <x v="1956"/>
    <x v="0"/>
    <x v="211"/>
    <d v="2013-06-03T00:00:00"/>
    <s v="Standard Class"/>
    <s v="RB-19360"/>
    <s v="Raymond Buch"/>
    <x v="0"/>
    <s v="United States"/>
    <s v="Nashville"/>
    <x v="18"/>
    <n v="37211"/>
    <x v="0"/>
    <s v="OFF-BI-10002414"/>
    <x v="1"/>
    <x v="8"/>
    <x v="1076"/>
    <n v="11.277000000000001"/>
    <n v="3"/>
    <n v="0.7"/>
    <n v="-8.6456999999999979"/>
  </r>
  <r>
    <n v="3959"/>
    <x v="1956"/>
    <x v="0"/>
    <x v="211"/>
    <d v="2013-06-03T00:00:00"/>
    <s v="Standard Class"/>
    <s v="RB-19360"/>
    <s v="Raymond Buch"/>
    <x v="0"/>
    <s v="United States"/>
    <s v="Nashville"/>
    <x v="18"/>
    <n v="37211"/>
    <x v="0"/>
    <s v="OFF-AR-10003732"/>
    <x v="1"/>
    <x v="6"/>
    <x v="321"/>
    <n v="4.4479999999999995"/>
    <n v="2"/>
    <n v="0.2"/>
    <n v="0.3335999999999999"/>
  </r>
  <r>
    <n v="3960"/>
    <x v="1956"/>
    <x v="0"/>
    <x v="211"/>
    <d v="2013-06-03T00:00:00"/>
    <s v="Standard Class"/>
    <s v="RB-19360"/>
    <s v="Raymond Buch"/>
    <x v="0"/>
    <s v="United States"/>
    <s v="Nashville"/>
    <x v="18"/>
    <n v="37211"/>
    <x v="0"/>
    <s v="FUR-FU-10001085"/>
    <x v="0"/>
    <x v="5"/>
    <x v="1590"/>
    <n v="44.76"/>
    <n v="3"/>
    <n v="0.2"/>
    <n v="14.546999999999995"/>
  </r>
  <r>
    <n v="3961"/>
    <x v="1957"/>
    <x v="1"/>
    <x v="324"/>
    <d v="2012-10-24T00:00:00"/>
    <s v="Standard Class"/>
    <s v="NH-18610"/>
    <s v="Nicole Hansen"/>
    <x v="1"/>
    <s v="United States"/>
    <s v="Detroit"/>
    <x v="12"/>
    <n v="48227"/>
    <x v="2"/>
    <s v="OFF-BI-10001249"/>
    <x v="1"/>
    <x v="8"/>
    <x v="1182"/>
    <n v="38.28"/>
    <n v="6"/>
    <n v="0"/>
    <n v="17.608799999999999"/>
  </r>
  <r>
    <n v="3962"/>
    <x v="1957"/>
    <x v="1"/>
    <x v="324"/>
    <d v="2012-10-24T00:00:00"/>
    <s v="Standard Class"/>
    <s v="NH-18610"/>
    <s v="Nicole Hansen"/>
    <x v="1"/>
    <s v="United States"/>
    <s v="Detroit"/>
    <x v="12"/>
    <n v="48227"/>
    <x v="2"/>
    <s v="TEC-PH-10002564"/>
    <x v="2"/>
    <x v="7"/>
    <x v="976"/>
    <n v="149.94999999999999"/>
    <n v="5"/>
    <n v="0"/>
    <n v="44.984999999999985"/>
  </r>
  <r>
    <n v="3963"/>
    <x v="1958"/>
    <x v="3"/>
    <x v="600"/>
    <d v="2014-02-21T00:00:00"/>
    <s v="First Class"/>
    <s v="ED-13885"/>
    <s v="Emily Ducich"/>
    <x v="2"/>
    <s v="United States"/>
    <s v="Los Angeles"/>
    <x v="1"/>
    <n v="90045"/>
    <x v="1"/>
    <s v="OFF-AR-10000634"/>
    <x v="1"/>
    <x v="6"/>
    <x v="988"/>
    <n v="12.84"/>
    <n v="3"/>
    <n v="0"/>
    <n v="3.4668000000000005"/>
  </r>
  <r>
    <n v="3964"/>
    <x v="1958"/>
    <x v="3"/>
    <x v="600"/>
    <d v="2014-02-21T00:00:00"/>
    <s v="First Class"/>
    <s v="ED-13885"/>
    <s v="Emily Ducich"/>
    <x v="2"/>
    <s v="United States"/>
    <s v="Los Angeles"/>
    <x v="1"/>
    <n v="90045"/>
    <x v="1"/>
    <s v="FUR-FU-10004018"/>
    <x v="0"/>
    <x v="5"/>
    <x v="927"/>
    <n v="44.67"/>
    <n v="3"/>
    <n v="0"/>
    <n v="12.060900000000002"/>
  </r>
  <r>
    <n v="3965"/>
    <x v="1959"/>
    <x v="0"/>
    <x v="897"/>
    <d v="2013-09-29T00:00:00"/>
    <s v="Standard Class"/>
    <s v="PW-19240"/>
    <s v="Pierre Wener"/>
    <x v="0"/>
    <s v="United States"/>
    <s v="Philadelphia"/>
    <x v="9"/>
    <n v="19140"/>
    <x v="3"/>
    <s v="OFF-AR-10003481"/>
    <x v="1"/>
    <x v="6"/>
    <x v="1591"/>
    <n v="7.8719999999999999"/>
    <n v="3"/>
    <n v="0.2"/>
    <n v="0.88559999999999883"/>
  </r>
  <r>
    <n v="3966"/>
    <x v="1960"/>
    <x v="2"/>
    <x v="607"/>
    <d v="2011-11-17T00:00:00"/>
    <s v="Second Class"/>
    <s v="DM-13345"/>
    <s v="Denise Monton"/>
    <x v="1"/>
    <s v="United States"/>
    <s v="Asheville"/>
    <x v="3"/>
    <n v="28806"/>
    <x v="0"/>
    <s v="OFF-AR-10003651"/>
    <x v="1"/>
    <x v="6"/>
    <x v="276"/>
    <n v="7.8719999999999999"/>
    <n v="3"/>
    <n v="0.2"/>
    <n v="0.88559999999999883"/>
  </r>
  <r>
    <n v="3967"/>
    <x v="1961"/>
    <x v="0"/>
    <x v="178"/>
    <d v="2013-04-07T00:00:00"/>
    <s v="Standard Class"/>
    <s v="DW-13540"/>
    <s v="Don Weiss"/>
    <x v="0"/>
    <s v="United States"/>
    <s v="New York City"/>
    <x v="15"/>
    <n v="10024"/>
    <x v="3"/>
    <s v="OFF-AR-10002956"/>
    <x v="1"/>
    <x v="6"/>
    <x v="660"/>
    <n v="88.04"/>
    <n v="4"/>
    <n v="0"/>
    <n v="22.8904"/>
  </r>
  <r>
    <n v="3968"/>
    <x v="1962"/>
    <x v="0"/>
    <x v="244"/>
    <d v="2013-05-24T00:00:00"/>
    <s v="First Class"/>
    <s v="EH-14125"/>
    <s v="Eugene Hildebrand"/>
    <x v="2"/>
    <s v="United States"/>
    <s v="Colorado Springs"/>
    <x v="22"/>
    <n v="80906"/>
    <x v="1"/>
    <s v="OFF-BI-10003638"/>
    <x v="1"/>
    <x v="8"/>
    <x v="607"/>
    <n v="40.635000000000012"/>
    <n v="7"/>
    <n v="0.7"/>
    <n v="-32.507999999999996"/>
  </r>
  <r>
    <n v="3969"/>
    <x v="1963"/>
    <x v="1"/>
    <x v="932"/>
    <d v="2012-06-05T00:00:00"/>
    <s v="Standard Class"/>
    <s v="KE-16420"/>
    <s v="Katrina Edelman"/>
    <x v="1"/>
    <s v="United States"/>
    <s v="San Antonio"/>
    <x v="5"/>
    <n v="78207"/>
    <x v="2"/>
    <s v="OFF-BI-10001890"/>
    <x v="1"/>
    <x v="8"/>
    <x v="174"/>
    <n v="5.7279999999999989"/>
    <n v="8"/>
    <n v="0.8"/>
    <n v="-9.1648000000000032"/>
  </r>
  <r>
    <n v="3970"/>
    <x v="1963"/>
    <x v="1"/>
    <x v="932"/>
    <d v="2012-06-05T00:00:00"/>
    <s v="Standard Class"/>
    <s v="KE-16420"/>
    <s v="Katrina Edelman"/>
    <x v="1"/>
    <s v="United States"/>
    <s v="San Antonio"/>
    <x v="5"/>
    <n v="78207"/>
    <x v="2"/>
    <s v="OFF-PA-10002606"/>
    <x v="1"/>
    <x v="10"/>
    <x v="1592"/>
    <n v="42.24"/>
    <n v="10"/>
    <n v="0.2"/>
    <n v="13.199999999999998"/>
  </r>
  <r>
    <n v="3971"/>
    <x v="1964"/>
    <x v="2"/>
    <x v="754"/>
    <d v="2011-11-26T00:00:00"/>
    <s v="Standard Class"/>
    <s v="SP-20920"/>
    <s v="Susan Pistek"/>
    <x v="0"/>
    <s v="United States"/>
    <s v="Los Angeles"/>
    <x v="1"/>
    <n v="90036"/>
    <x v="1"/>
    <s v="OFF-PA-10002245"/>
    <x v="1"/>
    <x v="10"/>
    <x v="1334"/>
    <n v="53.820000000000007"/>
    <n v="9"/>
    <n v="0"/>
    <n v="24.218999999999998"/>
  </r>
  <r>
    <n v="3972"/>
    <x v="1965"/>
    <x v="1"/>
    <x v="933"/>
    <d v="2012-02-24T00:00:00"/>
    <s v="Second Class"/>
    <s v="PS-19045"/>
    <s v="Penelope Sewall"/>
    <x v="2"/>
    <s v="United States"/>
    <s v="Sterling Heights"/>
    <x v="12"/>
    <n v="48310"/>
    <x v="2"/>
    <s v="OFF-AR-10001615"/>
    <x v="1"/>
    <x v="6"/>
    <x v="1479"/>
    <n v="79.36"/>
    <n v="4"/>
    <n v="0"/>
    <n v="20.633600000000001"/>
  </r>
  <r>
    <n v="3973"/>
    <x v="1966"/>
    <x v="0"/>
    <x v="892"/>
    <d v="2013-04-03T00:00:00"/>
    <s v="Standard Class"/>
    <s v="JM-15250"/>
    <s v="Janet Martin"/>
    <x v="0"/>
    <s v="United States"/>
    <s v="New York City"/>
    <x v="15"/>
    <n v="10009"/>
    <x v="3"/>
    <s v="OFF-PA-10000466"/>
    <x v="1"/>
    <x v="10"/>
    <x v="933"/>
    <n v="13.48"/>
    <n v="2"/>
    <n v="0"/>
    <n v="6.74"/>
  </r>
  <r>
    <n v="3974"/>
    <x v="1966"/>
    <x v="0"/>
    <x v="892"/>
    <d v="2013-04-03T00:00:00"/>
    <s v="Standard Class"/>
    <s v="JM-15250"/>
    <s v="Janet Martin"/>
    <x v="0"/>
    <s v="United States"/>
    <s v="New York City"/>
    <x v="15"/>
    <n v="10009"/>
    <x v="3"/>
    <s v="OFF-BI-10003708"/>
    <x v="1"/>
    <x v="8"/>
    <x v="969"/>
    <n v="29.800000000000004"/>
    <n v="5"/>
    <n v="0.2"/>
    <n v="9.3124999999999982"/>
  </r>
  <r>
    <n v="3975"/>
    <x v="1966"/>
    <x v="0"/>
    <x v="892"/>
    <d v="2013-04-03T00:00:00"/>
    <s v="Standard Class"/>
    <s v="JM-15250"/>
    <s v="Janet Martin"/>
    <x v="0"/>
    <s v="United States"/>
    <s v="New York City"/>
    <x v="15"/>
    <n v="10009"/>
    <x v="3"/>
    <s v="FUR-FU-10004848"/>
    <x v="0"/>
    <x v="5"/>
    <x v="28"/>
    <n v="414"/>
    <n v="8"/>
    <n v="0"/>
    <n v="124.19999999999999"/>
  </r>
  <r>
    <n v="3976"/>
    <x v="1966"/>
    <x v="0"/>
    <x v="892"/>
    <d v="2013-04-03T00:00:00"/>
    <s v="Standard Class"/>
    <s v="JM-15250"/>
    <s v="Janet Martin"/>
    <x v="0"/>
    <s v="United States"/>
    <s v="New York City"/>
    <x v="15"/>
    <n v="10009"/>
    <x v="3"/>
    <s v="OFF-BI-10000320"/>
    <x v="1"/>
    <x v="8"/>
    <x v="768"/>
    <n v="41.328000000000003"/>
    <n v="7"/>
    <n v="0.2"/>
    <n v="14.981400000000001"/>
  </r>
  <r>
    <n v="3977"/>
    <x v="1967"/>
    <x v="0"/>
    <x v="332"/>
    <d v="2013-10-25T00:00:00"/>
    <s v="First Class"/>
    <s v="EB-13930"/>
    <s v="Eric Barreto"/>
    <x v="0"/>
    <s v="United States"/>
    <s v="Richmond"/>
    <x v="17"/>
    <n v="23223"/>
    <x v="0"/>
    <s v="FUR-FU-10003731"/>
    <x v="0"/>
    <x v="5"/>
    <x v="1593"/>
    <n v="39.92"/>
    <n v="4"/>
    <n v="0"/>
    <n v="11.177600000000002"/>
  </r>
  <r>
    <n v="3978"/>
    <x v="1968"/>
    <x v="3"/>
    <x v="280"/>
    <d v="2014-10-08T00:00:00"/>
    <s v="Standard Class"/>
    <s v="FG-14260"/>
    <s v="Frank Gastineau"/>
    <x v="2"/>
    <s v="United States"/>
    <s v="Seattle"/>
    <x v="4"/>
    <n v="98105"/>
    <x v="1"/>
    <s v="OFF-FA-10002780"/>
    <x v="1"/>
    <x v="13"/>
    <x v="33"/>
    <n v="8.94"/>
    <n v="3"/>
    <n v="0"/>
    <n v="4.1123999999999992"/>
  </r>
  <r>
    <n v="3979"/>
    <x v="1968"/>
    <x v="3"/>
    <x v="280"/>
    <d v="2014-10-08T00:00:00"/>
    <s v="Standard Class"/>
    <s v="FG-14260"/>
    <s v="Frank Gastineau"/>
    <x v="2"/>
    <s v="United States"/>
    <s v="Seattle"/>
    <x v="4"/>
    <n v="98105"/>
    <x v="1"/>
    <s v="TEC-PH-10003800"/>
    <x v="2"/>
    <x v="7"/>
    <x v="504"/>
    <n v="84.784000000000006"/>
    <n v="2"/>
    <n v="0.2"/>
    <n v="-20.136200000000006"/>
  </r>
  <r>
    <n v="3980"/>
    <x v="1969"/>
    <x v="2"/>
    <x v="851"/>
    <d v="2011-12-27T00:00:00"/>
    <s v="Standard Class"/>
    <s v="TH-21235"/>
    <s v="Tiffany House"/>
    <x v="1"/>
    <s v="United States"/>
    <s v="New York City"/>
    <x v="15"/>
    <n v="10024"/>
    <x v="3"/>
    <s v="FUR-TA-10001676"/>
    <x v="0"/>
    <x v="3"/>
    <x v="957"/>
    <n v="53.315999999999995"/>
    <n v="2"/>
    <n v="0.4"/>
    <n v="-19.549200000000006"/>
  </r>
  <r>
    <n v="3981"/>
    <x v="1969"/>
    <x v="2"/>
    <x v="851"/>
    <d v="2011-12-27T00:00:00"/>
    <s v="Standard Class"/>
    <s v="TH-21235"/>
    <s v="Tiffany House"/>
    <x v="1"/>
    <s v="United States"/>
    <s v="New York City"/>
    <x v="15"/>
    <n v="10024"/>
    <x v="3"/>
    <s v="OFF-AP-10002350"/>
    <x v="1"/>
    <x v="9"/>
    <x v="545"/>
    <n v="56.519999999999996"/>
    <n v="3"/>
    <n v="0"/>
    <n v="15.8256"/>
  </r>
  <r>
    <n v="3982"/>
    <x v="1970"/>
    <x v="3"/>
    <x v="934"/>
    <d v="2014-12-21T00:00:00"/>
    <s v="Standard Class"/>
    <s v="PL-18925"/>
    <s v="Paul Lucas"/>
    <x v="2"/>
    <s v="United States"/>
    <s v="Seattle"/>
    <x v="4"/>
    <n v="98115"/>
    <x v="1"/>
    <s v="FUR-FU-10003096"/>
    <x v="0"/>
    <x v="5"/>
    <x v="554"/>
    <n v="22.77"/>
    <n v="3"/>
    <n v="0"/>
    <n v="9.7911000000000001"/>
  </r>
  <r>
    <n v="3983"/>
    <x v="1971"/>
    <x v="0"/>
    <x v="274"/>
    <d v="2013-07-10T00:00:00"/>
    <s v="Second Class"/>
    <s v="CC-12370"/>
    <s v="Christopher Conant"/>
    <x v="0"/>
    <s v="United States"/>
    <s v="Los Angeles"/>
    <x v="1"/>
    <n v="90045"/>
    <x v="1"/>
    <s v="FUR-CH-10003061"/>
    <x v="0"/>
    <x v="1"/>
    <x v="51"/>
    <n v="287.96800000000002"/>
    <n v="4"/>
    <n v="0.2"/>
    <n v="-3.5996000000000521"/>
  </r>
  <r>
    <n v="3984"/>
    <x v="1971"/>
    <x v="0"/>
    <x v="274"/>
    <d v="2013-07-10T00:00:00"/>
    <s v="Second Class"/>
    <s v="CC-12370"/>
    <s v="Christopher Conant"/>
    <x v="0"/>
    <s v="United States"/>
    <s v="Los Angeles"/>
    <x v="1"/>
    <n v="90045"/>
    <x v="1"/>
    <s v="TEC-CO-10003763"/>
    <x v="2"/>
    <x v="16"/>
    <x v="1270"/>
    <n v="2799.9600000000005"/>
    <n v="5"/>
    <n v="0.2"/>
    <n v="944.98649999999986"/>
  </r>
  <r>
    <n v="3985"/>
    <x v="1971"/>
    <x v="0"/>
    <x v="274"/>
    <d v="2013-07-10T00:00:00"/>
    <s v="Second Class"/>
    <s v="CC-12370"/>
    <s v="Christopher Conant"/>
    <x v="0"/>
    <s v="United States"/>
    <s v="Los Angeles"/>
    <x v="1"/>
    <n v="90045"/>
    <x v="1"/>
    <s v="OFF-PA-10002923"/>
    <x v="1"/>
    <x v="10"/>
    <x v="1417"/>
    <n v="48.94"/>
    <n v="1"/>
    <n v="0"/>
    <n v="24.47"/>
  </r>
  <r>
    <n v="3986"/>
    <x v="1972"/>
    <x v="0"/>
    <x v="764"/>
    <d v="2013-04-22T00:00:00"/>
    <s v="Standard Class"/>
    <s v="JM-15535"/>
    <s v="Jessica Myrick"/>
    <x v="0"/>
    <s v="United States"/>
    <s v="Lakewood"/>
    <x v="1"/>
    <n v="90712"/>
    <x v="1"/>
    <s v="FUR-BO-10003441"/>
    <x v="0"/>
    <x v="0"/>
    <x v="705"/>
    <n v="257.49900000000002"/>
    <n v="3"/>
    <n v="0.15"/>
    <n v="24.235199999999978"/>
  </r>
  <r>
    <n v="3987"/>
    <x v="1973"/>
    <x v="3"/>
    <x v="798"/>
    <d v="2014-04-15T00:00:00"/>
    <s v="Standard Class"/>
    <s v="KF-16285"/>
    <s v="Karen Ferguson"/>
    <x v="2"/>
    <s v="United States"/>
    <s v="Plainfield"/>
    <x v="30"/>
    <n v="7060"/>
    <x v="3"/>
    <s v="OFF-ST-10001780"/>
    <x v="1"/>
    <x v="4"/>
    <x v="481"/>
    <n v="2591.56"/>
    <n v="4"/>
    <n v="0"/>
    <n v="621.97440000000006"/>
  </r>
  <r>
    <n v="3988"/>
    <x v="1973"/>
    <x v="3"/>
    <x v="798"/>
    <d v="2014-04-15T00:00:00"/>
    <s v="Standard Class"/>
    <s v="KF-16285"/>
    <s v="Karen Ferguson"/>
    <x v="2"/>
    <s v="United States"/>
    <s v="Plainfield"/>
    <x v="30"/>
    <n v="7060"/>
    <x v="3"/>
    <s v="OFF-AP-10001962"/>
    <x v="1"/>
    <x v="9"/>
    <x v="1594"/>
    <n v="41.95"/>
    <n v="5"/>
    <n v="0"/>
    <n v="10.487500000000001"/>
  </r>
  <r>
    <n v="3989"/>
    <x v="1974"/>
    <x v="0"/>
    <x v="764"/>
    <d v="2013-04-23T00:00:00"/>
    <s v="Standard Class"/>
    <s v="CS-12175"/>
    <s v="Charles Sheldon"/>
    <x v="1"/>
    <s v="United States"/>
    <s v="Columbia"/>
    <x v="18"/>
    <n v="38401"/>
    <x v="0"/>
    <s v="FUR-FU-10003798"/>
    <x v="0"/>
    <x v="5"/>
    <x v="1595"/>
    <n v="79.12"/>
    <n v="5"/>
    <n v="0.2"/>
    <n v="13.845999999999997"/>
  </r>
  <r>
    <n v="3990"/>
    <x v="1975"/>
    <x v="2"/>
    <x v="641"/>
    <d v="2011-11-27T00:00:00"/>
    <s v="Second Class"/>
    <s v="AR-10540"/>
    <s v="Andy Reiter"/>
    <x v="0"/>
    <s v="United States"/>
    <s v="Woonsocket"/>
    <x v="34"/>
    <n v="2895"/>
    <x v="3"/>
    <s v="FUR-FU-10001095"/>
    <x v="0"/>
    <x v="5"/>
    <x v="741"/>
    <n v="52.96"/>
    <n v="2"/>
    <n v="0"/>
    <n v="20.1248"/>
  </r>
  <r>
    <n v="3991"/>
    <x v="1976"/>
    <x v="2"/>
    <x v="935"/>
    <d v="2011-11-08T00:00:00"/>
    <s v="Standard Class"/>
    <s v="MS-17770"/>
    <s v="Maxwell Schwartz"/>
    <x v="0"/>
    <s v="United States"/>
    <s v="Lancaster"/>
    <x v="9"/>
    <n v="17602"/>
    <x v="3"/>
    <s v="OFF-SU-10000157"/>
    <x v="1"/>
    <x v="14"/>
    <x v="1399"/>
    <n v="286.34400000000005"/>
    <n v="3"/>
    <n v="0.2"/>
    <n v="-64.427400000000006"/>
  </r>
  <r>
    <n v="3992"/>
    <x v="1977"/>
    <x v="1"/>
    <x v="489"/>
    <d v="2012-05-05T00:00:00"/>
    <s v="Standard Class"/>
    <s v="DB-13120"/>
    <s v="David Bremer"/>
    <x v="1"/>
    <s v="United States"/>
    <s v="Tampa"/>
    <x v="2"/>
    <n v="33614"/>
    <x v="0"/>
    <s v="FUR-FU-10001095"/>
    <x v="0"/>
    <x v="5"/>
    <x v="741"/>
    <n v="63.552000000000007"/>
    <n v="3"/>
    <n v="0.2"/>
    <n v="14.299199999999999"/>
  </r>
  <r>
    <n v="3993"/>
    <x v="1977"/>
    <x v="1"/>
    <x v="489"/>
    <d v="2012-05-05T00:00:00"/>
    <s v="Standard Class"/>
    <s v="DB-13120"/>
    <s v="David Bremer"/>
    <x v="1"/>
    <s v="United States"/>
    <s v="Tampa"/>
    <x v="2"/>
    <n v="33614"/>
    <x v="0"/>
    <s v="OFF-SU-10004261"/>
    <x v="1"/>
    <x v="14"/>
    <x v="605"/>
    <n v="41.375999999999998"/>
    <n v="3"/>
    <n v="0.2"/>
    <n v="4.6547999999999927"/>
  </r>
  <r>
    <n v="3994"/>
    <x v="1977"/>
    <x v="1"/>
    <x v="489"/>
    <d v="2012-05-05T00:00:00"/>
    <s v="Standard Class"/>
    <s v="DB-13120"/>
    <s v="David Bremer"/>
    <x v="1"/>
    <s v="United States"/>
    <s v="Tampa"/>
    <x v="2"/>
    <n v="33614"/>
    <x v="0"/>
    <s v="OFF-AR-10004022"/>
    <x v="1"/>
    <x v="6"/>
    <x v="898"/>
    <n v="172.70400000000001"/>
    <n v="6"/>
    <n v="0.2"/>
    <n v="10.793999999999983"/>
  </r>
  <r>
    <n v="3995"/>
    <x v="1978"/>
    <x v="1"/>
    <x v="936"/>
    <d v="2012-03-12T00:00:00"/>
    <s v="Standard Class"/>
    <s v="DK-12895"/>
    <s v="Dana Kaydos"/>
    <x v="0"/>
    <s v="United States"/>
    <s v="Kenosha"/>
    <x v="6"/>
    <n v="53142"/>
    <x v="2"/>
    <s v="FUR-BO-10002916"/>
    <x v="0"/>
    <x v="0"/>
    <x v="1506"/>
    <n v="512.93999999999994"/>
    <n v="3"/>
    <n v="0"/>
    <n v="97.45859999999999"/>
  </r>
  <r>
    <n v="3996"/>
    <x v="1978"/>
    <x v="1"/>
    <x v="936"/>
    <d v="2012-03-12T00:00:00"/>
    <s v="Standard Class"/>
    <s v="DK-12895"/>
    <s v="Dana Kaydos"/>
    <x v="0"/>
    <s v="United States"/>
    <s v="Kenosha"/>
    <x v="6"/>
    <n v="53142"/>
    <x v="2"/>
    <s v="FUR-CH-10002084"/>
    <x v="0"/>
    <x v="1"/>
    <x v="1240"/>
    <n v="860.93"/>
    <n v="7"/>
    <n v="0"/>
    <n v="189.40460000000002"/>
  </r>
  <r>
    <n v="3997"/>
    <x v="1978"/>
    <x v="1"/>
    <x v="936"/>
    <d v="2012-03-12T00:00:00"/>
    <s v="Standard Class"/>
    <s v="DK-12895"/>
    <s v="Dana Kaydos"/>
    <x v="0"/>
    <s v="United States"/>
    <s v="Kenosha"/>
    <x v="6"/>
    <n v="53142"/>
    <x v="2"/>
    <s v="TEC-PH-10003012"/>
    <x v="2"/>
    <x v="7"/>
    <x v="344"/>
    <n v="769.95"/>
    <n v="5"/>
    <n v="0"/>
    <n v="223.28549999999993"/>
  </r>
  <r>
    <n v="3998"/>
    <x v="1978"/>
    <x v="1"/>
    <x v="936"/>
    <d v="2012-03-12T00:00:00"/>
    <s v="Standard Class"/>
    <s v="DK-12895"/>
    <s v="Dana Kaydos"/>
    <x v="0"/>
    <s v="United States"/>
    <s v="Kenosha"/>
    <x v="6"/>
    <n v="53142"/>
    <x v="2"/>
    <s v="OFF-AR-10002704"/>
    <x v="1"/>
    <x v="6"/>
    <x v="1596"/>
    <n v="14.98"/>
    <n v="1"/>
    <n v="0"/>
    <n v="4.4939999999999998"/>
  </r>
  <r>
    <n v="3999"/>
    <x v="1978"/>
    <x v="1"/>
    <x v="936"/>
    <d v="2012-03-12T00:00:00"/>
    <s v="Standard Class"/>
    <s v="DK-12895"/>
    <s v="Dana Kaydos"/>
    <x v="0"/>
    <s v="United States"/>
    <s v="Kenosha"/>
    <x v="6"/>
    <n v="53142"/>
    <x v="2"/>
    <s v="FUR-FU-10000308"/>
    <x v="0"/>
    <x v="5"/>
    <x v="1269"/>
    <n v="373.08"/>
    <n v="6"/>
    <n v="0"/>
    <n v="82.077600000000004"/>
  </r>
  <r>
    <n v="4000"/>
    <x v="1979"/>
    <x v="1"/>
    <x v="789"/>
    <d v="2012-07-20T00:00:00"/>
    <s v="Second Class"/>
    <s v="MP-17965"/>
    <s v="Michael Paige"/>
    <x v="1"/>
    <s v="United States"/>
    <s v="Port Saint Lucie"/>
    <x v="2"/>
    <n v="34952"/>
    <x v="0"/>
    <s v="FUR-BO-10004709"/>
    <x v="0"/>
    <x v="0"/>
    <x v="263"/>
    <n v="231.92000000000002"/>
    <n v="5"/>
    <n v="0.2"/>
    <n v="5.7980000000000018"/>
  </r>
  <r>
    <n v="4001"/>
    <x v="1980"/>
    <x v="2"/>
    <x v="856"/>
    <d v="2011-10-16T00:00:00"/>
    <s v="Standard Class"/>
    <s v="Dp-13240"/>
    <s v="Dean percer"/>
    <x v="2"/>
    <s v="United States"/>
    <s v="Seattle"/>
    <x v="4"/>
    <n v="98115"/>
    <x v="1"/>
    <s v="FUR-FU-10001196"/>
    <x v="0"/>
    <x v="5"/>
    <x v="1116"/>
    <n v="63.47"/>
    <n v="11"/>
    <n v="0"/>
    <n v="19.040999999999997"/>
  </r>
  <r>
    <n v="4002"/>
    <x v="1980"/>
    <x v="2"/>
    <x v="856"/>
    <d v="2011-10-16T00:00:00"/>
    <s v="Standard Class"/>
    <s v="Dp-13240"/>
    <s v="Dean percer"/>
    <x v="2"/>
    <s v="United States"/>
    <s v="Seattle"/>
    <x v="4"/>
    <n v="98115"/>
    <x v="1"/>
    <s v="TEC-AC-10002942"/>
    <x v="2"/>
    <x v="11"/>
    <x v="1597"/>
    <n v="345"/>
    <n v="5"/>
    <n v="0"/>
    <n v="58.649999999999984"/>
  </r>
  <r>
    <n v="4003"/>
    <x v="1981"/>
    <x v="0"/>
    <x v="840"/>
    <d v="2013-03-09T00:00:00"/>
    <s v="Standard Class"/>
    <s v="CC-12220"/>
    <s v="Chris Cortes"/>
    <x v="0"/>
    <s v="United States"/>
    <s v="San Antonio"/>
    <x v="5"/>
    <n v="78207"/>
    <x v="2"/>
    <s v="FUR-TA-10004915"/>
    <x v="0"/>
    <x v="3"/>
    <x v="331"/>
    <n v="637.89599999999996"/>
    <n v="3"/>
    <n v="0.3"/>
    <n v="-127.57919999999996"/>
  </r>
  <r>
    <n v="4004"/>
    <x v="1981"/>
    <x v="0"/>
    <x v="840"/>
    <d v="2013-03-09T00:00:00"/>
    <s v="Standard Class"/>
    <s v="CC-12220"/>
    <s v="Chris Cortes"/>
    <x v="0"/>
    <s v="United States"/>
    <s v="San Antonio"/>
    <x v="5"/>
    <n v="78207"/>
    <x v="2"/>
    <s v="TEC-MA-10001016"/>
    <x v="2"/>
    <x v="15"/>
    <x v="1598"/>
    <n v="287.90999999999997"/>
    <n v="3"/>
    <n v="0.4"/>
    <n v="33.589499999999987"/>
  </r>
  <r>
    <n v="4005"/>
    <x v="1981"/>
    <x v="0"/>
    <x v="840"/>
    <d v="2013-03-09T00:00:00"/>
    <s v="Standard Class"/>
    <s v="CC-12220"/>
    <s v="Chris Cortes"/>
    <x v="0"/>
    <s v="United States"/>
    <s v="San Antonio"/>
    <x v="5"/>
    <n v="78207"/>
    <x v="2"/>
    <s v="OFF-EN-10000483"/>
    <x v="1"/>
    <x v="12"/>
    <x v="369"/>
    <n v="36.6"/>
    <n v="3"/>
    <n v="0.2"/>
    <n v="11.894999999999994"/>
  </r>
  <r>
    <n v="4006"/>
    <x v="1982"/>
    <x v="1"/>
    <x v="895"/>
    <d v="2012-12-16T00:00:00"/>
    <s v="Standard Class"/>
    <s v="KM-16660"/>
    <s v="Khloe Miller"/>
    <x v="0"/>
    <s v="United States"/>
    <s v="Roswell"/>
    <x v="32"/>
    <n v="30076"/>
    <x v="0"/>
    <s v="OFF-AR-10003087"/>
    <x v="1"/>
    <x v="6"/>
    <x v="33"/>
    <n v="1.78"/>
    <n v="1"/>
    <n v="0"/>
    <n v="0.49839999999999995"/>
  </r>
  <r>
    <n v="4007"/>
    <x v="1982"/>
    <x v="1"/>
    <x v="895"/>
    <d v="2012-12-16T00:00:00"/>
    <s v="Standard Class"/>
    <s v="KM-16660"/>
    <s v="Khloe Miller"/>
    <x v="0"/>
    <s v="United States"/>
    <s v="Roswell"/>
    <x v="32"/>
    <n v="30076"/>
    <x v="0"/>
    <s v="OFF-PA-10000520"/>
    <x v="1"/>
    <x v="10"/>
    <x v="1419"/>
    <n v="25.92"/>
    <n v="4"/>
    <n v="0"/>
    <n v="12.441600000000001"/>
  </r>
  <r>
    <n v="4008"/>
    <x v="1982"/>
    <x v="1"/>
    <x v="895"/>
    <d v="2012-12-16T00:00:00"/>
    <s v="Standard Class"/>
    <s v="KM-16660"/>
    <s v="Khloe Miller"/>
    <x v="0"/>
    <s v="United States"/>
    <s v="Roswell"/>
    <x v="32"/>
    <n v="30076"/>
    <x v="0"/>
    <s v="TEC-AC-10001553"/>
    <x v="2"/>
    <x v="11"/>
    <x v="1599"/>
    <n v="101.94"/>
    <n v="6"/>
    <n v="0"/>
    <n v="21.407399999999999"/>
  </r>
  <r>
    <n v="4009"/>
    <x v="1983"/>
    <x v="1"/>
    <x v="217"/>
    <d v="2012-12-22T00:00:00"/>
    <s v="Standard Class"/>
    <s v="MK-17905"/>
    <s v="Michael Kennedy"/>
    <x v="1"/>
    <s v="United States"/>
    <s v="Louisville"/>
    <x v="22"/>
    <n v="80027"/>
    <x v="1"/>
    <s v="OFF-AR-10000634"/>
    <x v="1"/>
    <x v="6"/>
    <x v="988"/>
    <n v="6.8480000000000008"/>
    <n v="2"/>
    <n v="0.2"/>
    <n v="0.59920000000000018"/>
  </r>
  <r>
    <n v="4010"/>
    <x v="1984"/>
    <x v="3"/>
    <x v="314"/>
    <d v="2014-01-06T00:00:00"/>
    <s v="Standard Class"/>
    <s v="SC-20725"/>
    <s v="Steven Cartwright"/>
    <x v="0"/>
    <s v="United States"/>
    <s v="Los Angeles"/>
    <x v="1"/>
    <n v="90036"/>
    <x v="1"/>
    <s v="FUR-FU-10001215"/>
    <x v="0"/>
    <x v="5"/>
    <x v="1600"/>
    <n v="474.43"/>
    <n v="11"/>
    <n v="0"/>
    <n v="199.26060000000004"/>
  </r>
  <r>
    <n v="4011"/>
    <x v="1985"/>
    <x v="3"/>
    <x v="610"/>
    <d v="2014-11-25T00:00:00"/>
    <s v="First Class"/>
    <s v="CC-12475"/>
    <s v="Cindy Chapman"/>
    <x v="0"/>
    <s v="United States"/>
    <s v="Philadelphia"/>
    <x v="9"/>
    <n v="19143"/>
    <x v="3"/>
    <s v="OFF-PA-10001204"/>
    <x v="1"/>
    <x v="10"/>
    <x v="518"/>
    <n v="8.4480000000000004"/>
    <n v="2"/>
    <n v="0.2"/>
    <n v="2.6399999999999997"/>
  </r>
  <r>
    <n v="4012"/>
    <x v="1985"/>
    <x v="3"/>
    <x v="610"/>
    <d v="2014-11-25T00:00:00"/>
    <s v="First Class"/>
    <s v="CC-12475"/>
    <s v="Cindy Chapman"/>
    <x v="0"/>
    <s v="United States"/>
    <s v="Philadelphia"/>
    <x v="9"/>
    <n v="19143"/>
    <x v="3"/>
    <s v="OFF-ST-10002444"/>
    <x v="1"/>
    <x v="4"/>
    <x v="571"/>
    <n v="39.295999999999999"/>
    <n v="4"/>
    <n v="0.2"/>
    <n v="3.9295999999999989"/>
  </r>
  <r>
    <n v="4013"/>
    <x v="1986"/>
    <x v="1"/>
    <x v="937"/>
    <d v="2012-12-27T00:00:00"/>
    <s v="Standard Class"/>
    <s v="BT-11305"/>
    <s v="Beth Thompson"/>
    <x v="2"/>
    <s v="United States"/>
    <s v="Superior"/>
    <x v="6"/>
    <n v="54880"/>
    <x v="2"/>
    <s v="OFF-AR-10000203"/>
    <x v="1"/>
    <x v="6"/>
    <x v="777"/>
    <n v="17.12"/>
    <n v="4"/>
    <n v="0"/>
    <n v="4.9647999999999985"/>
  </r>
  <r>
    <n v="4014"/>
    <x v="1987"/>
    <x v="1"/>
    <x v="841"/>
    <d v="2012-08-28T00:00:00"/>
    <s v="Standard Class"/>
    <s v="FH-14350"/>
    <s v="Fred Harton"/>
    <x v="0"/>
    <s v="United States"/>
    <s v="Atlanta"/>
    <x v="32"/>
    <n v="30318"/>
    <x v="0"/>
    <s v="OFF-AP-10000828"/>
    <x v="1"/>
    <x v="9"/>
    <x v="1087"/>
    <n v="542.93999999999994"/>
    <n v="3"/>
    <n v="0"/>
    <n v="152.02319999999997"/>
  </r>
  <r>
    <n v="4015"/>
    <x v="1987"/>
    <x v="1"/>
    <x v="841"/>
    <d v="2012-08-28T00:00:00"/>
    <s v="Standard Class"/>
    <s v="FH-14350"/>
    <s v="Fred Harton"/>
    <x v="0"/>
    <s v="United States"/>
    <s v="Atlanta"/>
    <x v="32"/>
    <n v="30318"/>
    <x v="0"/>
    <s v="OFF-LA-10003190"/>
    <x v="1"/>
    <x v="2"/>
    <x v="1163"/>
    <n v="8.64"/>
    <n v="3"/>
    <n v="0"/>
    <n v="4.2336"/>
  </r>
  <r>
    <n v="4016"/>
    <x v="1987"/>
    <x v="1"/>
    <x v="841"/>
    <d v="2012-08-28T00:00:00"/>
    <s v="Standard Class"/>
    <s v="FH-14350"/>
    <s v="Fred Harton"/>
    <x v="0"/>
    <s v="United States"/>
    <s v="Atlanta"/>
    <x v="32"/>
    <n v="30318"/>
    <x v="0"/>
    <s v="OFF-PA-10002319"/>
    <x v="1"/>
    <x v="10"/>
    <x v="1391"/>
    <n v="193.79999999999998"/>
    <n v="5"/>
    <n v="0"/>
    <n v="94.962000000000003"/>
  </r>
  <r>
    <n v="4017"/>
    <x v="1987"/>
    <x v="1"/>
    <x v="841"/>
    <d v="2012-08-28T00:00:00"/>
    <s v="Standard Class"/>
    <s v="FH-14350"/>
    <s v="Fred Harton"/>
    <x v="0"/>
    <s v="United States"/>
    <s v="Atlanta"/>
    <x v="32"/>
    <n v="30318"/>
    <x v="0"/>
    <s v="OFF-PA-10003893"/>
    <x v="1"/>
    <x v="10"/>
    <x v="1096"/>
    <n v="21.400000000000002"/>
    <n v="5"/>
    <n v="0"/>
    <n v="9.629999999999999"/>
  </r>
  <r>
    <n v="4018"/>
    <x v="1987"/>
    <x v="1"/>
    <x v="841"/>
    <d v="2012-08-28T00:00:00"/>
    <s v="Standard Class"/>
    <s v="FH-14350"/>
    <s v="Fred Harton"/>
    <x v="0"/>
    <s v="United States"/>
    <s v="Atlanta"/>
    <x v="32"/>
    <n v="30318"/>
    <x v="0"/>
    <s v="OFF-PA-10002499"/>
    <x v="1"/>
    <x v="10"/>
    <x v="1601"/>
    <n v="97.88"/>
    <n v="2"/>
    <n v="0"/>
    <n v="48.94"/>
  </r>
  <r>
    <n v="4019"/>
    <x v="1987"/>
    <x v="1"/>
    <x v="841"/>
    <d v="2012-08-28T00:00:00"/>
    <s v="Standard Class"/>
    <s v="FH-14350"/>
    <s v="Fred Harton"/>
    <x v="0"/>
    <s v="United States"/>
    <s v="Atlanta"/>
    <x v="32"/>
    <n v="30318"/>
    <x v="0"/>
    <s v="TEC-AC-10004568"/>
    <x v="2"/>
    <x v="11"/>
    <x v="1109"/>
    <n v="251.91"/>
    <n v="9"/>
    <n v="0"/>
    <n v="47.862899999999982"/>
  </r>
  <r>
    <n v="4020"/>
    <x v="1987"/>
    <x v="1"/>
    <x v="841"/>
    <d v="2012-08-28T00:00:00"/>
    <s v="Standard Class"/>
    <s v="FH-14350"/>
    <s v="Fred Harton"/>
    <x v="0"/>
    <s v="United States"/>
    <s v="Atlanta"/>
    <x v="32"/>
    <n v="30318"/>
    <x v="0"/>
    <s v="OFF-AP-10001492"/>
    <x v="1"/>
    <x v="9"/>
    <x v="22"/>
    <n v="25.86"/>
    <n v="3"/>
    <n v="0"/>
    <n v="6.7236000000000002"/>
  </r>
  <r>
    <n v="4021"/>
    <x v="1988"/>
    <x v="2"/>
    <x v="169"/>
    <d v="2011-06-27T00:00:00"/>
    <s v="Standard Class"/>
    <s v="AA-10645"/>
    <s v="Anna Andreadi"/>
    <x v="0"/>
    <s v="United States"/>
    <s v="Chester"/>
    <x v="9"/>
    <n v="19013"/>
    <x v="3"/>
    <s v="FUR-CH-10004698"/>
    <x v="0"/>
    <x v="1"/>
    <x v="166"/>
    <n v="170.05799999999999"/>
    <n v="3"/>
    <n v="0.3"/>
    <n v="-4.858799999999988"/>
  </r>
  <r>
    <n v="4022"/>
    <x v="1988"/>
    <x v="2"/>
    <x v="169"/>
    <d v="2011-06-27T00:00:00"/>
    <s v="Standard Class"/>
    <s v="AA-10645"/>
    <s v="Anna Andreadi"/>
    <x v="0"/>
    <s v="United States"/>
    <s v="Chester"/>
    <x v="9"/>
    <n v="19013"/>
    <x v="3"/>
    <s v="TEC-PH-10004093"/>
    <x v="2"/>
    <x v="7"/>
    <x v="40"/>
    <n v="82.782000000000011"/>
    <n v="3"/>
    <n v="0.4"/>
    <n v="-15.176700000000004"/>
  </r>
  <r>
    <n v="4023"/>
    <x v="1988"/>
    <x v="2"/>
    <x v="169"/>
    <d v="2011-06-27T00:00:00"/>
    <s v="Standard Class"/>
    <s v="AA-10645"/>
    <s v="Anna Andreadi"/>
    <x v="0"/>
    <s v="United States"/>
    <s v="Chester"/>
    <x v="9"/>
    <n v="19013"/>
    <x v="3"/>
    <s v="FUR-CH-10000454"/>
    <x v="0"/>
    <x v="1"/>
    <x v="1"/>
    <n v="853.92999999999984"/>
    <n v="5"/>
    <n v="0.3"/>
    <n v="0"/>
  </r>
  <r>
    <n v="4024"/>
    <x v="1989"/>
    <x v="3"/>
    <x v="855"/>
    <d v="2014-10-29T00:00:00"/>
    <s v="First Class"/>
    <s v="JO-15145"/>
    <s v="Jack O'Briant"/>
    <x v="1"/>
    <s v="United States"/>
    <s v="San Francisco"/>
    <x v="1"/>
    <n v="94110"/>
    <x v="1"/>
    <s v="FUR-BO-10003034"/>
    <x v="0"/>
    <x v="0"/>
    <x v="1194"/>
    <n v="556.66499999999996"/>
    <n v="5"/>
    <n v="0.15"/>
    <n v="6.5490000000000208"/>
  </r>
  <r>
    <n v="4025"/>
    <x v="1989"/>
    <x v="3"/>
    <x v="855"/>
    <d v="2014-10-29T00:00:00"/>
    <s v="First Class"/>
    <s v="JO-15145"/>
    <s v="Jack O'Briant"/>
    <x v="1"/>
    <s v="United States"/>
    <s v="San Francisco"/>
    <x v="1"/>
    <n v="94110"/>
    <x v="1"/>
    <s v="TEC-PH-10003215"/>
    <x v="2"/>
    <x v="7"/>
    <x v="1602"/>
    <n v="95.84"/>
    <n v="4"/>
    <n v="0.2"/>
    <n v="34.741999999999997"/>
  </r>
  <r>
    <n v="4026"/>
    <x v="1990"/>
    <x v="3"/>
    <x v="938"/>
    <d v="2014-08-14T00:00:00"/>
    <s v="First Class"/>
    <s v="SF-20965"/>
    <s v="Sylvia Foulston"/>
    <x v="1"/>
    <s v="United States"/>
    <s v="Bedford"/>
    <x v="5"/>
    <n v="76021"/>
    <x v="2"/>
    <s v="OFF-PA-10001776"/>
    <x v="1"/>
    <x v="10"/>
    <x v="1263"/>
    <n v="29.664000000000001"/>
    <n v="4"/>
    <n v="0.2"/>
    <n v="10.011599999999998"/>
  </r>
  <r>
    <n v="4027"/>
    <x v="1990"/>
    <x v="3"/>
    <x v="938"/>
    <d v="2014-08-14T00:00:00"/>
    <s v="First Class"/>
    <s v="SF-20965"/>
    <s v="Sylvia Foulston"/>
    <x v="1"/>
    <s v="United States"/>
    <s v="Bedford"/>
    <x v="5"/>
    <n v="76021"/>
    <x v="2"/>
    <s v="OFF-AR-10004582"/>
    <x v="1"/>
    <x v="6"/>
    <x v="1175"/>
    <n v="9.1840000000000011"/>
    <n v="7"/>
    <n v="0.2"/>
    <n v="2.8699999999999992"/>
  </r>
  <r>
    <n v="4028"/>
    <x v="1990"/>
    <x v="3"/>
    <x v="938"/>
    <d v="2014-08-14T00:00:00"/>
    <s v="First Class"/>
    <s v="SF-20965"/>
    <s v="Sylvia Foulston"/>
    <x v="1"/>
    <s v="United States"/>
    <s v="Bedford"/>
    <x v="5"/>
    <n v="76021"/>
    <x v="2"/>
    <s v="TEC-PH-10001557"/>
    <x v="2"/>
    <x v="7"/>
    <x v="658"/>
    <n v="153.584"/>
    <n v="2"/>
    <n v="0.2"/>
    <n v="13.438599999999994"/>
  </r>
  <r>
    <n v="4029"/>
    <x v="1990"/>
    <x v="3"/>
    <x v="938"/>
    <d v="2014-08-14T00:00:00"/>
    <s v="First Class"/>
    <s v="SF-20965"/>
    <s v="Sylvia Foulston"/>
    <x v="1"/>
    <s v="United States"/>
    <s v="Bedford"/>
    <x v="5"/>
    <n v="76021"/>
    <x v="2"/>
    <s v="OFF-BI-10004209"/>
    <x v="1"/>
    <x v="8"/>
    <x v="1206"/>
    <n v="12.863999999999995"/>
    <n v="8"/>
    <n v="0.8"/>
    <n v="-22.512"/>
  </r>
  <r>
    <n v="4030"/>
    <x v="1991"/>
    <x v="3"/>
    <x v="165"/>
    <d v="2014-12-29T00:00:00"/>
    <s v="Standard Class"/>
    <s v="CS-12355"/>
    <s v="Christine Sundaresam"/>
    <x v="0"/>
    <s v="United States"/>
    <s v="Lafayette"/>
    <x v="28"/>
    <n v="70506"/>
    <x v="0"/>
    <s v="TEC-MA-10003183"/>
    <x v="2"/>
    <x v="15"/>
    <x v="942"/>
    <n v="479.97"/>
    <n v="3"/>
    <n v="0"/>
    <n v="239.98500000000001"/>
  </r>
  <r>
    <n v="4031"/>
    <x v="1991"/>
    <x v="3"/>
    <x v="165"/>
    <d v="2014-12-29T00:00:00"/>
    <s v="Standard Class"/>
    <s v="CS-12355"/>
    <s v="Christine Sundaresam"/>
    <x v="0"/>
    <s v="United States"/>
    <s v="Lafayette"/>
    <x v="28"/>
    <n v="70506"/>
    <x v="0"/>
    <s v="FUR-CH-10002439"/>
    <x v="0"/>
    <x v="1"/>
    <x v="1316"/>
    <n v="232.88"/>
    <n v="4"/>
    <n v="0"/>
    <n v="60.5488"/>
  </r>
  <r>
    <n v="4032"/>
    <x v="1992"/>
    <x v="0"/>
    <x v="182"/>
    <d v="2013-10-01T00:00:00"/>
    <s v="Standard Class"/>
    <s v="SN-20710"/>
    <s v="Steve Nguyen"/>
    <x v="2"/>
    <s v="United States"/>
    <s v="Covington"/>
    <x v="4"/>
    <n v="98042"/>
    <x v="1"/>
    <s v="OFF-AP-10000576"/>
    <x v="1"/>
    <x v="9"/>
    <x v="637"/>
    <n v="236.88"/>
    <n v="6"/>
    <n v="0"/>
    <n v="66.326400000000007"/>
  </r>
  <r>
    <n v="4033"/>
    <x v="1992"/>
    <x v="0"/>
    <x v="182"/>
    <d v="2013-10-01T00:00:00"/>
    <s v="Standard Class"/>
    <s v="SN-20710"/>
    <s v="Steve Nguyen"/>
    <x v="2"/>
    <s v="United States"/>
    <s v="Covington"/>
    <x v="4"/>
    <n v="98042"/>
    <x v="1"/>
    <s v="OFF-PA-10004040"/>
    <x v="1"/>
    <x v="10"/>
    <x v="99"/>
    <n v="29.900000000000002"/>
    <n v="5"/>
    <n v="0"/>
    <n v="14.651"/>
  </r>
  <r>
    <n v="4034"/>
    <x v="1992"/>
    <x v="0"/>
    <x v="182"/>
    <d v="2013-10-01T00:00:00"/>
    <s v="Standard Class"/>
    <s v="SN-20710"/>
    <s v="Steve Nguyen"/>
    <x v="2"/>
    <s v="United States"/>
    <s v="Covington"/>
    <x v="4"/>
    <n v="98042"/>
    <x v="1"/>
    <s v="TEC-AC-10003063"/>
    <x v="2"/>
    <x v="11"/>
    <x v="1052"/>
    <n v="100"/>
    <n v="4"/>
    <n v="0"/>
    <n v="21"/>
  </r>
  <r>
    <n v="4035"/>
    <x v="1993"/>
    <x v="0"/>
    <x v="939"/>
    <d v="2013-12-13T00:00:00"/>
    <s v="Same Day"/>
    <s v="JM-15655"/>
    <s v="Jim Mitchum"/>
    <x v="1"/>
    <s v="United States"/>
    <s v="Lorain"/>
    <x v="24"/>
    <n v="44052"/>
    <x v="3"/>
    <s v="OFF-BI-10003982"/>
    <x v="1"/>
    <x v="8"/>
    <x v="346"/>
    <n v="18.693000000000001"/>
    <n v="3"/>
    <n v="0.7"/>
    <n v="-14.331299999999992"/>
  </r>
  <r>
    <n v="4036"/>
    <x v="1993"/>
    <x v="0"/>
    <x v="939"/>
    <d v="2013-12-13T00:00:00"/>
    <s v="Same Day"/>
    <s v="JM-15655"/>
    <s v="Jim Mitchum"/>
    <x v="1"/>
    <s v="United States"/>
    <s v="Lorain"/>
    <x v="24"/>
    <n v="44052"/>
    <x v="3"/>
    <s v="TEC-AC-10002567"/>
    <x v="2"/>
    <x v="11"/>
    <x v="423"/>
    <n v="383.952"/>
    <n v="6"/>
    <n v="0.2"/>
    <n v="76.790399999999977"/>
  </r>
  <r>
    <n v="4037"/>
    <x v="1994"/>
    <x v="1"/>
    <x v="75"/>
    <d v="2013-01-01T00:00:00"/>
    <s v="Standard Class"/>
    <s v="FH-14350"/>
    <s v="Fred Harton"/>
    <x v="0"/>
    <s v="United States"/>
    <s v="Chicago"/>
    <x v="10"/>
    <n v="60623"/>
    <x v="2"/>
    <s v="OFF-ST-10004950"/>
    <x v="1"/>
    <x v="4"/>
    <x v="1510"/>
    <n v="24.816000000000003"/>
    <n v="2"/>
    <n v="0.2"/>
    <n v="1.5509999999999984"/>
  </r>
  <r>
    <n v="4038"/>
    <x v="1995"/>
    <x v="2"/>
    <x v="282"/>
    <d v="2012-01-02T00:00:00"/>
    <s v="Standard Class"/>
    <s v="AJ-10795"/>
    <s v="Anthony Johnson"/>
    <x v="1"/>
    <s v="United States"/>
    <s v="San Francisco"/>
    <x v="1"/>
    <n v="94110"/>
    <x v="1"/>
    <s v="FUR-FU-10000550"/>
    <x v="0"/>
    <x v="5"/>
    <x v="1445"/>
    <n v="24.900000000000002"/>
    <n v="5"/>
    <n v="0"/>
    <n v="8.2169999999999987"/>
  </r>
  <r>
    <n v="4039"/>
    <x v="1995"/>
    <x v="2"/>
    <x v="282"/>
    <d v="2012-01-02T00:00:00"/>
    <s v="Standard Class"/>
    <s v="AJ-10795"/>
    <s v="Anthony Johnson"/>
    <x v="1"/>
    <s v="United States"/>
    <s v="San Francisco"/>
    <x v="1"/>
    <n v="94110"/>
    <x v="1"/>
    <s v="OFF-PA-10000528"/>
    <x v="1"/>
    <x v="10"/>
    <x v="1136"/>
    <n v="21.12"/>
    <n v="4"/>
    <n v="0"/>
    <n v="9.5039999999999996"/>
  </r>
  <r>
    <n v="4040"/>
    <x v="1995"/>
    <x v="2"/>
    <x v="282"/>
    <d v="2012-01-02T00:00:00"/>
    <s v="Standard Class"/>
    <s v="AJ-10795"/>
    <s v="Anthony Johnson"/>
    <x v="1"/>
    <s v="United States"/>
    <s v="San Francisco"/>
    <x v="1"/>
    <n v="94110"/>
    <x v="1"/>
    <s v="TEC-MA-10003183"/>
    <x v="2"/>
    <x v="15"/>
    <x v="942"/>
    <n v="767.95200000000011"/>
    <n v="6"/>
    <n v="0.2"/>
    <n v="287.98199999999997"/>
  </r>
  <r>
    <n v="4041"/>
    <x v="1995"/>
    <x v="2"/>
    <x v="282"/>
    <d v="2012-01-02T00:00:00"/>
    <s v="Standard Class"/>
    <s v="AJ-10795"/>
    <s v="Anthony Johnson"/>
    <x v="1"/>
    <s v="United States"/>
    <s v="San Francisco"/>
    <x v="1"/>
    <n v="94110"/>
    <x v="1"/>
    <s v="OFF-BI-10003305"/>
    <x v="1"/>
    <x v="8"/>
    <x v="565"/>
    <n v="14.352000000000002"/>
    <n v="3"/>
    <n v="0.2"/>
    <n v="4.6643999999999988"/>
  </r>
  <r>
    <n v="4042"/>
    <x v="1995"/>
    <x v="2"/>
    <x v="282"/>
    <d v="2012-01-02T00:00:00"/>
    <s v="Standard Class"/>
    <s v="AJ-10795"/>
    <s v="Anthony Johnson"/>
    <x v="1"/>
    <s v="United States"/>
    <s v="San Francisco"/>
    <x v="1"/>
    <n v="94110"/>
    <x v="1"/>
    <s v="TEC-PH-10001425"/>
    <x v="2"/>
    <x v="7"/>
    <x v="511"/>
    <n v="191.976"/>
    <n v="3"/>
    <n v="0.2"/>
    <n v="19.197599999999994"/>
  </r>
  <r>
    <n v="4043"/>
    <x v="1995"/>
    <x v="2"/>
    <x v="282"/>
    <d v="2012-01-02T00:00:00"/>
    <s v="Standard Class"/>
    <s v="AJ-10795"/>
    <s v="Anthony Johnson"/>
    <x v="1"/>
    <s v="United States"/>
    <s v="San Francisco"/>
    <x v="1"/>
    <n v="94110"/>
    <x v="1"/>
    <s v="OFF-LA-10001474"/>
    <x v="1"/>
    <x v="2"/>
    <x v="917"/>
    <n v="274.77"/>
    <n v="9"/>
    <n v="0"/>
    <n v="126.39420000000001"/>
  </r>
  <r>
    <n v="4044"/>
    <x v="1995"/>
    <x v="2"/>
    <x v="282"/>
    <d v="2012-01-02T00:00:00"/>
    <s v="Standard Class"/>
    <s v="AJ-10795"/>
    <s v="Anthony Johnson"/>
    <x v="1"/>
    <s v="United States"/>
    <s v="San Francisco"/>
    <x v="1"/>
    <n v="94110"/>
    <x v="1"/>
    <s v="FUR-FU-10000672"/>
    <x v="0"/>
    <x v="5"/>
    <x v="1508"/>
    <n v="70.56"/>
    <n v="6"/>
    <n v="0"/>
    <n v="23.990399999999994"/>
  </r>
  <r>
    <n v="4045"/>
    <x v="1996"/>
    <x v="1"/>
    <x v="608"/>
    <d v="2012-06-30T00:00:00"/>
    <s v="Standard Class"/>
    <s v="JF-15565"/>
    <s v="Jill Fjeld"/>
    <x v="0"/>
    <s v="United States"/>
    <s v="San Francisco"/>
    <x v="1"/>
    <n v="94110"/>
    <x v="1"/>
    <s v="FUR-FU-10001979"/>
    <x v="0"/>
    <x v="5"/>
    <x v="509"/>
    <n v="204.85"/>
    <n v="5"/>
    <n v="0"/>
    <n v="57.358000000000011"/>
  </r>
  <r>
    <n v="4046"/>
    <x v="1997"/>
    <x v="1"/>
    <x v="788"/>
    <d v="2012-04-07T00:00:00"/>
    <s v="Standard Class"/>
    <s v="CS-11845"/>
    <s v="Cari Sayre"/>
    <x v="1"/>
    <s v="United States"/>
    <s v="Houston"/>
    <x v="5"/>
    <n v="77070"/>
    <x v="2"/>
    <s v="OFF-BI-10003707"/>
    <x v="1"/>
    <x v="8"/>
    <x v="776"/>
    <n v="9.155999999999997"/>
    <n v="3"/>
    <n v="0.8"/>
    <n v="-13.734000000000002"/>
  </r>
  <r>
    <n v="4047"/>
    <x v="1998"/>
    <x v="3"/>
    <x v="208"/>
    <d v="2014-10-26T00:00:00"/>
    <s v="Standard Class"/>
    <s v="SP-20920"/>
    <s v="Susan Pistek"/>
    <x v="0"/>
    <s v="United States"/>
    <s v="Chicago"/>
    <x v="10"/>
    <n v="60653"/>
    <x v="2"/>
    <s v="OFF-AP-10002191"/>
    <x v="1"/>
    <x v="9"/>
    <x v="800"/>
    <n v="23.991999999999994"/>
    <n v="2"/>
    <n v="0.8"/>
    <n v="-62.379199999999997"/>
  </r>
  <r>
    <n v="4048"/>
    <x v="1999"/>
    <x v="1"/>
    <x v="747"/>
    <d v="2012-07-19T00:00:00"/>
    <s v="First Class"/>
    <s v="KE-16420"/>
    <s v="Katrina Edelman"/>
    <x v="1"/>
    <s v="United States"/>
    <s v="New York City"/>
    <x v="15"/>
    <n v="10035"/>
    <x v="3"/>
    <s v="OFF-PA-10000501"/>
    <x v="1"/>
    <x v="10"/>
    <x v="966"/>
    <n v="80.88"/>
    <n v="3"/>
    <n v="0"/>
    <n v="39.6312"/>
  </r>
  <r>
    <n v="4049"/>
    <x v="1999"/>
    <x v="1"/>
    <x v="747"/>
    <d v="2012-07-19T00:00:00"/>
    <s v="First Class"/>
    <s v="KE-16420"/>
    <s v="Katrina Edelman"/>
    <x v="1"/>
    <s v="United States"/>
    <s v="New York City"/>
    <x v="15"/>
    <n v="10035"/>
    <x v="3"/>
    <s v="TEC-AC-10001990"/>
    <x v="2"/>
    <x v="11"/>
    <x v="861"/>
    <n v="599.9"/>
    <n v="10"/>
    <n v="0"/>
    <n v="191.96799999999996"/>
  </r>
  <r>
    <n v="4050"/>
    <x v="2000"/>
    <x v="3"/>
    <x v="92"/>
    <d v="2014-06-27T00:00:00"/>
    <s v="Second Class"/>
    <s v="GA-14515"/>
    <s v="George Ashbrook"/>
    <x v="0"/>
    <s v="United States"/>
    <s v="New York City"/>
    <x v="15"/>
    <n v="10011"/>
    <x v="3"/>
    <s v="FUR-FU-10003601"/>
    <x v="0"/>
    <x v="5"/>
    <x v="729"/>
    <n v="276.69"/>
    <n v="3"/>
    <n v="0"/>
    <n v="49.804199999999994"/>
  </r>
  <r>
    <n v="4051"/>
    <x v="2000"/>
    <x v="3"/>
    <x v="92"/>
    <d v="2014-06-27T00:00:00"/>
    <s v="Second Class"/>
    <s v="GA-14515"/>
    <s v="George Ashbrook"/>
    <x v="0"/>
    <s v="United States"/>
    <s v="New York City"/>
    <x v="15"/>
    <n v="10011"/>
    <x v="3"/>
    <s v="FUR-CH-10001891"/>
    <x v="0"/>
    <x v="1"/>
    <x v="265"/>
    <n v="172.76400000000001"/>
    <n v="2"/>
    <n v="0.1"/>
    <n v="32.633200000000016"/>
  </r>
  <r>
    <n v="4052"/>
    <x v="2001"/>
    <x v="2"/>
    <x v="411"/>
    <d v="2011-10-03T00:00:00"/>
    <s v="Standard Class"/>
    <s v="SM-20950"/>
    <s v="Suzanne McNair"/>
    <x v="1"/>
    <s v="United States"/>
    <s v="Philadelphia"/>
    <x v="9"/>
    <n v="19134"/>
    <x v="3"/>
    <s v="OFF-AR-10003469"/>
    <x v="1"/>
    <x v="6"/>
    <x v="1249"/>
    <n v="4.2240000000000002"/>
    <n v="3"/>
    <n v="0.2"/>
    <n v="1.4783999999999997"/>
  </r>
  <r>
    <n v="4053"/>
    <x v="2001"/>
    <x v="2"/>
    <x v="411"/>
    <d v="2011-10-03T00:00:00"/>
    <s v="Standard Class"/>
    <s v="SM-20950"/>
    <s v="Suzanne McNair"/>
    <x v="1"/>
    <s v="United States"/>
    <s v="Philadelphia"/>
    <x v="9"/>
    <n v="19134"/>
    <x v="3"/>
    <s v="FUR-TA-10004175"/>
    <x v="0"/>
    <x v="3"/>
    <x v="1146"/>
    <n v="409.27199999999999"/>
    <n v="2"/>
    <n v="0.4"/>
    <n v="-81.854399999999998"/>
  </r>
  <r>
    <n v="4054"/>
    <x v="2001"/>
    <x v="2"/>
    <x v="411"/>
    <d v="2011-10-03T00:00:00"/>
    <s v="Standard Class"/>
    <s v="SM-20950"/>
    <s v="Suzanne McNair"/>
    <x v="1"/>
    <s v="United States"/>
    <s v="Philadelphia"/>
    <x v="9"/>
    <n v="19134"/>
    <x v="3"/>
    <s v="OFF-LA-10002945"/>
    <x v="1"/>
    <x v="2"/>
    <x v="1603"/>
    <n v="55.44"/>
    <n v="11"/>
    <n v="0.2"/>
    <n v="18.017999999999997"/>
  </r>
  <r>
    <n v="4055"/>
    <x v="2001"/>
    <x v="2"/>
    <x v="411"/>
    <d v="2011-10-03T00:00:00"/>
    <s v="Standard Class"/>
    <s v="SM-20950"/>
    <s v="Suzanne McNair"/>
    <x v="1"/>
    <s v="United States"/>
    <s v="Philadelphia"/>
    <x v="9"/>
    <n v="19134"/>
    <x v="3"/>
    <s v="OFF-PA-10000533"/>
    <x v="1"/>
    <x v="10"/>
    <x v="1196"/>
    <n v="20.928000000000001"/>
    <n v="4"/>
    <n v="0.2"/>
    <n v="6.8015999999999996"/>
  </r>
  <r>
    <n v="4056"/>
    <x v="2001"/>
    <x v="2"/>
    <x v="411"/>
    <d v="2011-10-03T00:00:00"/>
    <s v="Standard Class"/>
    <s v="SM-20950"/>
    <s v="Suzanne McNair"/>
    <x v="1"/>
    <s v="United States"/>
    <s v="Philadelphia"/>
    <x v="9"/>
    <n v="19134"/>
    <x v="3"/>
    <s v="OFF-ST-10004459"/>
    <x v="1"/>
    <x v="4"/>
    <x v="454"/>
    <n v="1801.6320000000001"/>
    <n v="6"/>
    <n v="0.2"/>
    <n v="-337.80600000000004"/>
  </r>
  <r>
    <n v="4057"/>
    <x v="2001"/>
    <x v="2"/>
    <x v="411"/>
    <d v="2011-10-03T00:00:00"/>
    <s v="Standard Class"/>
    <s v="SM-20950"/>
    <s v="Suzanne McNair"/>
    <x v="1"/>
    <s v="United States"/>
    <s v="Philadelphia"/>
    <x v="9"/>
    <n v="19134"/>
    <x v="3"/>
    <s v="FUR-TA-10004147"/>
    <x v="0"/>
    <x v="3"/>
    <x v="811"/>
    <n v="67.175999999999988"/>
    <n v="1"/>
    <n v="0.4"/>
    <n v="-20.152800000000006"/>
  </r>
  <r>
    <n v="4058"/>
    <x v="2002"/>
    <x v="2"/>
    <x v="156"/>
    <d v="2011-11-28T00:00:00"/>
    <s v="Standard Class"/>
    <s v="DK-12985"/>
    <s v="Darren Koutras"/>
    <x v="0"/>
    <s v="United States"/>
    <s v="Chicago"/>
    <x v="10"/>
    <n v="60610"/>
    <x v="2"/>
    <s v="OFF-ST-10000046"/>
    <x v="1"/>
    <x v="4"/>
    <x v="757"/>
    <n v="646.20000000000005"/>
    <n v="5"/>
    <n v="0.2"/>
    <n v="-8.0774999999999864"/>
  </r>
  <r>
    <n v="4059"/>
    <x v="2003"/>
    <x v="1"/>
    <x v="312"/>
    <d v="2012-11-24T00:00:00"/>
    <s v="Standard Class"/>
    <s v="LC-16885"/>
    <s v="Lena Creighton"/>
    <x v="0"/>
    <s v="United States"/>
    <s v="Oakland"/>
    <x v="1"/>
    <n v="94601"/>
    <x v="1"/>
    <s v="TEC-PH-10004774"/>
    <x v="2"/>
    <x v="7"/>
    <x v="706"/>
    <n v="72.744000000000014"/>
    <n v="7"/>
    <n v="0.2"/>
    <n v="-15.458100000000007"/>
  </r>
  <r>
    <n v="4060"/>
    <x v="2003"/>
    <x v="1"/>
    <x v="312"/>
    <d v="2012-11-24T00:00:00"/>
    <s v="Standard Class"/>
    <s v="LC-16885"/>
    <s v="Lena Creighton"/>
    <x v="0"/>
    <s v="United States"/>
    <s v="Oakland"/>
    <x v="1"/>
    <n v="94601"/>
    <x v="1"/>
    <s v="FUR-CH-10000595"/>
    <x v="0"/>
    <x v="1"/>
    <x v="463"/>
    <n v="572.16000000000008"/>
    <n v="3"/>
    <n v="0.2"/>
    <n v="35.759999999999962"/>
  </r>
  <r>
    <n v="4061"/>
    <x v="2004"/>
    <x v="0"/>
    <x v="474"/>
    <d v="2013-11-08T00:00:00"/>
    <s v="Standard Class"/>
    <s v="XP-21865"/>
    <s v="Xylona Preis"/>
    <x v="0"/>
    <s v="United States"/>
    <s v="Chicago"/>
    <x v="10"/>
    <n v="60610"/>
    <x v="2"/>
    <s v="TEC-AC-10002473"/>
    <x v="2"/>
    <x v="11"/>
    <x v="713"/>
    <n v="68.111999999999995"/>
    <n v="3"/>
    <n v="0.2"/>
    <n v="17.879399999999997"/>
  </r>
  <r>
    <n v="4062"/>
    <x v="2005"/>
    <x v="1"/>
    <x v="14"/>
    <d v="2012-09-20T00:00:00"/>
    <s v="First Class"/>
    <s v="CS-11845"/>
    <s v="Cari Sayre"/>
    <x v="1"/>
    <s v="United States"/>
    <s v="Seattle"/>
    <x v="4"/>
    <n v="98105"/>
    <x v="1"/>
    <s v="OFF-BI-10001628"/>
    <x v="1"/>
    <x v="8"/>
    <x v="1103"/>
    <n v="25.031999999999996"/>
    <n v="3"/>
    <n v="0.2"/>
    <n v="7.822499999999998"/>
  </r>
  <r>
    <n v="4063"/>
    <x v="2006"/>
    <x v="0"/>
    <x v="612"/>
    <d v="2013-03-15T00:00:00"/>
    <s v="Standard Class"/>
    <s v="BD-11770"/>
    <s v="Bryan Davis"/>
    <x v="0"/>
    <s v="United States"/>
    <s v="Philadelphia"/>
    <x v="9"/>
    <n v="19143"/>
    <x v="3"/>
    <s v="TEC-AC-10002800"/>
    <x v="2"/>
    <x v="11"/>
    <x v="1207"/>
    <n v="39.992000000000004"/>
    <n v="1"/>
    <n v="0.2"/>
    <n v="7.4984999999999964"/>
  </r>
  <r>
    <n v="4064"/>
    <x v="2007"/>
    <x v="2"/>
    <x v="670"/>
    <d v="2011-06-26T00:00:00"/>
    <s v="First Class"/>
    <s v="DL-13330"/>
    <s v="Denise Leinenbach"/>
    <x v="0"/>
    <s v="United States"/>
    <s v="Concord"/>
    <x v="3"/>
    <n v="28027"/>
    <x v="0"/>
    <s v="OFF-AR-10002766"/>
    <x v="1"/>
    <x v="6"/>
    <x v="1041"/>
    <n v="20.015999999999998"/>
    <n v="9"/>
    <n v="0.2"/>
    <n v="1.7514000000000003"/>
  </r>
  <r>
    <n v="4065"/>
    <x v="2007"/>
    <x v="2"/>
    <x v="670"/>
    <d v="2011-06-26T00:00:00"/>
    <s v="First Class"/>
    <s v="DL-13330"/>
    <s v="Denise Leinenbach"/>
    <x v="0"/>
    <s v="United States"/>
    <s v="Concord"/>
    <x v="3"/>
    <n v="28027"/>
    <x v="0"/>
    <s v="OFF-SU-10002522"/>
    <x v="1"/>
    <x v="14"/>
    <x v="1544"/>
    <n v="3.1040000000000001"/>
    <n v="1"/>
    <n v="0.2"/>
    <n v="0.34919999999999951"/>
  </r>
  <r>
    <n v="4066"/>
    <x v="2008"/>
    <x v="2"/>
    <x v="301"/>
    <d v="2011-11-05T00:00:00"/>
    <s v="Standard Class"/>
    <s v="KH-16630"/>
    <s v="Ken Heidel"/>
    <x v="1"/>
    <s v="United States"/>
    <s v="Charlotte"/>
    <x v="3"/>
    <n v="28205"/>
    <x v="0"/>
    <s v="OFF-FA-10003021"/>
    <x v="1"/>
    <x v="13"/>
    <x v="33"/>
    <n v="7.52"/>
    <n v="5"/>
    <n v="0.2"/>
    <n v="1.4099999999999997"/>
  </r>
  <r>
    <n v="4067"/>
    <x v="2008"/>
    <x v="2"/>
    <x v="301"/>
    <d v="2011-11-05T00:00:00"/>
    <s v="Standard Class"/>
    <s v="KH-16630"/>
    <s v="Ken Heidel"/>
    <x v="1"/>
    <s v="United States"/>
    <s v="Charlotte"/>
    <x v="3"/>
    <n v="28205"/>
    <x v="0"/>
    <s v="OFF-AR-10000634"/>
    <x v="1"/>
    <x v="6"/>
    <x v="988"/>
    <n v="10.272000000000002"/>
    <n v="3"/>
    <n v="0.2"/>
    <n v="0.89880000000000004"/>
  </r>
  <r>
    <n v="4068"/>
    <x v="2008"/>
    <x v="2"/>
    <x v="301"/>
    <d v="2011-11-05T00:00:00"/>
    <s v="Standard Class"/>
    <s v="KH-16630"/>
    <s v="Ken Heidel"/>
    <x v="1"/>
    <s v="United States"/>
    <s v="Charlotte"/>
    <x v="3"/>
    <n v="28205"/>
    <x v="0"/>
    <s v="OFF-LA-10001771"/>
    <x v="1"/>
    <x v="2"/>
    <x v="1119"/>
    <n v="47.808000000000007"/>
    <n v="12"/>
    <n v="0.2"/>
    <n v="15.537599999999998"/>
  </r>
  <r>
    <n v="4069"/>
    <x v="2008"/>
    <x v="2"/>
    <x v="301"/>
    <d v="2011-11-05T00:00:00"/>
    <s v="Standard Class"/>
    <s v="KH-16630"/>
    <s v="Ken Heidel"/>
    <x v="1"/>
    <s v="United States"/>
    <s v="Charlotte"/>
    <x v="3"/>
    <n v="28205"/>
    <x v="0"/>
    <s v="TEC-PH-10004434"/>
    <x v="2"/>
    <x v="7"/>
    <x v="1604"/>
    <n v="978.83999999999992"/>
    <n v="9"/>
    <n v="0.2"/>
    <n v="110.1194999999999"/>
  </r>
  <r>
    <n v="4070"/>
    <x v="2009"/>
    <x v="0"/>
    <x v="770"/>
    <d v="2013-09-01T00:00:00"/>
    <s v="First Class"/>
    <s v="TP-21415"/>
    <s v="Tom Prescott"/>
    <x v="0"/>
    <s v="United States"/>
    <s v="Dallas"/>
    <x v="5"/>
    <n v="75081"/>
    <x v="2"/>
    <s v="OFF-BI-10000050"/>
    <x v="1"/>
    <x v="8"/>
    <x v="343"/>
    <n v="13.139999999999997"/>
    <n v="9"/>
    <n v="0.8"/>
    <n v="-21.681000000000004"/>
  </r>
  <r>
    <n v="4071"/>
    <x v="2009"/>
    <x v="0"/>
    <x v="770"/>
    <d v="2013-09-01T00:00:00"/>
    <s v="First Class"/>
    <s v="TP-21415"/>
    <s v="Tom Prescott"/>
    <x v="0"/>
    <s v="United States"/>
    <s v="Dallas"/>
    <x v="5"/>
    <n v="75081"/>
    <x v="2"/>
    <s v="OFF-BI-10002414"/>
    <x v="1"/>
    <x v="8"/>
    <x v="1076"/>
    <n v="10.023999999999997"/>
    <n v="4"/>
    <n v="0.8"/>
    <n v="-16.539600000000007"/>
  </r>
  <r>
    <n v="4072"/>
    <x v="2009"/>
    <x v="0"/>
    <x v="770"/>
    <d v="2013-09-01T00:00:00"/>
    <s v="First Class"/>
    <s v="TP-21415"/>
    <s v="Tom Prescott"/>
    <x v="0"/>
    <s v="United States"/>
    <s v="Dallas"/>
    <x v="5"/>
    <n v="75081"/>
    <x v="2"/>
    <s v="FUR-BO-10003159"/>
    <x v="0"/>
    <x v="0"/>
    <x v="1100"/>
    <n v="156.37279999999998"/>
    <n v="2"/>
    <n v="0.32"/>
    <n v="-52.890800000000027"/>
  </r>
  <r>
    <n v="4073"/>
    <x v="2010"/>
    <x v="1"/>
    <x v="401"/>
    <d v="2012-12-08T00:00:00"/>
    <s v="Second Class"/>
    <s v="NP-18685"/>
    <s v="Nora Pelletier"/>
    <x v="2"/>
    <s v="United States"/>
    <s v="Indianapolis"/>
    <x v="14"/>
    <n v="46203"/>
    <x v="2"/>
    <s v="TEC-CO-10002095"/>
    <x v="2"/>
    <x v="16"/>
    <x v="610"/>
    <n v="999.98"/>
    <n v="2"/>
    <n v="0"/>
    <n v="449.99099999999999"/>
  </r>
  <r>
    <n v="4074"/>
    <x v="2011"/>
    <x v="1"/>
    <x v="496"/>
    <d v="2012-09-27T00:00:00"/>
    <s v="First Class"/>
    <s v="SC-20680"/>
    <s v="Steve Carroll"/>
    <x v="2"/>
    <s v="United States"/>
    <s v="Broken Arrow"/>
    <x v="26"/>
    <n v="74012"/>
    <x v="2"/>
    <s v="TEC-PH-10004120"/>
    <x v="2"/>
    <x v="7"/>
    <x v="1525"/>
    <n v="821.94"/>
    <n v="6"/>
    <n v="0"/>
    <n v="213.70440000000002"/>
  </r>
  <r>
    <n v="4075"/>
    <x v="2012"/>
    <x v="3"/>
    <x v="940"/>
    <d v="2014-11-21T00:00:00"/>
    <s v="Standard Class"/>
    <s v="DK-12895"/>
    <s v="Dana Kaydos"/>
    <x v="0"/>
    <s v="United States"/>
    <s v="Miramar"/>
    <x v="2"/>
    <n v="33023"/>
    <x v="0"/>
    <s v="FUR-FU-10003553"/>
    <x v="0"/>
    <x v="5"/>
    <x v="563"/>
    <n v="220.06399999999999"/>
    <n v="4"/>
    <n v="0.2"/>
    <n v="55.016000000000012"/>
  </r>
  <r>
    <n v="4076"/>
    <x v="2012"/>
    <x v="3"/>
    <x v="940"/>
    <d v="2014-11-21T00:00:00"/>
    <s v="Standard Class"/>
    <s v="DK-12895"/>
    <s v="Dana Kaydos"/>
    <x v="0"/>
    <s v="United States"/>
    <s v="Miramar"/>
    <x v="2"/>
    <n v="33023"/>
    <x v="0"/>
    <s v="FUR-FU-10001488"/>
    <x v="0"/>
    <x v="5"/>
    <x v="1040"/>
    <n v="339.13600000000002"/>
    <n v="4"/>
    <n v="0.2"/>
    <n v="0"/>
  </r>
  <r>
    <n v="4077"/>
    <x v="2013"/>
    <x v="1"/>
    <x v="546"/>
    <d v="2012-12-21T00:00:00"/>
    <s v="Second Class"/>
    <s v="SM-20950"/>
    <s v="Suzanne McNair"/>
    <x v="1"/>
    <s v="United States"/>
    <s v="Omaha"/>
    <x v="8"/>
    <n v="68104"/>
    <x v="2"/>
    <s v="OFF-BI-10003094"/>
    <x v="1"/>
    <x v="8"/>
    <x v="647"/>
    <n v="7.04"/>
    <n v="2"/>
    <n v="0"/>
    <n v="3.3087999999999997"/>
  </r>
  <r>
    <n v="4078"/>
    <x v="2013"/>
    <x v="1"/>
    <x v="546"/>
    <d v="2012-12-21T00:00:00"/>
    <s v="Second Class"/>
    <s v="SM-20950"/>
    <s v="Suzanne McNair"/>
    <x v="1"/>
    <s v="United States"/>
    <s v="Omaha"/>
    <x v="8"/>
    <n v="68104"/>
    <x v="2"/>
    <s v="OFF-FA-10003472"/>
    <x v="1"/>
    <x v="13"/>
    <x v="240"/>
    <n v="5.04"/>
    <n v="4"/>
    <n v="0"/>
    <n v="0.2016"/>
  </r>
  <r>
    <n v="4079"/>
    <x v="2013"/>
    <x v="1"/>
    <x v="546"/>
    <d v="2012-12-21T00:00:00"/>
    <s v="Second Class"/>
    <s v="SM-20950"/>
    <s v="Suzanne McNair"/>
    <x v="1"/>
    <s v="United States"/>
    <s v="Omaha"/>
    <x v="8"/>
    <n v="68104"/>
    <x v="2"/>
    <s v="OFF-PA-10001289"/>
    <x v="1"/>
    <x v="10"/>
    <x v="952"/>
    <n v="116.28"/>
    <n v="3"/>
    <n v="0"/>
    <n v="56.977199999999996"/>
  </r>
  <r>
    <n v="4080"/>
    <x v="2014"/>
    <x v="1"/>
    <x v="379"/>
    <d v="2012-12-24T00:00:00"/>
    <s v="First Class"/>
    <s v="LS-17245"/>
    <s v="Lynn Smith"/>
    <x v="0"/>
    <s v="United States"/>
    <s v="Jacksonville"/>
    <x v="3"/>
    <n v="28540"/>
    <x v="0"/>
    <s v="TEC-PH-10002293"/>
    <x v="2"/>
    <x v="7"/>
    <x v="126"/>
    <n v="47.975999999999999"/>
    <n v="3"/>
    <n v="0.2"/>
    <n v="4.7976000000000028"/>
  </r>
  <r>
    <n v="4081"/>
    <x v="2015"/>
    <x v="0"/>
    <x v="477"/>
    <d v="2013-09-30T00:00:00"/>
    <s v="Standard Class"/>
    <s v="KE-16420"/>
    <s v="Katrina Edelman"/>
    <x v="1"/>
    <s v="United States"/>
    <s v="Tigard"/>
    <x v="21"/>
    <n v="97224"/>
    <x v="1"/>
    <s v="OFF-PA-10000380"/>
    <x v="1"/>
    <x v="10"/>
    <x v="1281"/>
    <n v="60.048000000000002"/>
    <n v="9"/>
    <n v="0.2"/>
    <n v="22.518000000000001"/>
  </r>
  <r>
    <n v="4082"/>
    <x v="2015"/>
    <x v="0"/>
    <x v="477"/>
    <d v="2013-09-30T00:00:00"/>
    <s v="Standard Class"/>
    <s v="KE-16420"/>
    <s v="Katrina Edelman"/>
    <x v="1"/>
    <s v="United States"/>
    <s v="Tigard"/>
    <x v="21"/>
    <n v="97224"/>
    <x v="1"/>
    <s v="OFF-BI-10004828"/>
    <x v="1"/>
    <x v="8"/>
    <x v="1578"/>
    <n v="5.0220000000000002"/>
    <n v="1"/>
    <n v="0.7"/>
    <n v="-3.5153999999999996"/>
  </r>
  <r>
    <n v="4083"/>
    <x v="2016"/>
    <x v="3"/>
    <x v="92"/>
    <d v="2014-07-01T00:00:00"/>
    <s v="Standard Class"/>
    <s v="MC-17635"/>
    <s v="Matthew Clasen"/>
    <x v="1"/>
    <s v="United States"/>
    <s v="Decatur"/>
    <x v="10"/>
    <n v="62521"/>
    <x v="2"/>
    <s v="OFF-BI-10004632"/>
    <x v="1"/>
    <x v="8"/>
    <x v="564"/>
    <n v="182.99399999999997"/>
    <n v="3"/>
    <n v="0.8"/>
    <n v="-320.23950000000013"/>
  </r>
  <r>
    <n v="4084"/>
    <x v="2016"/>
    <x v="3"/>
    <x v="92"/>
    <d v="2014-07-01T00:00:00"/>
    <s v="Standard Class"/>
    <s v="MC-17635"/>
    <s v="Matthew Clasen"/>
    <x v="1"/>
    <s v="United States"/>
    <s v="Decatur"/>
    <x v="10"/>
    <n v="62521"/>
    <x v="2"/>
    <s v="OFF-PA-10000327"/>
    <x v="1"/>
    <x v="10"/>
    <x v="1428"/>
    <n v="10.272000000000002"/>
    <n v="3"/>
    <n v="0.2"/>
    <n v="3.2099999999999982"/>
  </r>
  <r>
    <n v="4085"/>
    <x v="2017"/>
    <x v="3"/>
    <x v="210"/>
    <d v="2014-09-10T00:00:00"/>
    <s v="First Class"/>
    <s v="Dp-13240"/>
    <s v="Dean percer"/>
    <x v="2"/>
    <s v="United States"/>
    <s v="Phoenix"/>
    <x v="16"/>
    <n v="85023"/>
    <x v="1"/>
    <s v="OFF-BI-10003291"/>
    <x v="1"/>
    <x v="8"/>
    <x v="44"/>
    <n v="7.857000000000002"/>
    <n v="3"/>
    <n v="0.7"/>
    <n v="-6.0236999999999998"/>
  </r>
  <r>
    <n v="4086"/>
    <x v="2018"/>
    <x v="0"/>
    <x v="578"/>
    <d v="2013-08-07T00:00:00"/>
    <s v="Second Class"/>
    <s v="LC-16930"/>
    <s v="Linda Cazamias"/>
    <x v="1"/>
    <s v="United States"/>
    <s v="Sacramento"/>
    <x v="1"/>
    <n v="95823"/>
    <x v="1"/>
    <s v="TEC-PH-10002275"/>
    <x v="2"/>
    <x v="7"/>
    <x v="7"/>
    <n v="302.38400000000001"/>
    <n v="2"/>
    <n v="0.2"/>
    <n v="30.238400000000013"/>
  </r>
  <r>
    <n v="4087"/>
    <x v="2018"/>
    <x v="0"/>
    <x v="578"/>
    <d v="2013-08-07T00:00:00"/>
    <s v="Second Class"/>
    <s v="LC-16930"/>
    <s v="Linda Cazamias"/>
    <x v="1"/>
    <s v="United States"/>
    <s v="Sacramento"/>
    <x v="1"/>
    <n v="95823"/>
    <x v="1"/>
    <s v="OFF-BI-10003291"/>
    <x v="1"/>
    <x v="8"/>
    <x v="44"/>
    <n v="20.952000000000002"/>
    <n v="3"/>
    <n v="0.2"/>
    <n v="7.0712999999999981"/>
  </r>
  <r>
    <n v="4088"/>
    <x v="2018"/>
    <x v="0"/>
    <x v="578"/>
    <d v="2013-08-07T00:00:00"/>
    <s v="Second Class"/>
    <s v="LC-16930"/>
    <s v="Linda Cazamias"/>
    <x v="1"/>
    <s v="United States"/>
    <s v="Sacramento"/>
    <x v="1"/>
    <n v="95823"/>
    <x v="1"/>
    <s v="OFF-BI-10000343"/>
    <x v="1"/>
    <x v="8"/>
    <x v="184"/>
    <n v="11.784000000000001"/>
    <n v="3"/>
    <n v="0.2"/>
    <n v="3.9770999999999996"/>
  </r>
  <r>
    <n v="4089"/>
    <x v="2019"/>
    <x v="2"/>
    <x v="710"/>
    <d v="2011-08-26T00:00:00"/>
    <s v="Standard Class"/>
    <s v="LH-16900"/>
    <s v="Lena Hernandez"/>
    <x v="0"/>
    <s v="United States"/>
    <s v="Jonesboro"/>
    <x v="36"/>
    <n v="72401"/>
    <x v="0"/>
    <s v="FUR-BO-10000711"/>
    <x v="0"/>
    <x v="0"/>
    <x v="1605"/>
    <n v="638.82000000000005"/>
    <n v="9"/>
    <n v="0"/>
    <n v="172.48140000000001"/>
  </r>
  <r>
    <n v="4090"/>
    <x v="2020"/>
    <x v="0"/>
    <x v="178"/>
    <d v="2013-04-06T00:00:00"/>
    <s v="Standard Class"/>
    <s v="TB-21175"/>
    <s v="Thomas Boland"/>
    <x v="1"/>
    <s v="United States"/>
    <s v="New York City"/>
    <x v="15"/>
    <n v="10035"/>
    <x v="3"/>
    <s v="OFF-LA-10001297"/>
    <x v="1"/>
    <x v="2"/>
    <x v="483"/>
    <n v="20.7"/>
    <n v="2"/>
    <n v="0"/>
    <n v="9.9359999999999999"/>
  </r>
  <r>
    <n v="4091"/>
    <x v="2020"/>
    <x v="0"/>
    <x v="178"/>
    <d v="2013-04-06T00:00:00"/>
    <s v="Standard Class"/>
    <s v="TB-21175"/>
    <s v="Thomas Boland"/>
    <x v="1"/>
    <s v="United States"/>
    <s v="New York City"/>
    <x v="15"/>
    <n v="10035"/>
    <x v="3"/>
    <s v="OFF-SU-10001574"/>
    <x v="1"/>
    <x v="14"/>
    <x v="498"/>
    <n v="10.95"/>
    <n v="3"/>
    <n v="0"/>
    <n v="3.2849999999999993"/>
  </r>
  <r>
    <n v="4092"/>
    <x v="2020"/>
    <x v="0"/>
    <x v="178"/>
    <d v="2013-04-06T00:00:00"/>
    <s v="Standard Class"/>
    <s v="TB-21175"/>
    <s v="Thomas Boland"/>
    <x v="1"/>
    <s v="United States"/>
    <s v="New York City"/>
    <x v="15"/>
    <n v="10035"/>
    <x v="3"/>
    <s v="OFF-BI-10003305"/>
    <x v="1"/>
    <x v="8"/>
    <x v="565"/>
    <n v="14.352000000000002"/>
    <n v="3"/>
    <n v="0.2"/>
    <n v="4.6643999999999988"/>
  </r>
  <r>
    <n v="4093"/>
    <x v="2021"/>
    <x v="3"/>
    <x v="941"/>
    <d v="2014-05-19T00:00:00"/>
    <s v="First Class"/>
    <s v="JM-15865"/>
    <s v="John Murray"/>
    <x v="0"/>
    <s v="United States"/>
    <s v="Akron"/>
    <x v="24"/>
    <n v="44312"/>
    <x v="3"/>
    <s v="OFF-ST-10002574"/>
    <x v="1"/>
    <x v="4"/>
    <x v="926"/>
    <n v="221.024"/>
    <n v="2"/>
    <n v="0.2"/>
    <n v="-55.256"/>
  </r>
  <r>
    <n v="4094"/>
    <x v="2022"/>
    <x v="1"/>
    <x v="252"/>
    <d v="2012-08-28T00:00:00"/>
    <s v="Standard Class"/>
    <s v="KW-16435"/>
    <s v="Katrina Willman"/>
    <x v="0"/>
    <s v="United States"/>
    <s v="Florence"/>
    <x v="0"/>
    <n v="41042"/>
    <x v="0"/>
    <s v="TEC-MA-10000864"/>
    <x v="2"/>
    <x v="15"/>
    <x v="199"/>
    <n v="3080"/>
    <n v="7"/>
    <n v="0"/>
    <n v="1416.7999999999997"/>
  </r>
  <r>
    <n v="4095"/>
    <x v="2022"/>
    <x v="1"/>
    <x v="252"/>
    <d v="2012-08-28T00:00:00"/>
    <s v="Standard Class"/>
    <s v="KW-16435"/>
    <s v="Katrina Willman"/>
    <x v="0"/>
    <s v="United States"/>
    <s v="Florence"/>
    <x v="0"/>
    <n v="41042"/>
    <x v="0"/>
    <s v="TEC-AC-10003289"/>
    <x v="2"/>
    <x v="11"/>
    <x v="1209"/>
    <n v="79.959999999999994"/>
    <n v="4"/>
    <n v="0"/>
    <n v="18.390799999999999"/>
  </r>
  <r>
    <n v="4096"/>
    <x v="2022"/>
    <x v="1"/>
    <x v="252"/>
    <d v="2012-08-28T00:00:00"/>
    <s v="Standard Class"/>
    <s v="KW-16435"/>
    <s v="Katrina Willman"/>
    <x v="0"/>
    <s v="United States"/>
    <s v="Florence"/>
    <x v="0"/>
    <n v="41042"/>
    <x v="0"/>
    <s v="TEC-PH-10001619"/>
    <x v="2"/>
    <x v="7"/>
    <x v="1585"/>
    <n v="587.97"/>
    <n v="3"/>
    <n v="0"/>
    <n v="170.51129999999998"/>
  </r>
  <r>
    <n v="4097"/>
    <x v="2023"/>
    <x v="2"/>
    <x v="865"/>
    <d v="2011-09-28T00:00:00"/>
    <s v="Standard Class"/>
    <s v="SC-20095"/>
    <s v="Sanjit Chand"/>
    <x v="0"/>
    <s v="United States"/>
    <s v="Minneapolis"/>
    <x v="11"/>
    <n v="55407"/>
    <x v="2"/>
    <s v="OFF-PA-10004888"/>
    <x v="1"/>
    <x v="10"/>
    <x v="959"/>
    <n v="32.400000000000006"/>
    <n v="5"/>
    <n v="0"/>
    <n v="15.552000000000001"/>
  </r>
  <r>
    <n v="4098"/>
    <x v="2023"/>
    <x v="2"/>
    <x v="865"/>
    <d v="2011-09-28T00:00:00"/>
    <s v="Standard Class"/>
    <s v="SC-20095"/>
    <s v="Sanjit Chand"/>
    <x v="0"/>
    <s v="United States"/>
    <s v="Minneapolis"/>
    <x v="11"/>
    <n v="55407"/>
    <x v="2"/>
    <s v="OFF-ST-10000736"/>
    <x v="1"/>
    <x v="4"/>
    <x v="455"/>
    <n v="404.90000000000003"/>
    <n v="5"/>
    <n v="0"/>
    <n v="16.195999999999984"/>
  </r>
  <r>
    <n v="4099"/>
    <x v="2023"/>
    <x v="2"/>
    <x v="865"/>
    <d v="2011-09-28T00:00:00"/>
    <s v="Standard Class"/>
    <s v="SC-20095"/>
    <s v="Sanjit Chand"/>
    <x v="0"/>
    <s v="United States"/>
    <s v="Minneapolis"/>
    <x v="11"/>
    <n v="55407"/>
    <x v="2"/>
    <s v="OFF-BI-10001120"/>
    <x v="1"/>
    <x v="8"/>
    <x v="1606"/>
    <n v="9449.9500000000007"/>
    <n v="5"/>
    <n v="0"/>
    <n v="4630.4755000000005"/>
  </r>
  <r>
    <n v="4100"/>
    <x v="2023"/>
    <x v="2"/>
    <x v="865"/>
    <d v="2011-09-28T00:00:00"/>
    <s v="Standard Class"/>
    <s v="SC-20095"/>
    <s v="Sanjit Chand"/>
    <x v="0"/>
    <s v="United States"/>
    <s v="Minneapolis"/>
    <x v="11"/>
    <n v="55407"/>
    <x v="2"/>
    <s v="OFF-BI-10000301"/>
    <x v="1"/>
    <x v="8"/>
    <x v="619"/>
    <n v="12.94"/>
    <n v="2"/>
    <n v="0"/>
    <n v="6.47"/>
  </r>
  <r>
    <n v="4101"/>
    <x v="2024"/>
    <x v="3"/>
    <x v="249"/>
    <d v="2014-06-24T00:00:00"/>
    <s v="Standard Class"/>
    <s v="ZC-21910"/>
    <s v="Zuschuss Carroll"/>
    <x v="0"/>
    <s v="United States"/>
    <s v="Houston"/>
    <x v="5"/>
    <n v="77095"/>
    <x v="2"/>
    <s v="OFF-AP-10004655"/>
    <x v="1"/>
    <x v="9"/>
    <x v="1607"/>
    <n v="2.2639999999999993"/>
    <n v="1"/>
    <n v="0.8"/>
    <n v="-5.2072000000000012"/>
  </r>
  <r>
    <n v="4102"/>
    <x v="2024"/>
    <x v="3"/>
    <x v="249"/>
    <d v="2014-06-24T00:00:00"/>
    <s v="Standard Class"/>
    <s v="ZC-21910"/>
    <s v="Zuschuss Carroll"/>
    <x v="0"/>
    <s v="United States"/>
    <s v="Houston"/>
    <x v="5"/>
    <n v="77095"/>
    <x v="2"/>
    <s v="OFF-AP-10002906"/>
    <x v="1"/>
    <x v="9"/>
    <x v="1088"/>
    <n v="0.44399999999999995"/>
    <n v="1"/>
    <n v="0.8"/>
    <n v="-1.1100000000000003"/>
  </r>
  <r>
    <n v="4103"/>
    <x v="2024"/>
    <x v="3"/>
    <x v="249"/>
    <d v="2014-06-24T00:00:00"/>
    <s v="Standard Class"/>
    <s v="ZC-21910"/>
    <s v="Zuschuss Carroll"/>
    <x v="0"/>
    <s v="United States"/>
    <s v="Houston"/>
    <x v="5"/>
    <n v="77095"/>
    <x v="2"/>
    <s v="OFF-PA-10000740"/>
    <x v="1"/>
    <x v="10"/>
    <x v="1239"/>
    <n v="146.17600000000002"/>
    <n v="8"/>
    <n v="0.2"/>
    <n v="47.50719999999999"/>
  </r>
  <r>
    <n v="4104"/>
    <x v="2025"/>
    <x v="3"/>
    <x v="202"/>
    <d v="2014-12-22T00:00:00"/>
    <s v="Same Day"/>
    <s v="RB-19465"/>
    <s v="Rick Bensley"/>
    <x v="2"/>
    <s v="United States"/>
    <s v="Fremont"/>
    <x v="8"/>
    <n v="68025"/>
    <x v="2"/>
    <s v="FUR-FU-10001940"/>
    <x v="0"/>
    <x v="5"/>
    <x v="33"/>
    <n v="15.92"/>
    <n v="2"/>
    <n v="0"/>
    <n v="7.0048000000000012"/>
  </r>
  <r>
    <n v="4105"/>
    <x v="2026"/>
    <x v="3"/>
    <x v="783"/>
    <d v="2014-08-14T00:00:00"/>
    <s v="Standard Class"/>
    <s v="JK-15370"/>
    <s v="Jay Kimmel"/>
    <x v="0"/>
    <s v="United States"/>
    <s v="San Diego"/>
    <x v="1"/>
    <n v="92105"/>
    <x v="1"/>
    <s v="TEC-PH-10000439"/>
    <x v="2"/>
    <x v="7"/>
    <x v="869"/>
    <n v="159.96000000000004"/>
    <n v="5"/>
    <n v="0.2"/>
    <n v="17.995499999999979"/>
  </r>
  <r>
    <n v="4106"/>
    <x v="2026"/>
    <x v="3"/>
    <x v="783"/>
    <d v="2014-08-14T00:00:00"/>
    <s v="Standard Class"/>
    <s v="JK-15370"/>
    <s v="Jay Kimmel"/>
    <x v="0"/>
    <s v="United States"/>
    <s v="San Diego"/>
    <x v="1"/>
    <n v="92105"/>
    <x v="1"/>
    <s v="OFF-BI-10000404"/>
    <x v="1"/>
    <x v="8"/>
    <x v="476"/>
    <n v="13.76"/>
    <n v="2"/>
    <n v="0.2"/>
    <n v="4.6440000000000001"/>
  </r>
  <r>
    <n v="4107"/>
    <x v="2027"/>
    <x v="0"/>
    <x v="250"/>
    <d v="2013-08-27T00:00:00"/>
    <s v="Standard Class"/>
    <s v="DD-13570"/>
    <s v="Dorothy Dickinson"/>
    <x v="0"/>
    <s v="United States"/>
    <s v="Houston"/>
    <x v="5"/>
    <n v="77041"/>
    <x v="2"/>
    <s v="OFF-BI-10003676"/>
    <x v="1"/>
    <x v="8"/>
    <x v="816"/>
    <n v="4.3119999999999985"/>
    <n v="2"/>
    <n v="0.8"/>
    <n v="-6.8992000000000022"/>
  </r>
  <r>
    <n v="4108"/>
    <x v="2028"/>
    <x v="1"/>
    <x v="67"/>
    <d v="2012-09-07T00:00:00"/>
    <s v="Same Day"/>
    <s v="MC-17275"/>
    <s v="Marc Crier"/>
    <x v="0"/>
    <s v="United States"/>
    <s v="New York City"/>
    <x v="15"/>
    <n v="10011"/>
    <x v="3"/>
    <s v="OFF-ST-10002486"/>
    <x v="1"/>
    <x v="4"/>
    <x v="693"/>
    <n v="13.96"/>
    <n v="2"/>
    <n v="0"/>
    <n v="0.27919999999999945"/>
  </r>
  <r>
    <n v="4109"/>
    <x v="2028"/>
    <x v="1"/>
    <x v="67"/>
    <d v="2012-09-07T00:00:00"/>
    <s v="Same Day"/>
    <s v="MC-17275"/>
    <s v="Marc Crier"/>
    <x v="0"/>
    <s v="United States"/>
    <s v="New York City"/>
    <x v="15"/>
    <n v="10011"/>
    <x v="3"/>
    <s v="FUR-TA-10003837"/>
    <x v="0"/>
    <x v="3"/>
    <x v="1457"/>
    <n v="27.414000000000001"/>
    <n v="3"/>
    <n v="0.4"/>
    <n v="-14.163900000000005"/>
  </r>
  <r>
    <n v="4110"/>
    <x v="2029"/>
    <x v="1"/>
    <x v="707"/>
    <d v="2013-01-01T00:00:00"/>
    <s v="Standard Class"/>
    <s v="DL-13495"/>
    <s v="Dionis Lloyd"/>
    <x v="1"/>
    <s v="United States"/>
    <s v="Detroit"/>
    <x v="12"/>
    <n v="48227"/>
    <x v="2"/>
    <s v="TEC-PH-10002923"/>
    <x v="2"/>
    <x v="7"/>
    <x v="680"/>
    <n v="73.98"/>
    <n v="2"/>
    <n v="0"/>
    <n v="19.974600000000002"/>
  </r>
  <r>
    <n v="4111"/>
    <x v="2029"/>
    <x v="1"/>
    <x v="707"/>
    <d v="2013-01-01T00:00:00"/>
    <s v="Standard Class"/>
    <s v="DL-13495"/>
    <s v="Dionis Lloyd"/>
    <x v="1"/>
    <s v="United States"/>
    <s v="Detroit"/>
    <x v="12"/>
    <n v="48227"/>
    <x v="2"/>
    <s v="FUR-BO-10004360"/>
    <x v="0"/>
    <x v="0"/>
    <x v="1608"/>
    <n v="160.97999999999999"/>
    <n v="1"/>
    <n v="0"/>
    <n v="20.927400000000006"/>
  </r>
  <r>
    <n v="4112"/>
    <x v="2029"/>
    <x v="1"/>
    <x v="707"/>
    <d v="2013-01-01T00:00:00"/>
    <s v="Standard Class"/>
    <s v="DL-13495"/>
    <s v="Dionis Lloyd"/>
    <x v="1"/>
    <s v="United States"/>
    <s v="Detroit"/>
    <x v="12"/>
    <n v="48227"/>
    <x v="2"/>
    <s v="OFF-PA-10002160"/>
    <x v="1"/>
    <x v="10"/>
    <x v="1190"/>
    <n v="17.34"/>
    <n v="3"/>
    <n v="0"/>
    <n v="8.4966000000000008"/>
  </r>
  <r>
    <n v="4113"/>
    <x v="2029"/>
    <x v="1"/>
    <x v="707"/>
    <d v="2013-01-01T00:00:00"/>
    <s v="Standard Class"/>
    <s v="DL-13495"/>
    <s v="Dionis Lloyd"/>
    <x v="1"/>
    <s v="United States"/>
    <s v="Detroit"/>
    <x v="12"/>
    <n v="48227"/>
    <x v="2"/>
    <s v="OFF-AR-10002375"/>
    <x v="1"/>
    <x v="6"/>
    <x v="823"/>
    <n v="3.28"/>
    <n v="1"/>
    <n v="0"/>
    <n v="0.9511999999999996"/>
  </r>
  <r>
    <n v="4114"/>
    <x v="2030"/>
    <x v="1"/>
    <x v="942"/>
    <d v="2012-05-07T00:00:00"/>
    <s v="Standard Class"/>
    <s v="NC-18625"/>
    <s v="Noah Childs"/>
    <x v="1"/>
    <s v="United States"/>
    <s v="Houston"/>
    <x v="5"/>
    <n v="77095"/>
    <x v="2"/>
    <s v="OFF-LA-10000443"/>
    <x v="1"/>
    <x v="2"/>
    <x v="1118"/>
    <n v="8.8559999999999999"/>
    <n v="3"/>
    <n v="0.2"/>
    <n v="2.9888999999999997"/>
  </r>
  <r>
    <n v="4115"/>
    <x v="2030"/>
    <x v="1"/>
    <x v="942"/>
    <d v="2012-05-07T00:00:00"/>
    <s v="Standard Class"/>
    <s v="NC-18625"/>
    <s v="Noah Childs"/>
    <x v="1"/>
    <s v="United States"/>
    <s v="Houston"/>
    <x v="5"/>
    <n v="77095"/>
    <x v="2"/>
    <s v="TEC-PH-10001750"/>
    <x v="2"/>
    <x v="7"/>
    <x v="968"/>
    <n v="158.376"/>
    <n v="3"/>
    <n v="0.2"/>
    <n v="13.857900000000008"/>
  </r>
  <r>
    <n v="4116"/>
    <x v="2031"/>
    <x v="0"/>
    <x v="390"/>
    <d v="2013-11-28T00:00:00"/>
    <s v="First Class"/>
    <s v="AC-10450"/>
    <s v="Amy Cox"/>
    <x v="0"/>
    <s v="United States"/>
    <s v="Seattle"/>
    <x v="4"/>
    <n v="98105"/>
    <x v="1"/>
    <s v="OFF-BI-10004632"/>
    <x v="1"/>
    <x v="8"/>
    <x v="564"/>
    <n v="1219.96"/>
    <n v="5"/>
    <n v="0.2"/>
    <n v="381.23749999999995"/>
  </r>
  <r>
    <n v="4117"/>
    <x v="2032"/>
    <x v="1"/>
    <x v="27"/>
    <d v="2012-11-29T00:00:00"/>
    <s v="Standard Class"/>
    <s v="TS-21340"/>
    <s v="Toby Swindell"/>
    <x v="0"/>
    <s v="United States"/>
    <s v="Los Angeles"/>
    <x v="1"/>
    <n v="90036"/>
    <x v="1"/>
    <s v="OFF-BI-10002813"/>
    <x v="1"/>
    <x v="8"/>
    <x v="905"/>
    <n v="3.1680000000000001"/>
    <n v="2"/>
    <n v="0.2"/>
    <n v="0.99"/>
  </r>
  <r>
    <n v="4118"/>
    <x v="2032"/>
    <x v="1"/>
    <x v="27"/>
    <d v="2012-11-29T00:00:00"/>
    <s v="Standard Class"/>
    <s v="TS-21340"/>
    <s v="Toby Swindell"/>
    <x v="0"/>
    <s v="United States"/>
    <s v="Los Angeles"/>
    <x v="1"/>
    <n v="90036"/>
    <x v="1"/>
    <s v="OFF-PA-10002005"/>
    <x v="1"/>
    <x v="10"/>
    <x v="505"/>
    <n v="19.440000000000001"/>
    <n v="3"/>
    <n v="0"/>
    <n v="9.3312000000000008"/>
  </r>
  <r>
    <n v="4119"/>
    <x v="2032"/>
    <x v="1"/>
    <x v="27"/>
    <d v="2012-11-29T00:00:00"/>
    <s v="Standard Class"/>
    <s v="TS-21340"/>
    <s v="Toby Swindell"/>
    <x v="0"/>
    <s v="United States"/>
    <s v="Los Angeles"/>
    <x v="1"/>
    <n v="90036"/>
    <x v="1"/>
    <s v="OFF-ST-10000060"/>
    <x v="1"/>
    <x v="4"/>
    <x v="387"/>
    <n v="454.86"/>
    <n v="7"/>
    <n v="0"/>
    <n v="54.583200000000019"/>
  </r>
  <r>
    <n v="4120"/>
    <x v="2032"/>
    <x v="1"/>
    <x v="27"/>
    <d v="2012-11-29T00:00:00"/>
    <s v="Standard Class"/>
    <s v="TS-21340"/>
    <s v="Toby Swindell"/>
    <x v="0"/>
    <s v="United States"/>
    <s v="Los Angeles"/>
    <x v="1"/>
    <n v="90036"/>
    <x v="1"/>
    <s v="OFF-BI-10002706"/>
    <x v="1"/>
    <x v="8"/>
    <x v="273"/>
    <n v="91.391999999999996"/>
    <n v="8"/>
    <n v="0.2"/>
    <n v="29.702399999999997"/>
  </r>
  <r>
    <n v="4121"/>
    <x v="2033"/>
    <x v="3"/>
    <x v="507"/>
    <d v="2014-09-11T00:00:00"/>
    <s v="Standard Class"/>
    <s v="MM-17920"/>
    <s v="Michael Moore"/>
    <x v="0"/>
    <s v="United States"/>
    <s v="Philadelphia"/>
    <x v="9"/>
    <n v="19120"/>
    <x v="3"/>
    <s v="TEC-AC-10000199"/>
    <x v="2"/>
    <x v="11"/>
    <x v="1609"/>
    <n v="19.040000000000003"/>
    <n v="4"/>
    <n v="0.2"/>
    <n v="-1.4279999999999999"/>
  </r>
  <r>
    <n v="4122"/>
    <x v="2034"/>
    <x v="3"/>
    <x v="943"/>
    <d v="2014-05-13T00:00:00"/>
    <s v="Same Day"/>
    <s v="LP-17080"/>
    <s v="Liz Pelletier"/>
    <x v="0"/>
    <s v="United States"/>
    <s v="Seattle"/>
    <x v="4"/>
    <n v="98103"/>
    <x v="1"/>
    <s v="OFF-PA-10002870"/>
    <x v="1"/>
    <x v="10"/>
    <x v="893"/>
    <n v="37.44"/>
    <n v="6"/>
    <n v="0"/>
    <n v="16.847999999999999"/>
  </r>
  <r>
    <n v="4123"/>
    <x v="2034"/>
    <x v="3"/>
    <x v="943"/>
    <d v="2014-05-13T00:00:00"/>
    <s v="Same Day"/>
    <s v="LP-17080"/>
    <s v="Liz Pelletier"/>
    <x v="0"/>
    <s v="United States"/>
    <s v="Seattle"/>
    <x v="4"/>
    <n v="98103"/>
    <x v="1"/>
    <s v="OFF-LA-10004545"/>
    <x v="1"/>
    <x v="2"/>
    <x v="1328"/>
    <n v="37.589999999999996"/>
    <n v="3"/>
    <n v="0"/>
    <n v="17.667299999999997"/>
  </r>
  <r>
    <n v="4124"/>
    <x v="2034"/>
    <x v="3"/>
    <x v="943"/>
    <d v="2014-05-13T00:00:00"/>
    <s v="Same Day"/>
    <s v="LP-17080"/>
    <s v="Liz Pelletier"/>
    <x v="0"/>
    <s v="United States"/>
    <s v="Seattle"/>
    <x v="4"/>
    <n v="98103"/>
    <x v="1"/>
    <s v="OFF-BI-10000962"/>
    <x v="1"/>
    <x v="8"/>
    <x v="1504"/>
    <n v="26.032"/>
    <n v="2"/>
    <n v="0.2"/>
    <n v="9.4365999999999985"/>
  </r>
  <r>
    <n v="4125"/>
    <x v="2035"/>
    <x v="2"/>
    <x v="218"/>
    <d v="2011-05-18T00:00:00"/>
    <s v="Standard Class"/>
    <s v="BG-11695"/>
    <s v="Brooke Gillingham"/>
    <x v="1"/>
    <s v="United States"/>
    <s v="Watertown"/>
    <x v="15"/>
    <n v="13601"/>
    <x v="3"/>
    <s v="OFF-AP-10004249"/>
    <x v="1"/>
    <x v="9"/>
    <x v="33"/>
    <n v="35.910000000000004"/>
    <n v="3"/>
    <n v="0"/>
    <n v="9.6956999999999987"/>
  </r>
  <r>
    <n v="4126"/>
    <x v="2036"/>
    <x v="3"/>
    <x v="944"/>
    <d v="2014-08-01T00:00:00"/>
    <s v="Second Class"/>
    <s v="MG-18145"/>
    <s v="Mike Gockenbach"/>
    <x v="0"/>
    <s v="United States"/>
    <s v="Jacksonville"/>
    <x v="2"/>
    <n v="32216"/>
    <x v="0"/>
    <s v="FUR-FU-10001602"/>
    <x v="0"/>
    <x v="5"/>
    <x v="759"/>
    <n v="91.032000000000011"/>
    <n v="3"/>
    <n v="0.2"/>
    <n v="-2.2758000000000109"/>
  </r>
  <r>
    <n v="4127"/>
    <x v="2037"/>
    <x v="3"/>
    <x v="636"/>
    <d v="2014-05-10T00:00:00"/>
    <s v="First Class"/>
    <s v="GZ-14470"/>
    <s v="Gary Zandusky"/>
    <x v="0"/>
    <s v="United States"/>
    <s v="Arlington"/>
    <x v="17"/>
    <n v="22204"/>
    <x v="0"/>
    <s v="OFF-AR-10003179"/>
    <x v="1"/>
    <x v="6"/>
    <x v="1565"/>
    <n v="54.66"/>
    <n v="6"/>
    <n v="0"/>
    <n v="18.037799999999997"/>
  </r>
  <r>
    <n v="4128"/>
    <x v="2038"/>
    <x v="2"/>
    <x v="111"/>
    <d v="2011-09-24T00:00:00"/>
    <s v="Standard Class"/>
    <s v="JL-15835"/>
    <s v="John Lee"/>
    <x v="0"/>
    <s v="United States"/>
    <s v="Charlotte"/>
    <x v="3"/>
    <n v="28205"/>
    <x v="0"/>
    <s v="OFF-ST-10003722"/>
    <x v="1"/>
    <x v="4"/>
    <x v="760"/>
    <n v="67.343999999999994"/>
    <n v="6"/>
    <n v="0.2"/>
    <n v="7.5761999999999894"/>
  </r>
  <r>
    <n v="4129"/>
    <x v="2038"/>
    <x v="2"/>
    <x v="111"/>
    <d v="2011-09-24T00:00:00"/>
    <s v="Standard Class"/>
    <s v="JL-15835"/>
    <s v="John Lee"/>
    <x v="0"/>
    <s v="United States"/>
    <s v="Charlotte"/>
    <x v="3"/>
    <n v="28205"/>
    <x v="0"/>
    <s v="TEC-MA-10001127"/>
    <x v="2"/>
    <x v="15"/>
    <x v="1610"/>
    <n v="2624.9850000000001"/>
    <n v="3"/>
    <n v="0.5"/>
    <n v="-944.99460000000045"/>
  </r>
  <r>
    <n v="4130"/>
    <x v="2039"/>
    <x v="1"/>
    <x v="368"/>
    <d v="2012-04-04T00:00:00"/>
    <s v="Standard Class"/>
    <s v="DO-13435"/>
    <s v="Denny Ordway"/>
    <x v="0"/>
    <s v="United States"/>
    <s v="Seattle"/>
    <x v="4"/>
    <n v="98103"/>
    <x v="1"/>
    <s v="OFF-AP-10001947"/>
    <x v="1"/>
    <x v="9"/>
    <x v="1528"/>
    <n v="73.28"/>
    <n v="4"/>
    <n v="0"/>
    <n v="21.251199999999997"/>
  </r>
  <r>
    <n v="4131"/>
    <x v="2040"/>
    <x v="2"/>
    <x v="728"/>
    <d v="2011-11-25T00:00:00"/>
    <s v="Standard Class"/>
    <s v="AB-10600"/>
    <s v="Ann Blume"/>
    <x v="1"/>
    <s v="United States"/>
    <s v="Chicago"/>
    <x v="10"/>
    <n v="60623"/>
    <x v="2"/>
    <s v="OFF-BI-10001107"/>
    <x v="1"/>
    <x v="8"/>
    <x v="492"/>
    <n v="14.479999999999997"/>
    <n v="5"/>
    <n v="0.8"/>
    <n v="-23.89200000000001"/>
  </r>
  <r>
    <n v="4132"/>
    <x v="2041"/>
    <x v="1"/>
    <x v="740"/>
    <d v="2012-07-09T00:00:00"/>
    <s v="Standard Class"/>
    <s v="KB-16315"/>
    <s v="Karl Braun"/>
    <x v="0"/>
    <s v="United States"/>
    <s v="Hollywood"/>
    <x v="2"/>
    <n v="33021"/>
    <x v="0"/>
    <s v="OFF-PA-10000349"/>
    <x v="1"/>
    <x v="10"/>
    <x v="33"/>
    <n v="11.952000000000002"/>
    <n v="3"/>
    <n v="0.2"/>
    <n v="4.0338000000000003"/>
  </r>
  <r>
    <n v="4133"/>
    <x v="2041"/>
    <x v="1"/>
    <x v="740"/>
    <d v="2012-07-09T00:00:00"/>
    <s v="Standard Class"/>
    <s v="KB-16315"/>
    <s v="Karl Braun"/>
    <x v="0"/>
    <s v="United States"/>
    <s v="Hollywood"/>
    <x v="2"/>
    <n v="33021"/>
    <x v="0"/>
    <s v="OFF-PA-10003349"/>
    <x v="1"/>
    <x v="10"/>
    <x v="218"/>
    <n v="15.552000000000003"/>
    <n v="3"/>
    <n v="0.2"/>
    <n v="5.6375999999999999"/>
  </r>
  <r>
    <n v="4134"/>
    <x v="2042"/>
    <x v="2"/>
    <x v="78"/>
    <d v="2011-09-13T00:00:00"/>
    <s v="Standard Class"/>
    <s v="TT-21070"/>
    <s v="Ted Trevino"/>
    <x v="0"/>
    <s v="United States"/>
    <s v="Chesapeake"/>
    <x v="17"/>
    <n v="23320"/>
    <x v="0"/>
    <s v="OFF-FA-10002280"/>
    <x v="1"/>
    <x v="13"/>
    <x v="653"/>
    <n v="45"/>
    <n v="9"/>
    <n v="0"/>
    <n v="21.599999999999998"/>
  </r>
  <r>
    <n v="4135"/>
    <x v="2042"/>
    <x v="2"/>
    <x v="78"/>
    <d v="2011-09-13T00:00:00"/>
    <s v="Standard Class"/>
    <s v="TT-21070"/>
    <s v="Ted Trevino"/>
    <x v="0"/>
    <s v="United States"/>
    <s v="Chesapeake"/>
    <x v="17"/>
    <n v="23320"/>
    <x v="0"/>
    <s v="TEC-MA-10000029"/>
    <x v="2"/>
    <x v="15"/>
    <x v="376"/>
    <n v="209.96999999999997"/>
    <n v="3"/>
    <n v="0"/>
    <n v="90.287100000000009"/>
  </r>
  <r>
    <n v="4136"/>
    <x v="2043"/>
    <x v="3"/>
    <x v="280"/>
    <d v="2014-10-09T00:00:00"/>
    <s v="Standard Class"/>
    <s v="PV-18985"/>
    <s v="Paul Van Hugh"/>
    <x v="2"/>
    <s v="United States"/>
    <s v="Los Angeles"/>
    <x v="1"/>
    <n v="90036"/>
    <x v="1"/>
    <s v="OFF-BI-10002854"/>
    <x v="1"/>
    <x v="8"/>
    <x v="895"/>
    <n v="112.12000000000002"/>
    <n v="5"/>
    <n v="0.2"/>
    <n v="42.045000000000002"/>
  </r>
  <r>
    <n v="4137"/>
    <x v="2043"/>
    <x v="3"/>
    <x v="280"/>
    <d v="2014-10-09T00:00:00"/>
    <s v="Standard Class"/>
    <s v="PV-18985"/>
    <s v="Paul Van Hugh"/>
    <x v="2"/>
    <s v="United States"/>
    <s v="Los Angeles"/>
    <x v="1"/>
    <n v="90036"/>
    <x v="1"/>
    <s v="OFF-ST-10003716"/>
    <x v="1"/>
    <x v="4"/>
    <x v="889"/>
    <n v="1575.14"/>
    <n v="7"/>
    <n v="0"/>
    <n v="204.76820000000001"/>
  </r>
  <r>
    <n v="4138"/>
    <x v="2044"/>
    <x v="3"/>
    <x v="123"/>
    <d v="2014-11-24T00:00:00"/>
    <s v="Standard Class"/>
    <s v="DD-13570"/>
    <s v="Dorothy Dickinson"/>
    <x v="0"/>
    <s v="United States"/>
    <s v="Alexandria"/>
    <x v="17"/>
    <n v="22304"/>
    <x v="0"/>
    <s v="OFF-FA-10000624"/>
    <x v="1"/>
    <x v="13"/>
    <x v="291"/>
    <n v="25.060000000000002"/>
    <n v="7"/>
    <n v="0"/>
    <n v="12.530000000000001"/>
  </r>
  <r>
    <n v="4139"/>
    <x v="2045"/>
    <x v="0"/>
    <x v="945"/>
    <d v="2014-01-02T00:00:00"/>
    <s v="First Class"/>
    <s v="KD-16495"/>
    <s v="Keith Dawkins"/>
    <x v="1"/>
    <s v="United States"/>
    <s v="Deer Park"/>
    <x v="5"/>
    <n v="77536"/>
    <x v="2"/>
    <s v="OFF-BI-10004654"/>
    <x v="1"/>
    <x v="8"/>
    <x v="68"/>
    <n v="6.9239999999999977"/>
    <n v="6"/>
    <n v="0.8"/>
    <n v="-10.385999999999999"/>
  </r>
  <r>
    <n v="4140"/>
    <x v="2046"/>
    <x v="3"/>
    <x v="96"/>
    <d v="2014-12-05T00:00:00"/>
    <s v="First Class"/>
    <s v="RA-19285"/>
    <s v="Ralph Arnett"/>
    <x v="0"/>
    <s v="United States"/>
    <s v="Philadelphia"/>
    <x v="9"/>
    <n v="19120"/>
    <x v="3"/>
    <s v="OFF-ST-10001228"/>
    <x v="1"/>
    <x v="4"/>
    <x v="445"/>
    <n v="37.392000000000003"/>
    <n v="3"/>
    <n v="0.2"/>
    <n v="2.336999999999998"/>
  </r>
  <r>
    <n v="4141"/>
    <x v="2046"/>
    <x v="3"/>
    <x v="96"/>
    <d v="2014-12-05T00:00:00"/>
    <s v="First Class"/>
    <s v="RA-19285"/>
    <s v="Ralph Arnett"/>
    <x v="0"/>
    <s v="United States"/>
    <s v="Philadelphia"/>
    <x v="9"/>
    <n v="19120"/>
    <x v="3"/>
    <s v="FUR-FU-10003798"/>
    <x v="0"/>
    <x v="5"/>
    <x v="1595"/>
    <n v="79.12"/>
    <n v="5"/>
    <n v="0.2"/>
    <n v="13.845999999999997"/>
  </r>
  <r>
    <n v="4142"/>
    <x v="2047"/>
    <x v="0"/>
    <x v="900"/>
    <d v="2013-06-18T00:00:00"/>
    <s v="Standard Class"/>
    <s v="SS-20590"/>
    <s v="Sonia Sunley"/>
    <x v="0"/>
    <s v="United States"/>
    <s v="Wichita"/>
    <x v="41"/>
    <n v="67212"/>
    <x v="2"/>
    <s v="OFF-LA-10003148"/>
    <x v="1"/>
    <x v="2"/>
    <x v="164"/>
    <n v="18.899999999999999"/>
    <n v="3"/>
    <n v="0"/>
    <n v="8.6939999999999991"/>
  </r>
  <r>
    <n v="4143"/>
    <x v="2048"/>
    <x v="2"/>
    <x v="946"/>
    <d v="2011-05-23T00:00:00"/>
    <s v="Standard Class"/>
    <s v="JH-15820"/>
    <s v="John Huston"/>
    <x v="0"/>
    <s v="United States"/>
    <s v="Midland"/>
    <x v="12"/>
    <n v="48640"/>
    <x v="2"/>
    <s v="OFF-BI-10001249"/>
    <x v="1"/>
    <x v="8"/>
    <x v="1182"/>
    <n v="57.42"/>
    <n v="9"/>
    <n v="0"/>
    <n v="26.413199999999996"/>
  </r>
  <r>
    <n v="4144"/>
    <x v="2049"/>
    <x v="3"/>
    <x v="289"/>
    <d v="2014-02-07T00:00:00"/>
    <s v="Standard Class"/>
    <s v="EH-14125"/>
    <s v="Eugene Hildebrand"/>
    <x v="2"/>
    <s v="United States"/>
    <s v="San Francisco"/>
    <x v="1"/>
    <n v="94110"/>
    <x v="1"/>
    <s v="OFF-AR-10003759"/>
    <x v="1"/>
    <x v="6"/>
    <x v="838"/>
    <n v="12.74"/>
    <n v="7"/>
    <n v="0"/>
    <n v="5.7329999999999997"/>
  </r>
  <r>
    <n v="4145"/>
    <x v="2049"/>
    <x v="3"/>
    <x v="289"/>
    <d v="2014-02-07T00:00:00"/>
    <s v="Standard Class"/>
    <s v="EH-14125"/>
    <s v="Eugene Hildebrand"/>
    <x v="2"/>
    <s v="United States"/>
    <s v="San Francisco"/>
    <x v="1"/>
    <n v="94110"/>
    <x v="1"/>
    <s v="OFF-AR-10001227"/>
    <x v="1"/>
    <x v="6"/>
    <x v="1611"/>
    <n v="8.82"/>
    <n v="3"/>
    <n v="0"/>
    <n v="2.3814000000000002"/>
  </r>
  <r>
    <n v="4146"/>
    <x v="2049"/>
    <x v="3"/>
    <x v="289"/>
    <d v="2014-02-07T00:00:00"/>
    <s v="Standard Class"/>
    <s v="EH-14125"/>
    <s v="Eugene Hildebrand"/>
    <x v="2"/>
    <s v="United States"/>
    <s v="San Francisco"/>
    <x v="1"/>
    <n v="94110"/>
    <x v="1"/>
    <s v="FUR-CH-10000863"/>
    <x v="0"/>
    <x v="1"/>
    <x v="83"/>
    <n v="120.78399999999999"/>
    <n v="1"/>
    <n v="0.2"/>
    <n v="-13.588200000000001"/>
  </r>
  <r>
    <n v="4147"/>
    <x v="2050"/>
    <x v="1"/>
    <x v="109"/>
    <d v="2012-12-04T00:00:00"/>
    <s v="Standard Class"/>
    <s v="TP-21415"/>
    <s v="Tom Prescott"/>
    <x v="0"/>
    <s v="United States"/>
    <s v="Freeport"/>
    <x v="15"/>
    <n v="11520"/>
    <x v="3"/>
    <s v="FUR-FU-10004017"/>
    <x v="0"/>
    <x v="5"/>
    <x v="215"/>
    <n v="322.59000000000003"/>
    <n v="3"/>
    <n v="0"/>
    <n v="64.518000000000001"/>
  </r>
  <r>
    <n v="4148"/>
    <x v="2051"/>
    <x v="3"/>
    <x v="436"/>
    <d v="2014-10-29T00:00:00"/>
    <s v="Standard Class"/>
    <s v="RB-19330"/>
    <s v="Randy Bradley"/>
    <x v="0"/>
    <s v="United States"/>
    <s v="Austin"/>
    <x v="5"/>
    <n v="78745"/>
    <x v="2"/>
    <s v="OFF-BI-10000962"/>
    <x v="1"/>
    <x v="8"/>
    <x v="1504"/>
    <n v="9.7619999999999969"/>
    <n v="3"/>
    <n v="0.8"/>
    <n v="-15.131100000000004"/>
  </r>
  <r>
    <n v="4149"/>
    <x v="2051"/>
    <x v="3"/>
    <x v="436"/>
    <d v="2014-10-29T00:00:00"/>
    <s v="Standard Class"/>
    <s v="RB-19330"/>
    <s v="Randy Bradley"/>
    <x v="0"/>
    <s v="United States"/>
    <s v="Austin"/>
    <x v="5"/>
    <n v="78745"/>
    <x v="2"/>
    <s v="OFF-ST-10004507"/>
    <x v="1"/>
    <x v="4"/>
    <x v="452"/>
    <n v="13.719999999999999"/>
    <n v="1"/>
    <n v="0.2"/>
    <n v="1.2004999999999999"/>
  </r>
  <r>
    <n v="4150"/>
    <x v="2051"/>
    <x v="3"/>
    <x v="436"/>
    <d v="2014-10-29T00:00:00"/>
    <s v="Standard Class"/>
    <s v="RB-19330"/>
    <s v="Randy Bradley"/>
    <x v="0"/>
    <s v="United States"/>
    <s v="Austin"/>
    <x v="5"/>
    <n v="78745"/>
    <x v="2"/>
    <s v="TEC-AC-10002942"/>
    <x v="2"/>
    <x v="11"/>
    <x v="1597"/>
    <n v="55.2"/>
    <n v="1"/>
    <n v="0.2"/>
    <n v="-2.0700000000000038"/>
  </r>
  <r>
    <n v="4151"/>
    <x v="2051"/>
    <x v="3"/>
    <x v="436"/>
    <d v="2014-10-29T00:00:00"/>
    <s v="Standard Class"/>
    <s v="RB-19330"/>
    <s v="Randy Bradley"/>
    <x v="0"/>
    <s v="United States"/>
    <s v="Austin"/>
    <x v="5"/>
    <n v="78745"/>
    <x v="2"/>
    <s v="OFF-ST-10002344"/>
    <x v="1"/>
    <x v="4"/>
    <x v="856"/>
    <n v="259.13600000000002"/>
    <n v="4"/>
    <n v="0.2"/>
    <n v="-58.305599999999984"/>
  </r>
  <r>
    <n v="4152"/>
    <x v="2052"/>
    <x v="3"/>
    <x v="210"/>
    <d v="2014-09-12T00:00:00"/>
    <s v="Standard Class"/>
    <s v="CB-12025"/>
    <s v="Cassandra Brandow"/>
    <x v="0"/>
    <s v="United States"/>
    <s v="Philadelphia"/>
    <x v="9"/>
    <n v="19134"/>
    <x v="3"/>
    <s v="OFF-LA-10002475"/>
    <x v="1"/>
    <x v="2"/>
    <x v="148"/>
    <n v="29.24"/>
    <n v="5"/>
    <n v="0.2"/>
    <n v="9.8685000000000009"/>
  </r>
  <r>
    <n v="4153"/>
    <x v="2052"/>
    <x v="3"/>
    <x v="210"/>
    <d v="2014-09-12T00:00:00"/>
    <s v="Standard Class"/>
    <s v="CB-12025"/>
    <s v="Cassandra Brandow"/>
    <x v="0"/>
    <s v="United States"/>
    <s v="Philadelphia"/>
    <x v="9"/>
    <n v="19134"/>
    <x v="3"/>
    <s v="OFF-PA-10003072"/>
    <x v="1"/>
    <x v="10"/>
    <x v="918"/>
    <n v="15.552000000000003"/>
    <n v="3"/>
    <n v="0.2"/>
    <n v="5.4432"/>
  </r>
  <r>
    <n v="4154"/>
    <x v="2052"/>
    <x v="3"/>
    <x v="210"/>
    <d v="2014-09-12T00:00:00"/>
    <s v="Standard Class"/>
    <s v="CB-12025"/>
    <s v="Cassandra Brandow"/>
    <x v="0"/>
    <s v="United States"/>
    <s v="Philadelphia"/>
    <x v="9"/>
    <n v="19134"/>
    <x v="3"/>
    <s v="OFF-EN-10001509"/>
    <x v="1"/>
    <x v="12"/>
    <x v="29"/>
    <n v="4.8960000000000008"/>
    <n v="3"/>
    <n v="0.2"/>
    <n v="1.6523999999999992"/>
  </r>
  <r>
    <n v="4155"/>
    <x v="2053"/>
    <x v="0"/>
    <x v="723"/>
    <d v="2014-01-04T00:00:00"/>
    <s v="Standard Class"/>
    <s v="MP-17965"/>
    <s v="Michael Paige"/>
    <x v="1"/>
    <s v="United States"/>
    <s v="Bristol"/>
    <x v="18"/>
    <n v="37620"/>
    <x v="0"/>
    <s v="OFF-BI-10004781"/>
    <x v="1"/>
    <x v="8"/>
    <x v="132"/>
    <n v="38.088000000000001"/>
    <n v="4"/>
    <n v="0.7"/>
    <n v="-27.93119999999999"/>
  </r>
  <r>
    <n v="4156"/>
    <x v="2053"/>
    <x v="0"/>
    <x v="723"/>
    <d v="2014-01-04T00:00:00"/>
    <s v="Standard Class"/>
    <s v="MP-17965"/>
    <s v="Michael Paige"/>
    <x v="1"/>
    <s v="United States"/>
    <s v="Bristol"/>
    <x v="18"/>
    <n v="37620"/>
    <x v="0"/>
    <s v="OFF-BI-10000145"/>
    <x v="1"/>
    <x v="8"/>
    <x v="735"/>
    <n v="2.8080000000000007"/>
    <n v="3"/>
    <n v="0.7"/>
    <n v="-1.9656000000000002"/>
  </r>
  <r>
    <n v="4157"/>
    <x v="2054"/>
    <x v="1"/>
    <x v="901"/>
    <d v="2012-12-09T00:00:00"/>
    <s v="Second Class"/>
    <s v="SW-20245"/>
    <s v="Scot Wooten"/>
    <x v="0"/>
    <s v="United States"/>
    <s v="Philadelphia"/>
    <x v="9"/>
    <n v="19140"/>
    <x v="3"/>
    <s v="TEC-AC-10003280"/>
    <x v="2"/>
    <x v="11"/>
    <x v="1028"/>
    <n v="47.984000000000002"/>
    <n v="2"/>
    <n v="0.2"/>
    <n v="0.59979999999999656"/>
  </r>
  <r>
    <n v="4158"/>
    <x v="2054"/>
    <x v="1"/>
    <x v="901"/>
    <d v="2012-12-09T00:00:00"/>
    <s v="Second Class"/>
    <s v="SW-20245"/>
    <s v="Scot Wooten"/>
    <x v="0"/>
    <s v="United States"/>
    <s v="Philadelphia"/>
    <x v="9"/>
    <n v="19140"/>
    <x v="3"/>
    <s v="OFF-BI-10001107"/>
    <x v="1"/>
    <x v="8"/>
    <x v="492"/>
    <n v="26.064000000000007"/>
    <n v="6"/>
    <n v="0.7"/>
    <n v="-19.982399999999991"/>
  </r>
  <r>
    <n v="4159"/>
    <x v="2055"/>
    <x v="2"/>
    <x v="301"/>
    <d v="2011-11-08T00:00:00"/>
    <s v="Standard Class"/>
    <s v="SM-20950"/>
    <s v="Suzanne McNair"/>
    <x v="1"/>
    <s v="United States"/>
    <s v="Chicago"/>
    <x v="10"/>
    <n v="60610"/>
    <x v="2"/>
    <s v="OFF-PA-10000533"/>
    <x v="1"/>
    <x v="10"/>
    <x v="1196"/>
    <n v="15.696000000000002"/>
    <n v="3"/>
    <n v="0.2"/>
    <n v="5.1011999999999995"/>
  </r>
  <r>
    <n v="4160"/>
    <x v="2056"/>
    <x v="0"/>
    <x v="947"/>
    <d v="2013-04-24T00:00:00"/>
    <s v="Standard Class"/>
    <s v="AP-10915"/>
    <s v="Arthur Prichep"/>
    <x v="0"/>
    <s v="United States"/>
    <s v="Columbus"/>
    <x v="32"/>
    <n v="31907"/>
    <x v="0"/>
    <s v="OFF-AR-10003056"/>
    <x v="1"/>
    <x v="6"/>
    <x v="18"/>
    <n v="12.84"/>
    <n v="3"/>
    <n v="0"/>
    <n v="3.7235999999999989"/>
  </r>
  <r>
    <n v="4161"/>
    <x v="2057"/>
    <x v="3"/>
    <x v="304"/>
    <d v="2014-05-19T00:00:00"/>
    <s v="Standard Class"/>
    <s v="AH-10465"/>
    <s v="Amy Hunt"/>
    <x v="0"/>
    <s v="United States"/>
    <s v="New York City"/>
    <x v="15"/>
    <n v="10035"/>
    <x v="3"/>
    <s v="TEC-PH-10002834"/>
    <x v="2"/>
    <x v="7"/>
    <x v="1378"/>
    <n v="539.97"/>
    <n v="3"/>
    <n v="0"/>
    <n v="134.99250000000001"/>
  </r>
  <r>
    <n v="4162"/>
    <x v="2057"/>
    <x v="3"/>
    <x v="304"/>
    <d v="2014-05-19T00:00:00"/>
    <s v="Standard Class"/>
    <s v="AH-10465"/>
    <s v="Amy Hunt"/>
    <x v="0"/>
    <s v="United States"/>
    <s v="New York City"/>
    <x v="15"/>
    <n v="10035"/>
    <x v="3"/>
    <s v="OFF-ST-10002214"/>
    <x v="1"/>
    <x v="4"/>
    <x v="994"/>
    <n v="22.58"/>
    <n v="2"/>
    <n v="0"/>
    <n v="5.8707999999999991"/>
  </r>
  <r>
    <n v="4163"/>
    <x v="2058"/>
    <x v="1"/>
    <x v="948"/>
    <d v="2012-03-18T00:00:00"/>
    <s v="Standard Class"/>
    <s v="EP-13915"/>
    <s v="Emily Phan"/>
    <x v="0"/>
    <s v="United States"/>
    <s v="Dover"/>
    <x v="38"/>
    <n v="3820"/>
    <x v="3"/>
    <s v="OFF-LA-10004484"/>
    <x v="1"/>
    <x v="2"/>
    <x v="612"/>
    <n v="16.52"/>
    <n v="4"/>
    <n v="0"/>
    <n v="7.5991999999999997"/>
  </r>
  <r>
    <n v="4164"/>
    <x v="2058"/>
    <x v="1"/>
    <x v="948"/>
    <d v="2012-03-18T00:00:00"/>
    <s v="Standard Class"/>
    <s v="EP-13915"/>
    <s v="Emily Phan"/>
    <x v="0"/>
    <s v="United States"/>
    <s v="Dover"/>
    <x v="38"/>
    <n v="3820"/>
    <x v="3"/>
    <s v="OFF-BI-10003091"/>
    <x v="1"/>
    <x v="8"/>
    <x v="1165"/>
    <n v="671.93999999999994"/>
    <n v="3"/>
    <n v="0"/>
    <n v="315.81179999999995"/>
  </r>
  <r>
    <n v="4165"/>
    <x v="2059"/>
    <x v="3"/>
    <x v="424"/>
    <d v="2014-01-17T00:00:00"/>
    <s v="First Class"/>
    <s v="TP-21565"/>
    <s v="Tracy Poddar"/>
    <x v="1"/>
    <s v="United States"/>
    <s v="Aurora"/>
    <x v="22"/>
    <n v="80013"/>
    <x v="1"/>
    <s v="TEC-AC-10003027"/>
    <x v="2"/>
    <x v="11"/>
    <x v="25"/>
    <n v="169.06400000000002"/>
    <n v="7"/>
    <n v="0.2"/>
    <n v="-14.793099999999995"/>
  </r>
  <r>
    <n v="4166"/>
    <x v="2059"/>
    <x v="3"/>
    <x v="424"/>
    <d v="2014-01-17T00:00:00"/>
    <s v="First Class"/>
    <s v="TP-21565"/>
    <s v="Tracy Poddar"/>
    <x v="1"/>
    <s v="United States"/>
    <s v="Aurora"/>
    <x v="22"/>
    <n v="80013"/>
    <x v="1"/>
    <s v="OFF-ST-10003638"/>
    <x v="1"/>
    <x v="4"/>
    <x v="1222"/>
    <n v="168.624"/>
    <n v="9"/>
    <n v="0.2"/>
    <n v="14.754599999999996"/>
  </r>
  <r>
    <n v="4167"/>
    <x v="2060"/>
    <x v="1"/>
    <x v="936"/>
    <d v="2012-03-13T00:00:00"/>
    <s v="Standard Class"/>
    <s v="AR-10825"/>
    <s v="Anthony Rawles"/>
    <x v="1"/>
    <s v="United States"/>
    <s v="Long Beach"/>
    <x v="15"/>
    <n v="11561"/>
    <x v="3"/>
    <s v="OFF-PA-10003848"/>
    <x v="1"/>
    <x v="10"/>
    <x v="1442"/>
    <n v="19.440000000000001"/>
    <n v="3"/>
    <n v="0"/>
    <n v="9.3312000000000008"/>
  </r>
  <r>
    <n v="4168"/>
    <x v="2061"/>
    <x v="2"/>
    <x v="856"/>
    <d v="2011-10-13T00:00:00"/>
    <s v="First Class"/>
    <s v="HA-14920"/>
    <s v="Helen Andreada"/>
    <x v="0"/>
    <s v="United States"/>
    <s v="Pasadena"/>
    <x v="1"/>
    <n v="91104"/>
    <x v="1"/>
    <s v="OFF-ST-10002352"/>
    <x v="1"/>
    <x v="4"/>
    <x v="847"/>
    <n v="31.92"/>
    <n v="4"/>
    <n v="0"/>
    <n v="8.299199999999999"/>
  </r>
  <r>
    <n v="4169"/>
    <x v="2061"/>
    <x v="2"/>
    <x v="856"/>
    <d v="2011-10-13T00:00:00"/>
    <s v="First Class"/>
    <s v="HA-14920"/>
    <s v="Helen Andreada"/>
    <x v="0"/>
    <s v="United States"/>
    <s v="Pasadena"/>
    <x v="1"/>
    <n v="91104"/>
    <x v="1"/>
    <s v="FUR-CH-10000229"/>
    <x v="0"/>
    <x v="1"/>
    <x v="1612"/>
    <n v="433.56800000000004"/>
    <n v="2"/>
    <n v="0.2"/>
    <n v="-65.035200000000046"/>
  </r>
  <r>
    <n v="4170"/>
    <x v="2062"/>
    <x v="1"/>
    <x v="657"/>
    <d v="2012-04-14T00:00:00"/>
    <s v="First Class"/>
    <s v="HJ-14875"/>
    <s v="Heather Jas"/>
    <x v="2"/>
    <s v="United States"/>
    <s v="Mesa"/>
    <x v="16"/>
    <n v="85204"/>
    <x v="1"/>
    <s v="OFF-PA-10000788"/>
    <x v="1"/>
    <x v="10"/>
    <x v="731"/>
    <n v="31.104000000000006"/>
    <n v="6"/>
    <n v="0.2"/>
    <n v="10.8864"/>
  </r>
  <r>
    <n v="4171"/>
    <x v="2062"/>
    <x v="1"/>
    <x v="657"/>
    <d v="2012-04-14T00:00:00"/>
    <s v="First Class"/>
    <s v="HJ-14875"/>
    <s v="Heather Jas"/>
    <x v="2"/>
    <s v="United States"/>
    <s v="Mesa"/>
    <x v="16"/>
    <n v="85204"/>
    <x v="1"/>
    <s v="OFF-PA-10002968"/>
    <x v="1"/>
    <x v="10"/>
    <x v="909"/>
    <n v="54.816000000000003"/>
    <n v="3"/>
    <n v="0.2"/>
    <n v="17.815199999999997"/>
  </r>
  <r>
    <n v="4172"/>
    <x v="2063"/>
    <x v="3"/>
    <x v="673"/>
    <d v="2014-11-21T00:00:00"/>
    <s v="Standard Class"/>
    <s v="JK-15370"/>
    <s v="Jay Kimmel"/>
    <x v="0"/>
    <s v="United States"/>
    <s v="Fresno"/>
    <x v="1"/>
    <n v="93727"/>
    <x v="1"/>
    <s v="OFF-ST-10002486"/>
    <x v="1"/>
    <x v="4"/>
    <x v="693"/>
    <n v="48.86"/>
    <n v="7"/>
    <n v="0"/>
    <n v="0.97719999999999807"/>
  </r>
  <r>
    <n v="4173"/>
    <x v="2064"/>
    <x v="0"/>
    <x v="949"/>
    <d v="2013-07-02T00:00:00"/>
    <s v="Same Day"/>
    <s v="JF-15355"/>
    <s v="Jay Fein"/>
    <x v="0"/>
    <s v="United States"/>
    <s v="Columbia"/>
    <x v="20"/>
    <n v="29203"/>
    <x v="0"/>
    <s v="OFF-BI-10002215"/>
    <x v="1"/>
    <x v="8"/>
    <x v="20"/>
    <n v="14.2"/>
    <n v="2"/>
    <n v="0"/>
    <n v="6.5319999999999991"/>
  </r>
  <r>
    <n v="4174"/>
    <x v="2064"/>
    <x v="0"/>
    <x v="949"/>
    <d v="2013-07-02T00:00:00"/>
    <s v="Same Day"/>
    <s v="JF-15355"/>
    <s v="Jay Fein"/>
    <x v="0"/>
    <s v="United States"/>
    <s v="Columbia"/>
    <x v="20"/>
    <n v="29203"/>
    <x v="0"/>
    <s v="OFF-PA-10000788"/>
    <x v="1"/>
    <x v="10"/>
    <x v="731"/>
    <n v="12.96"/>
    <n v="2"/>
    <n v="0"/>
    <n v="6.2208000000000006"/>
  </r>
  <r>
    <n v="4175"/>
    <x v="2064"/>
    <x v="0"/>
    <x v="949"/>
    <d v="2013-07-02T00:00:00"/>
    <s v="Same Day"/>
    <s v="JF-15355"/>
    <s v="Jay Fein"/>
    <x v="0"/>
    <s v="United States"/>
    <s v="Columbia"/>
    <x v="20"/>
    <n v="29203"/>
    <x v="0"/>
    <s v="OFF-BI-10003364"/>
    <x v="1"/>
    <x v="8"/>
    <x v="698"/>
    <n v="58.34"/>
    <n v="2"/>
    <n v="0"/>
    <n v="28.0032"/>
  </r>
  <r>
    <n v="4176"/>
    <x v="2065"/>
    <x v="1"/>
    <x v="239"/>
    <d v="2012-11-30T00:00:00"/>
    <s v="First Class"/>
    <s v="EK-13795"/>
    <s v="Eileen Kiefer"/>
    <x v="2"/>
    <s v="United States"/>
    <s v="Santa Ana"/>
    <x v="1"/>
    <n v="92704"/>
    <x v="1"/>
    <s v="OFF-AR-10003582"/>
    <x v="1"/>
    <x v="6"/>
    <x v="1451"/>
    <n v="56.3"/>
    <n v="2"/>
    <n v="0"/>
    <n v="15.764000000000003"/>
  </r>
  <r>
    <n v="4177"/>
    <x v="2066"/>
    <x v="2"/>
    <x v="884"/>
    <d v="2011-04-12T00:00:00"/>
    <s v="Standard Class"/>
    <s v="RS-19765"/>
    <s v="Roland Schwarz"/>
    <x v="1"/>
    <s v="United States"/>
    <s v="Columbia"/>
    <x v="20"/>
    <n v="29203"/>
    <x v="0"/>
    <s v="TEC-PH-10003273"/>
    <x v="2"/>
    <x v="7"/>
    <x v="171"/>
    <n v="629.94999999999993"/>
    <n v="5"/>
    <n v="0"/>
    <n v="163.78700000000003"/>
  </r>
  <r>
    <n v="4178"/>
    <x v="2066"/>
    <x v="2"/>
    <x v="884"/>
    <d v="2011-04-12T00:00:00"/>
    <s v="Standard Class"/>
    <s v="RS-19765"/>
    <s v="Roland Schwarz"/>
    <x v="1"/>
    <s v="United States"/>
    <s v="Columbia"/>
    <x v="20"/>
    <n v="29203"/>
    <x v="0"/>
    <s v="OFF-PA-10000100"/>
    <x v="1"/>
    <x v="10"/>
    <x v="825"/>
    <n v="122.97"/>
    <n v="3"/>
    <n v="0"/>
    <n v="60.255300000000005"/>
  </r>
  <r>
    <n v="4179"/>
    <x v="2067"/>
    <x v="0"/>
    <x v="950"/>
    <d v="2013-06-19T00:00:00"/>
    <s v="Second Class"/>
    <s v="BD-11320"/>
    <s v="Bill Donatelli"/>
    <x v="0"/>
    <s v="United States"/>
    <s v="Los Angeles"/>
    <x v="1"/>
    <n v="90045"/>
    <x v="1"/>
    <s v="OFF-PA-10001776"/>
    <x v="1"/>
    <x v="10"/>
    <x v="1263"/>
    <n v="46.349999999999994"/>
    <n v="5"/>
    <n v="0"/>
    <n v="21.784499999999998"/>
  </r>
  <r>
    <n v="4180"/>
    <x v="2068"/>
    <x v="3"/>
    <x v="904"/>
    <d v="2014-03-11T00:00:00"/>
    <s v="Standard Class"/>
    <s v="BF-11170"/>
    <s v="Ben Ferrer"/>
    <x v="2"/>
    <s v="United States"/>
    <s v="San Francisco"/>
    <x v="1"/>
    <n v="94109"/>
    <x v="1"/>
    <s v="OFF-BI-10004182"/>
    <x v="1"/>
    <x v="8"/>
    <x v="73"/>
    <n v="14.976000000000001"/>
    <n v="9"/>
    <n v="0.2"/>
    <n v="5.4288000000000007"/>
  </r>
  <r>
    <n v="4181"/>
    <x v="2069"/>
    <x v="3"/>
    <x v="566"/>
    <d v="2014-10-12T00:00:00"/>
    <s v="Standard Class"/>
    <s v="JK-15730"/>
    <s v="Joe Kamberova"/>
    <x v="0"/>
    <s v="United States"/>
    <s v="Houston"/>
    <x v="5"/>
    <n v="77036"/>
    <x v="2"/>
    <s v="OFF-BI-10000756"/>
    <x v="1"/>
    <x v="8"/>
    <x v="15"/>
    <n v="4.2399999999999993"/>
    <n v="5"/>
    <n v="0.8"/>
    <n v="-6.3599999999999994"/>
  </r>
  <r>
    <n v="4182"/>
    <x v="2070"/>
    <x v="3"/>
    <x v="833"/>
    <d v="2014-10-13T00:00:00"/>
    <s v="Standard Class"/>
    <s v="CR-12820"/>
    <s v="Cyra Reiten"/>
    <x v="2"/>
    <s v="United States"/>
    <s v="New York City"/>
    <x v="15"/>
    <n v="10035"/>
    <x v="3"/>
    <s v="TEC-AC-10001539"/>
    <x v="2"/>
    <x v="11"/>
    <x v="1576"/>
    <n v="319.95999999999998"/>
    <n v="4"/>
    <n v="0"/>
    <n v="115.18559999999999"/>
  </r>
  <r>
    <n v="4183"/>
    <x v="2070"/>
    <x v="3"/>
    <x v="833"/>
    <d v="2014-10-13T00:00:00"/>
    <s v="Standard Class"/>
    <s v="CR-12820"/>
    <s v="Cyra Reiten"/>
    <x v="2"/>
    <s v="United States"/>
    <s v="New York City"/>
    <x v="15"/>
    <n v="10035"/>
    <x v="3"/>
    <s v="OFF-PA-10002377"/>
    <x v="1"/>
    <x v="10"/>
    <x v="557"/>
    <n v="17.04"/>
    <n v="3"/>
    <n v="0"/>
    <n v="7.6679999999999993"/>
  </r>
  <r>
    <n v="4184"/>
    <x v="2070"/>
    <x v="3"/>
    <x v="833"/>
    <d v="2014-10-13T00:00:00"/>
    <s v="Standard Class"/>
    <s v="CR-12820"/>
    <s v="Cyra Reiten"/>
    <x v="2"/>
    <s v="United States"/>
    <s v="New York City"/>
    <x v="15"/>
    <n v="10035"/>
    <x v="3"/>
    <s v="OFF-ST-10000991"/>
    <x v="1"/>
    <x v="4"/>
    <x v="155"/>
    <n v="344.90999999999997"/>
    <n v="3"/>
    <n v="0"/>
    <n v="10.347300000000004"/>
  </r>
  <r>
    <n v="4185"/>
    <x v="2071"/>
    <x v="0"/>
    <x v="5"/>
    <d v="2013-12-08T00:00:00"/>
    <s v="First Class"/>
    <s v="AG-10300"/>
    <s v="Aleksandra Gannaway"/>
    <x v="1"/>
    <s v="United States"/>
    <s v="Franklin"/>
    <x v="31"/>
    <n v="2038"/>
    <x v="3"/>
    <s v="FUR-BO-10002853"/>
    <x v="0"/>
    <x v="0"/>
    <x v="1613"/>
    <n v="81.94"/>
    <n v="1"/>
    <n v="0"/>
    <n v="20.484999999999999"/>
  </r>
  <r>
    <n v="4186"/>
    <x v="2072"/>
    <x v="0"/>
    <x v="147"/>
    <d v="2013-10-23T00:00:00"/>
    <s v="First Class"/>
    <s v="CM-12160"/>
    <s v="Charles McCrossin"/>
    <x v="0"/>
    <s v="United States"/>
    <s v="Baltimore"/>
    <x v="39"/>
    <n v="21215"/>
    <x v="3"/>
    <s v="TEC-AC-10004510"/>
    <x v="2"/>
    <x v="11"/>
    <x v="944"/>
    <n v="98.16"/>
    <n v="6"/>
    <n v="0"/>
    <n v="9.8159999999999954"/>
  </r>
  <r>
    <n v="4187"/>
    <x v="2073"/>
    <x v="3"/>
    <x v="796"/>
    <d v="2014-05-24T00:00:00"/>
    <s v="Standard Class"/>
    <s v="SG-20890"/>
    <s v="Susan Gilcrest"/>
    <x v="1"/>
    <s v="United States"/>
    <s v="Mcallen"/>
    <x v="5"/>
    <n v="78501"/>
    <x v="2"/>
    <s v="OFF-BI-10003712"/>
    <x v="1"/>
    <x v="8"/>
    <x v="689"/>
    <n v="6.8739999999999988"/>
    <n v="7"/>
    <n v="0.8"/>
    <n v="-10.654700000000002"/>
  </r>
  <r>
    <n v="4188"/>
    <x v="2073"/>
    <x v="3"/>
    <x v="796"/>
    <d v="2014-05-24T00:00:00"/>
    <s v="Standard Class"/>
    <s v="SG-20890"/>
    <s v="Susan Gilcrest"/>
    <x v="1"/>
    <s v="United States"/>
    <s v="Mcallen"/>
    <x v="5"/>
    <n v="78501"/>
    <x v="2"/>
    <s v="OFF-BI-10002571"/>
    <x v="1"/>
    <x v="8"/>
    <x v="1204"/>
    <n v="1.9959999999999996"/>
    <n v="1"/>
    <n v="0.8"/>
    <n v="-3.293400000000001"/>
  </r>
  <r>
    <n v="4189"/>
    <x v="2073"/>
    <x v="3"/>
    <x v="796"/>
    <d v="2014-05-24T00:00:00"/>
    <s v="Standard Class"/>
    <s v="SG-20890"/>
    <s v="Susan Gilcrest"/>
    <x v="1"/>
    <s v="United States"/>
    <s v="Mcallen"/>
    <x v="5"/>
    <n v="78501"/>
    <x v="2"/>
    <s v="OFF-ST-10004835"/>
    <x v="1"/>
    <x v="4"/>
    <x v="1406"/>
    <n v="8.9280000000000008"/>
    <n v="2"/>
    <n v="0.2"/>
    <n v="0.66959999999999997"/>
  </r>
  <r>
    <n v="4190"/>
    <x v="2074"/>
    <x v="0"/>
    <x v="182"/>
    <d v="2013-10-02T00:00:00"/>
    <s v="Second Class"/>
    <s v="CS-12175"/>
    <s v="Charles Sheldon"/>
    <x v="1"/>
    <s v="United States"/>
    <s v="Iowa City"/>
    <x v="23"/>
    <n v="52240"/>
    <x v="2"/>
    <s v="OFF-PA-10004022"/>
    <x v="1"/>
    <x v="10"/>
    <x v="1614"/>
    <n v="9.99"/>
    <n v="1"/>
    <n v="0"/>
    <n v="4.4954999999999998"/>
  </r>
  <r>
    <n v="4191"/>
    <x v="2075"/>
    <x v="3"/>
    <x v="701"/>
    <d v="2014-11-23T00:00:00"/>
    <s v="Standard Class"/>
    <s v="HL-15040"/>
    <s v="Hunter Lopez"/>
    <x v="0"/>
    <s v="United States"/>
    <s v="Newark"/>
    <x v="13"/>
    <n v="19711"/>
    <x v="3"/>
    <s v="TEC-CO-10004722"/>
    <x v="2"/>
    <x v="16"/>
    <x v="1365"/>
    <n v="10499.97"/>
    <n v="3"/>
    <n v="0"/>
    <n v="5039.9856"/>
  </r>
  <r>
    <n v="4192"/>
    <x v="2076"/>
    <x v="1"/>
    <x v="951"/>
    <d v="2012-07-08T00:00:00"/>
    <s v="Same Day"/>
    <s v="DM-13015"/>
    <s v="Darrin Martin"/>
    <x v="0"/>
    <s v="United States"/>
    <s v="Houston"/>
    <x v="5"/>
    <n v="77070"/>
    <x v="2"/>
    <s v="OFF-PA-10004248"/>
    <x v="1"/>
    <x v="10"/>
    <x v="1615"/>
    <n v="21.12"/>
    <n v="5"/>
    <n v="0.2"/>
    <n v="6.5999999999999988"/>
  </r>
  <r>
    <n v="4193"/>
    <x v="2077"/>
    <x v="1"/>
    <x v="547"/>
    <d v="2012-11-20T00:00:00"/>
    <s v="Standard Class"/>
    <s v="HK-14890"/>
    <s v="Heather Kirkland"/>
    <x v="1"/>
    <s v="United States"/>
    <s v="Boise"/>
    <x v="45"/>
    <n v="83704"/>
    <x v="1"/>
    <s v="FUR-TA-10000577"/>
    <x v="0"/>
    <x v="3"/>
    <x v="3"/>
    <n v="696.42"/>
    <n v="2"/>
    <n v="0"/>
    <n v="160.17660000000001"/>
  </r>
  <r>
    <n v="4194"/>
    <x v="2077"/>
    <x v="1"/>
    <x v="547"/>
    <d v="2012-11-20T00:00:00"/>
    <s v="Standard Class"/>
    <s v="HK-14890"/>
    <s v="Heather Kirkland"/>
    <x v="1"/>
    <s v="United States"/>
    <s v="Boise"/>
    <x v="45"/>
    <n v="83704"/>
    <x v="1"/>
    <s v="TEC-PH-10001254"/>
    <x v="2"/>
    <x v="7"/>
    <x v="143"/>
    <n v="304.77600000000001"/>
    <n v="3"/>
    <n v="0.2"/>
    <n v="22.858199999999982"/>
  </r>
  <r>
    <n v="4195"/>
    <x v="2078"/>
    <x v="1"/>
    <x v="652"/>
    <d v="2012-06-22T00:00:00"/>
    <s v="Standard Class"/>
    <s v="BG-11740"/>
    <s v="Bruce Geld"/>
    <x v="0"/>
    <s v="United States"/>
    <s v="San Diego"/>
    <x v="1"/>
    <n v="92105"/>
    <x v="1"/>
    <s v="OFF-AR-10001044"/>
    <x v="1"/>
    <x v="6"/>
    <x v="1042"/>
    <n v="51.98"/>
    <n v="2"/>
    <n v="0"/>
    <n v="15.074199999999998"/>
  </r>
  <r>
    <n v="4196"/>
    <x v="2079"/>
    <x v="0"/>
    <x v="143"/>
    <d v="2013-04-15T00:00:00"/>
    <s v="Standard Class"/>
    <s v="CK-12595"/>
    <s v="Clytie Kelty"/>
    <x v="0"/>
    <s v="United States"/>
    <s v="Los Angeles"/>
    <x v="1"/>
    <n v="90032"/>
    <x v="1"/>
    <s v="FUR-FU-10002597"/>
    <x v="0"/>
    <x v="5"/>
    <x v="621"/>
    <n v="24.700000000000003"/>
    <n v="5"/>
    <n v="0"/>
    <n v="10.374000000000001"/>
  </r>
  <r>
    <n v="4197"/>
    <x v="2080"/>
    <x v="1"/>
    <x v="24"/>
    <d v="2012-04-23T00:00:00"/>
    <s v="Second Class"/>
    <s v="RF-19735"/>
    <s v="Roland Fjeld"/>
    <x v="0"/>
    <s v="United States"/>
    <s v="New York City"/>
    <x v="15"/>
    <n v="10024"/>
    <x v="3"/>
    <s v="OFF-LA-10004093"/>
    <x v="1"/>
    <x v="2"/>
    <x v="670"/>
    <n v="21.93"/>
    <n v="3"/>
    <n v="0"/>
    <n v="10.307099999999998"/>
  </r>
  <r>
    <n v="4198"/>
    <x v="2081"/>
    <x v="0"/>
    <x v="275"/>
    <d v="2013-12-09T00:00:00"/>
    <s v="Standard Class"/>
    <s v="CJ-12010"/>
    <s v="Caroline Jumper"/>
    <x v="0"/>
    <s v="United States"/>
    <s v="Philadelphia"/>
    <x v="9"/>
    <n v="19134"/>
    <x v="3"/>
    <s v="OFF-AP-10000179"/>
    <x v="1"/>
    <x v="9"/>
    <x v="527"/>
    <n v="394.81600000000003"/>
    <n v="4"/>
    <n v="0.2"/>
    <n v="93.768799999999999"/>
  </r>
  <r>
    <n v="4199"/>
    <x v="2081"/>
    <x v="0"/>
    <x v="275"/>
    <d v="2013-12-09T00:00:00"/>
    <s v="Standard Class"/>
    <s v="CJ-12010"/>
    <s v="Caroline Jumper"/>
    <x v="0"/>
    <s v="United States"/>
    <s v="Philadelphia"/>
    <x v="9"/>
    <n v="19134"/>
    <x v="3"/>
    <s v="OFF-BI-10001072"/>
    <x v="1"/>
    <x v="8"/>
    <x v="277"/>
    <n v="18.192000000000004"/>
    <n v="4"/>
    <n v="0.7"/>
    <n v="-14.553600000000003"/>
  </r>
  <r>
    <n v="4200"/>
    <x v="2082"/>
    <x v="1"/>
    <x v="895"/>
    <d v="2012-12-10T00:00:00"/>
    <s v="Same Day"/>
    <s v="MA-17560"/>
    <s v="Matt Abelman"/>
    <x v="2"/>
    <s v="United States"/>
    <s v="New York City"/>
    <x v="15"/>
    <n v="10024"/>
    <x v="3"/>
    <s v="OFF-LA-10004093"/>
    <x v="1"/>
    <x v="2"/>
    <x v="670"/>
    <n v="7.31"/>
    <n v="1"/>
    <n v="0"/>
    <n v="3.4356999999999998"/>
  </r>
  <r>
    <n v="4201"/>
    <x v="2082"/>
    <x v="1"/>
    <x v="895"/>
    <d v="2012-12-10T00:00:00"/>
    <s v="Same Day"/>
    <s v="MA-17560"/>
    <s v="Matt Abelman"/>
    <x v="2"/>
    <s v="United States"/>
    <s v="New York City"/>
    <x v="15"/>
    <n v="10024"/>
    <x v="3"/>
    <s v="TEC-CO-10002095"/>
    <x v="2"/>
    <x v="16"/>
    <x v="610"/>
    <n v="799.98400000000004"/>
    <n v="2"/>
    <n v="0.2"/>
    <n v="249.99499999999998"/>
  </r>
  <r>
    <n v="4202"/>
    <x v="2082"/>
    <x v="1"/>
    <x v="895"/>
    <d v="2012-12-10T00:00:00"/>
    <s v="Same Day"/>
    <s v="MA-17560"/>
    <s v="Matt Abelman"/>
    <x v="2"/>
    <s v="United States"/>
    <s v="New York City"/>
    <x v="15"/>
    <n v="10024"/>
    <x v="3"/>
    <s v="OFF-PA-10002713"/>
    <x v="1"/>
    <x v="10"/>
    <x v="317"/>
    <n v="41.28"/>
    <n v="6"/>
    <n v="0"/>
    <n v="18.988799999999998"/>
  </r>
  <r>
    <n v="4203"/>
    <x v="2082"/>
    <x v="1"/>
    <x v="895"/>
    <d v="2012-12-10T00:00:00"/>
    <s v="Same Day"/>
    <s v="MA-17560"/>
    <s v="Matt Abelman"/>
    <x v="2"/>
    <s v="United States"/>
    <s v="New York City"/>
    <x v="15"/>
    <n v="10024"/>
    <x v="3"/>
    <s v="OFF-PA-10002254"/>
    <x v="1"/>
    <x v="10"/>
    <x v="145"/>
    <n v="184.66"/>
    <n v="7"/>
    <n v="0"/>
    <n v="84.943599999999989"/>
  </r>
  <r>
    <n v="4204"/>
    <x v="2083"/>
    <x v="2"/>
    <x v="656"/>
    <d v="2011-11-02T00:00:00"/>
    <s v="Second Class"/>
    <s v="AM-10705"/>
    <s v="Anne McFarland"/>
    <x v="0"/>
    <s v="United States"/>
    <s v="Cranston"/>
    <x v="34"/>
    <n v="2920"/>
    <x v="3"/>
    <s v="OFF-AR-10001683"/>
    <x v="1"/>
    <x v="6"/>
    <x v="32"/>
    <n v="49.25"/>
    <n v="5"/>
    <n v="0"/>
    <n v="18.715000000000003"/>
  </r>
  <r>
    <n v="4205"/>
    <x v="2083"/>
    <x v="2"/>
    <x v="656"/>
    <d v="2011-11-02T00:00:00"/>
    <s v="Second Class"/>
    <s v="AM-10705"/>
    <s v="Anne McFarland"/>
    <x v="0"/>
    <s v="United States"/>
    <s v="Cranston"/>
    <x v="34"/>
    <n v="2920"/>
    <x v="3"/>
    <s v="OFF-PA-10002195"/>
    <x v="1"/>
    <x v="10"/>
    <x v="719"/>
    <n v="10.16"/>
    <n v="2"/>
    <n v="0"/>
    <n v="4.7751999999999999"/>
  </r>
  <r>
    <n v="4206"/>
    <x v="2083"/>
    <x v="2"/>
    <x v="656"/>
    <d v="2011-11-02T00:00:00"/>
    <s v="Second Class"/>
    <s v="AM-10705"/>
    <s v="Anne McFarland"/>
    <x v="0"/>
    <s v="United States"/>
    <s v="Cranston"/>
    <x v="34"/>
    <n v="2920"/>
    <x v="3"/>
    <s v="FUR-FU-10002364"/>
    <x v="0"/>
    <x v="5"/>
    <x v="1231"/>
    <n v="14.76"/>
    <n v="2"/>
    <n v="0"/>
    <n v="4.2803999999999984"/>
  </r>
  <r>
    <n v="4207"/>
    <x v="2083"/>
    <x v="2"/>
    <x v="656"/>
    <d v="2011-11-02T00:00:00"/>
    <s v="Second Class"/>
    <s v="AM-10705"/>
    <s v="Anne McFarland"/>
    <x v="0"/>
    <s v="United States"/>
    <s v="Cranston"/>
    <x v="34"/>
    <n v="2920"/>
    <x v="3"/>
    <s v="OFF-BI-10004001"/>
    <x v="1"/>
    <x v="8"/>
    <x v="810"/>
    <n v="34.08"/>
    <n v="2"/>
    <n v="0"/>
    <n v="15.676799999999997"/>
  </r>
  <r>
    <n v="4208"/>
    <x v="2083"/>
    <x v="2"/>
    <x v="656"/>
    <d v="2011-11-02T00:00:00"/>
    <s v="Second Class"/>
    <s v="AM-10705"/>
    <s v="Anne McFarland"/>
    <x v="0"/>
    <s v="United States"/>
    <s v="Cranston"/>
    <x v="34"/>
    <n v="2920"/>
    <x v="3"/>
    <s v="FUR-FU-10000023"/>
    <x v="0"/>
    <x v="5"/>
    <x v="322"/>
    <n v="17.669999999999998"/>
    <n v="3"/>
    <n v="0"/>
    <n v="7.7748000000000008"/>
  </r>
  <r>
    <n v="4209"/>
    <x v="2083"/>
    <x v="2"/>
    <x v="656"/>
    <d v="2011-11-02T00:00:00"/>
    <s v="Second Class"/>
    <s v="AM-10705"/>
    <s v="Anne McFarland"/>
    <x v="0"/>
    <s v="United States"/>
    <s v="Cranston"/>
    <x v="34"/>
    <n v="2920"/>
    <x v="3"/>
    <s v="FUR-CH-10002320"/>
    <x v="0"/>
    <x v="1"/>
    <x v="1454"/>
    <n v="1604.9"/>
    <n v="5"/>
    <n v="0"/>
    <n v="481.46999999999991"/>
  </r>
  <r>
    <n v="4210"/>
    <x v="2083"/>
    <x v="2"/>
    <x v="656"/>
    <d v="2011-11-02T00:00:00"/>
    <s v="Second Class"/>
    <s v="AM-10705"/>
    <s v="Anne McFarland"/>
    <x v="0"/>
    <s v="United States"/>
    <s v="Cranston"/>
    <x v="34"/>
    <n v="2920"/>
    <x v="3"/>
    <s v="FUR-TA-10003238"/>
    <x v="0"/>
    <x v="3"/>
    <x v="1233"/>
    <n v="385.68599999999998"/>
    <n v="1"/>
    <n v="0.3"/>
    <n v="-60.607800000000026"/>
  </r>
  <r>
    <n v="4211"/>
    <x v="2084"/>
    <x v="3"/>
    <x v="34"/>
    <d v="2014-12-15T00:00:00"/>
    <s v="Standard Class"/>
    <s v="AH-10585"/>
    <s v="Angele Hood"/>
    <x v="0"/>
    <s v="United States"/>
    <s v="Chicago"/>
    <x v="10"/>
    <n v="60623"/>
    <x v="2"/>
    <s v="OFF-PA-10004965"/>
    <x v="1"/>
    <x v="10"/>
    <x v="112"/>
    <n v="15.984000000000002"/>
    <n v="2"/>
    <n v="0.2"/>
    <n v="4.9949999999999992"/>
  </r>
  <r>
    <n v="4212"/>
    <x v="2085"/>
    <x v="2"/>
    <x v="952"/>
    <d v="2011-05-09T00:00:00"/>
    <s v="Second Class"/>
    <s v="PF-19120"/>
    <s v="Peter Fuller"/>
    <x v="0"/>
    <s v="United States"/>
    <s v="Richmond"/>
    <x v="0"/>
    <n v="40475"/>
    <x v="0"/>
    <s v="OFF-PA-10003016"/>
    <x v="1"/>
    <x v="10"/>
    <x v="1385"/>
    <n v="9.42"/>
    <n v="3"/>
    <n v="0"/>
    <n v="4.238999999999999"/>
  </r>
  <r>
    <n v="4213"/>
    <x v="2085"/>
    <x v="2"/>
    <x v="952"/>
    <d v="2011-05-09T00:00:00"/>
    <s v="Second Class"/>
    <s v="PF-19120"/>
    <s v="Peter Fuller"/>
    <x v="0"/>
    <s v="United States"/>
    <s v="Richmond"/>
    <x v="0"/>
    <n v="40475"/>
    <x v="0"/>
    <s v="OFF-AR-10003651"/>
    <x v="1"/>
    <x v="6"/>
    <x v="276"/>
    <n v="6.56"/>
    <n v="2"/>
    <n v="0"/>
    <n v="1.9023999999999992"/>
  </r>
  <r>
    <n v="4214"/>
    <x v="2085"/>
    <x v="2"/>
    <x v="952"/>
    <d v="2011-05-09T00:00:00"/>
    <s v="Second Class"/>
    <s v="PF-19120"/>
    <s v="Peter Fuller"/>
    <x v="0"/>
    <s v="United States"/>
    <s v="Richmond"/>
    <x v="0"/>
    <n v="40475"/>
    <x v="0"/>
    <s v="OFF-PA-10001363"/>
    <x v="1"/>
    <x v="10"/>
    <x v="1616"/>
    <n v="24.56"/>
    <n v="2"/>
    <n v="0"/>
    <n v="11.543199999999999"/>
  </r>
  <r>
    <n v="4215"/>
    <x v="2086"/>
    <x v="0"/>
    <x v="758"/>
    <d v="2013-03-09T00:00:00"/>
    <s v="Standard Class"/>
    <s v="RD-19480"/>
    <s v="Rick Duston"/>
    <x v="0"/>
    <s v="United States"/>
    <s v="Mishawaka"/>
    <x v="14"/>
    <n v="46544"/>
    <x v="2"/>
    <s v="OFF-BI-10003876"/>
    <x v="1"/>
    <x v="8"/>
    <x v="1617"/>
    <n v="128.39999999999998"/>
    <n v="3"/>
    <n v="0"/>
    <n v="64.199999999999989"/>
  </r>
  <r>
    <n v="4216"/>
    <x v="2087"/>
    <x v="2"/>
    <x v="953"/>
    <d v="2011-12-04T00:00:00"/>
    <s v="Standard Class"/>
    <s v="JL-15505"/>
    <s v="Jeremy Lonsdale"/>
    <x v="0"/>
    <s v="United States"/>
    <s v="Mount Vernon"/>
    <x v="15"/>
    <n v="10550"/>
    <x v="3"/>
    <s v="OFF-EN-10004007"/>
    <x v="1"/>
    <x v="12"/>
    <x v="1618"/>
    <n v="62.28"/>
    <n v="4"/>
    <n v="0"/>
    <n v="29.271599999999999"/>
  </r>
  <r>
    <n v="4217"/>
    <x v="2088"/>
    <x v="1"/>
    <x v="954"/>
    <d v="2012-02-22T00:00:00"/>
    <s v="Standard Class"/>
    <s v="AB-10600"/>
    <s v="Ann Blume"/>
    <x v="1"/>
    <s v="United States"/>
    <s v="Los Angeles"/>
    <x v="1"/>
    <n v="90004"/>
    <x v="1"/>
    <s v="OFF-LA-10002271"/>
    <x v="1"/>
    <x v="2"/>
    <x v="635"/>
    <n v="9.24"/>
    <n v="3"/>
    <n v="0"/>
    <n v="4.4352"/>
  </r>
  <r>
    <n v="4218"/>
    <x v="2089"/>
    <x v="3"/>
    <x v="719"/>
    <d v="2014-04-04T00:00:00"/>
    <s v="First Class"/>
    <s v="NC-18535"/>
    <s v="Nick Crebassa"/>
    <x v="1"/>
    <s v="United States"/>
    <s v="San Francisco"/>
    <x v="1"/>
    <n v="94110"/>
    <x v="1"/>
    <s v="FUR-BO-10003894"/>
    <x v="0"/>
    <x v="0"/>
    <x v="1619"/>
    <n v="482.66399999999999"/>
    <n v="8"/>
    <n v="0.15"/>
    <n v="85.175999999999974"/>
  </r>
  <r>
    <n v="4219"/>
    <x v="2089"/>
    <x v="3"/>
    <x v="719"/>
    <d v="2014-04-04T00:00:00"/>
    <s v="First Class"/>
    <s v="NC-18535"/>
    <s v="Nick Crebassa"/>
    <x v="1"/>
    <s v="United States"/>
    <s v="San Francisco"/>
    <x v="1"/>
    <n v="94110"/>
    <x v="1"/>
    <s v="TEC-MA-10000418"/>
    <x v="2"/>
    <x v="15"/>
    <x v="1476"/>
    <n v="4799.9839999999995"/>
    <n v="2"/>
    <n v="0.2"/>
    <n v="359.99879999999962"/>
  </r>
  <r>
    <n v="4220"/>
    <x v="2090"/>
    <x v="3"/>
    <x v="532"/>
    <d v="2014-06-14T00:00:00"/>
    <s v="Second Class"/>
    <s v="TB-21400"/>
    <s v="Tom Boeckenhauer"/>
    <x v="0"/>
    <s v="United States"/>
    <s v="Seattle"/>
    <x v="4"/>
    <n v="98103"/>
    <x v="1"/>
    <s v="OFF-PA-10004243"/>
    <x v="1"/>
    <x v="10"/>
    <x v="271"/>
    <n v="37.94"/>
    <n v="2"/>
    <n v="0"/>
    <n v="18.211199999999998"/>
  </r>
  <r>
    <n v="4221"/>
    <x v="2090"/>
    <x v="3"/>
    <x v="532"/>
    <d v="2014-06-14T00:00:00"/>
    <s v="Second Class"/>
    <s v="TB-21400"/>
    <s v="Tom Boeckenhauer"/>
    <x v="0"/>
    <s v="United States"/>
    <s v="Seattle"/>
    <x v="4"/>
    <n v="98103"/>
    <x v="1"/>
    <s v="OFF-BI-10001759"/>
    <x v="1"/>
    <x v="8"/>
    <x v="725"/>
    <n v="18.288"/>
    <n v="6"/>
    <n v="0.2"/>
    <n v="6.6293999999999995"/>
  </r>
  <r>
    <n v="4222"/>
    <x v="2090"/>
    <x v="3"/>
    <x v="532"/>
    <d v="2014-06-14T00:00:00"/>
    <s v="Second Class"/>
    <s v="TB-21400"/>
    <s v="Tom Boeckenhauer"/>
    <x v="0"/>
    <s v="United States"/>
    <s v="Seattle"/>
    <x v="4"/>
    <n v="98103"/>
    <x v="1"/>
    <s v="TEC-MA-10001570"/>
    <x v="2"/>
    <x v="15"/>
    <x v="1620"/>
    <n v="385.80000000000007"/>
    <n v="5"/>
    <n v="0.2"/>
    <n v="130.20749999999998"/>
  </r>
  <r>
    <n v="4223"/>
    <x v="2090"/>
    <x v="3"/>
    <x v="532"/>
    <d v="2014-06-14T00:00:00"/>
    <s v="Second Class"/>
    <s v="TB-21400"/>
    <s v="Tom Boeckenhauer"/>
    <x v="0"/>
    <s v="United States"/>
    <s v="Seattle"/>
    <x v="4"/>
    <n v="98103"/>
    <x v="1"/>
    <s v="OFF-ST-10004804"/>
    <x v="1"/>
    <x v="4"/>
    <x v="230"/>
    <n v="102.96"/>
    <n v="2"/>
    <n v="0"/>
    <n v="1.0296000000000021"/>
  </r>
  <r>
    <n v="4224"/>
    <x v="2090"/>
    <x v="3"/>
    <x v="532"/>
    <d v="2014-06-14T00:00:00"/>
    <s v="Second Class"/>
    <s v="TB-21400"/>
    <s v="Tom Boeckenhauer"/>
    <x v="0"/>
    <s v="United States"/>
    <s v="Seattle"/>
    <x v="4"/>
    <n v="98103"/>
    <x v="1"/>
    <s v="FUR-BO-10001519"/>
    <x v="0"/>
    <x v="0"/>
    <x v="666"/>
    <n v="174.42000000000002"/>
    <n v="3"/>
    <n v="0"/>
    <n v="41.860800000000005"/>
  </r>
  <r>
    <n v="4225"/>
    <x v="2091"/>
    <x v="0"/>
    <x v="955"/>
    <d v="2013-10-04T00:00:00"/>
    <s v="First Class"/>
    <s v="SJ-20215"/>
    <s v="Sarah Jordon"/>
    <x v="0"/>
    <s v="United States"/>
    <s v="Quincy"/>
    <x v="10"/>
    <n v="62301"/>
    <x v="2"/>
    <s v="OFF-BI-10000343"/>
    <x v="1"/>
    <x v="8"/>
    <x v="184"/>
    <n v="1.9639999999999995"/>
    <n v="2"/>
    <n v="0.8"/>
    <n v="-3.2406000000000006"/>
  </r>
  <r>
    <n v="4226"/>
    <x v="2092"/>
    <x v="2"/>
    <x v="736"/>
    <d v="2011-12-17T00:00:00"/>
    <s v="Standard Class"/>
    <s v="EB-13840"/>
    <s v="Ellis Ballard"/>
    <x v="1"/>
    <s v="United States"/>
    <s v="Chicago"/>
    <x v="10"/>
    <n v="60623"/>
    <x v="2"/>
    <s v="FUR-FU-10003930"/>
    <x v="0"/>
    <x v="5"/>
    <x v="1621"/>
    <n v="94.427999999999997"/>
    <n v="3"/>
    <n v="0.6"/>
    <n v="-42.492599999999982"/>
  </r>
  <r>
    <n v="4227"/>
    <x v="2093"/>
    <x v="3"/>
    <x v="343"/>
    <d v="2014-11-17T00:00:00"/>
    <s v="Standard Class"/>
    <s v="WB-21850"/>
    <s v="William Brown"/>
    <x v="0"/>
    <s v="United States"/>
    <s v="Urbandale"/>
    <x v="23"/>
    <n v="50322"/>
    <x v="2"/>
    <s v="OFF-FA-10004854"/>
    <x v="1"/>
    <x v="13"/>
    <x v="268"/>
    <n v="45.92"/>
    <n v="4"/>
    <n v="0"/>
    <n v="21.5824"/>
  </r>
  <r>
    <n v="4228"/>
    <x v="2094"/>
    <x v="1"/>
    <x v="956"/>
    <d v="2012-01-10T00:00:00"/>
    <s v="Standard Class"/>
    <s v="SR-20740"/>
    <s v="Steven Roelle"/>
    <x v="2"/>
    <s v="United States"/>
    <s v="Seattle"/>
    <x v="4"/>
    <n v="98103"/>
    <x v="1"/>
    <s v="FUR-CH-10003396"/>
    <x v="0"/>
    <x v="1"/>
    <x v="385"/>
    <n v="61.584000000000003"/>
    <n v="1"/>
    <n v="0.2"/>
    <n v="-6.9282000000000039"/>
  </r>
  <r>
    <n v="4229"/>
    <x v="2095"/>
    <x v="0"/>
    <x v="830"/>
    <d v="2013-03-27T00:00:00"/>
    <s v="First Class"/>
    <s v="VG-21805"/>
    <s v="Vivek Grady"/>
    <x v="1"/>
    <s v="United States"/>
    <s v="Richmond"/>
    <x v="14"/>
    <n v="47374"/>
    <x v="2"/>
    <s v="OFF-PA-10001994"/>
    <x v="1"/>
    <x v="10"/>
    <x v="1113"/>
    <n v="22.48"/>
    <n v="1"/>
    <n v="0"/>
    <n v="10.3408"/>
  </r>
  <r>
    <n v="4230"/>
    <x v="2096"/>
    <x v="3"/>
    <x v="957"/>
    <d v="2014-07-11T00:00:00"/>
    <s v="Standard Class"/>
    <s v="LS-16945"/>
    <s v="Linda Southworth"/>
    <x v="1"/>
    <s v="United States"/>
    <s v="Dallas"/>
    <x v="5"/>
    <n v="75220"/>
    <x v="2"/>
    <s v="FUR-FU-10003601"/>
    <x v="0"/>
    <x v="5"/>
    <x v="729"/>
    <n v="332.02800000000002"/>
    <n v="9"/>
    <n v="0.6"/>
    <n v="-348.62940000000003"/>
  </r>
  <r>
    <n v="4231"/>
    <x v="2096"/>
    <x v="3"/>
    <x v="957"/>
    <d v="2014-07-11T00:00:00"/>
    <s v="Standard Class"/>
    <s v="LS-16945"/>
    <s v="Linda Southworth"/>
    <x v="1"/>
    <s v="United States"/>
    <s v="Dallas"/>
    <x v="5"/>
    <n v="75220"/>
    <x v="2"/>
    <s v="OFF-BI-10003429"/>
    <x v="1"/>
    <x v="8"/>
    <x v="844"/>
    <n v="11.393999999999998"/>
    <n v="9"/>
    <n v="0.8"/>
    <n v="-17.660699999999999"/>
  </r>
  <r>
    <n v="4232"/>
    <x v="2096"/>
    <x v="3"/>
    <x v="957"/>
    <d v="2014-07-11T00:00:00"/>
    <s v="Standard Class"/>
    <s v="LS-16945"/>
    <s v="Linda Southworth"/>
    <x v="1"/>
    <s v="United States"/>
    <s v="Dallas"/>
    <x v="5"/>
    <n v="75220"/>
    <x v="2"/>
    <s v="OFF-PA-10000232"/>
    <x v="1"/>
    <x v="10"/>
    <x v="1622"/>
    <n v="15.552000000000003"/>
    <n v="3"/>
    <n v="0.2"/>
    <n v="5.6375999999999999"/>
  </r>
  <r>
    <n v="4233"/>
    <x v="2096"/>
    <x v="3"/>
    <x v="957"/>
    <d v="2014-07-11T00:00:00"/>
    <s v="Standard Class"/>
    <s v="LS-16945"/>
    <s v="Linda Southworth"/>
    <x v="1"/>
    <s v="United States"/>
    <s v="Dallas"/>
    <x v="5"/>
    <n v="75220"/>
    <x v="2"/>
    <s v="OFF-PA-10002195"/>
    <x v="1"/>
    <x v="10"/>
    <x v="1543"/>
    <n v="31.104000000000006"/>
    <n v="6"/>
    <n v="0.2"/>
    <n v="11.2752"/>
  </r>
  <r>
    <n v="4234"/>
    <x v="2096"/>
    <x v="3"/>
    <x v="957"/>
    <d v="2014-07-11T00:00:00"/>
    <s v="Standard Class"/>
    <s v="LS-16945"/>
    <s v="Linda Southworth"/>
    <x v="1"/>
    <s v="United States"/>
    <s v="Dallas"/>
    <x v="5"/>
    <n v="75220"/>
    <x v="2"/>
    <s v="OFF-BI-10004492"/>
    <x v="1"/>
    <x v="8"/>
    <x v="347"/>
    <n v="6.3159999999999981"/>
    <n v="1"/>
    <n v="0.8"/>
    <n v="-10.421400000000002"/>
  </r>
  <r>
    <n v="4235"/>
    <x v="2097"/>
    <x v="2"/>
    <x v="158"/>
    <d v="2011-09-24T00:00:00"/>
    <s v="First Class"/>
    <s v="MA-17560"/>
    <s v="Matt Abelman"/>
    <x v="2"/>
    <s v="United States"/>
    <s v="Philadelphia"/>
    <x v="9"/>
    <n v="19143"/>
    <x v="3"/>
    <s v="OFF-PA-10004000"/>
    <x v="1"/>
    <x v="10"/>
    <x v="203"/>
    <n v="11.352000000000002"/>
    <n v="3"/>
    <n v="0.2"/>
    <n v="4.1151"/>
  </r>
  <r>
    <n v="4236"/>
    <x v="2097"/>
    <x v="2"/>
    <x v="158"/>
    <d v="2011-09-24T00:00:00"/>
    <s v="First Class"/>
    <s v="MA-17560"/>
    <s v="Matt Abelman"/>
    <x v="2"/>
    <s v="United States"/>
    <s v="Philadelphia"/>
    <x v="9"/>
    <n v="19143"/>
    <x v="3"/>
    <s v="OFF-LA-10004425"/>
    <x v="1"/>
    <x v="2"/>
    <x v="33"/>
    <n v="20.808000000000003"/>
    <n v="9"/>
    <n v="0.2"/>
    <n v="7.0226999999999995"/>
  </r>
  <r>
    <n v="4237"/>
    <x v="2098"/>
    <x v="0"/>
    <x v="310"/>
    <d v="2013-07-28T00:00:00"/>
    <s v="Standard Class"/>
    <s v="NF-18475"/>
    <s v="Neil Französisch"/>
    <x v="2"/>
    <s v="United States"/>
    <s v="Rockford"/>
    <x v="10"/>
    <n v="61107"/>
    <x v="2"/>
    <s v="OFF-BI-10000948"/>
    <x v="1"/>
    <x v="8"/>
    <x v="1373"/>
    <n v="11.415999999999997"/>
    <n v="4"/>
    <n v="0.8"/>
    <n v="-18.836400000000005"/>
  </r>
  <r>
    <n v="4238"/>
    <x v="2099"/>
    <x v="3"/>
    <x v="635"/>
    <d v="2014-09-04T00:00:00"/>
    <s v="Second Class"/>
    <s v="MD-17860"/>
    <s v="Michael Dominguez"/>
    <x v="1"/>
    <s v="United States"/>
    <s v="Philadelphia"/>
    <x v="9"/>
    <n v="19134"/>
    <x v="3"/>
    <s v="OFF-AR-10001972"/>
    <x v="1"/>
    <x v="6"/>
    <x v="1623"/>
    <n v="9.4080000000000013"/>
    <n v="7"/>
    <n v="0.2"/>
    <n v="0.70560000000000045"/>
  </r>
  <r>
    <n v="4239"/>
    <x v="2100"/>
    <x v="3"/>
    <x v="606"/>
    <d v="2014-03-29T00:00:00"/>
    <s v="First Class"/>
    <s v="MZ-17335"/>
    <s v="Maria Zettner"/>
    <x v="2"/>
    <s v="United States"/>
    <s v="Seattle"/>
    <x v="4"/>
    <n v="98105"/>
    <x v="1"/>
    <s v="OFF-AR-10004587"/>
    <x v="1"/>
    <x v="6"/>
    <x v="1624"/>
    <n v="19.829999999999998"/>
    <n v="1"/>
    <n v="0"/>
    <n v="5.9489999999999981"/>
  </r>
  <r>
    <n v="4240"/>
    <x v="2101"/>
    <x v="3"/>
    <x v="614"/>
    <d v="2015-01-05T00:00:00"/>
    <s v="Standard Class"/>
    <s v="KB-16600"/>
    <s v="Ken Brennan"/>
    <x v="1"/>
    <s v="United States"/>
    <s v="Grand Rapids"/>
    <x v="12"/>
    <n v="49505"/>
    <x v="2"/>
    <s v="OFF-PA-10000994"/>
    <x v="1"/>
    <x v="10"/>
    <x v="904"/>
    <n v="209.7"/>
    <n v="2"/>
    <n v="0"/>
    <n v="100.65599999999999"/>
  </r>
  <r>
    <n v="4241"/>
    <x v="2102"/>
    <x v="2"/>
    <x v="59"/>
    <d v="2011-09-26T00:00:00"/>
    <s v="Standard Class"/>
    <s v="MA-17995"/>
    <s v="Michelle Arnett"/>
    <x v="2"/>
    <s v="United States"/>
    <s v="Los Angeles"/>
    <x v="1"/>
    <n v="90004"/>
    <x v="1"/>
    <s v="OFF-AP-10001366"/>
    <x v="1"/>
    <x v="9"/>
    <x v="33"/>
    <n v="43.92"/>
    <n v="4"/>
    <n v="0"/>
    <n v="11.858400000000003"/>
  </r>
  <r>
    <n v="4242"/>
    <x v="2102"/>
    <x v="2"/>
    <x v="59"/>
    <d v="2011-09-26T00:00:00"/>
    <s v="Standard Class"/>
    <s v="MA-17995"/>
    <s v="Michelle Arnett"/>
    <x v="2"/>
    <s v="United States"/>
    <s v="Los Angeles"/>
    <x v="1"/>
    <n v="90004"/>
    <x v="1"/>
    <s v="OFF-BI-10001636"/>
    <x v="1"/>
    <x v="8"/>
    <x v="668"/>
    <n v="20.231999999999999"/>
    <n v="3"/>
    <n v="0.2"/>
    <n v="6.5753999999999984"/>
  </r>
  <r>
    <n v="4243"/>
    <x v="2103"/>
    <x v="0"/>
    <x v="958"/>
    <d v="2013-04-06T00:00:00"/>
    <s v="First Class"/>
    <s v="ME-17320"/>
    <s v="Maria Etezadi"/>
    <x v="2"/>
    <s v="United States"/>
    <s v="Springfield"/>
    <x v="17"/>
    <n v="22153"/>
    <x v="0"/>
    <s v="TEC-PH-10001448"/>
    <x v="2"/>
    <x v="7"/>
    <x v="140"/>
    <n v="149.97"/>
    <n v="3"/>
    <n v="0"/>
    <n v="5.9987999999999815"/>
  </r>
  <r>
    <n v="4244"/>
    <x v="2103"/>
    <x v="0"/>
    <x v="958"/>
    <d v="2013-04-06T00:00:00"/>
    <s v="First Class"/>
    <s v="ME-17320"/>
    <s v="Maria Etezadi"/>
    <x v="2"/>
    <s v="United States"/>
    <s v="Springfield"/>
    <x v="17"/>
    <n v="22153"/>
    <x v="0"/>
    <s v="OFF-PA-10001776"/>
    <x v="1"/>
    <x v="10"/>
    <x v="1263"/>
    <n v="27.81"/>
    <n v="3"/>
    <n v="0"/>
    <n v="13.070699999999999"/>
  </r>
  <r>
    <n v="4245"/>
    <x v="2104"/>
    <x v="2"/>
    <x v="959"/>
    <d v="2011-03-30T00:00:00"/>
    <s v="Standard Class"/>
    <s v="JD-15895"/>
    <s v="Jonathan Doherty"/>
    <x v="1"/>
    <s v="United States"/>
    <s v="Los Angeles"/>
    <x v="1"/>
    <n v="90036"/>
    <x v="1"/>
    <s v="TEC-AC-10002323"/>
    <x v="2"/>
    <x v="11"/>
    <x v="175"/>
    <n v="66.300000000000011"/>
    <n v="3"/>
    <n v="0"/>
    <n v="8.6190000000000033"/>
  </r>
  <r>
    <n v="4246"/>
    <x v="2105"/>
    <x v="3"/>
    <x v="354"/>
    <d v="2014-12-05T00:00:00"/>
    <s v="Standard Class"/>
    <s v="LS-16975"/>
    <s v="Lindsay Shagiari"/>
    <x v="2"/>
    <s v="United States"/>
    <s v="Baltimore"/>
    <x v="39"/>
    <n v="21215"/>
    <x v="3"/>
    <s v="OFF-AR-10004582"/>
    <x v="1"/>
    <x v="6"/>
    <x v="1175"/>
    <n v="1.64"/>
    <n v="1"/>
    <n v="0"/>
    <n v="0.73799999999999988"/>
  </r>
  <r>
    <n v="4247"/>
    <x v="2105"/>
    <x v="3"/>
    <x v="354"/>
    <d v="2014-12-05T00:00:00"/>
    <s v="Standard Class"/>
    <s v="LS-16975"/>
    <s v="Lindsay Shagiari"/>
    <x v="2"/>
    <s v="United States"/>
    <s v="Baltimore"/>
    <x v="39"/>
    <n v="21215"/>
    <x v="3"/>
    <s v="FUR-FU-10000576"/>
    <x v="0"/>
    <x v="5"/>
    <x v="219"/>
    <n v="1049.2"/>
    <n v="5"/>
    <n v="0"/>
    <n v="272.79200000000003"/>
  </r>
  <r>
    <n v="4248"/>
    <x v="2105"/>
    <x v="3"/>
    <x v="354"/>
    <d v="2014-12-05T00:00:00"/>
    <s v="Standard Class"/>
    <s v="LS-16975"/>
    <s v="Lindsay Shagiari"/>
    <x v="2"/>
    <s v="United States"/>
    <s v="Baltimore"/>
    <x v="39"/>
    <n v="21215"/>
    <x v="3"/>
    <s v="FUR-FU-10004270"/>
    <x v="0"/>
    <x v="5"/>
    <x v="989"/>
    <n v="20.9"/>
    <n v="5"/>
    <n v="0"/>
    <n v="7.5239999999999991"/>
  </r>
  <r>
    <n v="4249"/>
    <x v="2106"/>
    <x v="0"/>
    <x v="49"/>
    <d v="2013-12-06T00:00:00"/>
    <s v="Second Class"/>
    <s v="SJ-20500"/>
    <s v="Shirley Jackson"/>
    <x v="0"/>
    <s v="United States"/>
    <s v="Fairfield"/>
    <x v="29"/>
    <n v="6824"/>
    <x v="3"/>
    <s v="OFF-BI-10004236"/>
    <x v="1"/>
    <x v="8"/>
    <x v="891"/>
    <n v="88.08"/>
    <n v="6"/>
    <n v="0"/>
    <n v="40.516799999999996"/>
  </r>
  <r>
    <n v="4250"/>
    <x v="2106"/>
    <x v="0"/>
    <x v="49"/>
    <d v="2013-12-06T00:00:00"/>
    <s v="Second Class"/>
    <s v="SJ-20500"/>
    <s v="Shirley Jackson"/>
    <x v="0"/>
    <s v="United States"/>
    <s v="Fairfield"/>
    <x v="29"/>
    <n v="6824"/>
    <x v="3"/>
    <s v="FUR-CH-10004997"/>
    <x v="0"/>
    <x v="1"/>
    <x v="494"/>
    <n v="751.92"/>
    <n v="4"/>
    <n v="0"/>
    <n v="150.38400000000001"/>
  </r>
  <r>
    <n v="4251"/>
    <x v="2107"/>
    <x v="2"/>
    <x v="111"/>
    <d v="2011-09-19T00:00:00"/>
    <s v="Same Day"/>
    <s v="BS-11365"/>
    <s v="Bill Shonely"/>
    <x v="1"/>
    <s v="United States"/>
    <s v="New York City"/>
    <x v="15"/>
    <n v="10011"/>
    <x v="3"/>
    <s v="FUR-CH-10000988"/>
    <x v="0"/>
    <x v="1"/>
    <x v="1132"/>
    <n v="887.10299999999995"/>
    <n v="7"/>
    <n v="0.1"/>
    <n v="177.42059999999998"/>
  </r>
  <r>
    <n v="4252"/>
    <x v="2108"/>
    <x v="1"/>
    <x v="924"/>
    <d v="2012-10-23T00:00:00"/>
    <s v="Same Day"/>
    <s v="RA-19285"/>
    <s v="Ralph Arnett"/>
    <x v="0"/>
    <s v="United States"/>
    <s v="Lakeland"/>
    <x v="2"/>
    <n v="33801"/>
    <x v="0"/>
    <s v="TEC-PH-10004897"/>
    <x v="2"/>
    <x v="7"/>
    <x v="1115"/>
    <n v="55.944000000000003"/>
    <n v="7"/>
    <n v="0.2"/>
    <n v="-13.286700000000002"/>
  </r>
  <r>
    <n v="4253"/>
    <x v="2108"/>
    <x v="1"/>
    <x v="924"/>
    <d v="2012-10-23T00:00:00"/>
    <s v="Same Day"/>
    <s v="RA-19285"/>
    <s v="Ralph Arnett"/>
    <x v="0"/>
    <s v="United States"/>
    <s v="Lakeland"/>
    <x v="2"/>
    <n v="33801"/>
    <x v="0"/>
    <s v="OFF-AR-10002656"/>
    <x v="1"/>
    <x v="6"/>
    <x v="157"/>
    <n v="10.688000000000001"/>
    <n v="2"/>
    <n v="0.2"/>
    <n v="2.271199999999999"/>
  </r>
  <r>
    <n v="4254"/>
    <x v="2108"/>
    <x v="1"/>
    <x v="924"/>
    <d v="2012-10-23T00:00:00"/>
    <s v="Same Day"/>
    <s v="RA-19285"/>
    <s v="Ralph Arnett"/>
    <x v="0"/>
    <s v="United States"/>
    <s v="Lakeland"/>
    <x v="2"/>
    <n v="33801"/>
    <x v="0"/>
    <s v="TEC-PH-10004924"/>
    <x v="2"/>
    <x v="7"/>
    <x v="1156"/>
    <n v="11.824"/>
    <n v="2"/>
    <n v="0.2"/>
    <n v="1.0346000000000006"/>
  </r>
  <r>
    <n v="4255"/>
    <x v="2109"/>
    <x v="3"/>
    <x v="119"/>
    <d v="2014-10-17T00:00:00"/>
    <s v="First Class"/>
    <s v="TS-21610"/>
    <s v="Troy Staebel"/>
    <x v="0"/>
    <s v="United States"/>
    <s v="Freeport"/>
    <x v="10"/>
    <n v="61032"/>
    <x v="2"/>
    <s v="OFF-PA-10003127"/>
    <x v="1"/>
    <x v="10"/>
    <x v="33"/>
    <n v="63.311999999999998"/>
    <n v="3"/>
    <n v="0.2"/>
    <n v="20.576399999999996"/>
  </r>
  <r>
    <n v="4256"/>
    <x v="2109"/>
    <x v="3"/>
    <x v="119"/>
    <d v="2014-10-17T00:00:00"/>
    <s v="First Class"/>
    <s v="TS-21610"/>
    <s v="Troy Staebel"/>
    <x v="0"/>
    <s v="United States"/>
    <s v="Freeport"/>
    <x v="10"/>
    <n v="61032"/>
    <x v="2"/>
    <s v="OFF-BI-10000778"/>
    <x v="1"/>
    <x v="8"/>
    <x v="258"/>
    <n v="96.783999999999978"/>
    <n v="4"/>
    <n v="0.8"/>
    <n v="-145.17600000000002"/>
  </r>
  <r>
    <n v="4257"/>
    <x v="2109"/>
    <x v="3"/>
    <x v="119"/>
    <d v="2014-10-17T00:00:00"/>
    <s v="First Class"/>
    <s v="TS-21610"/>
    <s v="Troy Staebel"/>
    <x v="0"/>
    <s v="United States"/>
    <s v="Freeport"/>
    <x v="10"/>
    <n v="61032"/>
    <x v="2"/>
    <s v="FUR-FU-10001424"/>
    <x v="0"/>
    <x v="5"/>
    <x v="691"/>
    <n v="10.476000000000001"/>
    <n v="3"/>
    <n v="0.6"/>
    <n v="-6.8094000000000037"/>
  </r>
  <r>
    <n v="4258"/>
    <x v="2110"/>
    <x v="1"/>
    <x v="406"/>
    <d v="2012-09-09T00:00:00"/>
    <s v="Standard Class"/>
    <s v="KB-16585"/>
    <s v="Ken Black"/>
    <x v="1"/>
    <s v="United States"/>
    <s v="Medford"/>
    <x v="21"/>
    <n v="97504"/>
    <x v="1"/>
    <s v="OFF-BI-10000962"/>
    <x v="1"/>
    <x v="8"/>
    <x v="1504"/>
    <n v="9.7620000000000005"/>
    <n v="2"/>
    <n v="0.7"/>
    <n v="-6.833400000000001"/>
  </r>
  <r>
    <n v="4259"/>
    <x v="2111"/>
    <x v="0"/>
    <x v="560"/>
    <d v="2013-03-17T00:00:00"/>
    <s v="First Class"/>
    <s v="MM-18280"/>
    <s v="Muhammed MacIntyre"/>
    <x v="1"/>
    <s v="United States"/>
    <s v="Seattle"/>
    <x v="4"/>
    <n v="98103"/>
    <x v="1"/>
    <s v="FUR-CH-10002880"/>
    <x v="0"/>
    <x v="1"/>
    <x v="801"/>
    <n v="196.78399999999999"/>
    <n v="2"/>
    <n v="0.2"/>
    <n v="-22.138200000000012"/>
  </r>
  <r>
    <n v="4260"/>
    <x v="2112"/>
    <x v="3"/>
    <x v="960"/>
    <d v="2014-11-03T00:00:00"/>
    <s v="Second Class"/>
    <s v="LO-17170"/>
    <s v="Lori Olson"/>
    <x v="1"/>
    <s v="United States"/>
    <s v="New York City"/>
    <x v="15"/>
    <n v="10035"/>
    <x v="3"/>
    <s v="OFF-EN-10004386"/>
    <x v="1"/>
    <x v="12"/>
    <x v="242"/>
    <n v="47.98"/>
    <n v="2"/>
    <n v="0"/>
    <n v="23.99"/>
  </r>
  <r>
    <n v="4261"/>
    <x v="2113"/>
    <x v="3"/>
    <x v="453"/>
    <d v="2014-10-20T00:00:00"/>
    <s v="Second Class"/>
    <s v="RS-19420"/>
    <s v="Ricardo Sperren"/>
    <x v="1"/>
    <s v="United States"/>
    <s v="Fairfield"/>
    <x v="29"/>
    <n v="6824"/>
    <x v="3"/>
    <s v="OFF-LA-10001045"/>
    <x v="1"/>
    <x v="2"/>
    <x v="701"/>
    <n v="13.049999999999999"/>
    <n v="5"/>
    <n v="0"/>
    <n v="6.0029999999999992"/>
  </r>
  <r>
    <n v="4262"/>
    <x v="2114"/>
    <x v="3"/>
    <x v="783"/>
    <d v="2014-08-12T00:00:00"/>
    <s v="Standard Class"/>
    <s v="CC-12475"/>
    <s v="Cindy Chapman"/>
    <x v="0"/>
    <s v="United States"/>
    <s v="Moorhead"/>
    <x v="11"/>
    <n v="56560"/>
    <x v="2"/>
    <s v="TEC-AC-10002006"/>
    <x v="2"/>
    <x v="11"/>
    <x v="1078"/>
    <n v="63.96"/>
    <n v="4"/>
    <n v="0"/>
    <n v="19.827599999999997"/>
  </r>
  <r>
    <n v="4263"/>
    <x v="2115"/>
    <x v="3"/>
    <x v="296"/>
    <d v="2014-09-26T00:00:00"/>
    <s v="Standard Class"/>
    <s v="KT-16480"/>
    <s v="Kean Thornton"/>
    <x v="0"/>
    <s v="United States"/>
    <s v="Columbus"/>
    <x v="32"/>
    <n v="31907"/>
    <x v="0"/>
    <s v="OFF-AP-10001242"/>
    <x v="1"/>
    <x v="9"/>
    <x v="1408"/>
    <n v="80.48"/>
    <n v="1"/>
    <n v="0"/>
    <n v="24.143999999999998"/>
  </r>
  <r>
    <n v="4264"/>
    <x v="2116"/>
    <x v="3"/>
    <x v="132"/>
    <d v="2014-11-09T00:00:00"/>
    <s v="Standard Class"/>
    <s v="DM-13015"/>
    <s v="Darrin Martin"/>
    <x v="0"/>
    <s v="United States"/>
    <s v="Philadelphia"/>
    <x v="9"/>
    <n v="19143"/>
    <x v="3"/>
    <s v="OFF-BI-10000216"/>
    <x v="1"/>
    <x v="8"/>
    <x v="1625"/>
    <n v="11.673000000000002"/>
    <n v="3"/>
    <n v="0.7"/>
    <n v="-7.782"/>
  </r>
  <r>
    <n v="4265"/>
    <x v="2117"/>
    <x v="0"/>
    <x v="732"/>
    <d v="2013-11-10T00:00:00"/>
    <s v="Standard Class"/>
    <s v="EP-13915"/>
    <s v="Emily Phan"/>
    <x v="0"/>
    <s v="United States"/>
    <s v="Houston"/>
    <x v="5"/>
    <n v="77036"/>
    <x v="2"/>
    <s v="FUR-TA-10002774"/>
    <x v="0"/>
    <x v="3"/>
    <x v="579"/>
    <n v="863.12799999999993"/>
    <n v="8"/>
    <n v="0.3"/>
    <n v="-160.29520000000008"/>
  </r>
  <r>
    <n v="4266"/>
    <x v="2117"/>
    <x v="0"/>
    <x v="732"/>
    <d v="2013-11-10T00:00:00"/>
    <s v="Standard Class"/>
    <s v="EP-13915"/>
    <s v="Emily Phan"/>
    <x v="0"/>
    <s v="United States"/>
    <s v="Houston"/>
    <x v="5"/>
    <n v="77036"/>
    <x v="2"/>
    <s v="OFF-BI-10004364"/>
    <x v="1"/>
    <x v="8"/>
    <x v="302"/>
    <n v="3.5639999999999992"/>
    <n v="3"/>
    <n v="0.8"/>
    <n v="-6.2370000000000019"/>
  </r>
  <r>
    <n v="4267"/>
    <x v="2117"/>
    <x v="0"/>
    <x v="732"/>
    <d v="2013-11-10T00:00:00"/>
    <s v="Standard Class"/>
    <s v="EP-13915"/>
    <s v="Emily Phan"/>
    <x v="0"/>
    <s v="United States"/>
    <s v="Houston"/>
    <x v="5"/>
    <n v="77036"/>
    <x v="2"/>
    <s v="FUR-BO-10000780"/>
    <x v="0"/>
    <x v="0"/>
    <x v="1309"/>
    <n v="956.6647999999999"/>
    <n v="7"/>
    <n v="0.32"/>
    <n v="-225.09759999999991"/>
  </r>
  <r>
    <n v="4268"/>
    <x v="2117"/>
    <x v="0"/>
    <x v="732"/>
    <d v="2013-11-10T00:00:00"/>
    <s v="Standard Class"/>
    <s v="EP-13915"/>
    <s v="Emily Phan"/>
    <x v="0"/>
    <s v="United States"/>
    <s v="Houston"/>
    <x v="5"/>
    <n v="77036"/>
    <x v="2"/>
    <s v="OFF-BI-10001989"/>
    <x v="1"/>
    <x v="8"/>
    <x v="537"/>
    <n v="12.587999999999997"/>
    <n v="3"/>
    <n v="0.8"/>
    <n v="-20.140800000000006"/>
  </r>
  <r>
    <n v="4269"/>
    <x v="2117"/>
    <x v="0"/>
    <x v="732"/>
    <d v="2013-11-10T00:00:00"/>
    <s v="Standard Class"/>
    <s v="EP-13915"/>
    <s v="Emily Phan"/>
    <x v="0"/>
    <s v="United States"/>
    <s v="Houston"/>
    <x v="5"/>
    <n v="77036"/>
    <x v="2"/>
    <s v="TEC-AC-10004001"/>
    <x v="2"/>
    <x v="11"/>
    <x v="1460"/>
    <n v="171.96"/>
    <n v="5"/>
    <n v="0.2"/>
    <n v="45.139500000000005"/>
  </r>
  <r>
    <n v="4270"/>
    <x v="2118"/>
    <x v="3"/>
    <x v="643"/>
    <d v="2014-06-30T00:00:00"/>
    <s v="Second Class"/>
    <s v="AM-10705"/>
    <s v="Anne McFarland"/>
    <x v="0"/>
    <s v="United States"/>
    <s v="Seattle"/>
    <x v="4"/>
    <n v="98115"/>
    <x v="1"/>
    <s v="FUR-TA-10000688"/>
    <x v="0"/>
    <x v="3"/>
    <x v="556"/>
    <n v="871.4"/>
    <n v="4"/>
    <n v="0"/>
    <n v="148.13799999999992"/>
  </r>
  <r>
    <n v="4271"/>
    <x v="2119"/>
    <x v="1"/>
    <x v="650"/>
    <d v="2012-11-30T00:00:00"/>
    <s v="Standard Class"/>
    <s v="SH-20635"/>
    <s v="Stefanie Holloman"/>
    <x v="1"/>
    <s v="United States"/>
    <s v="Jackson"/>
    <x v="18"/>
    <n v="38301"/>
    <x v="0"/>
    <s v="FUR-FU-10003930"/>
    <x v="0"/>
    <x v="5"/>
    <x v="1621"/>
    <n v="692.47199999999998"/>
    <n v="11"/>
    <n v="0.2"/>
    <n v="190.42980000000006"/>
  </r>
  <r>
    <n v="4272"/>
    <x v="2120"/>
    <x v="0"/>
    <x v="390"/>
    <d v="2013-11-28T00:00:00"/>
    <s v="Second Class"/>
    <s v="LA-16780"/>
    <s v="Laura Armstrong"/>
    <x v="1"/>
    <s v="United States"/>
    <s v="Baltimore"/>
    <x v="39"/>
    <n v="21215"/>
    <x v="3"/>
    <s v="FUR-FU-10000965"/>
    <x v="0"/>
    <x v="5"/>
    <x v="682"/>
    <n v="207.76"/>
    <n v="4"/>
    <n v="0"/>
    <n v="85.181600000000003"/>
  </r>
  <r>
    <n v="4273"/>
    <x v="2121"/>
    <x v="3"/>
    <x v="246"/>
    <d v="2014-07-22T00:00:00"/>
    <s v="Same Day"/>
    <s v="SF-20200"/>
    <s v="Sarah Foster"/>
    <x v="0"/>
    <s v="United States"/>
    <s v="Murray"/>
    <x v="7"/>
    <n v="84107"/>
    <x v="1"/>
    <s v="TEC-PH-10004071"/>
    <x v="2"/>
    <x v="7"/>
    <x v="1537"/>
    <n v="71.928000000000011"/>
    <n v="9"/>
    <n v="0.2"/>
    <n v="6.2936999999999976"/>
  </r>
  <r>
    <n v="4274"/>
    <x v="2121"/>
    <x v="3"/>
    <x v="246"/>
    <d v="2014-07-22T00:00:00"/>
    <s v="Same Day"/>
    <s v="SF-20200"/>
    <s v="Sarah Foster"/>
    <x v="0"/>
    <s v="United States"/>
    <s v="Murray"/>
    <x v="7"/>
    <n v="84107"/>
    <x v="1"/>
    <s v="OFF-AR-10001044"/>
    <x v="1"/>
    <x v="6"/>
    <x v="1042"/>
    <n v="25.99"/>
    <n v="1"/>
    <n v="0"/>
    <n v="7.5370999999999988"/>
  </r>
  <r>
    <n v="4275"/>
    <x v="2122"/>
    <x v="1"/>
    <x v="924"/>
    <d v="2012-10-28T00:00:00"/>
    <s v="Standard Class"/>
    <s v="AG-10495"/>
    <s v="Andrew Gjertsen"/>
    <x v="1"/>
    <s v="United States"/>
    <s v="Seattle"/>
    <x v="4"/>
    <n v="98105"/>
    <x v="1"/>
    <s v="OFF-BI-10004140"/>
    <x v="1"/>
    <x v="8"/>
    <x v="304"/>
    <n v="3.5920000000000005"/>
    <n v="1"/>
    <n v="0.2"/>
    <n v="1.1224999999999996"/>
  </r>
  <r>
    <n v="4276"/>
    <x v="2123"/>
    <x v="1"/>
    <x v="584"/>
    <d v="2012-07-13T00:00:00"/>
    <s v="Standard Class"/>
    <s v="KN-16450"/>
    <s v="Kean Nguyen"/>
    <x v="1"/>
    <s v="United States"/>
    <s v="Dallas"/>
    <x v="5"/>
    <n v="75220"/>
    <x v="2"/>
    <s v="OFF-AP-10002684"/>
    <x v="1"/>
    <x v="9"/>
    <x v="165"/>
    <n v="48.631999999999991"/>
    <n v="2"/>
    <n v="0.8"/>
    <n v="-121.58000000000004"/>
  </r>
  <r>
    <n v="4277"/>
    <x v="2124"/>
    <x v="3"/>
    <x v="238"/>
    <d v="2014-08-23T00:00:00"/>
    <s v="Standard Class"/>
    <s v="NF-18595"/>
    <s v="Nicole Fjeld"/>
    <x v="2"/>
    <s v="United States"/>
    <s v="Seattle"/>
    <x v="4"/>
    <n v="98105"/>
    <x v="1"/>
    <s v="OFF-ST-10000046"/>
    <x v="1"/>
    <x v="4"/>
    <x v="757"/>
    <n v="323.10000000000002"/>
    <n v="2"/>
    <n v="0"/>
    <n v="61.38900000000001"/>
  </r>
  <r>
    <n v="4278"/>
    <x v="2125"/>
    <x v="0"/>
    <x v="947"/>
    <d v="2013-04-21T00:00:00"/>
    <s v="Standard Class"/>
    <s v="BS-11365"/>
    <s v="Bill Shonely"/>
    <x v="1"/>
    <s v="United States"/>
    <s v="Lakewood"/>
    <x v="30"/>
    <n v="8701"/>
    <x v="3"/>
    <s v="TEC-MA-10001047"/>
    <x v="2"/>
    <x v="15"/>
    <x v="1626"/>
    <n v="9099.93"/>
    <n v="7"/>
    <n v="0"/>
    <n v="2365.9817999999996"/>
  </r>
  <r>
    <n v="4279"/>
    <x v="2125"/>
    <x v="0"/>
    <x v="947"/>
    <d v="2013-04-21T00:00:00"/>
    <s v="Standard Class"/>
    <s v="BS-11365"/>
    <s v="Bill Shonely"/>
    <x v="1"/>
    <s v="United States"/>
    <s v="Lakewood"/>
    <x v="30"/>
    <n v="8701"/>
    <x v="3"/>
    <s v="FUR-FU-10000550"/>
    <x v="0"/>
    <x v="5"/>
    <x v="1445"/>
    <n v="9.9600000000000009"/>
    <n v="2"/>
    <n v="0"/>
    <n v="3.2867999999999995"/>
  </r>
  <r>
    <n v="4280"/>
    <x v="2125"/>
    <x v="0"/>
    <x v="947"/>
    <d v="2013-04-21T00:00:00"/>
    <s v="Standard Class"/>
    <s v="BS-11365"/>
    <s v="Bill Shonely"/>
    <x v="1"/>
    <s v="United States"/>
    <s v="Lakewood"/>
    <x v="30"/>
    <n v="8701"/>
    <x v="3"/>
    <s v="OFF-BI-10002432"/>
    <x v="1"/>
    <x v="8"/>
    <x v="866"/>
    <n v="25.299999999999997"/>
    <n v="5"/>
    <n v="0"/>
    <n v="11.890999999999998"/>
  </r>
  <r>
    <n v="4281"/>
    <x v="2126"/>
    <x v="2"/>
    <x v="687"/>
    <d v="2011-11-18T00:00:00"/>
    <s v="Standard Class"/>
    <s v="RM-19675"/>
    <s v="Robert Marley"/>
    <x v="2"/>
    <s v="United States"/>
    <s v="New York City"/>
    <x v="15"/>
    <n v="10011"/>
    <x v="3"/>
    <s v="OFF-PA-10004470"/>
    <x v="1"/>
    <x v="10"/>
    <x v="250"/>
    <n v="11.36"/>
    <n v="2"/>
    <n v="0"/>
    <n v="5.2255999999999991"/>
  </r>
  <r>
    <n v="4282"/>
    <x v="2126"/>
    <x v="2"/>
    <x v="687"/>
    <d v="2011-11-18T00:00:00"/>
    <s v="Standard Class"/>
    <s v="RM-19675"/>
    <s v="Robert Marley"/>
    <x v="2"/>
    <s v="United States"/>
    <s v="New York City"/>
    <x v="15"/>
    <n v="10011"/>
    <x v="3"/>
    <s v="FUR-CH-10001797"/>
    <x v="0"/>
    <x v="1"/>
    <x v="1441"/>
    <n v="69.263999999999996"/>
    <n v="2"/>
    <n v="0.1"/>
    <n v="14.62239999999999"/>
  </r>
  <r>
    <n v="4283"/>
    <x v="2127"/>
    <x v="2"/>
    <x v="414"/>
    <d v="2011-12-23T00:00:00"/>
    <s v="First Class"/>
    <s v="AB-10105"/>
    <s v="Adrian Barton"/>
    <x v="0"/>
    <s v="United States"/>
    <s v="Indianapolis"/>
    <x v="14"/>
    <n v="46203"/>
    <x v="2"/>
    <s v="OFF-LA-10003720"/>
    <x v="1"/>
    <x v="2"/>
    <x v="1627"/>
    <n v="3.69"/>
    <n v="1"/>
    <n v="0"/>
    <n v="1.7343"/>
  </r>
  <r>
    <n v="4284"/>
    <x v="2127"/>
    <x v="2"/>
    <x v="414"/>
    <d v="2011-12-23T00:00:00"/>
    <s v="First Class"/>
    <s v="AB-10105"/>
    <s v="Adrian Barton"/>
    <x v="0"/>
    <s v="United States"/>
    <s v="Indianapolis"/>
    <x v="14"/>
    <n v="46203"/>
    <x v="2"/>
    <s v="OFF-BI-10004600"/>
    <x v="1"/>
    <x v="8"/>
    <x v="1477"/>
    <n v="1103.97"/>
    <n v="3"/>
    <n v="0"/>
    <n v="496.78649999999993"/>
  </r>
  <r>
    <n v="4285"/>
    <x v="2128"/>
    <x v="1"/>
    <x v="82"/>
    <d v="2012-11-26T00:00:00"/>
    <s v="Second Class"/>
    <s v="CA-11965"/>
    <s v="Carol Adams"/>
    <x v="1"/>
    <s v="United States"/>
    <s v="Port Arthur"/>
    <x v="5"/>
    <n v="77642"/>
    <x v="2"/>
    <s v="FUR-BO-10003965"/>
    <x v="0"/>
    <x v="0"/>
    <x v="1083"/>
    <n v="246.13279999999997"/>
    <n v="2"/>
    <n v="0.32"/>
    <n v="-76.011599999999973"/>
  </r>
  <r>
    <n v="4286"/>
    <x v="2128"/>
    <x v="1"/>
    <x v="82"/>
    <d v="2012-11-26T00:00:00"/>
    <s v="Second Class"/>
    <s v="CA-11965"/>
    <s v="Carol Adams"/>
    <x v="1"/>
    <s v="United States"/>
    <s v="Port Arthur"/>
    <x v="5"/>
    <n v="77642"/>
    <x v="2"/>
    <s v="OFF-LA-10000240"/>
    <x v="1"/>
    <x v="2"/>
    <x v="2"/>
    <n v="11.696"/>
    <n v="2"/>
    <n v="0.2"/>
    <n v="3.9473999999999996"/>
  </r>
  <r>
    <n v="4287"/>
    <x v="2128"/>
    <x v="1"/>
    <x v="82"/>
    <d v="2012-11-26T00:00:00"/>
    <s v="Second Class"/>
    <s v="CA-11965"/>
    <s v="Carol Adams"/>
    <x v="1"/>
    <s v="United States"/>
    <s v="Port Arthur"/>
    <x v="5"/>
    <n v="77642"/>
    <x v="2"/>
    <s v="TEC-CO-10001571"/>
    <x v="2"/>
    <x v="16"/>
    <x v="1554"/>
    <n v="439.99200000000002"/>
    <n v="1"/>
    <n v="0.2"/>
    <n v="164.99700000000001"/>
  </r>
  <r>
    <n v="4288"/>
    <x v="2129"/>
    <x v="3"/>
    <x v="116"/>
    <d v="2015-01-04T00:00:00"/>
    <s v="Standard Class"/>
    <s v="EH-14005"/>
    <s v="Erica Hernandez"/>
    <x v="2"/>
    <s v="United States"/>
    <s v="Nashville"/>
    <x v="18"/>
    <n v="37211"/>
    <x v="0"/>
    <s v="OFF-ST-10000736"/>
    <x v="1"/>
    <x v="4"/>
    <x v="455"/>
    <n v="64.784000000000006"/>
    <n v="1"/>
    <n v="0.2"/>
    <n v="-12.956800000000005"/>
  </r>
  <r>
    <n v="4289"/>
    <x v="2130"/>
    <x v="1"/>
    <x v="961"/>
    <d v="2012-05-21T00:00:00"/>
    <s v="Standard Class"/>
    <s v="ON-18715"/>
    <s v="Odella Nelson"/>
    <x v="1"/>
    <s v="United States"/>
    <s v="Houston"/>
    <x v="5"/>
    <n v="77095"/>
    <x v="2"/>
    <s v="OFF-BI-10002082"/>
    <x v="1"/>
    <x v="8"/>
    <x v="1173"/>
    <n v="33.279999999999994"/>
    <n v="5"/>
    <n v="0.8"/>
    <n v="-49.92"/>
  </r>
  <r>
    <n v="4290"/>
    <x v="2130"/>
    <x v="1"/>
    <x v="961"/>
    <d v="2012-05-21T00:00:00"/>
    <s v="Standard Class"/>
    <s v="ON-18715"/>
    <s v="Odella Nelson"/>
    <x v="1"/>
    <s v="United States"/>
    <s v="Houston"/>
    <x v="5"/>
    <n v="77095"/>
    <x v="2"/>
    <s v="OFF-PA-10002250"/>
    <x v="1"/>
    <x v="10"/>
    <x v="699"/>
    <n v="14.088000000000001"/>
    <n v="3"/>
    <n v="0.2"/>
    <n v="4.9307999999999996"/>
  </r>
  <r>
    <n v="4291"/>
    <x v="2131"/>
    <x v="3"/>
    <x v="34"/>
    <d v="2014-12-14T00:00:00"/>
    <s v="Second Class"/>
    <s v="AT-10435"/>
    <s v="Alyssa Tate"/>
    <x v="2"/>
    <s v="United States"/>
    <s v="Los Angeles"/>
    <x v="1"/>
    <n v="90004"/>
    <x v="1"/>
    <s v="OFF-AR-10000122"/>
    <x v="1"/>
    <x v="6"/>
    <x v="308"/>
    <n v="11.16"/>
    <n v="2"/>
    <n v="0"/>
    <n v="2.7899999999999991"/>
  </r>
  <r>
    <n v="4292"/>
    <x v="2131"/>
    <x v="3"/>
    <x v="34"/>
    <d v="2014-12-14T00:00:00"/>
    <s v="Second Class"/>
    <s v="AT-10435"/>
    <s v="Alyssa Tate"/>
    <x v="2"/>
    <s v="United States"/>
    <s v="Los Angeles"/>
    <x v="1"/>
    <n v="90004"/>
    <x v="1"/>
    <s v="FUR-TA-10003748"/>
    <x v="0"/>
    <x v="3"/>
    <x v="208"/>
    <n v="896.32799999999997"/>
    <n v="9"/>
    <n v="0.2"/>
    <n v="22.408199999999994"/>
  </r>
  <r>
    <n v="4293"/>
    <x v="2131"/>
    <x v="3"/>
    <x v="34"/>
    <d v="2014-12-14T00:00:00"/>
    <s v="Second Class"/>
    <s v="AT-10435"/>
    <s v="Alyssa Tate"/>
    <x v="2"/>
    <s v="United States"/>
    <s v="Los Angeles"/>
    <x v="1"/>
    <n v="90004"/>
    <x v="1"/>
    <s v="OFF-AP-10001394"/>
    <x v="1"/>
    <x v="9"/>
    <x v="1120"/>
    <n v="189"/>
    <n v="1"/>
    <n v="0"/>
    <n v="68.039999999999992"/>
  </r>
  <r>
    <n v="4294"/>
    <x v="2132"/>
    <x v="3"/>
    <x v="434"/>
    <d v="2014-03-17T00:00:00"/>
    <s v="Standard Class"/>
    <s v="EB-13870"/>
    <s v="Emily Burns"/>
    <x v="0"/>
    <s v="United States"/>
    <s v="Philadelphia"/>
    <x v="9"/>
    <n v="19140"/>
    <x v="3"/>
    <s v="TEC-PH-10004896"/>
    <x v="2"/>
    <x v="7"/>
    <x v="172"/>
    <n v="53.981999999999999"/>
    <n v="3"/>
    <n v="0.4"/>
    <n v="-10.796399999999995"/>
  </r>
  <r>
    <n v="4295"/>
    <x v="2133"/>
    <x v="3"/>
    <x v="760"/>
    <d v="2014-10-28T00:00:00"/>
    <s v="Standard Class"/>
    <s v="DW-13195"/>
    <s v="David Wiener"/>
    <x v="1"/>
    <s v="United States"/>
    <s v="Redmond"/>
    <x v="21"/>
    <n v="97756"/>
    <x v="1"/>
    <s v="FUR-TA-10002607"/>
    <x v="0"/>
    <x v="3"/>
    <x v="221"/>
    <n v="177.22499999999999"/>
    <n v="5"/>
    <n v="0.5"/>
    <n v="-120.51299999999998"/>
  </r>
  <r>
    <n v="4296"/>
    <x v="2134"/>
    <x v="3"/>
    <x v="445"/>
    <d v="2014-07-11T00:00:00"/>
    <s v="Standard Class"/>
    <s v="MB-17305"/>
    <s v="Maria Bertelson"/>
    <x v="0"/>
    <s v="United States"/>
    <s v="Citrus Heights"/>
    <x v="1"/>
    <n v="95610"/>
    <x v="1"/>
    <s v="FUR-FU-10001215"/>
    <x v="0"/>
    <x v="5"/>
    <x v="1600"/>
    <n v="129.39000000000001"/>
    <n v="3"/>
    <n v="0"/>
    <n v="54.343800000000009"/>
  </r>
  <r>
    <n v="4297"/>
    <x v="2135"/>
    <x v="3"/>
    <x v="507"/>
    <d v="2014-09-11T00:00:00"/>
    <s v="Standard Class"/>
    <s v="TH-21235"/>
    <s v="Tiffany House"/>
    <x v="1"/>
    <s v="United States"/>
    <s v="Los Angeles"/>
    <x v="1"/>
    <n v="90032"/>
    <x v="1"/>
    <s v="OFF-ST-10000419"/>
    <x v="1"/>
    <x v="4"/>
    <x v="1015"/>
    <n v="54.32"/>
    <n v="4"/>
    <n v="0"/>
    <n v="0.54319999999999879"/>
  </r>
  <r>
    <n v="4298"/>
    <x v="2136"/>
    <x v="3"/>
    <x v="962"/>
    <d v="2014-08-27T00:00:00"/>
    <s v="Second Class"/>
    <s v="PO-18850"/>
    <s v="Patrick O'Brill"/>
    <x v="0"/>
    <s v="United States"/>
    <s v="Tallahassee"/>
    <x v="2"/>
    <n v="32303"/>
    <x v="0"/>
    <s v="TEC-PH-10001459"/>
    <x v="2"/>
    <x v="7"/>
    <x v="1438"/>
    <n v="4367.8960000000006"/>
    <n v="13"/>
    <n v="0.2"/>
    <n v="327.59220000000005"/>
  </r>
  <r>
    <n v="4299"/>
    <x v="2136"/>
    <x v="3"/>
    <x v="962"/>
    <d v="2014-08-27T00:00:00"/>
    <s v="Second Class"/>
    <s v="PO-18850"/>
    <s v="Patrick O'Brill"/>
    <x v="0"/>
    <s v="United States"/>
    <s v="Tallahassee"/>
    <x v="2"/>
    <n v="32303"/>
    <x v="0"/>
    <s v="OFF-PA-10000241"/>
    <x v="1"/>
    <x v="10"/>
    <x v="1151"/>
    <n v="49.568000000000005"/>
    <n v="2"/>
    <n v="0.2"/>
    <n v="15.489999999999997"/>
  </r>
  <r>
    <n v="4300"/>
    <x v="2136"/>
    <x v="3"/>
    <x v="962"/>
    <d v="2014-08-27T00:00:00"/>
    <s v="Second Class"/>
    <s v="PO-18850"/>
    <s v="Patrick O'Brill"/>
    <x v="0"/>
    <s v="United States"/>
    <s v="Tallahassee"/>
    <x v="2"/>
    <n v="32303"/>
    <x v="0"/>
    <s v="OFF-AP-10003040"/>
    <x v="1"/>
    <x v="9"/>
    <x v="723"/>
    <n v="161.376"/>
    <n v="6"/>
    <n v="0.2"/>
    <n v="12.103199999999994"/>
  </r>
  <r>
    <n v="4301"/>
    <x v="2136"/>
    <x v="3"/>
    <x v="962"/>
    <d v="2014-08-27T00:00:00"/>
    <s v="Second Class"/>
    <s v="PO-18850"/>
    <s v="Patrick O'Brill"/>
    <x v="0"/>
    <s v="United States"/>
    <s v="Tallahassee"/>
    <x v="2"/>
    <n v="32303"/>
    <x v="0"/>
    <s v="FUR-FU-10001852"/>
    <x v="0"/>
    <x v="5"/>
    <x v="837"/>
    <n v="2.7840000000000003"/>
    <n v="2"/>
    <n v="0.2"/>
    <n v="0.41759999999999986"/>
  </r>
  <r>
    <n v="4302"/>
    <x v="2136"/>
    <x v="3"/>
    <x v="962"/>
    <d v="2014-08-27T00:00:00"/>
    <s v="Second Class"/>
    <s v="PO-18850"/>
    <s v="Patrick O'Brill"/>
    <x v="0"/>
    <s v="United States"/>
    <s v="Tallahassee"/>
    <x v="2"/>
    <n v="32303"/>
    <x v="0"/>
    <s v="OFF-PA-10000141"/>
    <x v="1"/>
    <x v="10"/>
    <x v="821"/>
    <n v="8.7200000000000006"/>
    <n v="5"/>
    <n v="0.2"/>
    <n v="2.9429999999999992"/>
  </r>
  <r>
    <n v="4303"/>
    <x v="2137"/>
    <x v="2"/>
    <x v="963"/>
    <d v="2011-08-25T00:00:00"/>
    <s v="Second Class"/>
    <s v="DE-13255"/>
    <s v="Deanra Eno"/>
    <x v="2"/>
    <s v="United States"/>
    <s v="Lakewood"/>
    <x v="24"/>
    <n v="44107"/>
    <x v="3"/>
    <s v="OFF-AR-10002804"/>
    <x v="1"/>
    <x v="6"/>
    <x v="279"/>
    <n v="3.9119999999999999"/>
    <n v="1"/>
    <n v="0.2"/>
    <n v="1.0269000000000001"/>
  </r>
  <r>
    <n v="4304"/>
    <x v="2138"/>
    <x v="0"/>
    <x v="964"/>
    <d v="2013-10-05T00:00:00"/>
    <s v="Same Day"/>
    <s v="MO-17500"/>
    <s v="Mary O'Rourke"/>
    <x v="0"/>
    <s v="United States"/>
    <s v="The Colony"/>
    <x v="5"/>
    <n v="75056"/>
    <x v="2"/>
    <s v="OFF-EN-10003862"/>
    <x v="1"/>
    <x v="12"/>
    <x v="753"/>
    <n v="59.751999999999995"/>
    <n v="7"/>
    <n v="0.2"/>
    <n v="19.4194"/>
  </r>
  <r>
    <n v="4305"/>
    <x v="2139"/>
    <x v="2"/>
    <x v="965"/>
    <d v="2011-10-30T00:00:00"/>
    <s v="Second Class"/>
    <s v="AH-10585"/>
    <s v="Angele Hood"/>
    <x v="0"/>
    <s v="United States"/>
    <s v="Seattle"/>
    <x v="4"/>
    <n v="98105"/>
    <x v="1"/>
    <s v="FUR-FU-10000448"/>
    <x v="0"/>
    <x v="5"/>
    <x v="464"/>
    <n v="63.92"/>
    <n v="4"/>
    <n v="0"/>
    <n v="3.195999999999998"/>
  </r>
  <r>
    <n v="4306"/>
    <x v="2139"/>
    <x v="2"/>
    <x v="965"/>
    <d v="2011-10-30T00:00:00"/>
    <s v="Second Class"/>
    <s v="AH-10585"/>
    <s v="Angele Hood"/>
    <x v="0"/>
    <s v="United States"/>
    <s v="Seattle"/>
    <x v="4"/>
    <n v="98105"/>
    <x v="1"/>
    <s v="TEC-PH-10000526"/>
    <x v="2"/>
    <x v="7"/>
    <x v="1463"/>
    <n v="383.96000000000004"/>
    <n v="5"/>
    <n v="0.2"/>
    <n v="38.396000000000015"/>
  </r>
  <r>
    <n v="4307"/>
    <x v="2140"/>
    <x v="0"/>
    <x v="931"/>
    <d v="2013-06-29T00:00:00"/>
    <s v="Same Day"/>
    <s v="CS-12250"/>
    <s v="Chris Selesnick"/>
    <x v="1"/>
    <s v="United States"/>
    <s v="Los Angeles"/>
    <x v="1"/>
    <n v="90032"/>
    <x v="1"/>
    <s v="OFF-BI-10002764"/>
    <x v="1"/>
    <x v="8"/>
    <x v="502"/>
    <n v="7.7520000000000007"/>
    <n v="3"/>
    <n v="0.2"/>
    <n v="2.8100999999999998"/>
  </r>
  <r>
    <n v="4308"/>
    <x v="2140"/>
    <x v="0"/>
    <x v="931"/>
    <d v="2013-06-29T00:00:00"/>
    <s v="Same Day"/>
    <s v="CS-12250"/>
    <s v="Chris Selesnick"/>
    <x v="1"/>
    <s v="United States"/>
    <s v="Los Angeles"/>
    <x v="1"/>
    <n v="90032"/>
    <x v="1"/>
    <s v="OFF-BI-10001524"/>
    <x v="1"/>
    <x v="8"/>
    <x v="298"/>
    <n v="33.568000000000005"/>
    <n v="2"/>
    <n v="0.2"/>
    <n v="11.748799999999997"/>
  </r>
  <r>
    <n v="4309"/>
    <x v="2141"/>
    <x v="2"/>
    <x v="130"/>
    <d v="2011-11-11T00:00:00"/>
    <s v="Standard Class"/>
    <s v="WB-21850"/>
    <s v="William Brown"/>
    <x v="0"/>
    <s v="United States"/>
    <s v="Los Angeles"/>
    <x v="1"/>
    <n v="90045"/>
    <x v="1"/>
    <s v="TEC-PH-10001079"/>
    <x v="2"/>
    <x v="7"/>
    <x v="1246"/>
    <n v="666.34400000000005"/>
    <n v="7"/>
    <n v="0.2"/>
    <n v="66.634399999999971"/>
  </r>
  <r>
    <n v="4310"/>
    <x v="2141"/>
    <x v="2"/>
    <x v="130"/>
    <d v="2011-11-11T00:00:00"/>
    <s v="Standard Class"/>
    <s v="WB-21850"/>
    <s v="William Brown"/>
    <x v="0"/>
    <s v="United States"/>
    <s v="Los Angeles"/>
    <x v="1"/>
    <n v="90045"/>
    <x v="1"/>
    <s v="FUR-TA-10002041"/>
    <x v="0"/>
    <x v="3"/>
    <x v="358"/>
    <n v="573.72799999999995"/>
    <n v="4"/>
    <n v="0.2"/>
    <n v="-64.544399999999968"/>
  </r>
  <r>
    <n v="4311"/>
    <x v="2141"/>
    <x v="2"/>
    <x v="130"/>
    <d v="2011-11-11T00:00:00"/>
    <s v="Standard Class"/>
    <s v="WB-21850"/>
    <s v="William Brown"/>
    <x v="0"/>
    <s v="United States"/>
    <s v="Los Angeles"/>
    <x v="1"/>
    <n v="90045"/>
    <x v="1"/>
    <s v="OFF-BI-10001036"/>
    <x v="1"/>
    <x v="8"/>
    <x v="618"/>
    <n v="21.936000000000003"/>
    <n v="3"/>
    <n v="0.2"/>
    <n v="8.2259999999999991"/>
  </r>
  <r>
    <n v="4312"/>
    <x v="2141"/>
    <x v="2"/>
    <x v="130"/>
    <d v="2011-11-11T00:00:00"/>
    <s v="Standard Class"/>
    <s v="WB-21850"/>
    <s v="William Brown"/>
    <x v="0"/>
    <s v="United States"/>
    <s v="Los Angeles"/>
    <x v="1"/>
    <n v="90045"/>
    <x v="1"/>
    <s v="OFF-PA-10000223"/>
    <x v="1"/>
    <x v="10"/>
    <x v="1374"/>
    <n v="19.440000000000001"/>
    <n v="3"/>
    <n v="0"/>
    <n v="9.3312000000000008"/>
  </r>
  <r>
    <n v="4313"/>
    <x v="2141"/>
    <x v="2"/>
    <x v="130"/>
    <d v="2011-11-11T00:00:00"/>
    <s v="Standard Class"/>
    <s v="WB-21850"/>
    <s v="William Brown"/>
    <x v="0"/>
    <s v="United States"/>
    <s v="Los Angeles"/>
    <x v="1"/>
    <n v="90045"/>
    <x v="1"/>
    <s v="TEC-MA-10003246"/>
    <x v="2"/>
    <x v="15"/>
    <x v="1628"/>
    <n v="447.96800000000007"/>
    <n v="4"/>
    <n v="0.2"/>
    <n v="139.98999999999995"/>
  </r>
  <r>
    <n v="4314"/>
    <x v="2142"/>
    <x v="2"/>
    <x v="78"/>
    <d v="2011-09-12T00:00:00"/>
    <s v="Standard Class"/>
    <s v="SP-20620"/>
    <s v="Stefania Perrino"/>
    <x v="1"/>
    <s v="United States"/>
    <s v="Long Beach"/>
    <x v="15"/>
    <n v="11561"/>
    <x v="3"/>
    <s v="OFF-AP-10001962"/>
    <x v="1"/>
    <x v="9"/>
    <x v="1594"/>
    <n v="16.78"/>
    <n v="2"/>
    <n v="0"/>
    <n v="4.1950000000000003"/>
  </r>
  <r>
    <n v="4315"/>
    <x v="2143"/>
    <x v="1"/>
    <x v="608"/>
    <d v="2012-07-01T00:00:00"/>
    <s v="Standard Class"/>
    <s v="AB-10165"/>
    <s v="Alan Barnes"/>
    <x v="0"/>
    <s v="United States"/>
    <s v="Los Angeles"/>
    <x v="1"/>
    <n v="90045"/>
    <x v="1"/>
    <s v="OFF-AR-10004062"/>
    <x v="1"/>
    <x v="6"/>
    <x v="33"/>
    <n v="20.96"/>
    <n v="2"/>
    <n v="0"/>
    <n v="5.24"/>
  </r>
  <r>
    <n v="4316"/>
    <x v="2143"/>
    <x v="1"/>
    <x v="608"/>
    <d v="2012-07-01T00:00:00"/>
    <s v="Standard Class"/>
    <s v="AB-10165"/>
    <s v="Alan Barnes"/>
    <x v="0"/>
    <s v="United States"/>
    <s v="Los Angeles"/>
    <x v="1"/>
    <n v="90045"/>
    <x v="1"/>
    <s v="OFF-BI-10004330"/>
    <x v="1"/>
    <x v="8"/>
    <x v="795"/>
    <n v="88.751999999999995"/>
    <n v="3"/>
    <n v="0.2"/>
    <n v="27.734999999999996"/>
  </r>
  <r>
    <n v="4317"/>
    <x v="2143"/>
    <x v="1"/>
    <x v="608"/>
    <d v="2012-07-01T00:00:00"/>
    <s v="Standard Class"/>
    <s v="AB-10165"/>
    <s v="Alan Barnes"/>
    <x v="0"/>
    <s v="United States"/>
    <s v="Los Angeles"/>
    <x v="1"/>
    <n v="90045"/>
    <x v="1"/>
    <s v="OFF-ST-10001963"/>
    <x v="1"/>
    <x v="4"/>
    <x v="532"/>
    <n v="304.23"/>
    <n v="3"/>
    <n v="0"/>
    <n v="9.126899999999992"/>
  </r>
  <r>
    <n v="4318"/>
    <x v="2144"/>
    <x v="1"/>
    <x v="353"/>
    <d v="2012-08-02T00:00:00"/>
    <s v="Standard Class"/>
    <s v="HA-14920"/>
    <s v="Helen Andreada"/>
    <x v="0"/>
    <s v="United States"/>
    <s v="San Francisco"/>
    <x v="1"/>
    <n v="94110"/>
    <x v="1"/>
    <s v="OFF-EN-10002230"/>
    <x v="1"/>
    <x v="12"/>
    <x v="550"/>
    <n v="167.86"/>
    <n v="2"/>
    <n v="0"/>
    <n v="78.894199999999998"/>
  </r>
  <r>
    <n v="4319"/>
    <x v="2145"/>
    <x v="3"/>
    <x v="226"/>
    <d v="2014-12-12T00:00:00"/>
    <s v="Standard Class"/>
    <s v="DC-13285"/>
    <s v="Debra Catini"/>
    <x v="0"/>
    <s v="United States"/>
    <s v="Richmond"/>
    <x v="17"/>
    <n v="23223"/>
    <x v="0"/>
    <s v="FUR-FU-10000175"/>
    <x v="0"/>
    <x v="5"/>
    <x v="1629"/>
    <n v="82.38"/>
    <n v="6"/>
    <n v="0"/>
    <n v="25.537799999999997"/>
  </r>
  <r>
    <n v="4320"/>
    <x v="2146"/>
    <x v="2"/>
    <x v="282"/>
    <d v="2012-01-03T00:00:00"/>
    <s v="Second Class"/>
    <s v="ST-20530"/>
    <s v="Shui Tom"/>
    <x v="0"/>
    <s v="United States"/>
    <s v="Albuquerque"/>
    <x v="27"/>
    <n v="87105"/>
    <x v="1"/>
    <s v="TEC-PH-10004897"/>
    <x v="2"/>
    <x v="7"/>
    <x v="1115"/>
    <n v="23.976000000000003"/>
    <n v="3"/>
    <n v="0.2"/>
    <n v="-5.694300000000001"/>
  </r>
  <r>
    <n v="4321"/>
    <x v="2146"/>
    <x v="2"/>
    <x v="282"/>
    <d v="2012-01-03T00:00:00"/>
    <s v="Second Class"/>
    <s v="ST-20530"/>
    <s v="Shui Tom"/>
    <x v="0"/>
    <s v="United States"/>
    <s v="Albuquerque"/>
    <x v="27"/>
    <n v="87105"/>
    <x v="1"/>
    <s v="OFF-ST-10003123"/>
    <x v="1"/>
    <x v="4"/>
    <x v="1268"/>
    <n v="33.29"/>
    <n v="1"/>
    <n v="0"/>
    <n v="7.9895999999999994"/>
  </r>
  <r>
    <n v="4322"/>
    <x v="2147"/>
    <x v="1"/>
    <x v="966"/>
    <d v="2012-02-19T00:00:00"/>
    <s v="Standard Class"/>
    <s v="KB-16315"/>
    <s v="Karl Braun"/>
    <x v="0"/>
    <s v="United States"/>
    <s v="Akron"/>
    <x v="24"/>
    <n v="44312"/>
    <x v="3"/>
    <s v="OFF-BI-10001658"/>
    <x v="1"/>
    <x v="8"/>
    <x v="439"/>
    <n v="14.952000000000004"/>
    <n v="2"/>
    <n v="0.7"/>
    <n v="-11.961599999999997"/>
  </r>
  <r>
    <n v="4323"/>
    <x v="2147"/>
    <x v="1"/>
    <x v="966"/>
    <d v="2012-02-19T00:00:00"/>
    <s v="Standard Class"/>
    <s v="KB-16315"/>
    <s v="Karl Braun"/>
    <x v="0"/>
    <s v="United States"/>
    <s v="Akron"/>
    <x v="24"/>
    <n v="44312"/>
    <x v="3"/>
    <s v="TEC-PH-10002834"/>
    <x v="2"/>
    <x v="7"/>
    <x v="1378"/>
    <n v="323.98199999999997"/>
    <n v="3"/>
    <n v="0.4"/>
    <n v="-80.995500000000021"/>
  </r>
  <r>
    <n v="4324"/>
    <x v="2147"/>
    <x v="1"/>
    <x v="966"/>
    <d v="2012-02-19T00:00:00"/>
    <s v="Standard Class"/>
    <s v="KB-16315"/>
    <s v="Karl Braun"/>
    <x v="0"/>
    <s v="United States"/>
    <s v="Akron"/>
    <x v="24"/>
    <n v="44312"/>
    <x v="3"/>
    <s v="OFF-BI-10002160"/>
    <x v="1"/>
    <x v="8"/>
    <x v="312"/>
    <n v="2.2860000000000005"/>
    <n v="2"/>
    <n v="0.7"/>
    <n v="-1.6763999999999997"/>
  </r>
  <r>
    <n v="4325"/>
    <x v="2147"/>
    <x v="1"/>
    <x v="966"/>
    <d v="2012-02-19T00:00:00"/>
    <s v="Standard Class"/>
    <s v="KB-16315"/>
    <s v="Karl Braun"/>
    <x v="0"/>
    <s v="United States"/>
    <s v="Akron"/>
    <x v="24"/>
    <n v="44312"/>
    <x v="3"/>
    <s v="OFF-AR-10004999"/>
    <x v="1"/>
    <x v="6"/>
    <x v="864"/>
    <n v="14.352000000000002"/>
    <n v="3"/>
    <n v="0.2"/>
    <n v="0.8969999999999998"/>
  </r>
  <r>
    <n v="4326"/>
    <x v="2147"/>
    <x v="1"/>
    <x v="966"/>
    <d v="2012-02-19T00:00:00"/>
    <s v="Standard Class"/>
    <s v="KB-16315"/>
    <s v="Karl Braun"/>
    <x v="0"/>
    <s v="United States"/>
    <s v="Akron"/>
    <x v="24"/>
    <n v="44312"/>
    <x v="3"/>
    <s v="TEC-AC-10003280"/>
    <x v="2"/>
    <x v="11"/>
    <x v="1028"/>
    <n v="71.975999999999999"/>
    <n v="3"/>
    <n v="0.2"/>
    <n v="0.89969999999999573"/>
  </r>
  <r>
    <n v="4327"/>
    <x v="2148"/>
    <x v="0"/>
    <x v="967"/>
    <d v="2013-01-27T00:00:00"/>
    <s v="First Class"/>
    <s v="TB-21355"/>
    <s v="Todd Boyes"/>
    <x v="1"/>
    <s v="United States"/>
    <s v="Plainfield"/>
    <x v="30"/>
    <n v="7060"/>
    <x v="3"/>
    <s v="OFF-AR-10000315"/>
    <x v="1"/>
    <x v="6"/>
    <x v="1297"/>
    <n v="9.2099999999999991"/>
    <n v="3"/>
    <n v="0"/>
    <n v="2.3025000000000002"/>
  </r>
  <r>
    <n v="4328"/>
    <x v="2148"/>
    <x v="0"/>
    <x v="967"/>
    <d v="2013-01-27T00:00:00"/>
    <s v="First Class"/>
    <s v="TB-21355"/>
    <s v="Todd Boyes"/>
    <x v="1"/>
    <s v="United States"/>
    <s v="Plainfield"/>
    <x v="30"/>
    <n v="7060"/>
    <x v="3"/>
    <s v="OFF-PA-10000007"/>
    <x v="1"/>
    <x v="10"/>
    <x v="1531"/>
    <n v="18"/>
    <n v="5"/>
    <n v="0"/>
    <n v="8.2799999999999994"/>
  </r>
  <r>
    <n v="4329"/>
    <x v="2149"/>
    <x v="3"/>
    <x v="719"/>
    <d v="2014-04-08T00:00:00"/>
    <s v="Standard Class"/>
    <s v="JC-15775"/>
    <s v="John Castell"/>
    <x v="0"/>
    <s v="United States"/>
    <s v="New York City"/>
    <x v="15"/>
    <n v="10011"/>
    <x v="3"/>
    <s v="OFF-PA-10000791"/>
    <x v="1"/>
    <x v="10"/>
    <x v="1424"/>
    <n v="42.929999999999993"/>
    <n v="9"/>
    <n v="0"/>
    <n v="19.318499999999997"/>
  </r>
  <r>
    <n v="4330"/>
    <x v="2150"/>
    <x v="3"/>
    <x v="621"/>
    <d v="2014-10-10T00:00:00"/>
    <s v="Standard Class"/>
    <s v="PO-18850"/>
    <s v="Patrick O'Brill"/>
    <x v="0"/>
    <s v="United States"/>
    <s v="Hialeah"/>
    <x v="2"/>
    <n v="33012"/>
    <x v="0"/>
    <s v="OFF-PA-10000556"/>
    <x v="1"/>
    <x v="10"/>
    <x v="1630"/>
    <n v="15.552000000000003"/>
    <n v="3"/>
    <n v="0.2"/>
    <n v="5.4432"/>
  </r>
  <r>
    <n v="4331"/>
    <x v="2150"/>
    <x v="3"/>
    <x v="621"/>
    <d v="2014-10-10T00:00:00"/>
    <s v="Standard Class"/>
    <s v="PO-18850"/>
    <s v="Patrick O'Brill"/>
    <x v="0"/>
    <s v="United States"/>
    <s v="Hialeah"/>
    <x v="2"/>
    <n v="33012"/>
    <x v="0"/>
    <s v="OFF-AP-10000804"/>
    <x v="1"/>
    <x v="9"/>
    <x v="561"/>
    <n v="17.920000000000002"/>
    <n v="5"/>
    <n v="0.2"/>
    <n v="1.1200000000000001"/>
  </r>
  <r>
    <n v="4332"/>
    <x v="2151"/>
    <x v="3"/>
    <x v="853"/>
    <d v="2014-09-07T00:00:00"/>
    <s v="Standard Class"/>
    <s v="SS-20875"/>
    <s v="Sung Shariari"/>
    <x v="0"/>
    <s v="United States"/>
    <s v="Redmond"/>
    <x v="4"/>
    <n v="98052"/>
    <x v="1"/>
    <s v="TEC-AC-10001998"/>
    <x v="2"/>
    <x v="11"/>
    <x v="84"/>
    <n v="19.989999999999998"/>
    <n v="1"/>
    <n v="0"/>
    <n v="6.796599999999998"/>
  </r>
  <r>
    <n v="4333"/>
    <x v="2151"/>
    <x v="3"/>
    <x v="853"/>
    <d v="2014-09-07T00:00:00"/>
    <s v="Standard Class"/>
    <s v="SS-20875"/>
    <s v="Sung Shariari"/>
    <x v="0"/>
    <s v="United States"/>
    <s v="Redmond"/>
    <x v="4"/>
    <n v="98052"/>
    <x v="1"/>
    <s v="OFF-BI-10003476"/>
    <x v="1"/>
    <x v="8"/>
    <x v="1526"/>
    <n v="22.92"/>
    <n v="5"/>
    <n v="0.2"/>
    <n v="8.0219999999999985"/>
  </r>
  <r>
    <n v="4334"/>
    <x v="2152"/>
    <x v="1"/>
    <x v="379"/>
    <d v="2012-12-27T00:00:00"/>
    <s v="Standard Class"/>
    <s v="RD-19720"/>
    <s v="Roger Demir"/>
    <x v="0"/>
    <s v="United States"/>
    <s v="Daytona Beach"/>
    <x v="2"/>
    <n v="32114"/>
    <x v="0"/>
    <s v="TEC-AC-10003237"/>
    <x v="2"/>
    <x v="11"/>
    <x v="1631"/>
    <n v="50.88"/>
    <n v="6"/>
    <n v="0.2"/>
    <n v="14.628000000000005"/>
  </r>
  <r>
    <n v="4335"/>
    <x v="2152"/>
    <x v="1"/>
    <x v="379"/>
    <d v="2012-12-27T00:00:00"/>
    <s v="Standard Class"/>
    <s v="RD-19720"/>
    <s v="Roger Demir"/>
    <x v="0"/>
    <s v="United States"/>
    <s v="Daytona Beach"/>
    <x v="2"/>
    <n v="32114"/>
    <x v="0"/>
    <s v="OFF-EN-10003798"/>
    <x v="1"/>
    <x v="12"/>
    <x v="817"/>
    <n v="27.312000000000001"/>
    <n v="2"/>
    <n v="0.2"/>
    <n v="9.2178000000000004"/>
  </r>
  <r>
    <n v="4336"/>
    <x v="2153"/>
    <x v="1"/>
    <x v="139"/>
    <d v="2012-12-24T00:00:00"/>
    <s v="Standard Class"/>
    <s v="GZ-14470"/>
    <s v="Gary Zandusky"/>
    <x v="0"/>
    <s v="United States"/>
    <s v="Bullhead City"/>
    <x v="16"/>
    <n v="86442"/>
    <x v="1"/>
    <s v="OFF-EN-10003068"/>
    <x v="1"/>
    <x v="12"/>
    <x v="1632"/>
    <n v="7.9200000000000008"/>
    <n v="1"/>
    <n v="0.2"/>
    <n v="2.7719999999999994"/>
  </r>
  <r>
    <n v="4337"/>
    <x v="2153"/>
    <x v="1"/>
    <x v="139"/>
    <d v="2012-12-24T00:00:00"/>
    <s v="Standard Class"/>
    <s v="GZ-14470"/>
    <s v="Gary Zandusky"/>
    <x v="0"/>
    <s v="United States"/>
    <s v="Bullhead City"/>
    <x v="16"/>
    <n v="86442"/>
    <x v="1"/>
    <s v="FUR-FU-10002088"/>
    <x v="0"/>
    <x v="5"/>
    <x v="1084"/>
    <n v="14.368000000000002"/>
    <n v="2"/>
    <n v="0.2"/>
    <n v="3.9512"/>
  </r>
  <r>
    <n v="4338"/>
    <x v="2154"/>
    <x v="1"/>
    <x v="154"/>
    <d v="2012-12-01T00:00:00"/>
    <s v="Standard Class"/>
    <s v="SN-20710"/>
    <s v="Steve Nguyen"/>
    <x v="2"/>
    <s v="United States"/>
    <s v="Los Angeles"/>
    <x v="1"/>
    <n v="90049"/>
    <x v="1"/>
    <s v="TEC-AC-10000158"/>
    <x v="2"/>
    <x v="11"/>
    <x v="353"/>
    <n v="107.97"/>
    <n v="3"/>
    <n v="0"/>
    <n v="22.6737"/>
  </r>
  <r>
    <n v="4339"/>
    <x v="2154"/>
    <x v="1"/>
    <x v="154"/>
    <d v="2012-12-01T00:00:00"/>
    <s v="Standard Class"/>
    <s v="SN-20710"/>
    <s v="Steve Nguyen"/>
    <x v="2"/>
    <s v="United States"/>
    <s v="Los Angeles"/>
    <x v="1"/>
    <n v="90049"/>
    <x v="1"/>
    <s v="OFF-PA-10000482"/>
    <x v="1"/>
    <x v="10"/>
    <x v="67"/>
    <n v="113.82"/>
    <n v="3"/>
    <n v="0"/>
    <n v="53.495399999999989"/>
  </r>
  <r>
    <n v="4340"/>
    <x v="2155"/>
    <x v="3"/>
    <x v="151"/>
    <d v="2014-09-02T00:00:00"/>
    <s v="Standard Class"/>
    <s v="DK-12895"/>
    <s v="Dana Kaydos"/>
    <x v="0"/>
    <s v="United States"/>
    <s v="Franklin"/>
    <x v="18"/>
    <n v="37064"/>
    <x v="0"/>
    <s v="OFF-PA-10004888"/>
    <x v="1"/>
    <x v="10"/>
    <x v="959"/>
    <n v="5.1840000000000011"/>
    <n v="1"/>
    <n v="0.2"/>
    <n v="1.8144"/>
  </r>
  <r>
    <n v="4341"/>
    <x v="2156"/>
    <x v="2"/>
    <x v="579"/>
    <d v="2011-03-22T00:00:00"/>
    <s v="Same Day"/>
    <s v="VM-21835"/>
    <s v="Vivian Mathis"/>
    <x v="0"/>
    <s v="United States"/>
    <s v="Portage"/>
    <x v="14"/>
    <n v="46368"/>
    <x v="2"/>
    <s v="OFF-AR-10003478"/>
    <x v="1"/>
    <x v="6"/>
    <x v="355"/>
    <n v="16.28"/>
    <n v="2"/>
    <n v="0"/>
    <n v="6.5120000000000005"/>
  </r>
  <r>
    <n v="4342"/>
    <x v="2157"/>
    <x v="3"/>
    <x v="94"/>
    <d v="2014-12-22T00:00:00"/>
    <s v="Standard Class"/>
    <s v="GB-14575"/>
    <s v="Giulietta Baptist"/>
    <x v="0"/>
    <s v="United States"/>
    <s v="Arlington"/>
    <x v="17"/>
    <n v="22204"/>
    <x v="0"/>
    <s v="OFF-ST-10003208"/>
    <x v="1"/>
    <x v="4"/>
    <x v="243"/>
    <n v="544.38"/>
    <n v="3"/>
    <n v="0"/>
    <n v="157.87019999999993"/>
  </r>
  <r>
    <n v="4343"/>
    <x v="2158"/>
    <x v="3"/>
    <x v="498"/>
    <d v="2014-03-23T00:00:00"/>
    <s v="First Class"/>
    <s v="ND-18370"/>
    <s v="Natalie DeCherney"/>
    <x v="0"/>
    <s v="United States"/>
    <s v="San Francisco"/>
    <x v="1"/>
    <n v="94110"/>
    <x v="1"/>
    <s v="OFF-BI-10004970"/>
    <x v="1"/>
    <x v="8"/>
    <x v="908"/>
    <n v="19.824000000000002"/>
    <n v="6"/>
    <n v="0.2"/>
    <n v="6.690599999999999"/>
  </r>
  <r>
    <n v="4344"/>
    <x v="2158"/>
    <x v="3"/>
    <x v="498"/>
    <d v="2014-03-23T00:00:00"/>
    <s v="First Class"/>
    <s v="ND-18370"/>
    <s v="Natalie DeCherney"/>
    <x v="0"/>
    <s v="United States"/>
    <s v="San Francisco"/>
    <x v="1"/>
    <n v="94110"/>
    <x v="1"/>
    <s v="TEC-PH-10000038"/>
    <x v="2"/>
    <x v="7"/>
    <x v="1056"/>
    <n v="657.50400000000002"/>
    <n v="6"/>
    <n v="0.2"/>
    <n v="-131.50080000000005"/>
  </r>
  <r>
    <n v="4345"/>
    <x v="2158"/>
    <x v="3"/>
    <x v="498"/>
    <d v="2014-03-23T00:00:00"/>
    <s v="First Class"/>
    <s v="ND-18370"/>
    <s v="Natalie DeCherney"/>
    <x v="0"/>
    <s v="United States"/>
    <s v="San Francisco"/>
    <x v="1"/>
    <n v="94110"/>
    <x v="1"/>
    <s v="TEC-AC-10001552"/>
    <x v="2"/>
    <x v="11"/>
    <x v="100"/>
    <n v="99.54"/>
    <n v="2"/>
    <n v="0"/>
    <n v="10.949399999999997"/>
  </r>
  <r>
    <n v="4346"/>
    <x v="2158"/>
    <x v="3"/>
    <x v="498"/>
    <d v="2014-03-23T00:00:00"/>
    <s v="First Class"/>
    <s v="ND-18370"/>
    <s v="Natalie DeCherney"/>
    <x v="0"/>
    <s v="United States"/>
    <s v="San Francisco"/>
    <x v="1"/>
    <n v="94110"/>
    <x v="1"/>
    <s v="TEC-AC-10002926"/>
    <x v="2"/>
    <x v="11"/>
    <x v="1114"/>
    <n v="199.96"/>
    <n v="4"/>
    <n v="0"/>
    <n v="85.982800000000012"/>
  </r>
  <r>
    <n v="4347"/>
    <x v="2159"/>
    <x v="0"/>
    <x v="31"/>
    <d v="2013-09-26T00:00:00"/>
    <s v="Standard Class"/>
    <s v="MM-17260"/>
    <s v="Magdelene Morse"/>
    <x v="0"/>
    <s v="United States"/>
    <s v="New Rochelle"/>
    <x v="15"/>
    <n v="10801"/>
    <x v="3"/>
    <s v="FUR-CH-10001394"/>
    <x v="0"/>
    <x v="1"/>
    <x v="648"/>
    <n v="631.78200000000004"/>
    <n v="2"/>
    <n v="0.1"/>
    <n v="140.39599999999993"/>
  </r>
  <r>
    <n v="4348"/>
    <x v="2159"/>
    <x v="0"/>
    <x v="31"/>
    <d v="2013-09-26T00:00:00"/>
    <s v="Standard Class"/>
    <s v="MM-17260"/>
    <s v="Magdelene Morse"/>
    <x v="0"/>
    <s v="United States"/>
    <s v="New Rochelle"/>
    <x v="15"/>
    <n v="10801"/>
    <x v="3"/>
    <s v="FUR-FU-10004053"/>
    <x v="0"/>
    <x v="5"/>
    <x v="1633"/>
    <n v="60.72"/>
    <n v="3"/>
    <n v="0"/>
    <n v="26.1096"/>
  </r>
  <r>
    <n v="4349"/>
    <x v="2160"/>
    <x v="3"/>
    <x v="221"/>
    <d v="2014-11-30T00:00:00"/>
    <s v="Second Class"/>
    <s v="MV-17485"/>
    <s v="Mark Van Huff"/>
    <x v="0"/>
    <s v="United States"/>
    <s v="Mesa"/>
    <x v="16"/>
    <n v="85204"/>
    <x v="1"/>
    <s v="OFF-BI-10004230"/>
    <x v="1"/>
    <x v="8"/>
    <x v="649"/>
    <n v="20.724000000000004"/>
    <n v="2"/>
    <n v="0.7"/>
    <n v="-15.197599999999994"/>
  </r>
  <r>
    <n v="4350"/>
    <x v="2160"/>
    <x v="3"/>
    <x v="221"/>
    <d v="2014-11-30T00:00:00"/>
    <s v="Second Class"/>
    <s v="MV-17485"/>
    <s v="Mark Van Huff"/>
    <x v="0"/>
    <s v="United States"/>
    <s v="Mesa"/>
    <x v="16"/>
    <n v="85204"/>
    <x v="1"/>
    <s v="OFF-ST-10000060"/>
    <x v="1"/>
    <x v="4"/>
    <x v="387"/>
    <n v="415.87200000000007"/>
    <n v="8"/>
    <n v="0.2"/>
    <n v="-41.587199999999996"/>
  </r>
  <r>
    <n v="4351"/>
    <x v="2161"/>
    <x v="3"/>
    <x v="645"/>
    <d v="2014-04-16T00:00:00"/>
    <s v="Standard Class"/>
    <s v="JL-15130"/>
    <s v="Jack Lebron"/>
    <x v="0"/>
    <s v="United States"/>
    <s v="Lancaster"/>
    <x v="24"/>
    <n v="43130"/>
    <x v="3"/>
    <s v="OFF-ST-10001325"/>
    <x v="1"/>
    <x v="4"/>
    <x v="466"/>
    <n v="16.768000000000001"/>
    <n v="2"/>
    <n v="0.2"/>
    <n v="1.4672000000000001"/>
  </r>
  <r>
    <n v="4352"/>
    <x v="2161"/>
    <x v="3"/>
    <x v="645"/>
    <d v="2014-04-16T00:00:00"/>
    <s v="Standard Class"/>
    <s v="JL-15130"/>
    <s v="Jack Lebron"/>
    <x v="0"/>
    <s v="United States"/>
    <s v="Lancaster"/>
    <x v="24"/>
    <n v="43130"/>
    <x v="3"/>
    <s v="TEC-AC-10003441"/>
    <x v="2"/>
    <x v="11"/>
    <x v="652"/>
    <n v="27.12"/>
    <n v="2"/>
    <n v="0.2"/>
    <n v="-4.7460000000000013"/>
  </r>
  <r>
    <n v="4353"/>
    <x v="2162"/>
    <x v="3"/>
    <x v="389"/>
    <d v="2014-12-13T00:00:00"/>
    <s v="Second Class"/>
    <s v="AG-10330"/>
    <s v="Alex Grayson"/>
    <x v="0"/>
    <s v="United States"/>
    <s v="Stockton"/>
    <x v="1"/>
    <n v="95207"/>
    <x v="1"/>
    <s v="TEC-PH-10003215"/>
    <x v="2"/>
    <x v="7"/>
    <x v="1602"/>
    <n v="95.84"/>
    <n v="4"/>
    <n v="0.2"/>
    <n v="34.741999999999997"/>
  </r>
  <r>
    <n v="4354"/>
    <x v="2162"/>
    <x v="3"/>
    <x v="389"/>
    <d v="2014-12-13T00:00:00"/>
    <s v="Second Class"/>
    <s v="AG-10330"/>
    <s v="Alex Grayson"/>
    <x v="0"/>
    <s v="United States"/>
    <s v="Stockton"/>
    <x v="1"/>
    <n v="95207"/>
    <x v="1"/>
    <s v="OFF-PA-10002005"/>
    <x v="1"/>
    <x v="10"/>
    <x v="505"/>
    <n v="12.96"/>
    <n v="2"/>
    <n v="0"/>
    <n v="6.2208000000000006"/>
  </r>
  <r>
    <n v="4355"/>
    <x v="2163"/>
    <x v="3"/>
    <x v="221"/>
    <d v="2014-11-27T00:00:00"/>
    <s v="Second Class"/>
    <s v="MD-17860"/>
    <s v="Michael Dominguez"/>
    <x v="1"/>
    <s v="United States"/>
    <s v="Asheville"/>
    <x v="3"/>
    <n v="28806"/>
    <x v="0"/>
    <s v="OFF-BI-10004465"/>
    <x v="1"/>
    <x v="8"/>
    <x v="732"/>
    <n v="19.008000000000003"/>
    <n v="8"/>
    <n v="0.7"/>
    <n v="-12.671999999999997"/>
  </r>
  <r>
    <n v="4356"/>
    <x v="2164"/>
    <x v="1"/>
    <x v="784"/>
    <d v="2012-12-07T00:00:00"/>
    <s v="Second Class"/>
    <s v="RO-19780"/>
    <s v="Rose O'Brian"/>
    <x v="0"/>
    <s v="United States"/>
    <s v="Clarksville"/>
    <x v="18"/>
    <n v="37042"/>
    <x v="0"/>
    <s v="OFF-BI-10000545"/>
    <x v="1"/>
    <x v="8"/>
    <x v="685"/>
    <n v="1598.0580000000002"/>
    <n v="7"/>
    <n v="0.7"/>
    <n v="-1065.3719999999998"/>
  </r>
  <r>
    <n v="4357"/>
    <x v="2164"/>
    <x v="1"/>
    <x v="784"/>
    <d v="2012-12-07T00:00:00"/>
    <s v="Second Class"/>
    <s v="RO-19780"/>
    <s v="Rose O'Brian"/>
    <x v="0"/>
    <s v="United States"/>
    <s v="Clarksville"/>
    <x v="18"/>
    <n v="37042"/>
    <x v="0"/>
    <s v="OFF-AR-10003752"/>
    <x v="1"/>
    <x v="6"/>
    <x v="677"/>
    <n v="36.96"/>
    <n v="4"/>
    <n v="0.2"/>
    <n v="12.011999999999999"/>
  </r>
  <r>
    <n v="4358"/>
    <x v="2165"/>
    <x v="3"/>
    <x v="157"/>
    <d v="2014-12-12T00:00:00"/>
    <s v="Same Day"/>
    <s v="RR-19315"/>
    <s v="Ralph Ritter"/>
    <x v="0"/>
    <s v="United States"/>
    <s v="Aurora"/>
    <x v="10"/>
    <n v="60505"/>
    <x v="2"/>
    <s v="OFF-PA-10001937"/>
    <x v="1"/>
    <x v="10"/>
    <x v="286"/>
    <n v="10.368000000000002"/>
    <n v="2"/>
    <n v="0.2"/>
    <n v="3.6288"/>
  </r>
  <r>
    <n v="4359"/>
    <x v="2165"/>
    <x v="3"/>
    <x v="157"/>
    <d v="2014-12-12T00:00:00"/>
    <s v="Same Day"/>
    <s v="RR-19315"/>
    <s v="Ralph Ritter"/>
    <x v="0"/>
    <s v="United States"/>
    <s v="Aurora"/>
    <x v="10"/>
    <n v="60505"/>
    <x v="2"/>
    <s v="FUR-FU-10004306"/>
    <x v="0"/>
    <x v="5"/>
    <x v="616"/>
    <n v="77.720000000000013"/>
    <n v="1"/>
    <n v="0.6"/>
    <n v="-66.061999999999998"/>
  </r>
  <r>
    <n v="4360"/>
    <x v="2165"/>
    <x v="3"/>
    <x v="157"/>
    <d v="2014-12-12T00:00:00"/>
    <s v="Same Day"/>
    <s v="RR-19315"/>
    <s v="Ralph Ritter"/>
    <x v="0"/>
    <s v="United States"/>
    <s v="Aurora"/>
    <x v="10"/>
    <n v="60505"/>
    <x v="2"/>
    <s v="FUR-CH-10003973"/>
    <x v="0"/>
    <x v="1"/>
    <x v="858"/>
    <n v="520.46399999999994"/>
    <n v="2"/>
    <n v="0.3"/>
    <n v="-14.870399999999961"/>
  </r>
  <r>
    <n v="4361"/>
    <x v="2166"/>
    <x v="0"/>
    <x v="206"/>
    <d v="2013-05-24T00:00:00"/>
    <s v="First Class"/>
    <s v="CP-12340"/>
    <s v="Christine Phan"/>
    <x v="1"/>
    <s v="United States"/>
    <s v="Warwick"/>
    <x v="34"/>
    <n v="2886"/>
    <x v="3"/>
    <s v="OFF-PA-10000565"/>
    <x v="1"/>
    <x v="10"/>
    <x v="33"/>
    <n v="111.96"/>
    <n v="2"/>
    <n v="0"/>
    <n v="54.860399999999998"/>
  </r>
  <r>
    <n v="4362"/>
    <x v="2167"/>
    <x v="3"/>
    <x v="922"/>
    <d v="2014-02-22T00:00:00"/>
    <s v="Second Class"/>
    <s v="LL-16840"/>
    <s v="Lauren Leatherbury"/>
    <x v="0"/>
    <s v="United States"/>
    <s v="Lafayette"/>
    <x v="28"/>
    <n v="70506"/>
    <x v="0"/>
    <s v="TEC-PH-10003875"/>
    <x v="2"/>
    <x v="7"/>
    <x v="119"/>
    <n v="29.160000000000004"/>
    <n v="3"/>
    <n v="0"/>
    <n v="8.4563999999999986"/>
  </r>
  <r>
    <n v="4363"/>
    <x v="2168"/>
    <x v="3"/>
    <x v="968"/>
    <d v="2014-05-23T00:00:00"/>
    <s v="Second Class"/>
    <s v="NC-18340"/>
    <s v="Nat Carroll"/>
    <x v="0"/>
    <s v="United States"/>
    <s v="Fargo"/>
    <x v="46"/>
    <n v="58103"/>
    <x v="2"/>
    <s v="OFF-AR-10001953"/>
    <x v="1"/>
    <x v="6"/>
    <x v="395"/>
    <n v="131.94"/>
    <n v="3"/>
    <n v="0"/>
    <n v="35.623800000000003"/>
  </r>
  <r>
    <n v="4364"/>
    <x v="2168"/>
    <x v="3"/>
    <x v="968"/>
    <d v="2014-05-23T00:00:00"/>
    <s v="Second Class"/>
    <s v="NC-18340"/>
    <s v="Nat Carroll"/>
    <x v="0"/>
    <s v="United States"/>
    <s v="Fargo"/>
    <x v="46"/>
    <n v="58103"/>
    <x v="2"/>
    <s v="OFF-AR-10001374"/>
    <x v="1"/>
    <x v="6"/>
    <x v="310"/>
    <n v="25.92"/>
    <n v="4"/>
    <n v="0"/>
    <n v="8.2943999999999996"/>
  </r>
  <r>
    <n v="4365"/>
    <x v="2168"/>
    <x v="3"/>
    <x v="968"/>
    <d v="2014-05-23T00:00:00"/>
    <s v="Second Class"/>
    <s v="NC-18340"/>
    <s v="Nat Carroll"/>
    <x v="0"/>
    <s v="United States"/>
    <s v="Fargo"/>
    <x v="46"/>
    <n v="58103"/>
    <x v="2"/>
    <s v="OFF-ST-10003816"/>
    <x v="1"/>
    <x v="4"/>
    <x v="710"/>
    <n v="704.76"/>
    <n v="4"/>
    <n v="0"/>
    <n v="162.09479999999996"/>
  </r>
  <r>
    <n v="4366"/>
    <x v="2168"/>
    <x v="3"/>
    <x v="968"/>
    <d v="2014-05-23T00:00:00"/>
    <s v="Second Class"/>
    <s v="NC-18340"/>
    <s v="Nat Carroll"/>
    <x v="0"/>
    <s v="United States"/>
    <s v="Fargo"/>
    <x v="46"/>
    <n v="58103"/>
    <x v="2"/>
    <s v="OFF-FA-10001843"/>
    <x v="1"/>
    <x v="13"/>
    <x v="33"/>
    <n v="7.41"/>
    <n v="3"/>
    <n v="0"/>
    <n v="3.4827000000000004"/>
  </r>
  <r>
    <n v="4367"/>
    <x v="2168"/>
    <x v="3"/>
    <x v="968"/>
    <d v="2014-05-23T00:00:00"/>
    <s v="Second Class"/>
    <s v="NC-18340"/>
    <s v="Nat Carroll"/>
    <x v="0"/>
    <s v="United States"/>
    <s v="Fargo"/>
    <x v="46"/>
    <n v="58103"/>
    <x v="2"/>
    <s v="OFF-AR-10000657"/>
    <x v="1"/>
    <x v="6"/>
    <x v="1518"/>
    <n v="21.5"/>
    <n v="10"/>
    <n v="0"/>
    <n v="7.094999999999998"/>
  </r>
  <r>
    <n v="4368"/>
    <x v="2169"/>
    <x v="3"/>
    <x v="220"/>
    <d v="2014-09-14T00:00:00"/>
    <s v="Second Class"/>
    <s v="HA-14920"/>
    <s v="Helen Andreada"/>
    <x v="0"/>
    <s v="United States"/>
    <s v="Chicago"/>
    <x v="10"/>
    <n v="60623"/>
    <x v="2"/>
    <s v="OFF-FA-10000936"/>
    <x v="1"/>
    <x v="13"/>
    <x v="1298"/>
    <n v="10.528"/>
    <n v="4"/>
    <n v="0.2"/>
    <n v="3.2899999999999996"/>
  </r>
  <r>
    <n v="4369"/>
    <x v="2169"/>
    <x v="3"/>
    <x v="220"/>
    <d v="2014-09-14T00:00:00"/>
    <s v="Second Class"/>
    <s v="HA-14920"/>
    <s v="Helen Andreada"/>
    <x v="0"/>
    <s v="United States"/>
    <s v="Chicago"/>
    <x v="10"/>
    <n v="60623"/>
    <x v="2"/>
    <s v="OFF-PA-10003657"/>
    <x v="1"/>
    <x v="10"/>
    <x v="624"/>
    <n v="20.544000000000004"/>
    <n v="6"/>
    <n v="0.2"/>
    <n v="6.4199999999999964"/>
  </r>
  <r>
    <n v="4370"/>
    <x v="2170"/>
    <x v="0"/>
    <x v="732"/>
    <d v="2013-11-11T00:00:00"/>
    <s v="Standard Class"/>
    <s v="MA-17995"/>
    <s v="Michelle Arnett"/>
    <x v="2"/>
    <s v="United States"/>
    <s v="Lawrence"/>
    <x v="14"/>
    <n v="46226"/>
    <x v="2"/>
    <s v="OFF-BI-10001989"/>
    <x v="1"/>
    <x v="8"/>
    <x v="537"/>
    <n v="104.9"/>
    <n v="5"/>
    <n v="0"/>
    <n v="50.351999999999997"/>
  </r>
  <r>
    <n v="4371"/>
    <x v="2170"/>
    <x v="0"/>
    <x v="732"/>
    <d v="2013-11-11T00:00:00"/>
    <s v="Standard Class"/>
    <s v="MA-17995"/>
    <s v="Michelle Arnett"/>
    <x v="2"/>
    <s v="United States"/>
    <s v="Lawrence"/>
    <x v="14"/>
    <n v="46226"/>
    <x v="2"/>
    <s v="OFF-AR-10002987"/>
    <x v="1"/>
    <x v="6"/>
    <x v="1553"/>
    <n v="39.68"/>
    <n v="2"/>
    <n v="0"/>
    <n v="16.268800000000002"/>
  </r>
  <r>
    <n v="4372"/>
    <x v="2170"/>
    <x v="0"/>
    <x v="732"/>
    <d v="2013-11-11T00:00:00"/>
    <s v="Standard Class"/>
    <s v="MA-17995"/>
    <s v="Michelle Arnett"/>
    <x v="2"/>
    <s v="United States"/>
    <s v="Lawrence"/>
    <x v="14"/>
    <n v="46226"/>
    <x v="2"/>
    <s v="OFF-LA-10000414"/>
    <x v="1"/>
    <x v="2"/>
    <x v="1634"/>
    <n v="51.75"/>
    <n v="5"/>
    <n v="0"/>
    <n v="24.84"/>
  </r>
  <r>
    <n v="4373"/>
    <x v="2171"/>
    <x v="3"/>
    <x v="283"/>
    <d v="2014-07-26T00:00:00"/>
    <s v="Second Class"/>
    <s v="LH-16900"/>
    <s v="Lena Hernandez"/>
    <x v="0"/>
    <s v="United States"/>
    <s v="Elkhart"/>
    <x v="14"/>
    <n v="46514"/>
    <x v="2"/>
    <s v="OFF-AR-10003602"/>
    <x v="1"/>
    <x v="6"/>
    <x v="239"/>
    <n v="11.68"/>
    <n v="2"/>
    <n v="0"/>
    <n v="5.4895999999999994"/>
  </r>
  <r>
    <n v="4374"/>
    <x v="2171"/>
    <x v="3"/>
    <x v="283"/>
    <d v="2014-07-26T00:00:00"/>
    <s v="Second Class"/>
    <s v="LH-16900"/>
    <s v="Lena Hernandez"/>
    <x v="0"/>
    <s v="United States"/>
    <s v="Elkhart"/>
    <x v="14"/>
    <n v="46514"/>
    <x v="2"/>
    <s v="TEC-AC-10002550"/>
    <x v="2"/>
    <x v="11"/>
    <x v="1539"/>
    <n v="159.75"/>
    <n v="5"/>
    <n v="0"/>
    <n v="11.182499999999997"/>
  </r>
  <r>
    <n v="4375"/>
    <x v="2172"/>
    <x v="0"/>
    <x v="741"/>
    <d v="2013-11-25T00:00:00"/>
    <s v="Standard Class"/>
    <s v="SB-20290"/>
    <s v="Sean Braxton"/>
    <x v="1"/>
    <s v="United States"/>
    <s v="Kent"/>
    <x v="24"/>
    <n v="44240"/>
    <x v="3"/>
    <s v="OFF-AP-10002998"/>
    <x v="1"/>
    <x v="9"/>
    <x v="1635"/>
    <n v="103.96799999999999"/>
    <n v="6"/>
    <n v="0.2"/>
    <n v="16.894799999999996"/>
  </r>
  <r>
    <n v="4376"/>
    <x v="2173"/>
    <x v="2"/>
    <x v="573"/>
    <d v="2011-04-30T00:00:00"/>
    <s v="Standard Class"/>
    <s v="BT-11305"/>
    <s v="Beth Thompson"/>
    <x v="2"/>
    <s v="United States"/>
    <s v="San Gabriel"/>
    <x v="1"/>
    <n v="91776"/>
    <x v="1"/>
    <s v="FUR-FU-10003708"/>
    <x v="0"/>
    <x v="5"/>
    <x v="71"/>
    <n v="303.25"/>
    <n v="5"/>
    <n v="0"/>
    <n v="63.682499999999997"/>
  </r>
  <r>
    <n v="4377"/>
    <x v="2173"/>
    <x v="2"/>
    <x v="573"/>
    <d v="2011-04-30T00:00:00"/>
    <s v="Standard Class"/>
    <s v="BT-11305"/>
    <s v="Beth Thompson"/>
    <x v="2"/>
    <s v="United States"/>
    <s v="San Gabriel"/>
    <x v="1"/>
    <n v="91776"/>
    <x v="1"/>
    <s v="OFF-AP-10001391"/>
    <x v="1"/>
    <x v="9"/>
    <x v="1260"/>
    <n v="270.71999999999997"/>
    <n v="3"/>
    <n v="0"/>
    <n v="78.508799999999965"/>
  </r>
  <r>
    <n v="4378"/>
    <x v="2173"/>
    <x v="2"/>
    <x v="573"/>
    <d v="2011-04-30T00:00:00"/>
    <s v="Standard Class"/>
    <s v="BT-11305"/>
    <s v="Beth Thompson"/>
    <x v="2"/>
    <s v="United States"/>
    <s v="San Gabriel"/>
    <x v="1"/>
    <n v="91776"/>
    <x v="1"/>
    <s v="FUR-CH-10003973"/>
    <x v="0"/>
    <x v="1"/>
    <x v="858"/>
    <n v="1487.04"/>
    <n v="5"/>
    <n v="0.2"/>
    <n v="148.70400000000006"/>
  </r>
  <r>
    <n v="4379"/>
    <x v="2174"/>
    <x v="1"/>
    <x v="672"/>
    <d v="2012-12-02T00:00:00"/>
    <s v="Second Class"/>
    <s v="PS-18970"/>
    <s v="Paul Stevenson"/>
    <x v="2"/>
    <s v="United States"/>
    <s v="Henderson"/>
    <x v="0"/>
    <n v="42420"/>
    <x v="0"/>
    <s v="OFF-EN-10000461"/>
    <x v="1"/>
    <x v="12"/>
    <x v="746"/>
    <n v="17.48"/>
    <n v="2"/>
    <n v="0"/>
    <n v="8.2156000000000002"/>
  </r>
  <r>
    <n v="4380"/>
    <x v="2174"/>
    <x v="1"/>
    <x v="672"/>
    <d v="2012-12-02T00:00:00"/>
    <s v="Second Class"/>
    <s v="PS-18970"/>
    <s v="Paul Stevenson"/>
    <x v="2"/>
    <s v="United States"/>
    <s v="Henderson"/>
    <x v="0"/>
    <n v="42420"/>
    <x v="0"/>
    <s v="OFF-EN-10002831"/>
    <x v="1"/>
    <x v="12"/>
    <x v="828"/>
    <n v="71.88"/>
    <n v="2"/>
    <n v="0"/>
    <n v="32.345999999999997"/>
  </r>
  <r>
    <n v="4381"/>
    <x v="2175"/>
    <x v="1"/>
    <x v="969"/>
    <d v="2012-10-30T00:00:00"/>
    <s v="Standard Class"/>
    <s v="TB-21625"/>
    <s v="Trudy Brown"/>
    <x v="0"/>
    <s v="United States"/>
    <s v="San Francisco"/>
    <x v="1"/>
    <n v="94110"/>
    <x v="1"/>
    <s v="OFF-AR-10004648"/>
    <x v="1"/>
    <x v="6"/>
    <x v="620"/>
    <n v="60.449999999999996"/>
    <n v="3"/>
    <n v="0"/>
    <n v="16.3215"/>
  </r>
  <r>
    <n v="4382"/>
    <x v="2175"/>
    <x v="1"/>
    <x v="969"/>
    <d v="2012-10-30T00:00:00"/>
    <s v="Standard Class"/>
    <s v="TB-21625"/>
    <s v="Trudy Brown"/>
    <x v="0"/>
    <s v="United States"/>
    <s v="San Francisco"/>
    <x v="1"/>
    <n v="94110"/>
    <x v="1"/>
    <s v="FUR-TA-10001857"/>
    <x v="0"/>
    <x v="3"/>
    <x v="433"/>
    <n v="253.17599999999999"/>
    <n v="3"/>
    <n v="0.2"/>
    <n v="-31.64700000000002"/>
  </r>
  <r>
    <n v="4383"/>
    <x v="2176"/>
    <x v="1"/>
    <x v="603"/>
    <d v="2012-07-27T00:00:00"/>
    <s v="Standard Class"/>
    <s v="RA-19915"/>
    <s v="Russell Applegate"/>
    <x v="0"/>
    <s v="United States"/>
    <s v="Highland Park"/>
    <x v="10"/>
    <n v="60035"/>
    <x v="2"/>
    <s v="OFF-BI-10000546"/>
    <x v="1"/>
    <x v="8"/>
    <x v="609"/>
    <n v="2.879999999999999"/>
    <n v="5"/>
    <n v="0.8"/>
    <n v="-4.4639999999999995"/>
  </r>
  <r>
    <n v="4384"/>
    <x v="2176"/>
    <x v="1"/>
    <x v="603"/>
    <d v="2012-07-27T00:00:00"/>
    <s v="Standard Class"/>
    <s v="RA-19915"/>
    <s v="Russell Applegate"/>
    <x v="0"/>
    <s v="United States"/>
    <s v="Highland Park"/>
    <x v="10"/>
    <n v="60035"/>
    <x v="2"/>
    <s v="FUR-BO-10004690"/>
    <x v="0"/>
    <x v="0"/>
    <x v="1636"/>
    <n v="384.94399999999996"/>
    <n v="4"/>
    <n v="0.3"/>
    <n v="-126.48159999999999"/>
  </r>
  <r>
    <n v="4385"/>
    <x v="2176"/>
    <x v="1"/>
    <x v="603"/>
    <d v="2012-07-27T00:00:00"/>
    <s v="Standard Class"/>
    <s v="RA-19915"/>
    <s v="Russell Applegate"/>
    <x v="0"/>
    <s v="United States"/>
    <s v="Highland Park"/>
    <x v="10"/>
    <n v="60035"/>
    <x v="2"/>
    <s v="TEC-PH-10001557"/>
    <x v="2"/>
    <x v="7"/>
    <x v="658"/>
    <n v="153.584"/>
    <n v="2"/>
    <n v="0.2"/>
    <n v="13.438599999999994"/>
  </r>
  <r>
    <n v="4386"/>
    <x v="2176"/>
    <x v="1"/>
    <x v="603"/>
    <d v="2012-07-27T00:00:00"/>
    <s v="Standard Class"/>
    <s v="RA-19915"/>
    <s v="Russell Applegate"/>
    <x v="0"/>
    <s v="United States"/>
    <s v="Highland Park"/>
    <x v="10"/>
    <n v="60035"/>
    <x v="2"/>
    <s v="FUR-BO-10002545"/>
    <x v="0"/>
    <x v="0"/>
    <x v="37"/>
    <n v="913.43000000000006"/>
    <n v="5"/>
    <n v="0.3"/>
    <n v="-52.195999999999913"/>
  </r>
  <r>
    <n v="4387"/>
    <x v="2177"/>
    <x v="0"/>
    <x v="189"/>
    <d v="2013-11-03T00:00:00"/>
    <s v="Standard Class"/>
    <s v="BP-11095"/>
    <s v="Bart Pistole"/>
    <x v="1"/>
    <s v="United States"/>
    <s v="San Francisco"/>
    <x v="1"/>
    <n v="94122"/>
    <x v="1"/>
    <s v="OFF-AP-10001366"/>
    <x v="1"/>
    <x v="9"/>
    <x v="33"/>
    <n v="43.92"/>
    <n v="4"/>
    <n v="0"/>
    <n v="11.858400000000003"/>
  </r>
  <r>
    <n v="4388"/>
    <x v="2177"/>
    <x v="0"/>
    <x v="189"/>
    <d v="2013-11-03T00:00:00"/>
    <s v="Standard Class"/>
    <s v="BP-11095"/>
    <s v="Bart Pistole"/>
    <x v="1"/>
    <s v="United States"/>
    <s v="San Francisco"/>
    <x v="1"/>
    <n v="94122"/>
    <x v="1"/>
    <s v="OFF-BI-10001628"/>
    <x v="1"/>
    <x v="8"/>
    <x v="1103"/>
    <n v="25.031999999999996"/>
    <n v="3"/>
    <n v="0.2"/>
    <n v="7.822499999999998"/>
  </r>
  <r>
    <n v="4389"/>
    <x v="2178"/>
    <x v="3"/>
    <x v="225"/>
    <d v="2014-11-23T00:00:00"/>
    <s v="First Class"/>
    <s v="CD-11920"/>
    <s v="Carlos Daly"/>
    <x v="0"/>
    <s v="United States"/>
    <s v="New York City"/>
    <x v="15"/>
    <n v="10035"/>
    <x v="3"/>
    <s v="OFF-PA-10003651"/>
    <x v="1"/>
    <x v="10"/>
    <x v="646"/>
    <n v="46.76"/>
    <n v="7"/>
    <n v="0"/>
    <n v="22.444800000000001"/>
  </r>
  <r>
    <n v="4390"/>
    <x v="2178"/>
    <x v="3"/>
    <x v="225"/>
    <d v="2014-11-23T00:00:00"/>
    <s v="First Class"/>
    <s v="CD-11920"/>
    <s v="Carlos Daly"/>
    <x v="0"/>
    <s v="United States"/>
    <s v="New York City"/>
    <x v="15"/>
    <n v="10035"/>
    <x v="3"/>
    <s v="FUR-BO-10003159"/>
    <x v="0"/>
    <x v="0"/>
    <x v="1100"/>
    <n v="183.96800000000002"/>
    <n v="2"/>
    <n v="0.2"/>
    <n v="-25.295600000000022"/>
  </r>
  <r>
    <n v="4391"/>
    <x v="2178"/>
    <x v="3"/>
    <x v="225"/>
    <d v="2014-11-23T00:00:00"/>
    <s v="First Class"/>
    <s v="CD-11920"/>
    <s v="Carlos Daly"/>
    <x v="0"/>
    <s v="United States"/>
    <s v="New York City"/>
    <x v="15"/>
    <n v="10035"/>
    <x v="3"/>
    <s v="TEC-PH-10001459"/>
    <x v="2"/>
    <x v="7"/>
    <x v="1438"/>
    <n v="1259.97"/>
    <n v="3"/>
    <n v="0"/>
    <n v="327.59220000000005"/>
  </r>
  <r>
    <n v="4392"/>
    <x v="2178"/>
    <x v="3"/>
    <x v="225"/>
    <d v="2014-11-23T00:00:00"/>
    <s v="First Class"/>
    <s v="CD-11920"/>
    <s v="Carlos Daly"/>
    <x v="0"/>
    <s v="United States"/>
    <s v="New York City"/>
    <x v="15"/>
    <n v="10035"/>
    <x v="3"/>
    <s v="OFF-AR-10004602"/>
    <x v="1"/>
    <x v="6"/>
    <x v="1217"/>
    <n v="68.97"/>
    <n v="3"/>
    <n v="0"/>
    <n v="19.311600000000002"/>
  </r>
  <r>
    <n v="4393"/>
    <x v="2179"/>
    <x v="0"/>
    <x v="162"/>
    <d v="2013-09-13T00:00:00"/>
    <s v="Standard Class"/>
    <s v="KB-16585"/>
    <s v="Ken Black"/>
    <x v="1"/>
    <s v="United States"/>
    <s v="Dallas"/>
    <x v="5"/>
    <n v="75081"/>
    <x v="2"/>
    <s v="OFF-AR-10001953"/>
    <x v="1"/>
    <x v="6"/>
    <x v="395"/>
    <n v="70.367999999999995"/>
    <n v="2"/>
    <n v="0.2"/>
    <n v="6.1572000000000031"/>
  </r>
  <r>
    <n v="4394"/>
    <x v="2179"/>
    <x v="0"/>
    <x v="162"/>
    <d v="2013-09-13T00:00:00"/>
    <s v="Standard Class"/>
    <s v="KB-16585"/>
    <s v="Ken Black"/>
    <x v="1"/>
    <s v="United States"/>
    <s v="Dallas"/>
    <x v="5"/>
    <n v="75081"/>
    <x v="2"/>
    <s v="TEC-PH-10000923"/>
    <x v="2"/>
    <x v="7"/>
    <x v="1225"/>
    <n v="59.960000000000008"/>
    <n v="5"/>
    <n v="0.2"/>
    <n v="21.735500000000002"/>
  </r>
  <r>
    <n v="4395"/>
    <x v="2180"/>
    <x v="2"/>
    <x v="836"/>
    <d v="2011-07-20T00:00:00"/>
    <s v="Same Day"/>
    <s v="SW-20245"/>
    <s v="Scot Wooten"/>
    <x v="0"/>
    <s v="United States"/>
    <s v="Springfield"/>
    <x v="24"/>
    <n v="45503"/>
    <x v="3"/>
    <s v="OFF-ST-10002583"/>
    <x v="1"/>
    <x v="4"/>
    <x v="566"/>
    <n v="25.983999999999998"/>
    <n v="1"/>
    <n v="0.2"/>
    <n v="-5.1968000000000005"/>
  </r>
  <r>
    <n v="4396"/>
    <x v="2180"/>
    <x v="2"/>
    <x v="836"/>
    <d v="2011-07-20T00:00:00"/>
    <s v="Same Day"/>
    <s v="SW-20245"/>
    <s v="Scot Wooten"/>
    <x v="0"/>
    <s v="United States"/>
    <s v="Springfield"/>
    <x v="24"/>
    <n v="45503"/>
    <x v="3"/>
    <s v="OFF-BI-10000977"/>
    <x v="1"/>
    <x v="8"/>
    <x v="982"/>
    <n v="27.360000000000003"/>
    <n v="3"/>
    <n v="0.7"/>
    <n v="-21.887999999999991"/>
  </r>
  <r>
    <n v="4397"/>
    <x v="2181"/>
    <x v="0"/>
    <x v="625"/>
    <d v="2013-11-20T00:00:00"/>
    <s v="Standard Class"/>
    <s v="AH-10690"/>
    <s v="Anna Häberlin"/>
    <x v="1"/>
    <s v="United States"/>
    <s v="San Diego"/>
    <x v="1"/>
    <n v="92024"/>
    <x v="1"/>
    <s v="TEC-PH-10002549"/>
    <x v="2"/>
    <x v="7"/>
    <x v="928"/>
    <n v="361.37600000000003"/>
    <n v="2"/>
    <n v="0.2"/>
    <n v="27.103200000000001"/>
  </r>
  <r>
    <n v="4398"/>
    <x v="2182"/>
    <x v="2"/>
    <x v="970"/>
    <d v="2011-07-11T00:00:00"/>
    <s v="Standard Class"/>
    <s v="JL-15835"/>
    <s v="John Lee"/>
    <x v="0"/>
    <s v="United States"/>
    <s v="Philadelphia"/>
    <x v="9"/>
    <n v="19120"/>
    <x v="3"/>
    <s v="FUR-CH-10002880"/>
    <x v="0"/>
    <x v="1"/>
    <x v="801"/>
    <n v="172.18599999999998"/>
    <n v="2"/>
    <n v="0.3"/>
    <n v="-46.736200000000011"/>
  </r>
  <r>
    <n v="4399"/>
    <x v="2182"/>
    <x v="2"/>
    <x v="970"/>
    <d v="2011-07-11T00:00:00"/>
    <s v="Standard Class"/>
    <s v="JL-15835"/>
    <s v="John Lee"/>
    <x v="0"/>
    <s v="United States"/>
    <s v="Philadelphia"/>
    <x v="9"/>
    <n v="19120"/>
    <x v="3"/>
    <s v="FUR-FU-10003039"/>
    <x v="0"/>
    <x v="5"/>
    <x v="479"/>
    <n v="69.00800000000001"/>
    <n v="2"/>
    <n v="0.2"/>
    <n v="12.0764"/>
  </r>
  <r>
    <n v="4400"/>
    <x v="2183"/>
    <x v="0"/>
    <x v="716"/>
    <d v="2013-03-18T00:00:00"/>
    <s v="Same Day"/>
    <s v="GZ-14470"/>
    <s v="Gary Zandusky"/>
    <x v="0"/>
    <s v="United States"/>
    <s v="Columbia"/>
    <x v="39"/>
    <n v="21044"/>
    <x v="3"/>
    <s v="OFF-EN-10003055"/>
    <x v="1"/>
    <x v="12"/>
    <x v="873"/>
    <n v="199.89999999999998"/>
    <n v="5"/>
    <n v="0"/>
    <n v="89.954999999999984"/>
  </r>
  <r>
    <n v="4401"/>
    <x v="2183"/>
    <x v="0"/>
    <x v="716"/>
    <d v="2013-03-18T00:00:00"/>
    <s v="Same Day"/>
    <s v="GZ-14470"/>
    <s v="Gary Zandusky"/>
    <x v="0"/>
    <s v="United States"/>
    <s v="Columbia"/>
    <x v="39"/>
    <n v="21044"/>
    <x v="3"/>
    <s v="OFF-AP-10002945"/>
    <x v="1"/>
    <x v="9"/>
    <x v="225"/>
    <n v="901.94999999999993"/>
    <n v="3"/>
    <n v="0"/>
    <n v="297.64349999999996"/>
  </r>
  <r>
    <n v="4402"/>
    <x v="2183"/>
    <x v="0"/>
    <x v="716"/>
    <d v="2013-03-18T00:00:00"/>
    <s v="Same Day"/>
    <s v="GZ-14470"/>
    <s v="Gary Zandusky"/>
    <x v="0"/>
    <s v="United States"/>
    <s v="Columbia"/>
    <x v="39"/>
    <n v="21044"/>
    <x v="3"/>
    <s v="FUR-FU-10004306"/>
    <x v="0"/>
    <x v="5"/>
    <x v="616"/>
    <n v="971.5"/>
    <n v="5"/>
    <n v="0"/>
    <n v="252.59"/>
  </r>
  <r>
    <n v="4403"/>
    <x v="2184"/>
    <x v="0"/>
    <x v="482"/>
    <d v="2013-12-28T00:00:00"/>
    <s v="First Class"/>
    <s v="RC-19825"/>
    <s v="Roy Collins"/>
    <x v="0"/>
    <s v="United States"/>
    <s v="Colorado Springs"/>
    <x v="22"/>
    <n v="80906"/>
    <x v="1"/>
    <s v="OFF-AR-10002445"/>
    <x v="1"/>
    <x v="6"/>
    <x v="1637"/>
    <n v="11.328000000000001"/>
    <n v="2"/>
    <n v="0.2"/>
    <n v="2.5488000000000004"/>
  </r>
  <r>
    <n v="4404"/>
    <x v="2185"/>
    <x v="2"/>
    <x v="814"/>
    <d v="2011-09-04T00:00:00"/>
    <s v="First Class"/>
    <s v="CL-12565"/>
    <s v="Clay Ludtke"/>
    <x v="0"/>
    <s v="United States"/>
    <s v="New York City"/>
    <x v="15"/>
    <n v="10009"/>
    <x v="3"/>
    <s v="OFF-AR-10002445"/>
    <x v="1"/>
    <x v="6"/>
    <x v="1637"/>
    <n v="21.240000000000002"/>
    <n v="3"/>
    <n v="0"/>
    <n v="8.071200000000001"/>
  </r>
  <r>
    <n v="4405"/>
    <x v="2186"/>
    <x v="1"/>
    <x v="761"/>
    <d v="2012-07-10T00:00:00"/>
    <s v="Standard Class"/>
    <s v="MW-18220"/>
    <s v="Mitch Webber"/>
    <x v="0"/>
    <s v="United States"/>
    <s v="Philadelphia"/>
    <x v="9"/>
    <n v="19140"/>
    <x v="3"/>
    <s v="TEC-AC-10002345"/>
    <x v="2"/>
    <x v="11"/>
    <x v="173"/>
    <n v="34.800000000000004"/>
    <n v="3"/>
    <n v="0.2"/>
    <n v="2.1749999999999989"/>
  </r>
  <r>
    <n v="4406"/>
    <x v="2186"/>
    <x v="1"/>
    <x v="761"/>
    <d v="2012-07-10T00:00:00"/>
    <s v="Standard Class"/>
    <s v="MW-18220"/>
    <s v="Mitch Webber"/>
    <x v="0"/>
    <s v="United States"/>
    <s v="Philadelphia"/>
    <x v="9"/>
    <n v="19140"/>
    <x v="3"/>
    <s v="OFF-ST-10001558"/>
    <x v="1"/>
    <x v="4"/>
    <x v="712"/>
    <n v="38.975999999999999"/>
    <n v="3"/>
    <n v="0.2"/>
    <n v="-2.4359999999999999"/>
  </r>
  <r>
    <n v="4407"/>
    <x v="2187"/>
    <x v="0"/>
    <x v="73"/>
    <d v="2013-11-26T00:00:00"/>
    <s v="Standard Class"/>
    <s v="BF-10975"/>
    <s v="Barbara Fisher"/>
    <x v="1"/>
    <s v="United States"/>
    <s v="Columbus"/>
    <x v="14"/>
    <n v="47201"/>
    <x v="2"/>
    <s v="OFF-PA-10001622"/>
    <x v="1"/>
    <x v="10"/>
    <x v="695"/>
    <n v="9.08"/>
    <n v="2"/>
    <n v="0"/>
    <n v="4.0859999999999994"/>
  </r>
  <r>
    <n v="4408"/>
    <x v="2187"/>
    <x v="0"/>
    <x v="73"/>
    <d v="2013-11-26T00:00:00"/>
    <s v="Standard Class"/>
    <s v="BF-10975"/>
    <s v="Barbara Fisher"/>
    <x v="1"/>
    <s v="United States"/>
    <s v="Columbus"/>
    <x v="14"/>
    <n v="47201"/>
    <x v="2"/>
    <s v="OFF-PA-10000418"/>
    <x v="1"/>
    <x v="10"/>
    <x v="961"/>
    <n v="314.54999999999995"/>
    <n v="3"/>
    <n v="0"/>
    <n v="150.98399999999998"/>
  </r>
  <r>
    <n v="4409"/>
    <x v="2187"/>
    <x v="0"/>
    <x v="73"/>
    <d v="2013-11-26T00:00:00"/>
    <s v="Standard Class"/>
    <s v="BF-10975"/>
    <s v="Barbara Fisher"/>
    <x v="1"/>
    <s v="United States"/>
    <s v="Columbus"/>
    <x v="14"/>
    <n v="47201"/>
    <x v="2"/>
    <s v="OFF-BI-10000343"/>
    <x v="1"/>
    <x v="8"/>
    <x v="184"/>
    <n v="4.91"/>
    <n v="1"/>
    <n v="0"/>
    <n v="2.3077000000000001"/>
  </r>
  <r>
    <n v="4410"/>
    <x v="2188"/>
    <x v="2"/>
    <x v="457"/>
    <d v="2011-05-11T00:00:00"/>
    <s v="Standard Class"/>
    <s v="SN-20710"/>
    <s v="Steve Nguyen"/>
    <x v="2"/>
    <s v="United States"/>
    <s v="Los Angeles"/>
    <x v="1"/>
    <n v="90004"/>
    <x v="1"/>
    <s v="OFF-LA-10004425"/>
    <x v="1"/>
    <x v="2"/>
    <x v="33"/>
    <n v="5.78"/>
    <n v="2"/>
    <n v="0"/>
    <n v="2.7166000000000001"/>
  </r>
  <r>
    <n v="4411"/>
    <x v="2188"/>
    <x v="2"/>
    <x v="457"/>
    <d v="2011-05-11T00:00:00"/>
    <s v="Standard Class"/>
    <s v="SN-20710"/>
    <s v="Steve Nguyen"/>
    <x v="2"/>
    <s v="United States"/>
    <s v="Los Angeles"/>
    <x v="1"/>
    <n v="90004"/>
    <x v="1"/>
    <s v="OFF-AR-10001897"/>
    <x v="1"/>
    <x v="6"/>
    <x v="640"/>
    <n v="107.94"/>
    <n v="6"/>
    <n v="0"/>
    <n v="30.223200000000002"/>
  </r>
  <r>
    <n v="4412"/>
    <x v="2189"/>
    <x v="2"/>
    <x v="261"/>
    <d v="2011-06-24T00:00:00"/>
    <s v="First Class"/>
    <s v="TB-21280"/>
    <s v="Toby Braunhardt"/>
    <x v="0"/>
    <s v="United States"/>
    <s v="New York City"/>
    <x v="15"/>
    <n v="10024"/>
    <x v="3"/>
    <s v="OFF-PA-10003883"/>
    <x v="1"/>
    <x v="10"/>
    <x v="1229"/>
    <n v="19.649999999999999"/>
    <n v="3"/>
    <n v="0"/>
    <n v="9.0389999999999997"/>
  </r>
  <r>
    <n v="4413"/>
    <x v="2189"/>
    <x v="2"/>
    <x v="261"/>
    <d v="2011-06-24T00:00:00"/>
    <s v="First Class"/>
    <s v="TB-21280"/>
    <s v="Toby Braunhardt"/>
    <x v="0"/>
    <s v="United States"/>
    <s v="New York City"/>
    <x v="15"/>
    <n v="10024"/>
    <x v="3"/>
    <s v="TEC-PH-10003963"/>
    <x v="2"/>
    <x v="7"/>
    <x v="512"/>
    <n v="617.97"/>
    <n v="3"/>
    <n v="0"/>
    <n v="160.6722"/>
  </r>
  <r>
    <n v="4414"/>
    <x v="2189"/>
    <x v="2"/>
    <x v="261"/>
    <d v="2011-06-24T00:00:00"/>
    <s v="First Class"/>
    <s v="TB-21280"/>
    <s v="Toby Braunhardt"/>
    <x v="0"/>
    <s v="United States"/>
    <s v="New York City"/>
    <x v="15"/>
    <n v="10024"/>
    <x v="3"/>
    <s v="OFF-AP-10001303"/>
    <x v="1"/>
    <x v="9"/>
    <x v="925"/>
    <n v="59.699999999999996"/>
    <n v="3"/>
    <n v="0"/>
    <n v="26.864999999999995"/>
  </r>
  <r>
    <n v="4415"/>
    <x v="2190"/>
    <x v="3"/>
    <x v="971"/>
    <d v="2014-08-24T00:00:00"/>
    <s v="Standard Class"/>
    <s v="JB-15400"/>
    <s v="Jennifer Braxton"/>
    <x v="1"/>
    <s v="United States"/>
    <s v="Lawrence"/>
    <x v="31"/>
    <n v="1841"/>
    <x v="3"/>
    <s v="OFF-BI-10003925"/>
    <x v="1"/>
    <x v="8"/>
    <x v="751"/>
    <n v="387.99"/>
    <n v="1"/>
    <n v="0"/>
    <n v="182.3553"/>
  </r>
  <r>
    <n v="4416"/>
    <x v="2191"/>
    <x v="2"/>
    <x v="503"/>
    <d v="2011-12-06T00:00:00"/>
    <s v="Standard Class"/>
    <s v="AH-10210"/>
    <s v="Alan Hwang"/>
    <x v="0"/>
    <s v="United States"/>
    <s v="San Francisco"/>
    <x v="1"/>
    <n v="94122"/>
    <x v="1"/>
    <s v="TEC-PH-10004586"/>
    <x v="2"/>
    <x v="7"/>
    <x v="890"/>
    <n v="575.91999999999996"/>
    <n v="2"/>
    <n v="0.2"/>
    <n v="71.989999999999981"/>
  </r>
  <r>
    <n v="4417"/>
    <x v="2191"/>
    <x v="2"/>
    <x v="503"/>
    <d v="2011-12-06T00:00:00"/>
    <s v="Standard Class"/>
    <s v="AH-10210"/>
    <s v="Alan Hwang"/>
    <x v="0"/>
    <s v="United States"/>
    <s v="San Francisco"/>
    <x v="1"/>
    <n v="94122"/>
    <x v="1"/>
    <s v="OFF-FA-10003495"/>
    <x v="1"/>
    <x v="13"/>
    <x v="33"/>
    <n v="30.4"/>
    <n v="5"/>
    <n v="0"/>
    <n v="15.2"/>
  </r>
  <r>
    <n v="4418"/>
    <x v="2192"/>
    <x v="3"/>
    <x v="359"/>
    <d v="2014-04-13T00:00:00"/>
    <s v="Second Class"/>
    <s v="KL-16645"/>
    <s v="Ken Lonsdale"/>
    <x v="0"/>
    <s v="United States"/>
    <s v="Detroit"/>
    <x v="12"/>
    <n v="48205"/>
    <x v="2"/>
    <s v="OFF-BI-10002867"/>
    <x v="1"/>
    <x v="8"/>
    <x v="963"/>
    <n v="478.24"/>
    <n v="8"/>
    <n v="0"/>
    <n v="219.99039999999997"/>
  </r>
  <r>
    <n v="4419"/>
    <x v="2193"/>
    <x v="2"/>
    <x v="414"/>
    <d v="2011-12-27T00:00:00"/>
    <s v="Standard Class"/>
    <s v="MH-17455"/>
    <s v="Mark Hamilton"/>
    <x v="0"/>
    <s v="United States"/>
    <s v="Hamilton"/>
    <x v="24"/>
    <n v="45011"/>
    <x v="3"/>
    <s v="FUR-FU-10003773"/>
    <x v="0"/>
    <x v="5"/>
    <x v="125"/>
    <n v="190.84800000000001"/>
    <n v="3"/>
    <n v="0.2"/>
    <n v="-21.470400000000026"/>
  </r>
  <r>
    <n v="4420"/>
    <x v="2194"/>
    <x v="2"/>
    <x v="506"/>
    <d v="2011-12-24T00:00:00"/>
    <s v="Standard Class"/>
    <s v="EC-14050"/>
    <s v="Erin Creighton"/>
    <x v="0"/>
    <s v="United States"/>
    <s v="Columbus"/>
    <x v="24"/>
    <n v="43229"/>
    <x v="3"/>
    <s v="OFF-BI-10002954"/>
    <x v="1"/>
    <x v="8"/>
    <x v="1179"/>
    <n v="5.4840000000000009"/>
    <n v="4"/>
    <n v="0.7"/>
    <n v="-4.0215999999999994"/>
  </r>
  <r>
    <n v="4421"/>
    <x v="2195"/>
    <x v="1"/>
    <x v="972"/>
    <d v="2012-11-21T00:00:00"/>
    <s v="Second Class"/>
    <s v="GH-14665"/>
    <s v="Greg Hansen"/>
    <x v="0"/>
    <s v="United States"/>
    <s v="Chicago"/>
    <x v="10"/>
    <n v="60610"/>
    <x v="2"/>
    <s v="OFF-SU-10002537"/>
    <x v="1"/>
    <x v="14"/>
    <x v="676"/>
    <n v="40.92"/>
    <n v="5"/>
    <n v="0.2"/>
    <n v="3.0690000000000026"/>
  </r>
  <r>
    <n v="4422"/>
    <x v="2196"/>
    <x v="2"/>
    <x v="530"/>
    <d v="2011-03-09T00:00:00"/>
    <s v="Standard Class"/>
    <s v="SC-20095"/>
    <s v="Sanjit Chand"/>
    <x v="0"/>
    <s v="United States"/>
    <s v="Margate"/>
    <x v="2"/>
    <n v="33063"/>
    <x v="0"/>
    <s v="OFF-AR-10001374"/>
    <x v="1"/>
    <x v="6"/>
    <x v="310"/>
    <n v="15.552000000000003"/>
    <n v="3"/>
    <n v="0.2"/>
    <n v="2.3327999999999989"/>
  </r>
  <r>
    <n v="4423"/>
    <x v="2197"/>
    <x v="3"/>
    <x v="796"/>
    <d v="2014-05-20T00:00:00"/>
    <s v="First Class"/>
    <s v="TB-21355"/>
    <s v="Todd Boyes"/>
    <x v="1"/>
    <s v="United States"/>
    <s v="Sandy Springs"/>
    <x v="32"/>
    <n v="30328"/>
    <x v="0"/>
    <s v="OFF-AP-10001492"/>
    <x v="1"/>
    <x v="9"/>
    <x v="22"/>
    <n v="17.239999999999998"/>
    <n v="2"/>
    <n v="0"/>
    <n v="4.4824000000000002"/>
  </r>
  <r>
    <n v="4424"/>
    <x v="2197"/>
    <x v="3"/>
    <x v="796"/>
    <d v="2014-05-20T00:00:00"/>
    <s v="First Class"/>
    <s v="TB-21355"/>
    <s v="Todd Boyes"/>
    <x v="1"/>
    <s v="United States"/>
    <s v="Sandy Springs"/>
    <x v="32"/>
    <n v="30328"/>
    <x v="0"/>
    <s v="FUR-BO-10003546"/>
    <x v="0"/>
    <x v="0"/>
    <x v="1638"/>
    <n v="302.94"/>
    <n v="3"/>
    <n v="0"/>
    <n v="75.735000000000014"/>
  </r>
  <r>
    <n v="4425"/>
    <x v="2197"/>
    <x v="3"/>
    <x v="796"/>
    <d v="2014-05-20T00:00:00"/>
    <s v="First Class"/>
    <s v="TB-21355"/>
    <s v="Todd Boyes"/>
    <x v="1"/>
    <s v="United States"/>
    <s v="Sandy Springs"/>
    <x v="32"/>
    <n v="30328"/>
    <x v="0"/>
    <s v="TEC-PH-10002185"/>
    <x v="2"/>
    <x v="7"/>
    <x v="1072"/>
    <n v="34.75"/>
    <n v="5"/>
    <n v="0"/>
    <n v="15.637499999999999"/>
  </r>
  <r>
    <n v="4426"/>
    <x v="2197"/>
    <x v="3"/>
    <x v="796"/>
    <d v="2014-05-20T00:00:00"/>
    <s v="First Class"/>
    <s v="TB-21355"/>
    <s v="Todd Boyes"/>
    <x v="1"/>
    <s v="United States"/>
    <s v="Sandy Springs"/>
    <x v="32"/>
    <n v="30328"/>
    <x v="0"/>
    <s v="OFF-BI-10000315"/>
    <x v="1"/>
    <x v="8"/>
    <x v="407"/>
    <n v="113.94"/>
    <n v="6"/>
    <n v="0"/>
    <n v="54.691199999999995"/>
  </r>
  <r>
    <n v="4427"/>
    <x v="2197"/>
    <x v="3"/>
    <x v="796"/>
    <d v="2014-05-20T00:00:00"/>
    <s v="First Class"/>
    <s v="TB-21355"/>
    <s v="Todd Boyes"/>
    <x v="1"/>
    <s v="United States"/>
    <s v="Sandy Springs"/>
    <x v="32"/>
    <n v="30328"/>
    <x v="0"/>
    <s v="TEC-PH-10002350"/>
    <x v="2"/>
    <x v="7"/>
    <x v="1458"/>
    <n v="55.98"/>
    <n v="2"/>
    <n v="0"/>
    <n v="15.674399999999999"/>
  </r>
  <r>
    <n v="4428"/>
    <x v="2198"/>
    <x v="3"/>
    <x v="585"/>
    <d v="2014-09-29T00:00:00"/>
    <s v="Standard Class"/>
    <s v="DW-13195"/>
    <s v="David Wiener"/>
    <x v="1"/>
    <s v="United States"/>
    <s v="Albuquerque"/>
    <x v="27"/>
    <n v="87105"/>
    <x v="1"/>
    <s v="OFF-PA-10002666"/>
    <x v="1"/>
    <x v="10"/>
    <x v="186"/>
    <n v="27.18"/>
    <n v="3"/>
    <n v="0"/>
    <n v="12.231"/>
  </r>
  <r>
    <n v="4429"/>
    <x v="2199"/>
    <x v="3"/>
    <x v="708"/>
    <d v="2014-03-28T00:00:00"/>
    <s v="Standard Class"/>
    <s v="CL-12565"/>
    <s v="Clay Ludtke"/>
    <x v="0"/>
    <s v="United States"/>
    <s v="Tulsa"/>
    <x v="26"/>
    <n v="74133"/>
    <x v="2"/>
    <s v="FUR-CH-10004495"/>
    <x v="0"/>
    <x v="1"/>
    <x v="1475"/>
    <n v="1805.88"/>
    <n v="6"/>
    <n v="0"/>
    <n v="523.70519999999988"/>
  </r>
  <r>
    <n v="4430"/>
    <x v="2200"/>
    <x v="3"/>
    <x v="32"/>
    <d v="2014-09-15T00:00:00"/>
    <s v="Same Day"/>
    <s v="LT-17110"/>
    <s v="Liz Thompson"/>
    <x v="0"/>
    <s v="United States"/>
    <s v="Orange"/>
    <x v="30"/>
    <n v="7050"/>
    <x v="3"/>
    <s v="OFF-AR-10001725"/>
    <x v="1"/>
    <x v="6"/>
    <x v="1540"/>
    <n v="70.949999999999989"/>
    <n v="3"/>
    <n v="0"/>
    <n v="18.447000000000003"/>
  </r>
  <r>
    <n v="4431"/>
    <x v="2201"/>
    <x v="0"/>
    <x v="54"/>
    <d v="2013-11-09T00:00:00"/>
    <s v="Second Class"/>
    <s v="AP-10915"/>
    <s v="Arthur Prichep"/>
    <x v="0"/>
    <s v="United States"/>
    <s v="Henderson"/>
    <x v="0"/>
    <n v="42420"/>
    <x v="0"/>
    <s v="OFF-FA-10002280"/>
    <x v="1"/>
    <x v="13"/>
    <x v="653"/>
    <n v="20"/>
    <n v="4"/>
    <n v="0"/>
    <n v="9.6"/>
  </r>
  <r>
    <n v="4432"/>
    <x v="2201"/>
    <x v="0"/>
    <x v="54"/>
    <d v="2013-11-09T00:00:00"/>
    <s v="Second Class"/>
    <s v="AP-10915"/>
    <s v="Arthur Prichep"/>
    <x v="0"/>
    <s v="United States"/>
    <s v="Henderson"/>
    <x v="0"/>
    <n v="42420"/>
    <x v="0"/>
    <s v="OFF-AR-10001770"/>
    <x v="1"/>
    <x v="6"/>
    <x v="1579"/>
    <n v="7.98"/>
    <n v="3"/>
    <n v="0"/>
    <n v="2.0747999999999998"/>
  </r>
  <r>
    <n v="4433"/>
    <x v="2201"/>
    <x v="0"/>
    <x v="54"/>
    <d v="2013-11-09T00:00:00"/>
    <s v="Second Class"/>
    <s v="AP-10915"/>
    <s v="Arthur Prichep"/>
    <x v="0"/>
    <s v="United States"/>
    <s v="Henderson"/>
    <x v="0"/>
    <n v="42420"/>
    <x v="0"/>
    <s v="FUR-FU-10002885"/>
    <x v="0"/>
    <x v="5"/>
    <x v="755"/>
    <n v="24.1"/>
    <n v="5"/>
    <n v="0"/>
    <n v="9.1580000000000013"/>
  </r>
  <r>
    <n v="4434"/>
    <x v="2201"/>
    <x v="0"/>
    <x v="54"/>
    <d v="2013-11-09T00:00:00"/>
    <s v="Second Class"/>
    <s v="AP-10915"/>
    <s v="Arthur Prichep"/>
    <x v="0"/>
    <s v="United States"/>
    <s v="Henderson"/>
    <x v="0"/>
    <n v="42420"/>
    <x v="0"/>
    <s v="OFF-AR-10003772"/>
    <x v="1"/>
    <x v="6"/>
    <x v="1429"/>
    <n v="8.75"/>
    <n v="1"/>
    <n v="0"/>
    <n v="2.6249999999999991"/>
  </r>
  <r>
    <n v="4435"/>
    <x v="2201"/>
    <x v="0"/>
    <x v="54"/>
    <d v="2013-11-09T00:00:00"/>
    <s v="Second Class"/>
    <s v="AP-10915"/>
    <s v="Arthur Prichep"/>
    <x v="0"/>
    <s v="United States"/>
    <s v="Henderson"/>
    <x v="0"/>
    <n v="42420"/>
    <x v="0"/>
    <s v="FUR-TA-10003392"/>
    <x v="0"/>
    <x v="3"/>
    <x v="1639"/>
    <n v="842.94"/>
    <n v="3"/>
    <n v="0"/>
    <n v="160.15860000000001"/>
  </r>
  <r>
    <n v="4436"/>
    <x v="2202"/>
    <x v="0"/>
    <x v="973"/>
    <d v="2013-05-09T00:00:00"/>
    <s v="Standard Class"/>
    <s v="CB-12415"/>
    <s v="Christy Brittain"/>
    <x v="0"/>
    <s v="United States"/>
    <s v="Chicago"/>
    <x v="10"/>
    <n v="60653"/>
    <x v="2"/>
    <s v="OFF-BI-10000014"/>
    <x v="1"/>
    <x v="8"/>
    <x v="628"/>
    <n v="2.1819999999999995"/>
    <n v="1"/>
    <n v="0.8"/>
    <n v="-3.6002999999999998"/>
  </r>
  <r>
    <n v="4437"/>
    <x v="2202"/>
    <x v="0"/>
    <x v="973"/>
    <d v="2013-05-09T00:00:00"/>
    <s v="Standard Class"/>
    <s v="CB-12415"/>
    <s v="Christy Brittain"/>
    <x v="0"/>
    <s v="United States"/>
    <s v="Chicago"/>
    <x v="10"/>
    <n v="60653"/>
    <x v="2"/>
    <s v="OFF-AR-10003217"/>
    <x v="1"/>
    <x v="6"/>
    <x v="1640"/>
    <n v="27.384"/>
    <n v="7"/>
    <n v="0.2"/>
    <n v="2.7384000000000022"/>
  </r>
  <r>
    <n v="4438"/>
    <x v="2202"/>
    <x v="0"/>
    <x v="973"/>
    <d v="2013-05-09T00:00:00"/>
    <s v="Standard Class"/>
    <s v="CB-12415"/>
    <s v="Christy Brittain"/>
    <x v="0"/>
    <s v="United States"/>
    <s v="Chicago"/>
    <x v="10"/>
    <n v="60653"/>
    <x v="2"/>
    <s v="OFF-AP-10002403"/>
    <x v="1"/>
    <x v="9"/>
    <x v="1302"/>
    <n v="26.405999999999992"/>
    <n v="3"/>
    <n v="0.8"/>
    <n v="-71.296199999999999"/>
  </r>
  <r>
    <n v="4439"/>
    <x v="2203"/>
    <x v="0"/>
    <x v="797"/>
    <d v="2014-01-03T00:00:00"/>
    <s v="Standard Class"/>
    <s v="MT-17815"/>
    <s v="Meg Tillman"/>
    <x v="0"/>
    <s v="United States"/>
    <s v="Port Arthur"/>
    <x v="5"/>
    <n v="77642"/>
    <x v="2"/>
    <s v="OFF-PA-10001972"/>
    <x v="1"/>
    <x v="10"/>
    <x v="1169"/>
    <n v="10.368000000000002"/>
    <n v="2"/>
    <n v="0.2"/>
    <n v="3.6288"/>
  </r>
  <r>
    <n v="4440"/>
    <x v="2203"/>
    <x v="0"/>
    <x v="797"/>
    <d v="2014-01-03T00:00:00"/>
    <s v="Standard Class"/>
    <s v="MT-17815"/>
    <s v="Meg Tillman"/>
    <x v="0"/>
    <s v="United States"/>
    <s v="Port Arthur"/>
    <x v="5"/>
    <n v="77642"/>
    <x v="2"/>
    <s v="OFF-PA-10004041"/>
    <x v="1"/>
    <x v="10"/>
    <x v="940"/>
    <n v="23.680000000000003"/>
    <n v="4"/>
    <n v="0.2"/>
    <n v="7.3999999999999995"/>
  </r>
  <r>
    <n v="4441"/>
    <x v="2204"/>
    <x v="0"/>
    <x v="405"/>
    <d v="2013-07-27T00:00:00"/>
    <s v="Standard Class"/>
    <s v="DK-13375"/>
    <s v="Dennis Kane"/>
    <x v="0"/>
    <s v="United States"/>
    <s v="Westland"/>
    <x v="12"/>
    <n v="48185"/>
    <x v="2"/>
    <s v="TEC-AC-10004975"/>
    <x v="2"/>
    <x v="11"/>
    <x v="973"/>
    <n v="109.95"/>
    <n v="1"/>
    <n v="0"/>
    <n v="36.283500000000004"/>
  </r>
  <r>
    <n v="4442"/>
    <x v="2204"/>
    <x v="0"/>
    <x v="405"/>
    <d v="2013-07-27T00:00:00"/>
    <s v="Standard Class"/>
    <s v="DK-13375"/>
    <s v="Dennis Kane"/>
    <x v="0"/>
    <s v="United States"/>
    <s v="Westland"/>
    <x v="12"/>
    <n v="48185"/>
    <x v="2"/>
    <s v="OFF-ST-10001932"/>
    <x v="1"/>
    <x v="4"/>
    <x v="1641"/>
    <n v="965.84999999999991"/>
    <n v="5"/>
    <n v="0"/>
    <n v="135.21900000000002"/>
  </r>
  <r>
    <n v="4443"/>
    <x v="2204"/>
    <x v="0"/>
    <x v="405"/>
    <d v="2013-07-27T00:00:00"/>
    <s v="Standard Class"/>
    <s v="DK-13375"/>
    <s v="Dennis Kane"/>
    <x v="0"/>
    <s v="United States"/>
    <s v="Westland"/>
    <x v="12"/>
    <n v="48185"/>
    <x v="2"/>
    <s v="OFF-AR-10001761"/>
    <x v="1"/>
    <x v="6"/>
    <x v="1642"/>
    <n v="29.2"/>
    <n v="5"/>
    <n v="0"/>
    <n v="10.511999999999999"/>
  </r>
  <r>
    <n v="4444"/>
    <x v="2204"/>
    <x v="0"/>
    <x v="405"/>
    <d v="2013-07-27T00:00:00"/>
    <s v="Standard Class"/>
    <s v="DK-13375"/>
    <s v="Dennis Kane"/>
    <x v="0"/>
    <s v="United States"/>
    <s v="Westland"/>
    <x v="12"/>
    <n v="48185"/>
    <x v="2"/>
    <s v="OFF-PA-10002262"/>
    <x v="1"/>
    <x v="10"/>
    <x v="992"/>
    <n v="32.400000000000006"/>
    <n v="5"/>
    <n v="0"/>
    <n v="15.552000000000001"/>
  </r>
  <r>
    <n v="4445"/>
    <x v="2205"/>
    <x v="2"/>
    <x v="912"/>
    <d v="2011-11-21T00:00:00"/>
    <s v="Standard Class"/>
    <s v="SR-20740"/>
    <s v="Steven Roelle"/>
    <x v="2"/>
    <s v="United States"/>
    <s v="Bloomington"/>
    <x v="14"/>
    <n v="47401"/>
    <x v="2"/>
    <s v="OFF-EN-10004483"/>
    <x v="1"/>
    <x v="12"/>
    <x v="1335"/>
    <n v="78.349999999999994"/>
    <n v="5"/>
    <n v="0"/>
    <n v="36.824499999999993"/>
  </r>
  <r>
    <n v="4446"/>
    <x v="2205"/>
    <x v="2"/>
    <x v="912"/>
    <d v="2011-11-21T00:00:00"/>
    <s v="Standard Class"/>
    <s v="SR-20740"/>
    <s v="Steven Roelle"/>
    <x v="2"/>
    <s v="United States"/>
    <s v="Bloomington"/>
    <x v="14"/>
    <n v="47401"/>
    <x v="2"/>
    <s v="OFF-PA-10003270"/>
    <x v="1"/>
    <x v="10"/>
    <x v="1415"/>
    <n v="31.68"/>
    <n v="6"/>
    <n v="0"/>
    <n v="14.256"/>
  </r>
  <r>
    <n v="4447"/>
    <x v="2205"/>
    <x v="2"/>
    <x v="912"/>
    <d v="2011-11-21T00:00:00"/>
    <s v="Standard Class"/>
    <s v="SR-20740"/>
    <s v="Steven Roelle"/>
    <x v="2"/>
    <s v="United States"/>
    <s v="Bloomington"/>
    <x v="14"/>
    <n v="47401"/>
    <x v="2"/>
    <s v="OFF-BI-10001634"/>
    <x v="1"/>
    <x v="8"/>
    <x v="24"/>
    <n v="29.12"/>
    <n v="4"/>
    <n v="0"/>
    <n v="14.268800000000001"/>
  </r>
  <r>
    <n v="4448"/>
    <x v="2205"/>
    <x v="2"/>
    <x v="912"/>
    <d v="2011-11-21T00:00:00"/>
    <s v="Standard Class"/>
    <s v="SR-20740"/>
    <s v="Steven Roelle"/>
    <x v="2"/>
    <s v="United States"/>
    <s v="Bloomington"/>
    <x v="14"/>
    <n v="47401"/>
    <x v="2"/>
    <s v="OFF-ST-10000675"/>
    <x v="1"/>
    <x v="4"/>
    <x v="295"/>
    <n v="169.45"/>
    <n v="5"/>
    <n v="0"/>
    <n v="42.362499999999997"/>
  </r>
  <r>
    <n v="4449"/>
    <x v="2206"/>
    <x v="1"/>
    <x v="974"/>
    <d v="2012-06-23T00:00:00"/>
    <s v="Standard Class"/>
    <s v="LH-17155"/>
    <s v="Logan Haushalter"/>
    <x v="0"/>
    <s v="United States"/>
    <s v="Los Angeles"/>
    <x v="1"/>
    <n v="90032"/>
    <x v="1"/>
    <s v="FUR-FU-10000732"/>
    <x v="0"/>
    <x v="5"/>
    <x v="540"/>
    <n v="12.56"/>
    <n v="2"/>
    <n v="0"/>
    <n v="4.0191999999999997"/>
  </r>
  <r>
    <n v="4450"/>
    <x v="2206"/>
    <x v="1"/>
    <x v="974"/>
    <d v="2012-06-23T00:00:00"/>
    <s v="Standard Class"/>
    <s v="LH-17155"/>
    <s v="Logan Haushalter"/>
    <x v="0"/>
    <s v="United States"/>
    <s v="Los Angeles"/>
    <x v="1"/>
    <n v="90032"/>
    <x v="1"/>
    <s v="OFF-PA-10004355"/>
    <x v="1"/>
    <x v="10"/>
    <x v="1094"/>
    <n v="6.48"/>
    <n v="1"/>
    <n v="0"/>
    <n v="3.1104000000000003"/>
  </r>
  <r>
    <n v="4451"/>
    <x v="2206"/>
    <x v="1"/>
    <x v="974"/>
    <d v="2012-06-23T00:00:00"/>
    <s v="Standard Class"/>
    <s v="LH-17155"/>
    <s v="Logan Haushalter"/>
    <x v="0"/>
    <s v="United States"/>
    <s v="Los Angeles"/>
    <x v="1"/>
    <n v="90032"/>
    <x v="1"/>
    <s v="OFF-EN-10000056"/>
    <x v="1"/>
    <x v="12"/>
    <x v="627"/>
    <n v="186.69"/>
    <n v="3"/>
    <n v="0"/>
    <n v="87.744299999999981"/>
  </r>
  <r>
    <n v="4452"/>
    <x v="2207"/>
    <x v="0"/>
    <x v="975"/>
    <d v="2013-07-07T00:00:00"/>
    <s v="First Class"/>
    <s v="AA-10645"/>
    <s v="Anna Andreadi"/>
    <x v="0"/>
    <s v="United States"/>
    <s v="San Francisco"/>
    <x v="1"/>
    <n v="94109"/>
    <x v="1"/>
    <s v="FUR-FU-10000221"/>
    <x v="0"/>
    <x v="5"/>
    <x v="529"/>
    <n v="25.4"/>
    <n v="5"/>
    <n v="0"/>
    <n v="8.6359999999999992"/>
  </r>
  <r>
    <n v="4453"/>
    <x v="2207"/>
    <x v="0"/>
    <x v="975"/>
    <d v="2013-07-07T00:00:00"/>
    <s v="First Class"/>
    <s v="AA-10645"/>
    <s v="Anna Andreadi"/>
    <x v="0"/>
    <s v="United States"/>
    <s v="San Francisco"/>
    <x v="1"/>
    <n v="94109"/>
    <x v="1"/>
    <s v="OFF-EN-10003567"/>
    <x v="1"/>
    <x v="12"/>
    <x v="1643"/>
    <n v="43.96"/>
    <n v="2"/>
    <n v="0"/>
    <n v="20.661200000000001"/>
  </r>
  <r>
    <n v="4454"/>
    <x v="2207"/>
    <x v="0"/>
    <x v="975"/>
    <d v="2013-07-07T00:00:00"/>
    <s v="First Class"/>
    <s v="AA-10645"/>
    <s v="Anna Andreadi"/>
    <x v="0"/>
    <s v="United States"/>
    <s v="San Francisco"/>
    <x v="1"/>
    <n v="94109"/>
    <x v="1"/>
    <s v="FUR-BO-10001811"/>
    <x v="0"/>
    <x v="0"/>
    <x v="779"/>
    <n v="1279.165"/>
    <n v="5"/>
    <n v="0.15"/>
    <n v="225.73499999999993"/>
  </r>
  <r>
    <n v="4455"/>
    <x v="2207"/>
    <x v="0"/>
    <x v="975"/>
    <d v="2013-07-07T00:00:00"/>
    <s v="First Class"/>
    <s v="AA-10645"/>
    <s v="Anna Andreadi"/>
    <x v="0"/>
    <s v="United States"/>
    <s v="San Francisco"/>
    <x v="1"/>
    <n v="94109"/>
    <x v="1"/>
    <s v="OFF-ST-10002486"/>
    <x v="1"/>
    <x v="4"/>
    <x v="693"/>
    <n v="27.92"/>
    <n v="4"/>
    <n v="0"/>
    <n v="0.5583999999999989"/>
  </r>
  <r>
    <n v="4456"/>
    <x v="2208"/>
    <x v="1"/>
    <x v="37"/>
    <d v="2012-09-08T00:00:00"/>
    <s v="Standard Class"/>
    <s v="AS-10630"/>
    <s v="Ann Steele"/>
    <x v="2"/>
    <s v="United States"/>
    <s v="San Francisco"/>
    <x v="1"/>
    <n v="94110"/>
    <x v="1"/>
    <s v="FUR-CH-10002372"/>
    <x v="0"/>
    <x v="1"/>
    <x v="390"/>
    <n v="129.56800000000001"/>
    <n v="2"/>
    <n v="0.2"/>
    <n v="-12.956799999999994"/>
  </r>
  <r>
    <n v="4457"/>
    <x v="2208"/>
    <x v="1"/>
    <x v="37"/>
    <d v="2012-09-08T00:00:00"/>
    <s v="Standard Class"/>
    <s v="AS-10630"/>
    <s v="Ann Steele"/>
    <x v="2"/>
    <s v="United States"/>
    <s v="San Francisco"/>
    <x v="1"/>
    <n v="94110"/>
    <x v="1"/>
    <s v="OFF-BI-10003274"/>
    <x v="1"/>
    <x v="8"/>
    <x v="122"/>
    <n v="6.3680000000000003"/>
    <n v="2"/>
    <n v="0.2"/>
    <n v="2.1492"/>
  </r>
  <r>
    <n v="4458"/>
    <x v="2209"/>
    <x v="3"/>
    <x v="783"/>
    <d v="2014-08-13T00:00:00"/>
    <s v="Standard Class"/>
    <s v="MC-17575"/>
    <s v="Matt Collins"/>
    <x v="0"/>
    <s v="United States"/>
    <s v="San Jose"/>
    <x v="1"/>
    <n v="95123"/>
    <x v="1"/>
    <s v="OFF-PA-10001878"/>
    <x v="1"/>
    <x v="10"/>
    <x v="1161"/>
    <n v="244.54999999999998"/>
    <n v="5"/>
    <n v="0"/>
    <n v="114.93849999999998"/>
  </r>
  <r>
    <n v="4459"/>
    <x v="2210"/>
    <x v="3"/>
    <x v="677"/>
    <d v="2014-03-21T00:00:00"/>
    <s v="Standard Class"/>
    <s v="SE-20110"/>
    <s v="Sanjit Engle"/>
    <x v="0"/>
    <s v="United States"/>
    <s v="Denver"/>
    <x v="22"/>
    <n v="80219"/>
    <x v="1"/>
    <s v="OFF-SU-10002881"/>
    <x v="1"/>
    <x v="14"/>
    <x v="461"/>
    <n v="1332.4960000000001"/>
    <n v="2"/>
    <n v="0.2"/>
    <n v="-299.8116"/>
  </r>
  <r>
    <n v="4460"/>
    <x v="2211"/>
    <x v="3"/>
    <x v="394"/>
    <d v="2014-10-02T00:00:00"/>
    <s v="First Class"/>
    <s v="DS-13030"/>
    <s v="Darrin Sayre"/>
    <x v="2"/>
    <s v="United States"/>
    <s v="Aurora"/>
    <x v="22"/>
    <n v="80013"/>
    <x v="1"/>
    <s v="FUR-FU-10001979"/>
    <x v="0"/>
    <x v="5"/>
    <x v="509"/>
    <n v="32.776000000000003"/>
    <n v="1"/>
    <n v="0.2"/>
    <n v="3.2776000000000014"/>
  </r>
  <r>
    <n v="4461"/>
    <x v="2211"/>
    <x v="3"/>
    <x v="394"/>
    <d v="2014-10-02T00:00:00"/>
    <s v="First Class"/>
    <s v="DS-13030"/>
    <s v="Darrin Sayre"/>
    <x v="2"/>
    <s v="United States"/>
    <s v="Aurora"/>
    <x v="22"/>
    <n v="80013"/>
    <x v="1"/>
    <s v="OFF-ST-10001522"/>
    <x v="1"/>
    <x v="4"/>
    <x v="195"/>
    <n v="147.184"/>
    <n v="2"/>
    <n v="0.2"/>
    <n v="-29.436800000000012"/>
  </r>
  <r>
    <n v="4462"/>
    <x v="2211"/>
    <x v="3"/>
    <x v="394"/>
    <d v="2014-10-02T00:00:00"/>
    <s v="First Class"/>
    <s v="DS-13030"/>
    <s v="Darrin Sayre"/>
    <x v="2"/>
    <s v="United States"/>
    <s v="Aurora"/>
    <x v="22"/>
    <n v="80013"/>
    <x v="1"/>
    <s v="TEC-AC-10003657"/>
    <x v="2"/>
    <x v="11"/>
    <x v="151"/>
    <n v="54.384000000000007"/>
    <n v="2"/>
    <n v="0.2"/>
    <n v="1.359599999999995"/>
  </r>
  <r>
    <n v="4463"/>
    <x v="2211"/>
    <x v="3"/>
    <x v="394"/>
    <d v="2014-10-02T00:00:00"/>
    <s v="First Class"/>
    <s v="DS-13030"/>
    <s v="Darrin Sayre"/>
    <x v="2"/>
    <s v="United States"/>
    <s v="Aurora"/>
    <x v="22"/>
    <n v="80013"/>
    <x v="1"/>
    <s v="OFF-BI-10001718"/>
    <x v="1"/>
    <x v="8"/>
    <x v="1216"/>
    <n v="76.77600000000001"/>
    <n v="4"/>
    <n v="0.7"/>
    <n v="-58.861599999999981"/>
  </r>
  <r>
    <n v="4464"/>
    <x v="2211"/>
    <x v="3"/>
    <x v="394"/>
    <d v="2014-10-02T00:00:00"/>
    <s v="First Class"/>
    <s v="DS-13030"/>
    <s v="Darrin Sayre"/>
    <x v="2"/>
    <s v="United States"/>
    <s v="Aurora"/>
    <x v="22"/>
    <n v="80013"/>
    <x v="1"/>
    <s v="OFF-PA-10003022"/>
    <x v="1"/>
    <x v="10"/>
    <x v="1644"/>
    <n v="14.352000000000002"/>
    <n v="3"/>
    <n v="0.2"/>
    <n v="5.2026000000000003"/>
  </r>
  <r>
    <n v="4465"/>
    <x v="2211"/>
    <x v="3"/>
    <x v="394"/>
    <d v="2014-10-02T00:00:00"/>
    <s v="First Class"/>
    <s v="DS-13030"/>
    <s v="Darrin Sayre"/>
    <x v="2"/>
    <s v="United States"/>
    <s v="Aurora"/>
    <x v="22"/>
    <n v="80013"/>
    <x v="1"/>
    <s v="OFF-AP-10000891"/>
    <x v="1"/>
    <x v="9"/>
    <x v="163"/>
    <n v="209.79200000000003"/>
    <n v="2"/>
    <n v="0.2"/>
    <n v="26.22399999999999"/>
  </r>
  <r>
    <n v="4466"/>
    <x v="2212"/>
    <x v="1"/>
    <x v="976"/>
    <d v="2012-08-11T00:00:00"/>
    <s v="Standard Class"/>
    <s v="NS-18640"/>
    <s v="Noel Staavos"/>
    <x v="1"/>
    <s v="United States"/>
    <s v="Boise"/>
    <x v="45"/>
    <n v="83704"/>
    <x v="1"/>
    <s v="OFF-BI-10004970"/>
    <x v="1"/>
    <x v="8"/>
    <x v="908"/>
    <n v="3.3040000000000003"/>
    <n v="1"/>
    <n v="0.2"/>
    <n v="1.1151"/>
  </r>
  <r>
    <n v="4467"/>
    <x v="2213"/>
    <x v="3"/>
    <x v="221"/>
    <d v="2014-12-02T00:00:00"/>
    <s v="Standard Class"/>
    <s v="KA-16525"/>
    <s v="Kelly Andreada"/>
    <x v="0"/>
    <s v="United States"/>
    <s v="New York City"/>
    <x v="15"/>
    <n v="10035"/>
    <x v="3"/>
    <s v="OFF-AR-10003759"/>
    <x v="1"/>
    <x v="6"/>
    <x v="838"/>
    <n v="16.38"/>
    <n v="9"/>
    <n v="0"/>
    <n v="7.3709999999999996"/>
  </r>
  <r>
    <n v="4468"/>
    <x v="2213"/>
    <x v="3"/>
    <x v="221"/>
    <d v="2014-12-02T00:00:00"/>
    <s v="Standard Class"/>
    <s v="KA-16525"/>
    <s v="Kelly Andreada"/>
    <x v="0"/>
    <s v="United States"/>
    <s v="New York City"/>
    <x v="15"/>
    <n v="10035"/>
    <x v="3"/>
    <s v="OFF-EN-10003001"/>
    <x v="1"/>
    <x v="12"/>
    <x v="955"/>
    <n v="167.96"/>
    <n v="2"/>
    <n v="0"/>
    <n v="78.941199999999995"/>
  </r>
  <r>
    <n v="4469"/>
    <x v="2213"/>
    <x v="3"/>
    <x v="221"/>
    <d v="2014-12-02T00:00:00"/>
    <s v="Standard Class"/>
    <s v="KA-16525"/>
    <s v="Kelly Andreada"/>
    <x v="0"/>
    <s v="United States"/>
    <s v="New York City"/>
    <x v="15"/>
    <n v="10035"/>
    <x v="3"/>
    <s v="FUR-BO-10000780"/>
    <x v="0"/>
    <x v="0"/>
    <x v="1309"/>
    <n v="321.56799999999998"/>
    <n v="2"/>
    <n v="0.2"/>
    <n v="-16.078399999999988"/>
  </r>
  <r>
    <n v="4470"/>
    <x v="2213"/>
    <x v="3"/>
    <x v="221"/>
    <d v="2014-12-02T00:00:00"/>
    <s v="Standard Class"/>
    <s v="KA-16525"/>
    <s v="Kelly Andreada"/>
    <x v="0"/>
    <s v="United States"/>
    <s v="New York City"/>
    <x v="15"/>
    <n v="10035"/>
    <x v="3"/>
    <s v="OFF-PA-10001972"/>
    <x v="1"/>
    <x v="10"/>
    <x v="1169"/>
    <n v="12.96"/>
    <n v="2"/>
    <n v="0"/>
    <n v="6.2208000000000006"/>
  </r>
  <r>
    <n v="4471"/>
    <x v="2214"/>
    <x v="3"/>
    <x v="540"/>
    <d v="2014-05-13T00:00:00"/>
    <s v="Standard Class"/>
    <s v="DJ-13510"/>
    <s v="Don Jones"/>
    <x v="1"/>
    <s v="United States"/>
    <s v="Philadelphia"/>
    <x v="9"/>
    <n v="19140"/>
    <x v="3"/>
    <s v="FUR-CH-10003535"/>
    <x v="0"/>
    <x v="1"/>
    <x v="1513"/>
    <n v="128.05799999999999"/>
    <n v="3"/>
    <n v="0.3"/>
    <n v="-23.782199999999996"/>
  </r>
  <r>
    <n v="4472"/>
    <x v="2215"/>
    <x v="3"/>
    <x v="365"/>
    <d v="2014-09-30T00:00:00"/>
    <s v="Same Day"/>
    <s v="MG-17680"/>
    <s v="Maureen Gastineau"/>
    <x v="2"/>
    <s v="United States"/>
    <s v="Mentor"/>
    <x v="24"/>
    <n v="44060"/>
    <x v="3"/>
    <s v="FUR-CH-10003774"/>
    <x v="0"/>
    <x v="1"/>
    <x v="1185"/>
    <n v="63.686"/>
    <n v="1"/>
    <n v="0.3"/>
    <n v="-15.466600000000003"/>
  </r>
  <r>
    <n v="4473"/>
    <x v="2215"/>
    <x v="3"/>
    <x v="365"/>
    <d v="2014-09-30T00:00:00"/>
    <s v="Same Day"/>
    <s v="MG-17680"/>
    <s v="Maureen Gastineau"/>
    <x v="2"/>
    <s v="United States"/>
    <s v="Mentor"/>
    <x v="24"/>
    <n v="44060"/>
    <x v="3"/>
    <s v="TEC-AC-10004571"/>
    <x v="2"/>
    <x v="11"/>
    <x v="404"/>
    <n v="239.976"/>
    <n v="3"/>
    <n v="0.2"/>
    <n v="65.993400000000008"/>
  </r>
  <r>
    <n v="4474"/>
    <x v="2215"/>
    <x v="3"/>
    <x v="365"/>
    <d v="2014-09-30T00:00:00"/>
    <s v="Same Day"/>
    <s v="MG-17680"/>
    <s v="Maureen Gastineau"/>
    <x v="2"/>
    <s v="United States"/>
    <s v="Mentor"/>
    <x v="24"/>
    <n v="44060"/>
    <x v="3"/>
    <s v="FUR-TA-10004442"/>
    <x v="0"/>
    <x v="3"/>
    <x v="1645"/>
    <n v="344.22"/>
    <n v="2"/>
    <n v="0.4"/>
    <n v="-189.32100000000003"/>
  </r>
  <r>
    <n v="4475"/>
    <x v="2215"/>
    <x v="3"/>
    <x v="365"/>
    <d v="2014-09-30T00:00:00"/>
    <s v="Same Day"/>
    <s v="MG-17680"/>
    <s v="Maureen Gastineau"/>
    <x v="2"/>
    <s v="United States"/>
    <s v="Mentor"/>
    <x v="24"/>
    <n v="44060"/>
    <x v="3"/>
    <s v="OFF-PA-10002787"/>
    <x v="1"/>
    <x v="10"/>
    <x v="1267"/>
    <n v="15.552000000000003"/>
    <n v="3"/>
    <n v="0.2"/>
    <n v="5.4432"/>
  </r>
  <r>
    <n v="4476"/>
    <x v="2215"/>
    <x v="3"/>
    <x v="365"/>
    <d v="2014-09-30T00:00:00"/>
    <s v="Same Day"/>
    <s v="MG-17680"/>
    <s v="Maureen Gastineau"/>
    <x v="2"/>
    <s v="United States"/>
    <s v="Mentor"/>
    <x v="24"/>
    <n v="44060"/>
    <x v="3"/>
    <s v="FUR-FU-10004586"/>
    <x v="0"/>
    <x v="5"/>
    <x v="1473"/>
    <n v="21.248000000000001"/>
    <n v="4"/>
    <n v="0.2"/>
    <n v="7.436799999999999"/>
  </r>
  <r>
    <n v="4477"/>
    <x v="2215"/>
    <x v="3"/>
    <x v="365"/>
    <d v="2014-09-30T00:00:00"/>
    <s v="Same Day"/>
    <s v="MG-17680"/>
    <s v="Maureen Gastineau"/>
    <x v="2"/>
    <s v="United States"/>
    <s v="Mentor"/>
    <x v="24"/>
    <n v="44060"/>
    <x v="3"/>
    <s v="OFF-PA-10002606"/>
    <x v="1"/>
    <x v="10"/>
    <x v="1592"/>
    <n v="8.4480000000000004"/>
    <n v="2"/>
    <n v="0.2"/>
    <n v="2.6399999999999997"/>
  </r>
  <r>
    <n v="4478"/>
    <x v="2216"/>
    <x v="3"/>
    <x v="760"/>
    <d v="2014-10-23T00:00:00"/>
    <s v="Same Day"/>
    <s v="BD-11620"/>
    <s v="Brian DeCherney"/>
    <x v="0"/>
    <s v="United States"/>
    <s v="Lawton"/>
    <x v="26"/>
    <n v="73505"/>
    <x v="2"/>
    <s v="OFF-ST-10000129"/>
    <x v="1"/>
    <x v="4"/>
    <x v="1646"/>
    <n v="333.09000000000003"/>
    <n v="3"/>
    <n v="0"/>
    <n v="23.316299999999984"/>
  </r>
  <r>
    <n v="4479"/>
    <x v="2216"/>
    <x v="3"/>
    <x v="760"/>
    <d v="2014-10-23T00:00:00"/>
    <s v="Same Day"/>
    <s v="BD-11620"/>
    <s v="Brian DeCherney"/>
    <x v="0"/>
    <s v="United States"/>
    <s v="Lawton"/>
    <x v="26"/>
    <n v="73505"/>
    <x v="2"/>
    <s v="FUR-TA-10003748"/>
    <x v="0"/>
    <x v="3"/>
    <x v="208"/>
    <n v="248.98"/>
    <n v="2"/>
    <n v="0"/>
    <n v="54.775599999999997"/>
  </r>
  <r>
    <n v="4480"/>
    <x v="2217"/>
    <x v="2"/>
    <x v="977"/>
    <d v="2011-03-28T00:00:00"/>
    <s v="Standard Class"/>
    <s v="CD-11920"/>
    <s v="Carlos Daly"/>
    <x v="0"/>
    <s v="United States"/>
    <s v="New York City"/>
    <x v="15"/>
    <n v="10024"/>
    <x v="3"/>
    <s v="OFF-PA-10004948"/>
    <x v="1"/>
    <x v="10"/>
    <x v="1647"/>
    <n v="24.900000000000002"/>
    <n v="5"/>
    <n v="0"/>
    <n v="11.703000000000001"/>
  </r>
  <r>
    <n v="4481"/>
    <x v="2218"/>
    <x v="0"/>
    <x v="54"/>
    <d v="2013-11-09T00:00:00"/>
    <s v="Standard Class"/>
    <s v="XP-21865"/>
    <s v="Xylona Preis"/>
    <x v="0"/>
    <s v="United States"/>
    <s v="Los Angeles"/>
    <x v="1"/>
    <n v="90049"/>
    <x v="1"/>
    <s v="OFF-FA-10001561"/>
    <x v="1"/>
    <x v="13"/>
    <x v="831"/>
    <n v="15.260000000000002"/>
    <n v="7"/>
    <n v="0"/>
    <n v="5.0358000000000001"/>
  </r>
  <r>
    <n v="4482"/>
    <x v="2218"/>
    <x v="0"/>
    <x v="54"/>
    <d v="2013-11-09T00:00:00"/>
    <s v="Standard Class"/>
    <s v="XP-21865"/>
    <s v="Xylona Preis"/>
    <x v="0"/>
    <s v="United States"/>
    <s v="Los Angeles"/>
    <x v="1"/>
    <n v="90049"/>
    <x v="1"/>
    <s v="OFF-AP-10002998"/>
    <x v="1"/>
    <x v="9"/>
    <x v="1635"/>
    <n v="43.32"/>
    <n v="2"/>
    <n v="0"/>
    <n v="14.295599999999997"/>
  </r>
  <r>
    <n v="4483"/>
    <x v="2218"/>
    <x v="0"/>
    <x v="54"/>
    <d v="2013-11-09T00:00:00"/>
    <s v="Standard Class"/>
    <s v="XP-21865"/>
    <s v="Xylona Preis"/>
    <x v="0"/>
    <s v="United States"/>
    <s v="Los Angeles"/>
    <x v="1"/>
    <n v="90049"/>
    <x v="1"/>
    <s v="OFF-BI-10003981"/>
    <x v="1"/>
    <x v="8"/>
    <x v="109"/>
    <n v="43.584000000000003"/>
    <n v="12"/>
    <n v="0.2"/>
    <n v="15.799199999999999"/>
  </r>
  <r>
    <n v="4484"/>
    <x v="2218"/>
    <x v="0"/>
    <x v="54"/>
    <d v="2013-11-09T00:00:00"/>
    <s v="Standard Class"/>
    <s v="XP-21865"/>
    <s v="Xylona Preis"/>
    <x v="0"/>
    <s v="United States"/>
    <s v="Los Angeles"/>
    <x v="1"/>
    <n v="90049"/>
    <x v="1"/>
    <s v="OFF-PA-10001725"/>
    <x v="1"/>
    <x v="10"/>
    <x v="1648"/>
    <n v="116.28"/>
    <n v="3"/>
    <n v="0"/>
    <n v="56.977199999999996"/>
  </r>
  <r>
    <n v="4485"/>
    <x v="2218"/>
    <x v="0"/>
    <x v="54"/>
    <d v="2013-11-09T00:00:00"/>
    <s v="Standard Class"/>
    <s v="XP-21865"/>
    <s v="Xylona Preis"/>
    <x v="0"/>
    <s v="United States"/>
    <s v="Los Angeles"/>
    <x v="1"/>
    <n v="90049"/>
    <x v="1"/>
    <s v="OFF-BI-10002071"/>
    <x v="1"/>
    <x v="8"/>
    <x v="692"/>
    <n v="9.2959999999999994"/>
    <n v="2"/>
    <n v="0.2"/>
    <n v="3.0211999999999994"/>
  </r>
  <r>
    <n v="4486"/>
    <x v="2218"/>
    <x v="0"/>
    <x v="54"/>
    <d v="2013-11-09T00:00:00"/>
    <s v="Standard Class"/>
    <s v="XP-21865"/>
    <s v="Xylona Preis"/>
    <x v="0"/>
    <s v="United States"/>
    <s v="Los Angeles"/>
    <x v="1"/>
    <n v="90049"/>
    <x v="1"/>
    <s v="OFF-PA-10000477"/>
    <x v="1"/>
    <x v="10"/>
    <x v="1261"/>
    <n v="19.440000000000001"/>
    <n v="3"/>
    <n v="0"/>
    <n v="9.3312000000000008"/>
  </r>
  <r>
    <n v="4487"/>
    <x v="2218"/>
    <x v="0"/>
    <x v="54"/>
    <d v="2013-11-09T00:00:00"/>
    <s v="Standard Class"/>
    <s v="XP-21865"/>
    <s v="Xylona Preis"/>
    <x v="0"/>
    <s v="United States"/>
    <s v="Los Angeles"/>
    <x v="1"/>
    <n v="90049"/>
    <x v="1"/>
    <s v="OFF-PA-10004359"/>
    <x v="1"/>
    <x v="10"/>
    <x v="1059"/>
    <n v="314.54999999999995"/>
    <n v="3"/>
    <n v="0"/>
    <n v="150.98399999999998"/>
  </r>
  <r>
    <n v="4488"/>
    <x v="2219"/>
    <x v="1"/>
    <x v="577"/>
    <d v="2012-09-11T00:00:00"/>
    <s v="Standard Class"/>
    <s v="CA-12055"/>
    <s v="Cathy Armstrong"/>
    <x v="2"/>
    <s v="United States"/>
    <s v="Houston"/>
    <x v="5"/>
    <n v="77036"/>
    <x v="2"/>
    <s v="OFF-BI-10000962"/>
    <x v="1"/>
    <x v="8"/>
    <x v="1504"/>
    <n v="16.269999999999996"/>
    <n v="5"/>
    <n v="0.8"/>
    <n v="-25.218500000000006"/>
  </r>
  <r>
    <n v="4489"/>
    <x v="2219"/>
    <x v="1"/>
    <x v="577"/>
    <d v="2012-09-11T00:00:00"/>
    <s v="Standard Class"/>
    <s v="CA-12055"/>
    <s v="Cathy Armstrong"/>
    <x v="2"/>
    <s v="United States"/>
    <s v="Houston"/>
    <x v="5"/>
    <n v="77036"/>
    <x v="2"/>
    <s v="OFF-SU-10003567"/>
    <x v="1"/>
    <x v="14"/>
    <x v="1489"/>
    <n v="69.12"/>
    <n v="9"/>
    <n v="0.2"/>
    <n v="-14.687999999999999"/>
  </r>
  <r>
    <n v="4490"/>
    <x v="2219"/>
    <x v="1"/>
    <x v="577"/>
    <d v="2012-09-11T00:00:00"/>
    <s v="Standard Class"/>
    <s v="CA-12055"/>
    <s v="Cathy Armstrong"/>
    <x v="2"/>
    <s v="United States"/>
    <s v="Houston"/>
    <x v="5"/>
    <n v="77036"/>
    <x v="2"/>
    <s v="OFF-BI-10003708"/>
    <x v="1"/>
    <x v="8"/>
    <x v="969"/>
    <n v="4.4699999999999989"/>
    <n v="3"/>
    <n v="0.8"/>
    <n v="-7.8225000000000016"/>
  </r>
  <r>
    <n v="4491"/>
    <x v="2220"/>
    <x v="3"/>
    <x v="718"/>
    <d v="2014-08-22T00:00:00"/>
    <s v="Standard Class"/>
    <s v="JM-15250"/>
    <s v="Janet Martin"/>
    <x v="0"/>
    <s v="United States"/>
    <s v="Los Angeles"/>
    <x v="1"/>
    <n v="90032"/>
    <x v="1"/>
    <s v="FUR-TA-10001095"/>
    <x v="0"/>
    <x v="3"/>
    <x v="611"/>
    <n v="418.29599999999994"/>
    <n v="3"/>
    <n v="0.2"/>
    <n v="5.2287000000000035"/>
  </r>
  <r>
    <n v="4492"/>
    <x v="2221"/>
    <x v="2"/>
    <x v="588"/>
    <d v="2011-12-03T00:00:00"/>
    <s v="Second Class"/>
    <s v="JK-15730"/>
    <s v="Joe Kamberova"/>
    <x v="0"/>
    <s v="United States"/>
    <s v="Columbus"/>
    <x v="24"/>
    <n v="43229"/>
    <x v="3"/>
    <s v="TEC-CO-10001571"/>
    <x v="2"/>
    <x v="16"/>
    <x v="1554"/>
    <n v="659.98799999999994"/>
    <n v="2"/>
    <n v="0.4"/>
    <n v="109.99799999999999"/>
  </r>
  <r>
    <n v="4493"/>
    <x v="2221"/>
    <x v="2"/>
    <x v="588"/>
    <d v="2011-12-03T00:00:00"/>
    <s v="Second Class"/>
    <s v="JK-15730"/>
    <s v="Joe Kamberova"/>
    <x v="0"/>
    <s v="United States"/>
    <s v="Columbus"/>
    <x v="24"/>
    <n v="43229"/>
    <x v="3"/>
    <s v="FUR-FU-10000221"/>
    <x v="0"/>
    <x v="5"/>
    <x v="529"/>
    <n v="8.1280000000000001"/>
    <n v="2"/>
    <n v="0.2"/>
    <n v="1.4223999999999997"/>
  </r>
  <r>
    <n v="4494"/>
    <x v="2221"/>
    <x v="2"/>
    <x v="588"/>
    <d v="2011-12-03T00:00:00"/>
    <s v="Second Class"/>
    <s v="JK-15730"/>
    <s v="Joe Kamberova"/>
    <x v="0"/>
    <s v="United States"/>
    <s v="Columbus"/>
    <x v="24"/>
    <n v="43229"/>
    <x v="3"/>
    <s v="OFF-PA-10001972"/>
    <x v="1"/>
    <x v="10"/>
    <x v="1169"/>
    <n v="36.288000000000011"/>
    <n v="7"/>
    <n v="0.2"/>
    <n v="12.700800000000001"/>
  </r>
  <r>
    <n v="4495"/>
    <x v="2221"/>
    <x v="2"/>
    <x v="588"/>
    <d v="2011-12-03T00:00:00"/>
    <s v="Second Class"/>
    <s v="JK-15730"/>
    <s v="Joe Kamberova"/>
    <x v="0"/>
    <s v="United States"/>
    <s v="Columbus"/>
    <x v="24"/>
    <n v="43229"/>
    <x v="3"/>
    <s v="FUR-CH-10000015"/>
    <x v="0"/>
    <x v="1"/>
    <x v="373"/>
    <n v="909.7199999999998"/>
    <n v="6"/>
    <n v="0.3"/>
    <n v="-51.983999999999924"/>
  </r>
  <r>
    <n v="4496"/>
    <x v="2222"/>
    <x v="3"/>
    <x v="978"/>
    <d v="2014-06-24T00:00:00"/>
    <s v="Standard Class"/>
    <s v="CC-12670"/>
    <s v="Craig Carreira"/>
    <x v="0"/>
    <s v="United States"/>
    <s v="Los Angeles"/>
    <x v="1"/>
    <n v="90032"/>
    <x v="1"/>
    <s v="FUR-BO-10004015"/>
    <x v="0"/>
    <x v="0"/>
    <x v="569"/>
    <n v="917.92349999999988"/>
    <n v="9"/>
    <n v="0.15"/>
    <n v="75.593699999999899"/>
  </r>
  <r>
    <n v="4497"/>
    <x v="2222"/>
    <x v="3"/>
    <x v="978"/>
    <d v="2014-06-24T00:00:00"/>
    <s v="Standard Class"/>
    <s v="CC-12670"/>
    <s v="Craig Carreira"/>
    <x v="0"/>
    <s v="United States"/>
    <s v="Los Angeles"/>
    <x v="1"/>
    <n v="90032"/>
    <x v="1"/>
    <s v="OFF-PA-10002036"/>
    <x v="1"/>
    <x v="10"/>
    <x v="325"/>
    <n v="38.880000000000003"/>
    <n v="6"/>
    <n v="0"/>
    <n v="19.051200000000001"/>
  </r>
  <r>
    <n v="4498"/>
    <x v="2223"/>
    <x v="3"/>
    <x v="574"/>
    <d v="2014-12-10T00:00:00"/>
    <s v="Standard Class"/>
    <s v="GW-14605"/>
    <s v="Giulietta Weimer"/>
    <x v="0"/>
    <s v="United States"/>
    <s v="Philadelphia"/>
    <x v="9"/>
    <n v="19140"/>
    <x v="3"/>
    <s v="OFF-BI-10003650"/>
    <x v="1"/>
    <x v="8"/>
    <x v="115"/>
    <n v="631.17600000000016"/>
    <n v="4"/>
    <n v="0.7"/>
    <n v="-462.86239999999998"/>
  </r>
  <r>
    <n v="4499"/>
    <x v="2224"/>
    <x v="2"/>
    <x v="871"/>
    <d v="2011-11-26T00:00:00"/>
    <s v="Standard Class"/>
    <s v="GR-14560"/>
    <s v="Georgia Rosenberg"/>
    <x v="1"/>
    <s v="United States"/>
    <s v="San Francisco"/>
    <x v="1"/>
    <n v="94110"/>
    <x v="1"/>
    <s v="OFF-PA-10003309"/>
    <x v="1"/>
    <x v="10"/>
    <x v="1143"/>
    <n v="12.96"/>
    <n v="2"/>
    <n v="0"/>
    <n v="6.2208000000000006"/>
  </r>
  <r>
    <n v="4500"/>
    <x v="2225"/>
    <x v="0"/>
    <x v="342"/>
    <d v="2013-04-17T00:00:00"/>
    <s v="Standard Class"/>
    <s v="FM-14215"/>
    <s v="Filia McAdams"/>
    <x v="1"/>
    <s v="United States"/>
    <s v="Bakersfield"/>
    <x v="1"/>
    <n v="93309"/>
    <x v="1"/>
    <s v="OFF-PA-10002787"/>
    <x v="1"/>
    <x v="10"/>
    <x v="1267"/>
    <n v="12.96"/>
    <n v="2"/>
    <n v="0"/>
    <n v="6.2208000000000006"/>
  </r>
  <r>
    <n v="4501"/>
    <x v="2225"/>
    <x v="0"/>
    <x v="342"/>
    <d v="2013-04-17T00:00:00"/>
    <s v="Standard Class"/>
    <s v="FM-14215"/>
    <s v="Filia McAdams"/>
    <x v="1"/>
    <s v="United States"/>
    <s v="Bakersfield"/>
    <x v="1"/>
    <n v="93309"/>
    <x v="1"/>
    <s v="OFF-BI-10000174"/>
    <x v="1"/>
    <x v="8"/>
    <x v="1435"/>
    <n v="23.2"/>
    <n v="5"/>
    <n v="0.2"/>
    <n v="8.1199999999999974"/>
  </r>
  <r>
    <n v="4502"/>
    <x v="2226"/>
    <x v="2"/>
    <x v="479"/>
    <d v="2011-07-04T00:00:00"/>
    <s v="Standard Class"/>
    <s v="MS-17980"/>
    <s v="Michael Stewart"/>
    <x v="1"/>
    <s v="United States"/>
    <s v="Houston"/>
    <x v="5"/>
    <n v="77095"/>
    <x v="2"/>
    <s v="OFF-PA-10002005"/>
    <x v="1"/>
    <x v="10"/>
    <x v="505"/>
    <n v="25.920000000000005"/>
    <n v="5"/>
    <n v="0.2"/>
    <n v="9.0719999999999992"/>
  </r>
  <r>
    <n v="4503"/>
    <x v="2226"/>
    <x v="2"/>
    <x v="479"/>
    <d v="2011-07-04T00:00:00"/>
    <s v="Standard Class"/>
    <s v="MS-17980"/>
    <s v="Michael Stewart"/>
    <x v="1"/>
    <s v="United States"/>
    <s v="Houston"/>
    <x v="5"/>
    <n v="77095"/>
    <x v="2"/>
    <s v="OFF-FA-10002815"/>
    <x v="1"/>
    <x v="13"/>
    <x v="33"/>
    <n v="21.312000000000005"/>
    <n v="6"/>
    <n v="0.2"/>
    <n v="7.1928000000000001"/>
  </r>
  <r>
    <n v="4504"/>
    <x v="2227"/>
    <x v="2"/>
    <x v="163"/>
    <d v="2011-12-29T00:00:00"/>
    <s v="Standard Class"/>
    <s v="BF-11170"/>
    <s v="Ben Ferrer"/>
    <x v="2"/>
    <s v="United States"/>
    <s v="Los Angeles"/>
    <x v="1"/>
    <n v="90045"/>
    <x v="1"/>
    <s v="TEC-PH-10000213"/>
    <x v="2"/>
    <x v="7"/>
    <x v="1649"/>
    <n v="173.65600000000003"/>
    <n v="7"/>
    <n v="0.2"/>
    <n v="17.365599999999993"/>
  </r>
  <r>
    <n v="4505"/>
    <x v="2227"/>
    <x v="2"/>
    <x v="163"/>
    <d v="2011-12-29T00:00:00"/>
    <s v="Standard Class"/>
    <s v="BF-11170"/>
    <s v="Ben Ferrer"/>
    <x v="2"/>
    <s v="United States"/>
    <s v="Los Angeles"/>
    <x v="1"/>
    <n v="90045"/>
    <x v="1"/>
    <s v="OFF-AP-10000828"/>
    <x v="1"/>
    <x v="9"/>
    <x v="1087"/>
    <n v="361.96"/>
    <n v="2"/>
    <n v="0"/>
    <n v="101.34879999999998"/>
  </r>
  <r>
    <n v="4506"/>
    <x v="2227"/>
    <x v="2"/>
    <x v="163"/>
    <d v="2011-12-29T00:00:00"/>
    <s v="Standard Class"/>
    <s v="BF-11170"/>
    <s v="Ben Ferrer"/>
    <x v="2"/>
    <s v="United States"/>
    <s v="Los Angeles"/>
    <x v="1"/>
    <n v="90045"/>
    <x v="1"/>
    <s v="TEC-AC-10004708"/>
    <x v="2"/>
    <x v="11"/>
    <x v="337"/>
    <n v="62.849999999999994"/>
    <n v="3"/>
    <n v="0"/>
    <n v="13.198499999999999"/>
  </r>
  <r>
    <n v="4507"/>
    <x v="2227"/>
    <x v="2"/>
    <x v="163"/>
    <d v="2011-12-29T00:00:00"/>
    <s v="Standard Class"/>
    <s v="BF-11170"/>
    <s v="Ben Ferrer"/>
    <x v="2"/>
    <s v="United States"/>
    <s v="Los Angeles"/>
    <x v="1"/>
    <n v="90045"/>
    <x v="1"/>
    <s v="TEC-PH-10001530"/>
    <x v="2"/>
    <x v="7"/>
    <x v="632"/>
    <n v="818.37600000000009"/>
    <n v="3"/>
    <n v="0.2"/>
    <n v="51.148499999999984"/>
  </r>
  <r>
    <n v="4508"/>
    <x v="2227"/>
    <x v="2"/>
    <x v="163"/>
    <d v="2011-12-29T00:00:00"/>
    <s v="Standard Class"/>
    <s v="BF-11170"/>
    <s v="Ben Ferrer"/>
    <x v="2"/>
    <s v="United States"/>
    <s v="Los Angeles"/>
    <x v="1"/>
    <n v="90045"/>
    <x v="1"/>
    <s v="OFF-ST-10002301"/>
    <x v="1"/>
    <x v="4"/>
    <x v="1490"/>
    <n v="20.34"/>
    <n v="1"/>
    <n v="0"/>
    <n v="0.20339999999999847"/>
  </r>
  <r>
    <n v="4509"/>
    <x v="2227"/>
    <x v="2"/>
    <x v="163"/>
    <d v="2011-12-29T00:00:00"/>
    <s v="Standard Class"/>
    <s v="BF-11170"/>
    <s v="Ben Ferrer"/>
    <x v="2"/>
    <s v="United States"/>
    <s v="Los Angeles"/>
    <x v="1"/>
    <n v="90045"/>
    <x v="1"/>
    <s v="FUR-FU-10002554"/>
    <x v="0"/>
    <x v="5"/>
    <x v="912"/>
    <n v="23.99"/>
    <n v="1"/>
    <n v="0"/>
    <n v="5.5176999999999978"/>
  </r>
  <r>
    <n v="4510"/>
    <x v="2228"/>
    <x v="3"/>
    <x v="979"/>
    <d v="2014-05-30T00:00:00"/>
    <s v="Standard Class"/>
    <s v="VS-21820"/>
    <s v="Vivek Sundaresam"/>
    <x v="0"/>
    <s v="United States"/>
    <s v="Los Angeles"/>
    <x v="1"/>
    <n v="90036"/>
    <x v="1"/>
    <s v="FUR-TA-10001520"/>
    <x v="0"/>
    <x v="3"/>
    <x v="711"/>
    <n v="171.28800000000001"/>
    <n v="3"/>
    <n v="0.2"/>
    <n v="-6.423300000000026"/>
  </r>
  <r>
    <n v="4511"/>
    <x v="2229"/>
    <x v="0"/>
    <x v="338"/>
    <d v="2013-11-15T00:00:00"/>
    <s v="Standard Class"/>
    <s v="KM-16225"/>
    <s v="Kalyca Meade"/>
    <x v="1"/>
    <s v="United States"/>
    <s v="Springfield"/>
    <x v="25"/>
    <n v="65807"/>
    <x v="2"/>
    <s v="FUR-FU-10001085"/>
    <x v="0"/>
    <x v="5"/>
    <x v="1590"/>
    <n v="37.299999999999997"/>
    <n v="2"/>
    <n v="0"/>
    <n v="17.157999999999998"/>
  </r>
  <r>
    <n v="4512"/>
    <x v="2229"/>
    <x v="0"/>
    <x v="338"/>
    <d v="2013-11-15T00:00:00"/>
    <s v="Standard Class"/>
    <s v="KM-16225"/>
    <s v="Kalyca Meade"/>
    <x v="1"/>
    <s v="United States"/>
    <s v="Springfield"/>
    <x v="25"/>
    <n v="65807"/>
    <x v="2"/>
    <s v="OFF-BI-10001597"/>
    <x v="1"/>
    <x v="8"/>
    <x v="790"/>
    <n v="81.96"/>
    <n v="2"/>
    <n v="0"/>
    <n v="39.340799999999994"/>
  </r>
  <r>
    <n v="4513"/>
    <x v="2230"/>
    <x v="0"/>
    <x v="824"/>
    <d v="2013-10-04T00:00:00"/>
    <s v="First Class"/>
    <s v="LP-17095"/>
    <s v="Liz Preis"/>
    <x v="0"/>
    <s v="United States"/>
    <s v="Phoenix"/>
    <x v="16"/>
    <n v="85023"/>
    <x v="1"/>
    <s v="OFF-BI-10002429"/>
    <x v="1"/>
    <x v="8"/>
    <x v="467"/>
    <n v="54.792000000000009"/>
    <n v="6"/>
    <n v="0.7"/>
    <n v="-40.180799999999991"/>
  </r>
  <r>
    <n v="4514"/>
    <x v="2231"/>
    <x v="0"/>
    <x v="47"/>
    <d v="2013-09-09T00:00:00"/>
    <s v="First Class"/>
    <s v="BG-11740"/>
    <s v="Bruce Geld"/>
    <x v="0"/>
    <s v="United States"/>
    <s v="Houston"/>
    <x v="5"/>
    <n v="77070"/>
    <x v="2"/>
    <s v="OFF-ST-10001590"/>
    <x v="1"/>
    <x v="4"/>
    <x v="146"/>
    <n v="10.784000000000001"/>
    <n v="1"/>
    <n v="0.2"/>
    <n v="0.8087999999999993"/>
  </r>
  <r>
    <n v="4515"/>
    <x v="2232"/>
    <x v="0"/>
    <x v="189"/>
    <d v="2013-11-02T00:00:00"/>
    <s v="Second Class"/>
    <s v="BW-11200"/>
    <s v="Ben Wallace"/>
    <x v="0"/>
    <s v="United States"/>
    <s v="Hampton"/>
    <x v="17"/>
    <n v="23666"/>
    <x v="0"/>
    <s v="FUR-CH-10000847"/>
    <x v="0"/>
    <x v="1"/>
    <x v="986"/>
    <n v="290.98"/>
    <n v="1"/>
    <n v="0"/>
    <n v="75.654799999999994"/>
  </r>
  <r>
    <n v="4516"/>
    <x v="2233"/>
    <x v="3"/>
    <x v="760"/>
    <d v="2014-10-27T00:00:00"/>
    <s v="Standard Class"/>
    <s v="PS-18970"/>
    <s v="Paul Stevenson"/>
    <x v="2"/>
    <s v="United States"/>
    <s v="Tulsa"/>
    <x v="26"/>
    <n v="74133"/>
    <x v="2"/>
    <s v="OFF-AR-10003179"/>
    <x v="1"/>
    <x v="6"/>
    <x v="1565"/>
    <n v="36.44"/>
    <n v="4"/>
    <n v="0"/>
    <n v="12.025199999999998"/>
  </r>
  <r>
    <n v="4517"/>
    <x v="2234"/>
    <x v="0"/>
    <x v="306"/>
    <d v="2013-09-21T00:00:00"/>
    <s v="Standard Class"/>
    <s v="RB-19570"/>
    <s v="Rob Beeghly"/>
    <x v="0"/>
    <s v="United States"/>
    <s v="Seattle"/>
    <x v="4"/>
    <n v="98105"/>
    <x v="1"/>
    <s v="OFF-PA-10000807"/>
    <x v="1"/>
    <x v="10"/>
    <x v="1650"/>
    <n v="21.400000000000002"/>
    <n v="5"/>
    <n v="0"/>
    <n v="10.058"/>
  </r>
  <r>
    <n v="4518"/>
    <x v="2234"/>
    <x v="0"/>
    <x v="306"/>
    <d v="2013-09-21T00:00:00"/>
    <s v="Standard Class"/>
    <s v="RB-19570"/>
    <s v="Rob Beeghly"/>
    <x v="0"/>
    <s v="United States"/>
    <s v="Seattle"/>
    <x v="4"/>
    <n v="98105"/>
    <x v="1"/>
    <s v="OFF-BI-10002103"/>
    <x v="1"/>
    <x v="8"/>
    <x v="525"/>
    <n v="48.664000000000001"/>
    <n v="7"/>
    <n v="0.2"/>
    <n v="15.815799999999999"/>
  </r>
  <r>
    <n v="4519"/>
    <x v="2235"/>
    <x v="0"/>
    <x v="477"/>
    <d v="2013-10-02T00:00:00"/>
    <s v="Standard Class"/>
    <s v="JW-16075"/>
    <s v="Julia West"/>
    <x v="0"/>
    <s v="United States"/>
    <s v="San Francisco"/>
    <x v="1"/>
    <n v="94109"/>
    <x v="1"/>
    <s v="OFF-AR-10004441"/>
    <x v="1"/>
    <x v="6"/>
    <x v="153"/>
    <n v="16.559999999999999"/>
    <n v="4"/>
    <n v="0"/>
    <n v="6.9551999999999996"/>
  </r>
  <r>
    <n v="4520"/>
    <x v="2236"/>
    <x v="3"/>
    <x v="193"/>
    <d v="2014-06-15T00:00:00"/>
    <s v="Standard Class"/>
    <s v="ND-18460"/>
    <s v="Neil Ducich"/>
    <x v="1"/>
    <s v="United States"/>
    <s v="Jacksonville"/>
    <x v="2"/>
    <n v="32216"/>
    <x v="0"/>
    <s v="OFF-ST-10003805"/>
    <x v="1"/>
    <x v="4"/>
    <x v="1651"/>
    <n v="1347.5200000000002"/>
    <n v="8"/>
    <n v="0.2"/>
    <n v="84.219999999999857"/>
  </r>
  <r>
    <n v="4521"/>
    <x v="2237"/>
    <x v="2"/>
    <x v="980"/>
    <d v="2011-02-27T00:00:00"/>
    <s v="Standard Class"/>
    <s v="LC-16930"/>
    <s v="Linda Cazamias"/>
    <x v="1"/>
    <s v="United States"/>
    <s v="Richmond"/>
    <x v="14"/>
    <n v="47374"/>
    <x v="2"/>
    <s v="TEC-AC-10001284"/>
    <x v="2"/>
    <x v="11"/>
    <x v="1172"/>
    <n v="62.31"/>
    <n v="3"/>
    <n v="0"/>
    <n v="22.4316"/>
  </r>
  <r>
    <n v="4522"/>
    <x v="2237"/>
    <x v="2"/>
    <x v="980"/>
    <d v="2011-02-27T00:00:00"/>
    <s v="Standard Class"/>
    <s v="LC-16930"/>
    <s v="Linda Cazamias"/>
    <x v="1"/>
    <s v="United States"/>
    <s v="Richmond"/>
    <x v="14"/>
    <n v="47374"/>
    <x v="2"/>
    <s v="FUR-FU-10000221"/>
    <x v="0"/>
    <x v="5"/>
    <x v="529"/>
    <n v="20.32"/>
    <n v="4"/>
    <n v="0"/>
    <n v="6.9087999999999994"/>
  </r>
  <r>
    <n v="4523"/>
    <x v="2238"/>
    <x v="3"/>
    <x v="297"/>
    <d v="2014-02-26T00:00:00"/>
    <s v="Second Class"/>
    <s v="BP-11095"/>
    <s v="Bart Pistole"/>
    <x v="1"/>
    <s v="United States"/>
    <s v="Louisville"/>
    <x v="22"/>
    <n v="80027"/>
    <x v="1"/>
    <s v="OFF-FA-10001229"/>
    <x v="1"/>
    <x v="13"/>
    <x v="33"/>
    <n v="9.4320000000000004"/>
    <n v="3"/>
    <n v="0.2"/>
    <n v="3.065399999999999"/>
  </r>
  <r>
    <n v="4524"/>
    <x v="2239"/>
    <x v="2"/>
    <x v="981"/>
    <d v="2011-11-06T00:00:00"/>
    <s v="Standard Class"/>
    <s v="RD-19720"/>
    <s v="Roger Demir"/>
    <x v="0"/>
    <s v="United States"/>
    <s v="New York City"/>
    <x v="15"/>
    <n v="10024"/>
    <x v="3"/>
    <s v="OFF-LA-10001569"/>
    <x v="1"/>
    <x v="2"/>
    <x v="633"/>
    <n v="34.86"/>
    <n v="7"/>
    <n v="0"/>
    <n v="16.035599999999999"/>
  </r>
  <r>
    <n v="4525"/>
    <x v="2239"/>
    <x v="2"/>
    <x v="981"/>
    <d v="2011-11-06T00:00:00"/>
    <s v="Standard Class"/>
    <s v="RD-19720"/>
    <s v="Roger Demir"/>
    <x v="0"/>
    <s v="United States"/>
    <s v="New York City"/>
    <x v="15"/>
    <n v="10024"/>
    <x v="3"/>
    <s v="FUR-FU-10004018"/>
    <x v="0"/>
    <x v="5"/>
    <x v="927"/>
    <n v="89.34"/>
    <n v="6"/>
    <n v="0"/>
    <n v="24.121800000000004"/>
  </r>
  <r>
    <n v="4526"/>
    <x v="2240"/>
    <x v="3"/>
    <x v="729"/>
    <d v="2014-07-24T00:00:00"/>
    <s v="Standard Class"/>
    <s v="BE-11335"/>
    <s v="Bill Eplett"/>
    <x v="2"/>
    <s v="United States"/>
    <s v="Rome"/>
    <x v="15"/>
    <n v="13440"/>
    <x v="3"/>
    <s v="TEC-PH-10004536"/>
    <x v="2"/>
    <x v="7"/>
    <x v="149"/>
    <n v="269.98"/>
    <n v="2"/>
    <n v="0"/>
    <n v="67.495000000000005"/>
  </r>
  <r>
    <n v="4527"/>
    <x v="2240"/>
    <x v="3"/>
    <x v="729"/>
    <d v="2014-07-24T00:00:00"/>
    <s v="Standard Class"/>
    <s v="BE-11335"/>
    <s v="Bill Eplett"/>
    <x v="2"/>
    <s v="United States"/>
    <s v="Rome"/>
    <x v="15"/>
    <n v="13440"/>
    <x v="3"/>
    <s v="OFF-PA-10004353"/>
    <x v="1"/>
    <x v="10"/>
    <x v="1652"/>
    <n v="99.9"/>
    <n v="5"/>
    <n v="0"/>
    <n v="47.952000000000005"/>
  </r>
  <r>
    <n v="4528"/>
    <x v="2240"/>
    <x v="3"/>
    <x v="729"/>
    <d v="2014-07-24T00:00:00"/>
    <s v="Standard Class"/>
    <s v="BE-11335"/>
    <s v="Bill Eplett"/>
    <x v="2"/>
    <s v="United States"/>
    <s v="Rome"/>
    <x v="15"/>
    <n v="13440"/>
    <x v="3"/>
    <s v="FUR-FU-10004848"/>
    <x v="0"/>
    <x v="5"/>
    <x v="1301"/>
    <n v="39.08"/>
    <n v="4"/>
    <n v="0"/>
    <n v="14.459599999999998"/>
  </r>
  <r>
    <n v="4529"/>
    <x v="2241"/>
    <x v="3"/>
    <x v="565"/>
    <d v="2014-09-11T00:00:00"/>
    <s v="Second Class"/>
    <s v="RS-19765"/>
    <s v="Roland Schwarz"/>
    <x v="1"/>
    <s v="United States"/>
    <s v="Marion"/>
    <x v="24"/>
    <n v="43302"/>
    <x v="3"/>
    <s v="TEC-AC-10004864"/>
    <x v="2"/>
    <x v="11"/>
    <x v="1289"/>
    <n v="116.83199999999999"/>
    <n v="4"/>
    <n v="0.2"/>
    <n v="33.589200000000005"/>
  </r>
  <r>
    <n v="4530"/>
    <x v="2242"/>
    <x v="0"/>
    <x v="696"/>
    <d v="2013-11-19T00:00:00"/>
    <s v="Standard Class"/>
    <s v="KC-16540"/>
    <s v="Kelly Collister"/>
    <x v="0"/>
    <s v="United States"/>
    <s v="Houston"/>
    <x v="5"/>
    <n v="77041"/>
    <x v="2"/>
    <s v="OFF-BI-10002393"/>
    <x v="1"/>
    <x v="8"/>
    <x v="1188"/>
    <n v="2.2959999999999994"/>
    <n v="2"/>
    <n v="0.8"/>
    <n v="-3.9032000000000009"/>
  </r>
  <r>
    <n v="4531"/>
    <x v="2243"/>
    <x v="0"/>
    <x v="696"/>
    <d v="2013-11-18T00:00:00"/>
    <s v="First Class"/>
    <s v="MB-17305"/>
    <s v="Maria Bertelson"/>
    <x v="0"/>
    <s v="United States"/>
    <s v="New York City"/>
    <x v="15"/>
    <n v="10009"/>
    <x v="3"/>
    <s v="FUR-CH-10002335"/>
    <x v="0"/>
    <x v="1"/>
    <x v="623"/>
    <n v="408.00599999999997"/>
    <n v="2"/>
    <n v="0.1"/>
    <n v="72.534400000000005"/>
  </r>
  <r>
    <n v="4532"/>
    <x v="2243"/>
    <x v="0"/>
    <x v="696"/>
    <d v="2013-11-18T00:00:00"/>
    <s v="First Class"/>
    <s v="MB-17305"/>
    <s v="Maria Bertelson"/>
    <x v="0"/>
    <s v="United States"/>
    <s v="New York City"/>
    <x v="15"/>
    <n v="10009"/>
    <x v="3"/>
    <s v="OFF-ST-10001590"/>
    <x v="1"/>
    <x v="4"/>
    <x v="146"/>
    <n v="40.44"/>
    <n v="3"/>
    <n v="0"/>
    <n v="10.514399999999998"/>
  </r>
  <r>
    <n v="4533"/>
    <x v="2244"/>
    <x v="2"/>
    <x v="982"/>
    <d v="2011-10-10T00:00:00"/>
    <s v="Same Day"/>
    <s v="TN-21040"/>
    <s v="Tanja Norvell"/>
    <x v="2"/>
    <s v="United States"/>
    <s v="Manteca"/>
    <x v="1"/>
    <n v="95336"/>
    <x v="1"/>
    <s v="FUR-CH-10002774"/>
    <x v="0"/>
    <x v="1"/>
    <x v="23"/>
    <n v="122.352"/>
    <n v="3"/>
    <n v="0.2"/>
    <n v="13.764599999999994"/>
  </r>
  <r>
    <n v="4534"/>
    <x v="2244"/>
    <x v="2"/>
    <x v="982"/>
    <d v="2011-10-10T00:00:00"/>
    <s v="Same Day"/>
    <s v="TN-21040"/>
    <s v="Tanja Norvell"/>
    <x v="2"/>
    <s v="United States"/>
    <s v="Manteca"/>
    <x v="1"/>
    <n v="95336"/>
    <x v="1"/>
    <s v="OFF-EN-10001219"/>
    <x v="1"/>
    <x v="12"/>
    <x v="583"/>
    <n v="15.28"/>
    <n v="2"/>
    <n v="0"/>
    <n v="7.4871999999999996"/>
  </r>
  <r>
    <n v="4535"/>
    <x v="2245"/>
    <x v="1"/>
    <x v="531"/>
    <d v="2012-03-26T00:00:00"/>
    <s v="Standard Class"/>
    <s v="MC-18130"/>
    <s v="Mike Caudle"/>
    <x v="1"/>
    <s v="United States"/>
    <s v="Los Angeles"/>
    <x v="1"/>
    <n v="90004"/>
    <x v="1"/>
    <s v="OFF-PA-10001947"/>
    <x v="1"/>
    <x v="10"/>
    <x v="354"/>
    <n v="11.96"/>
    <n v="2"/>
    <n v="0"/>
    <n v="5.8604000000000003"/>
  </r>
  <r>
    <n v="4536"/>
    <x v="2246"/>
    <x v="3"/>
    <x v="141"/>
    <d v="2014-07-13T00:00:00"/>
    <s v="Standard Class"/>
    <s v="VF-21715"/>
    <s v="Vicky Freymann"/>
    <x v="2"/>
    <s v="United States"/>
    <s v="Seattle"/>
    <x v="4"/>
    <n v="98115"/>
    <x v="1"/>
    <s v="FUR-FU-10003142"/>
    <x v="0"/>
    <x v="5"/>
    <x v="1201"/>
    <n v="15.84"/>
    <n v="3"/>
    <n v="0"/>
    <n v="4.9103999999999992"/>
  </r>
  <r>
    <n v="4537"/>
    <x v="2246"/>
    <x v="3"/>
    <x v="141"/>
    <d v="2014-07-13T00:00:00"/>
    <s v="Standard Class"/>
    <s v="VF-21715"/>
    <s v="Vicky Freymann"/>
    <x v="2"/>
    <s v="United States"/>
    <s v="Seattle"/>
    <x v="4"/>
    <n v="98115"/>
    <x v="1"/>
    <s v="OFF-BI-10001543"/>
    <x v="1"/>
    <x v="8"/>
    <x v="375"/>
    <n v="86.376000000000005"/>
    <n v="3"/>
    <n v="0.2"/>
    <n v="30.231600000000007"/>
  </r>
  <r>
    <n v="4538"/>
    <x v="2246"/>
    <x v="3"/>
    <x v="141"/>
    <d v="2014-07-13T00:00:00"/>
    <s v="Standard Class"/>
    <s v="VF-21715"/>
    <s v="Vicky Freymann"/>
    <x v="2"/>
    <s v="United States"/>
    <s v="Seattle"/>
    <x v="4"/>
    <n v="98115"/>
    <x v="1"/>
    <s v="OFF-AR-10003560"/>
    <x v="1"/>
    <x v="6"/>
    <x v="482"/>
    <n v="18.240000000000002"/>
    <n v="3"/>
    <n v="0"/>
    <n v="6.2015999999999991"/>
  </r>
  <r>
    <n v="4539"/>
    <x v="2246"/>
    <x v="3"/>
    <x v="141"/>
    <d v="2014-07-13T00:00:00"/>
    <s v="Standard Class"/>
    <s v="VF-21715"/>
    <s v="Vicky Freymann"/>
    <x v="2"/>
    <s v="United States"/>
    <s v="Seattle"/>
    <x v="4"/>
    <n v="98115"/>
    <x v="1"/>
    <s v="OFF-AR-10004757"/>
    <x v="1"/>
    <x v="6"/>
    <x v="342"/>
    <n v="13.12"/>
    <n v="4"/>
    <n v="0"/>
    <n v="4.3295999999999992"/>
  </r>
  <r>
    <n v="4540"/>
    <x v="2247"/>
    <x v="1"/>
    <x v="914"/>
    <d v="2012-03-02T00:00:00"/>
    <s v="Standard Class"/>
    <s v="ES-14080"/>
    <s v="Erin Smith"/>
    <x v="1"/>
    <s v="United States"/>
    <s v="Providence"/>
    <x v="34"/>
    <n v="2908"/>
    <x v="3"/>
    <s v="TEC-PH-10003800"/>
    <x v="2"/>
    <x v="7"/>
    <x v="504"/>
    <n v="105.98"/>
    <n v="2"/>
    <n v="0"/>
    <n v="1.0597999999999956"/>
  </r>
  <r>
    <n v="4541"/>
    <x v="2247"/>
    <x v="1"/>
    <x v="914"/>
    <d v="2012-03-02T00:00:00"/>
    <s v="Standard Class"/>
    <s v="ES-14080"/>
    <s v="Erin Smith"/>
    <x v="1"/>
    <s v="United States"/>
    <s v="Providence"/>
    <x v="34"/>
    <n v="2908"/>
    <x v="3"/>
    <s v="FUR-TA-10004152"/>
    <x v="0"/>
    <x v="3"/>
    <x v="1507"/>
    <n v="493.9199999999999"/>
    <n v="7"/>
    <n v="0.3"/>
    <n v="-28.22399999999999"/>
  </r>
  <r>
    <n v="4542"/>
    <x v="2248"/>
    <x v="3"/>
    <x v="114"/>
    <d v="2014-06-22T00:00:00"/>
    <s v="Standard Class"/>
    <s v="MK-17905"/>
    <s v="Michael Kennedy"/>
    <x v="1"/>
    <s v="United States"/>
    <s v="Chicago"/>
    <x v="10"/>
    <n v="60653"/>
    <x v="2"/>
    <s v="OFF-BI-10000756"/>
    <x v="1"/>
    <x v="8"/>
    <x v="15"/>
    <n v="5.9359999999999991"/>
    <n v="7"/>
    <n v="0.8"/>
    <n v="-8.9040000000000035"/>
  </r>
  <r>
    <n v="4543"/>
    <x v="2249"/>
    <x v="3"/>
    <x v="983"/>
    <d v="2014-04-01T00:00:00"/>
    <s v="First Class"/>
    <s v="TM-21490"/>
    <s v="Tony Molinari"/>
    <x v="0"/>
    <s v="United States"/>
    <s v="Oklahoma City"/>
    <x v="26"/>
    <n v="73120"/>
    <x v="2"/>
    <s v="OFF-EN-10004206"/>
    <x v="1"/>
    <x v="12"/>
    <x v="1653"/>
    <n v="325.86"/>
    <n v="2"/>
    <n v="0"/>
    <n v="149.8956"/>
  </r>
  <r>
    <n v="4544"/>
    <x v="2250"/>
    <x v="1"/>
    <x v="984"/>
    <d v="2012-07-17T00:00:00"/>
    <s v="Second Class"/>
    <s v="RL-19615"/>
    <s v="Rob Lucas"/>
    <x v="0"/>
    <s v="United States"/>
    <s v="Chicago"/>
    <x v="10"/>
    <n v="60610"/>
    <x v="2"/>
    <s v="FUR-CH-10004477"/>
    <x v="0"/>
    <x v="1"/>
    <x v="211"/>
    <n v="383.60699999999997"/>
    <n v="9"/>
    <n v="0.3"/>
    <n v="-5.4801000000000215"/>
  </r>
  <r>
    <n v="4545"/>
    <x v="2250"/>
    <x v="1"/>
    <x v="984"/>
    <d v="2012-07-17T00:00:00"/>
    <s v="Second Class"/>
    <s v="RL-19615"/>
    <s v="Rob Lucas"/>
    <x v="0"/>
    <s v="United States"/>
    <s v="Chicago"/>
    <x v="10"/>
    <n v="60610"/>
    <x v="2"/>
    <s v="TEC-PH-10003505"/>
    <x v="2"/>
    <x v="7"/>
    <x v="901"/>
    <n v="148.47999999999999"/>
    <n v="2"/>
    <n v="0.2"/>
    <n v="16.703999999999986"/>
  </r>
  <r>
    <n v="4546"/>
    <x v="2250"/>
    <x v="1"/>
    <x v="984"/>
    <d v="2012-07-17T00:00:00"/>
    <s v="Second Class"/>
    <s v="RL-19615"/>
    <s v="Rob Lucas"/>
    <x v="0"/>
    <s v="United States"/>
    <s v="Chicago"/>
    <x v="10"/>
    <n v="60610"/>
    <x v="2"/>
    <s v="TEC-PH-10000526"/>
    <x v="2"/>
    <x v="7"/>
    <x v="1463"/>
    <n v="537.54399999999998"/>
    <n v="7"/>
    <n v="0.2"/>
    <n v="53.754400000000004"/>
  </r>
  <r>
    <n v="4547"/>
    <x v="2250"/>
    <x v="1"/>
    <x v="984"/>
    <d v="2012-07-17T00:00:00"/>
    <s v="Second Class"/>
    <s v="RL-19615"/>
    <s v="Rob Lucas"/>
    <x v="0"/>
    <s v="United States"/>
    <s v="Chicago"/>
    <x v="10"/>
    <n v="60610"/>
    <x v="2"/>
    <s v="OFF-BI-10003314"/>
    <x v="1"/>
    <x v="8"/>
    <x v="305"/>
    <n v="1.9279999999999997"/>
    <n v="2"/>
    <n v="0.8"/>
    <n v="-2.9884000000000004"/>
  </r>
  <r>
    <n v="4548"/>
    <x v="2250"/>
    <x v="1"/>
    <x v="984"/>
    <d v="2012-07-17T00:00:00"/>
    <s v="Second Class"/>
    <s v="RL-19615"/>
    <s v="Rob Lucas"/>
    <x v="0"/>
    <s v="United States"/>
    <s v="Chicago"/>
    <x v="10"/>
    <n v="60610"/>
    <x v="2"/>
    <s v="OFF-AR-10003190"/>
    <x v="1"/>
    <x v="6"/>
    <x v="643"/>
    <n v="6.911999999999999"/>
    <n v="3"/>
    <n v="0.2"/>
    <n v="0.69120000000000026"/>
  </r>
  <r>
    <n v="4549"/>
    <x v="2250"/>
    <x v="1"/>
    <x v="984"/>
    <d v="2012-07-17T00:00:00"/>
    <s v="Second Class"/>
    <s v="RL-19615"/>
    <s v="Rob Lucas"/>
    <x v="0"/>
    <s v="United States"/>
    <s v="Chicago"/>
    <x v="10"/>
    <n v="60610"/>
    <x v="2"/>
    <s v="FUR-FU-10001861"/>
    <x v="0"/>
    <x v="5"/>
    <x v="272"/>
    <n v="7.76"/>
    <n v="1"/>
    <n v="0.6"/>
    <n v="-2.1340000000000003"/>
  </r>
  <r>
    <n v="4550"/>
    <x v="2250"/>
    <x v="1"/>
    <x v="984"/>
    <d v="2012-07-17T00:00:00"/>
    <s v="Second Class"/>
    <s v="RL-19615"/>
    <s v="Rob Lucas"/>
    <x v="0"/>
    <s v="United States"/>
    <s v="Chicago"/>
    <x v="10"/>
    <n v="60610"/>
    <x v="2"/>
    <s v="TEC-PH-10003963"/>
    <x v="2"/>
    <x v="7"/>
    <x v="512"/>
    <n v="659.16800000000012"/>
    <n v="4"/>
    <n v="0.2"/>
    <n v="49.437599999999975"/>
  </r>
  <r>
    <n v="4551"/>
    <x v="2251"/>
    <x v="3"/>
    <x v="504"/>
    <d v="2014-05-03T00:00:00"/>
    <s v="First Class"/>
    <s v="NM-18520"/>
    <s v="Neoma Murray"/>
    <x v="0"/>
    <s v="United States"/>
    <s v="Manchester"/>
    <x v="29"/>
    <n v="6040"/>
    <x v="3"/>
    <s v="OFF-LA-10003388"/>
    <x v="1"/>
    <x v="2"/>
    <x v="1654"/>
    <n v="5.76"/>
    <n v="2"/>
    <n v="0"/>
    <n v="2.8224"/>
  </r>
  <r>
    <n v="4552"/>
    <x v="2252"/>
    <x v="2"/>
    <x v="985"/>
    <d v="2011-07-17T00:00:00"/>
    <s v="Standard Class"/>
    <s v="GK-14620"/>
    <s v="Grace Kelly"/>
    <x v="1"/>
    <s v="United States"/>
    <s v="Los Angeles"/>
    <x v="1"/>
    <n v="90049"/>
    <x v="1"/>
    <s v="FUR-TA-10002855"/>
    <x v="0"/>
    <x v="3"/>
    <x v="1189"/>
    <n v="351.21600000000001"/>
    <n v="3"/>
    <n v="0.2"/>
    <n v="4.3901999999999788"/>
  </r>
  <r>
    <n v="4553"/>
    <x v="2253"/>
    <x v="2"/>
    <x v="422"/>
    <d v="2012-01-02T00:00:00"/>
    <s v="Standard Class"/>
    <s v="JF-15490"/>
    <s v="Jeremy Farry"/>
    <x v="0"/>
    <s v="United States"/>
    <s v="San Francisco"/>
    <x v="1"/>
    <n v="94122"/>
    <x v="1"/>
    <s v="FUR-CH-10004886"/>
    <x v="0"/>
    <x v="1"/>
    <x v="366"/>
    <n v="230.28000000000003"/>
    <n v="3"/>
    <n v="0.2"/>
    <n v="23.027999999999992"/>
  </r>
  <r>
    <n v="4554"/>
    <x v="2253"/>
    <x v="2"/>
    <x v="422"/>
    <d v="2012-01-02T00:00:00"/>
    <s v="Standard Class"/>
    <s v="JF-15490"/>
    <s v="Jeremy Farry"/>
    <x v="0"/>
    <s v="United States"/>
    <s v="San Francisco"/>
    <x v="1"/>
    <n v="94122"/>
    <x v="1"/>
    <s v="OFF-PA-10003657"/>
    <x v="1"/>
    <x v="10"/>
    <x v="624"/>
    <n v="12.84"/>
    <n v="3"/>
    <n v="0"/>
    <n v="5.7779999999999987"/>
  </r>
  <r>
    <n v="4555"/>
    <x v="2254"/>
    <x v="0"/>
    <x v="535"/>
    <d v="2013-03-02T00:00:00"/>
    <s v="Second Class"/>
    <s v="EB-13930"/>
    <s v="Eric Barreto"/>
    <x v="0"/>
    <s v="United States"/>
    <s v="La Crosse"/>
    <x v="6"/>
    <n v="54601"/>
    <x v="2"/>
    <s v="OFF-BI-10004738"/>
    <x v="1"/>
    <x v="8"/>
    <x v="92"/>
    <n v="56.820000000000007"/>
    <n v="3"/>
    <n v="0"/>
    <n v="28.410000000000004"/>
  </r>
  <r>
    <n v="4556"/>
    <x v="2255"/>
    <x v="1"/>
    <x v="391"/>
    <d v="2012-03-26T00:00:00"/>
    <s v="First Class"/>
    <s v="SG-20470"/>
    <s v="Sheri Gordon"/>
    <x v="0"/>
    <s v="United States"/>
    <s v="Florence"/>
    <x v="20"/>
    <n v="29501"/>
    <x v="0"/>
    <s v="OFF-FA-10003112"/>
    <x v="1"/>
    <x v="13"/>
    <x v="33"/>
    <n v="31.56"/>
    <n v="4"/>
    <n v="0"/>
    <n v="14.201999999999998"/>
  </r>
  <r>
    <n v="4557"/>
    <x v="2255"/>
    <x v="1"/>
    <x v="391"/>
    <d v="2012-03-26T00:00:00"/>
    <s v="First Class"/>
    <s v="SG-20470"/>
    <s v="Sheri Gordon"/>
    <x v="0"/>
    <s v="United States"/>
    <s v="Florence"/>
    <x v="20"/>
    <n v="29501"/>
    <x v="0"/>
    <s v="OFF-ST-10002486"/>
    <x v="1"/>
    <x v="4"/>
    <x v="693"/>
    <n v="27.92"/>
    <n v="4"/>
    <n v="0"/>
    <n v="0.5583999999999989"/>
  </r>
  <r>
    <n v="4558"/>
    <x v="2256"/>
    <x v="3"/>
    <x v="208"/>
    <d v="2014-10-29T00:00:00"/>
    <s v="Standard Class"/>
    <s v="ND-18370"/>
    <s v="Natalie DeCherney"/>
    <x v="0"/>
    <s v="United States"/>
    <s v="Glendale"/>
    <x v="16"/>
    <n v="85301"/>
    <x v="1"/>
    <s v="OFF-BI-10003984"/>
    <x v="1"/>
    <x v="8"/>
    <x v="690"/>
    <n v="8.5590000000000011"/>
    <n v="1"/>
    <n v="0.7"/>
    <n v="-6.5618999999999996"/>
  </r>
  <r>
    <n v="4559"/>
    <x v="2257"/>
    <x v="2"/>
    <x v="520"/>
    <d v="2012-01-05T00:00:00"/>
    <s v="Standard Class"/>
    <s v="CM-11815"/>
    <s v="Candace McMahon"/>
    <x v="1"/>
    <s v="United States"/>
    <s v="El Paso"/>
    <x v="5"/>
    <n v="79907"/>
    <x v="2"/>
    <s v="OFF-EN-10004773"/>
    <x v="1"/>
    <x v="12"/>
    <x v="33"/>
    <n v="49.568000000000005"/>
    <n v="2"/>
    <n v="0.2"/>
    <n v="17.968399999999995"/>
  </r>
  <r>
    <n v="4560"/>
    <x v="2258"/>
    <x v="2"/>
    <x v="952"/>
    <d v="2011-05-08T00:00:00"/>
    <s v="First Class"/>
    <s v="EB-13870"/>
    <s v="Emily Burns"/>
    <x v="0"/>
    <s v="United States"/>
    <s v="San Antonio"/>
    <x v="5"/>
    <n v="78207"/>
    <x v="2"/>
    <s v="FUR-CH-10001146"/>
    <x v="0"/>
    <x v="1"/>
    <x v="64"/>
    <n v="127.869"/>
    <n v="3"/>
    <n v="0.3"/>
    <n v="-9.1335000000000122"/>
  </r>
  <r>
    <n v="4561"/>
    <x v="2259"/>
    <x v="1"/>
    <x v="784"/>
    <d v="2012-12-09T00:00:00"/>
    <s v="Second Class"/>
    <s v="HM-14860"/>
    <s v="Harry Marie"/>
    <x v="1"/>
    <s v="United States"/>
    <s v="Los Angeles"/>
    <x v="1"/>
    <n v="90049"/>
    <x v="1"/>
    <s v="OFF-EN-10003296"/>
    <x v="1"/>
    <x v="12"/>
    <x v="229"/>
    <n v="271.44"/>
    <n v="3"/>
    <n v="0"/>
    <n v="122.148"/>
  </r>
  <r>
    <n v="4562"/>
    <x v="2259"/>
    <x v="1"/>
    <x v="784"/>
    <d v="2012-12-09T00:00:00"/>
    <s v="Second Class"/>
    <s v="HM-14860"/>
    <s v="Harry Marie"/>
    <x v="1"/>
    <s v="United States"/>
    <s v="Los Angeles"/>
    <x v="1"/>
    <n v="90049"/>
    <x v="1"/>
    <s v="TEC-PH-10000193"/>
    <x v="2"/>
    <x v="7"/>
    <x v="1655"/>
    <n v="110.352"/>
    <n v="3"/>
    <n v="0.2"/>
    <n v="8.2763999999999953"/>
  </r>
  <r>
    <n v="4563"/>
    <x v="2259"/>
    <x v="1"/>
    <x v="784"/>
    <d v="2012-12-09T00:00:00"/>
    <s v="Second Class"/>
    <s v="HM-14860"/>
    <s v="Harry Marie"/>
    <x v="1"/>
    <s v="United States"/>
    <s v="Los Angeles"/>
    <x v="1"/>
    <n v="90049"/>
    <x v="1"/>
    <s v="FUR-FU-10002111"/>
    <x v="0"/>
    <x v="5"/>
    <x v="1656"/>
    <n v="36.4"/>
    <n v="5"/>
    <n v="0"/>
    <n v="13.832000000000001"/>
  </r>
  <r>
    <n v="4564"/>
    <x v="2260"/>
    <x v="3"/>
    <x v="986"/>
    <d v="2014-10-01T00:00:00"/>
    <s v="Standard Class"/>
    <s v="SJ-20125"/>
    <s v="Sanjit Jacobs"/>
    <x v="2"/>
    <s v="United States"/>
    <s v="Miramar"/>
    <x v="2"/>
    <n v="33023"/>
    <x v="0"/>
    <s v="FUR-CH-10003298"/>
    <x v="0"/>
    <x v="1"/>
    <x v="1567"/>
    <n v="419.13599999999997"/>
    <n v="4"/>
    <n v="0.2"/>
    <n v="-57.631200000000035"/>
  </r>
  <r>
    <n v="4565"/>
    <x v="2261"/>
    <x v="2"/>
    <x v="337"/>
    <d v="2011-12-14T00:00:00"/>
    <s v="Standard Class"/>
    <s v="DM-12955"/>
    <s v="Dario Medina"/>
    <x v="1"/>
    <s v="United States"/>
    <s v="Mesa"/>
    <x v="16"/>
    <n v="85204"/>
    <x v="1"/>
    <s v="OFF-ST-10004950"/>
    <x v="1"/>
    <x v="4"/>
    <x v="1000"/>
    <n v="100.70400000000001"/>
    <n v="6"/>
    <n v="0.2"/>
    <n v="-1.2588000000000008"/>
  </r>
  <r>
    <n v="4566"/>
    <x v="2262"/>
    <x v="3"/>
    <x v="734"/>
    <d v="2014-12-11T00:00:00"/>
    <s v="Standard Class"/>
    <s v="MC-17575"/>
    <s v="Matt Collins"/>
    <x v="0"/>
    <s v="United States"/>
    <s v="Fayetteville"/>
    <x v="3"/>
    <n v="28314"/>
    <x v="0"/>
    <s v="OFF-AP-10002350"/>
    <x v="1"/>
    <x v="9"/>
    <x v="545"/>
    <n v="45.216000000000001"/>
    <n v="3"/>
    <n v="0.2"/>
    <n v="4.5215999999999994"/>
  </r>
  <r>
    <n v="4567"/>
    <x v="2262"/>
    <x v="3"/>
    <x v="734"/>
    <d v="2014-12-11T00:00:00"/>
    <s v="Standard Class"/>
    <s v="MC-17575"/>
    <s v="Matt Collins"/>
    <x v="0"/>
    <s v="United States"/>
    <s v="Fayetteville"/>
    <x v="3"/>
    <n v="28314"/>
    <x v="0"/>
    <s v="OFF-BI-10004233"/>
    <x v="1"/>
    <x v="8"/>
    <x v="1377"/>
    <n v="28.782000000000004"/>
    <n v="6"/>
    <n v="0.7"/>
    <n v="-21.1068"/>
  </r>
  <r>
    <n v="4568"/>
    <x v="2262"/>
    <x v="3"/>
    <x v="734"/>
    <d v="2014-12-11T00:00:00"/>
    <s v="Standard Class"/>
    <s v="MC-17575"/>
    <s v="Matt Collins"/>
    <x v="0"/>
    <s v="United States"/>
    <s v="Fayetteville"/>
    <x v="3"/>
    <n v="28314"/>
    <x v="0"/>
    <s v="OFF-PA-10001892"/>
    <x v="1"/>
    <x v="10"/>
    <x v="815"/>
    <n v="24.448"/>
    <n v="4"/>
    <n v="0.2"/>
    <n v="8.8623999999999992"/>
  </r>
  <r>
    <n v="4569"/>
    <x v="2263"/>
    <x v="1"/>
    <x v="627"/>
    <d v="2012-11-13T00:00:00"/>
    <s v="Standard Class"/>
    <s v="DB-13660"/>
    <s v="Duane Benoit"/>
    <x v="0"/>
    <s v="United States"/>
    <s v="Houston"/>
    <x v="5"/>
    <n v="77095"/>
    <x v="2"/>
    <s v="OFF-BI-10003291"/>
    <x v="1"/>
    <x v="8"/>
    <x v="44"/>
    <n v="10.475999999999999"/>
    <n v="6"/>
    <n v="0.8"/>
    <n v="-17.285400000000006"/>
  </r>
  <r>
    <n v="4570"/>
    <x v="2264"/>
    <x v="2"/>
    <x v="987"/>
    <d v="2011-04-21T00:00:00"/>
    <s v="Second Class"/>
    <s v="NF-18595"/>
    <s v="Nicole Fjeld"/>
    <x v="2"/>
    <s v="United States"/>
    <s v="San Jose"/>
    <x v="1"/>
    <n v="95123"/>
    <x v="1"/>
    <s v="FUR-FU-10004017"/>
    <x v="0"/>
    <x v="5"/>
    <x v="1570"/>
    <n v="76.14"/>
    <n v="3"/>
    <n v="0"/>
    <n v="26.648999999999997"/>
  </r>
  <r>
    <n v="4571"/>
    <x v="2265"/>
    <x v="1"/>
    <x v="442"/>
    <d v="2012-05-27T00:00:00"/>
    <s v="Second Class"/>
    <s v="NM-18445"/>
    <s v="Nathan Mautz"/>
    <x v="2"/>
    <s v="United States"/>
    <s v="Wichita"/>
    <x v="41"/>
    <n v="67212"/>
    <x v="2"/>
    <s v="OFF-AR-10002445"/>
    <x v="1"/>
    <x v="6"/>
    <x v="1637"/>
    <n v="21.240000000000002"/>
    <n v="3"/>
    <n v="0"/>
    <n v="8.071200000000001"/>
  </r>
  <r>
    <n v="4572"/>
    <x v="2265"/>
    <x v="1"/>
    <x v="442"/>
    <d v="2012-05-27T00:00:00"/>
    <s v="Second Class"/>
    <s v="NM-18445"/>
    <s v="Nathan Mautz"/>
    <x v="2"/>
    <s v="United States"/>
    <s v="Wichita"/>
    <x v="41"/>
    <n v="67212"/>
    <x v="2"/>
    <s v="OFF-BI-10001718"/>
    <x v="1"/>
    <x v="8"/>
    <x v="1216"/>
    <n v="127.96"/>
    <n v="2"/>
    <n v="0"/>
    <n v="60.141199999999998"/>
  </r>
  <r>
    <n v="4573"/>
    <x v="2266"/>
    <x v="3"/>
    <x v="729"/>
    <d v="2014-07-22T00:00:00"/>
    <s v="Standard Class"/>
    <s v="AB-10255"/>
    <s v="Alejandro Ballentine"/>
    <x v="2"/>
    <s v="United States"/>
    <s v="Los Angeles"/>
    <x v="1"/>
    <n v="90036"/>
    <x v="1"/>
    <s v="TEC-CO-10004202"/>
    <x v="2"/>
    <x v="16"/>
    <x v="836"/>
    <n v="479.98400000000004"/>
    <n v="2"/>
    <n v="0.2"/>
    <n v="89.996999999999986"/>
  </r>
  <r>
    <n v="4574"/>
    <x v="2267"/>
    <x v="0"/>
    <x v="939"/>
    <d v="2013-12-19T00:00:00"/>
    <s v="Standard Class"/>
    <s v="MG-17650"/>
    <s v="Matthew Grinstein"/>
    <x v="2"/>
    <s v="United States"/>
    <s v="Jackson"/>
    <x v="12"/>
    <n v="49201"/>
    <x v="2"/>
    <s v="TEC-PH-10002103"/>
    <x v="2"/>
    <x v="7"/>
    <x v="534"/>
    <n v="657.93"/>
    <n v="7"/>
    <n v="0"/>
    <n v="184.22039999999998"/>
  </r>
  <r>
    <n v="4575"/>
    <x v="2267"/>
    <x v="0"/>
    <x v="939"/>
    <d v="2013-12-19T00:00:00"/>
    <s v="Standard Class"/>
    <s v="MG-17650"/>
    <s v="Matthew Grinstein"/>
    <x v="2"/>
    <s v="United States"/>
    <s v="Jackson"/>
    <x v="12"/>
    <n v="49201"/>
    <x v="2"/>
    <s v="FUR-FU-10003724"/>
    <x v="0"/>
    <x v="5"/>
    <x v="887"/>
    <n v="33.479999999999997"/>
    <n v="4"/>
    <n v="0"/>
    <n v="8.7047999999999988"/>
  </r>
  <r>
    <n v="4576"/>
    <x v="2267"/>
    <x v="0"/>
    <x v="939"/>
    <d v="2013-12-19T00:00:00"/>
    <s v="Standard Class"/>
    <s v="MG-17650"/>
    <s v="Matthew Grinstein"/>
    <x v="2"/>
    <s v="United States"/>
    <s v="Jackson"/>
    <x v="12"/>
    <n v="49201"/>
    <x v="2"/>
    <s v="OFF-AR-10003732"/>
    <x v="1"/>
    <x v="6"/>
    <x v="321"/>
    <n v="13.899999999999999"/>
    <n v="5"/>
    <n v="0"/>
    <n v="3.6139999999999994"/>
  </r>
  <r>
    <n v="4577"/>
    <x v="2267"/>
    <x v="0"/>
    <x v="939"/>
    <d v="2013-12-19T00:00:00"/>
    <s v="Standard Class"/>
    <s v="MG-17650"/>
    <s v="Matthew Grinstein"/>
    <x v="2"/>
    <s v="United States"/>
    <s v="Jackson"/>
    <x v="12"/>
    <n v="49201"/>
    <x v="2"/>
    <s v="OFF-ST-10000885"/>
    <x v="1"/>
    <x v="4"/>
    <x v="1657"/>
    <n v="26.86"/>
    <n v="2"/>
    <n v="0"/>
    <n v="6.7149999999999999"/>
  </r>
  <r>
    <n v="4578"/>
    <x v="2268"/>
    <x v="2"/>
    <x v="909"/>
    <d v="2011-04-16T00:00:00"/>
    <s v="Standard Class"/>
    <s v="SE-20110"/>
    <s v="Sanjit Engle"/>
    <x v="0"/>
    <s v="United States"/>
    <s v="Lewiston"/>
    <x v="45"/>
    <n v="83501"/>
    <x v="1"/>
    <s v="OFF-BI-10004817"/>
    <x v="1"/>
    <x v="8"/>
    <x v="1199"/>
    <n v="9.5840000000000014"/>
    <n v="1"/>
    <n v="0.2"/>
    <n v="3.3543999999999996"/>
  </r>
  <r>
    <n v="4579"/>
    <x v="2269"/>
    <x v="1"/>
    <x v="988"/>
    <d v="2012-06-15T00:00:00"/>
    <s v="Standard Class"/>
    <s v="AG-10765"/>
    <s v="Anthony Garverick"/>
    <x v="2"/>
    <s v="United States"/>
    <s v="Hampton"/>
    <x v="17"/>
    <n v="23666"/>
    <x v="0"/>
    <s v="OFF-BI-10001670"/>
    <x v="1"/>
    <x v="8"/>
    <x v="438"/>
    <n v="113.10000000000001"/>
    <n v="3"/>
    <n v="0"/>
    <n v="56.550000000000004"/>
  </r>
  <r>
    <n v="4580"/>
    <x v="2270"/>
    <x v="2"/>
    <x v="923"/>
    <d v="2011-08-02T00:00:00"/>
    <s v="Standard Class"/>
    <s v="AS-10045"/>
    <s v="Aaron Smayling"/>
    <x v="1"/>
    <s v="United States"/>
    <s v="New York City"/>
    <x v="15"/>
    <n v="10035"/>
    <x v="3"/>
    <s v="OFF-PA-10002709"/>
    <x v="1"/>
    <x v="10"/>
    <x v="1658"/>
    <n v="65.78"/>
    <n v="11"/>
    <n v="0"/>
    <n v="32.232199999999999"/>
  </r>
  <r>
    <n v="4581"/>
    <x v="2271"/>
    <x v="1"/>
    <x v="374"/>
    <d v="2012-08-06T00:00:00"/>
    <s v="Standard Class"/>
    <s v="AR-10405"/>
    <s v="Allen Rosenblatt"/>
    <x v="1"/>
    <s v="United States"/>
    <s v="Hattiesburg"/>
    <x v="35"/>
    <n v="39401"/>
    <x v="0"/>
    <s v="TEC-AC-10004469"/>
    <x v="2"/>
    <x v="11"/>
    <x v="238"/>
    <n v="239.70000000000002"/>
    <n v="6"/>
    <n v="0"/>
    <n v="105.46800000000002"/>
  </r>
  <r>
    <n v="4582"/>
    <x v="2272"/>
    <x v="0"/>
    <x v="251"/>
    <d v="2013-09-23T00:00:00"/>
    <s v="First Class"/>
    <s v="AP-10720"/>
    <s v="Anne Pryor"/>
    <x v="2"/>
    <s v="United States"/>
    <s v="Philadelphia"/>
    <x v="9"/>
    <n v="19140"/>
    <x v="3"/>
    <s v="FUR-FU-10003424"/>
    <x v="0"/>
    <x v="5"/>
    <x v="1659"/>
    <n v="25.632000000000001"/>
    <n v="3"/>
    <n v="0.2"/>
    <n v="3.8447999999999967"/>
  </r>
  <r>
    <n v="4583"/>
    <x v="2273"/>
    <x v="0"/>
    <x v="224"/>
    <d v="2013-06-13T00:00:00"/>
    <s v="First Class"/>
    <s v="JB-16000"/>
    <s v="Joy Bell-"/>
    <x v="0"/>
    <s v="United States"/>
    <s v="Philadelphia"/>
    <x v="9"/>
    <n v="19140"/>
    <x v="3"/>
    <s v="OFF-LA-10003720"/>
    <x v="1"/>
    <x v="2"/>
    <x v="1627"/>
    <n v="23.616"/>
    <n v="8"/>
    <n v="0.2"/>
    <n v="7.9703999999999997"/>
  </r>
  <r>
    <n v="4584"/>
    <x v="2274"/>
    <x v="0"/>
    <x v="370"/>
    <d v="2013-08-29T00:00:00"/>
    <s v="Second Class"/>
    <s v="TS-21430"/>
    <s v="Tom Stivers"/>
    <x v="1"/>
    <s v="United States"/>
    <s v="Los Angeles"/>
    <x v="1"/>
    <n v="90045"/>
    <x v="1"/>
    <s v="OFF-AR-10000390"/>
    <x v="1"/>
    <x v="6"/>
    <x v="105"/>
    <n v="8.26"/>
    <n v="2"/>
    <n v="0"/>
    <n v="3.7995999999999999"/>
  </r>
  <r>
    <n v="4585"/>
    <x v="2275"/>
    <x v="3"/>
    <x v="808"/>
    <d v="2014-11-05T00:00:00"/>
    <s v="Second Class"/>
    <s v="NL-18310"/>
    <s v="Nancy Lomonaco"/>
    <x v="2"/>
    <s v="United States"/>
    <s v="Danville"/>
    <x v="1"/>
    <n v="94526"/>
    <x v="1"/>
    <s v="OFF-EN-10001335"/>
    <x v="1"/>
    <x v="12"/>
    <x v="462"/>
    <n v="76.58"/>
    <n v="7"/>
    <n v="0"/>
    <n v="38.29"/>
  </r>
  <r>
    <n v="4586"/>
    <x v="2275"/>
    <x v="3"/>
    <x v="808"/>
    <d v="2014-11-05T00:00:00"/>
    <s v="Second Class"/>
    <s v="NL-18310"/>
    <s v="Nancy Lomonaco"/>
    <x v="2"/>
    <s v="United States"/>
    <s v="Danville"/>
    <x v="1"/>
    <n v="94526"/>
    <x v="1"/>
    <s v="OFF-AR-10003469"/>
    <x v="1"/>
    <x v="6"/>
    <x v="1249"/>
    <n v="8.8000000000000007"/>
    <n v="5"/>
    <n v="0"/>
    <n v="4.2240000000000002"/>
  </r>
  <r>
    <n v="4587"/>
    <x v="2275"/>
    <x v="3"/>
    <x v="808"/>
    <d v="2014-11-05T00:00:00"/>
    <s v="Second Class"/>
    <s v="NL-18310"/>
    <s v="Nancy Lomonaco"/>
    <x v="2"/>
    <s v="United States"/>
    <s v="Danville"/>
    <x v="1"/>
    <n v="94526"/>
    <x v="1"/>
    <s v="OFF-BI-10003718"/>
    <x v="1"/>
    <x v="8"/>
    <x v="1660"/>
    <n v="590.35199999999998"/>
    <n v="6"/>
    <n v="0.2"/>
    <n v="206.62319999999997"/>
  </r>
  <r>
    <n v="4588"/>
    <x v="2275"/>
    <x v="3"/>
    <x v="808"/>
    <d v="2014-11-05T00:00:00"/>
    <s v="Second Class"/>
    <s v="NL-18310"/>
    <s v="Nancy Lomonaco"/>
    <x v="2"/>
    <s v="United States"/>
    <s v="Danville"/>
    <x v="1"/>
    <n v="94526"/>
    <x v="1"/>
    <s v="OFF-FA-10004838"/>
    <x v="1"/>
    <x v="13"/>
    <x v="792"/>
    <n v="5.58"/>
    <n v="3"/>
    <n v="0"/>
    <n v="0.16740000000000022"/>
  </r>
  <r>
    <n v="4589"/>
    <x v="2275"/>
    <x v="3"/>
    <x v="808"/>
    <d v="2014-11-05T00:00:00"/>
    <s v="Second Class"/>
    <s v="NL-18310"/>
    <s v="Nancy Lomonaco"/>
    <x v="2"/>
    <s v="United States"/>
    <s v="Danville"/>
    <x v="1"/>
    <n v="94526"/>
    <x v="1"/>
    <s v="FUR-FU-10002508"/>
    <x v="0"/>
    <x v="5"/>
    <x v="1661"/>
    <n v="25.02"/>
    <n v="3"/>
    <n v="0"/>
    <n v="10.508400000000002"/>
  </r>
  <r>
    <n v="4590"/>
    <x v="2275"/>
    <x v="3"/>
    <x v="808"/>
    <d v="2014-11-05T00:00:00"/>
    <s v="Second Class"/>
    <s v="NL-18310"/>
    <s v="Nancy Lomonaco"/>
    <x v="2"/>
    <s v="United States"/>
    <s v="Danville"/>
    <x v="1"/>
    <n v="94526"/>
    <x v="1"/>
    <s v="OFF-ST-10001511"/>
    <x v="1"/>
    <x v="4"/>
    <x v="551"/>
    <n v="452.55000000000007"/>
    <n v="7"/>
    <n v="0"/>
    <n v="22.627499999999962"/>
  </r>
  <r>
    <n v="4591"/>
    <x v="2276"/>
    <x v="0"/>
    <x v="482"/>
    <d v="2014-01-01T00:00:00"/>
    <s v="Standard Class"/>
    <s v="MC-18130"/>
    <s v="Mike Caudle"/>
    <x v="1"/>
    <s v="United States"/>
    <s v="Los Angeles"/>
    <x v="1"/>
    <n v="90004"/>
    <x v="1"/>
    <s v="OFF-SU-10000952"/>
    <x v="1"/>
    <x v="14"/>
    <x v="1256"/>
    <n v="17.760000000000002"/>
    <n v="2"/>
    <n v="0"/>
    <n v="4.9728000000000012"/>
  </r>
  <r>
    <n v="4592"/>
    <x v="2276"/>
    <x v="0"/>
    <x v="482"/>
    <d v="2014-01-01T00:00:00"/>
    <s v="Standard Class"/>
    <s v="MC-18130"/>
    <s v="Mike Caudle"/>
    <x v="1"/>
    <s v="United States"/>
    <s v="Los Angeles"/>
    <x v="1"/>
    <n v="90004"/>
    <x v="1"/>
    <s v="TEC-PH-10002275"/>
    <x v="2"/>
    <x v="7"/>
    <x v="7"/>
    <n v="302.38400000000001"/>
    <n v="2"/>
    <n v="0.2"/>
    <n v="30.238400000000013"/>
  </r>
  <r>
    <n v="4593"/>
    <x v="2276"/>
    <x v="0"/>
    <x v="482"/>
    <d v="2014-01-01T00:00:00"/>
    <s v="Standard Class"/>
    <s v="MC-18130"/>
    <s v="Mike Caudle"/>
    <x v="1"/>
    <s v="United States"/>
    <s v="Los Angeles"/>
    <x v="1"/>
    <n v="90004"/>
    <x v="1"/>
    <s v="FUR-CH-10003535"/>
    <x v="0"/>
    <x v="1"/>
    <x v="1513"/>
    <n v="146.352"/>
    <n v="3"/>
    <n v="0.2"/>
    <n v="-5.4882000000000062"/>
  </r>
  <r>
    <n v="4594"/>
    <x v="2276"/>
    <x v="0"/>
    <x v="482"/>
    <d v="2014-01-01T00:00:00"/>
    <s v="Standard Class"/>
    <s v="MC-18130"/>
    <s v="Mike Caudle"/>
    <x v="1"/>
    <s v="United States"/>
    <s v="Los Angeles"/>
    <x v="1"/>
    <n v="90004"/>
    <x v="1"/>
    <s v="OFF-AP-10004052"/>
    <x v="1"/>
    <x v="9"/>
    <x v="1662"/>
    <n v="7.9"/>
    <n v="2"/>
    <n v="0"/>
    <n v="2.0540000000000003"/>
  </r>
  <r>
    <n v="4595"/>
    <x v="2276"/>
    <x v="0"/>
    <x v="482"/>
    <d v="2014-01-01T00:00:00"/>
    <s v="Standard Class"/>
    <s v="MC-18130"/>
    <s v="Mike Caudle"/>
    <x v="1"/>
    <s v="United States"/>
    <s v="Los Angeles"/>
    <x v="1"/>
    <n v="90004"/>
    <x v="1"/>
    <s v="FUR-TA-10003473"/>
    <x v="0"/>
    <x v="3"/>
    <x v="214"/>
    <n v="902.71199999999999"/>
    <n v="3"/>
    <n v="0.2"/>
    <n v="33.851700000000051"/>
  </r>
  <r>
    <n v="4596"/>
    <x v="2276"/>
    <x v="0"/>
    <x v="482"/>
    <d v="2014-01-01T00:00:00"/>
    <s v="Standard Class"/>
    <s v="MC-18130"/>
    <s v="Mike Caudle"/>
    <x v="1"/>
    <s v="United States"/>
    <s v="Los Angeles"/>
    <x v="1"/>
    <n v="90004"/>
    <x v="1"/>
    <s v="OFF-AR-10001897"/>
    <x v="1"/>
    <x v="6"/>
    <x v="640"/>
    <n v="53.97"/>
    <n v="3"/>
    <n v="0"/>
    <n v="15.111600000000001"/>
  </r>
  <r>
    <n v="4597"/>
    <x v="2277"/>
    <x v="0"/>
    <x v="5"/>
    <d v="2013-12-11T00:00:00"/>
    <s v="Second Class"/>
    <s v="TC-21475"/>
    <s v="Tony Chapman"/>
    <x v="2"/>
    <s v="United States"/>
    <s v="Washington"/>
    <x v="40"/>
    <n v="20016"/>
    <x v="3"/>
    <s v="OFF-AR-10000034"/>
    <x v="1"/>
    <x v="6"/>
    <x v="744"/>
    <n v="33.92"/>
    <n v="8"/>
    <n v="0"/>
    <n v="13.2288"/>
  </r>
  <r>
    <n v="4598"/>
    <x v="2278"/>
    <x v="3"/>
    <x v="735"/>
    <d v="2014-09-02T00:00:00"/>
    <s v="Standard Class"/>
    <s v="MG-17650"/>
    <s v="Matthew Grinstein"/>
    <x v="2"/>
    <s v="United States"/>
    <s v="Milwaukee"/>
    <x v="6"/>
    <n v="53209"/>
    <x v="2"/>
    <s v="OFF-SU-10004115"/>
    <x v="1"/>
    <x v="14"/>
    <x v="510"/>
    <n v="21.81"/>
    <n v="3"/>
    <n v="0"/>
    <n v="5.8887000000000009"/>
  </r>
  <r>
    <n v="4599"/>
    <x v="2278"/>
    <x v="3"/>
    <x v="735"/>
    <d v="2014-09-02T00:00:00"/>
    <s v="Standard Class"/>
    <s v="MG-17650"/>
    <s v="Matthew Grinstein"/>
    <x v="2"/>
    <s v="United States"/>
    <s v="Milwaukee"/>
    <x v="6"/>
    <n v="53209"/>
    <x v="2"/>
    <s v="OFF-AP-10001947"/>
    <x v="1"/>
    <x v="9"/>
    <x v="1528"/>
    <n v="91.6"/>
    <n v="5"/>
    <n v="0"/>
    <n v="26.563999999999997"/>
  </r>
  <r>
    <n v="4600"/>
    <x v="2279"/>
    <x v="1"/>
    <x v="747"/>
    <d v="2012-07-20T00:00:00"/>
    <s v="Standard Class"/>
    <s v="MG-17890"/>
    <s v="Michael Granlund"/>
    <x v="2"/>
    <s v="United States"/>
    <s v="Baltimore"/>
    <x v="39"/>
    <n v="21215"/>
    <x v="3"/>
    <s v="FUR-CH-10004853"/>
    <x v="0"/>
    <x v="1"/>
    <x v="526"/>
    <n v="150.97999999999999"/>
    <n v="1"/>
    <n v="0"/>
    <n v="43.784199999999984"/>
  </r>
  <r>
    <n v="4601"/>
    <x v="2279"/>
    <x v="1"/>
    <x v="747"/>
    <d v="2012-07-20T00:00:00"/>
    <s v="Standard Class"/>
    <s v="MG-17890"/>
    <s v="Michael Granlund"/>
    <x v="2"/>
    <s v="United States"/>
    <s v="Baltimore"/>
    <x v="39"/>
    <n v="21215"/>
    <x v="3"/>
    <s v="OFF-EN-10000483"/>
    <x v="1"/>
    <x v="12"/>
    <x v="369"/>
    <n v="137.25"/>
    <n v="9"/>
    <n v="0"/>
    <n v="63.134999999999991"/>
  </r>
  <r>
    <n v="4602"/>
    <x v="2279"/>
    <x v="1"/>
    <x v="747"/>
    <d v="2012-07-20T00:00:00"/>
    <s v="Standard Class"/>
    <s v="MG-17890"/>
    <s v="Michael Granlund"/>
    <x v="2"/>
    <s v="United States"/>
    <s v="Baltimore"/>
    <x v="39"/>
    <n v="21215"/>
    <x v="3"/>
    <s v="OFF-FA-10001332"/>
    <x v="1"/>
    <x v="13"/>
    <x v="1561"/>
    <n v="11.52"/>
    <n v="4"/>
    <n v="0"/>
    <n v="5.4143999999999997"/>
  </r>
  <r>
    <n v="4603"/>
    <x v="2280"/>
    <x v="1"/>
    <x v="989"/>
    <d v="2012-05-29T00:00:00"/>
    <s v="Second Class"/>
    <s v="BF-11170"/>
    <s v="Ben Ferrer"/>
    <x v="2"/>
    <s v="United States"/>
    <s v="Jacksonville"/>
    <x v="3"/>
    <n v="28540"/>
    <x v="0"/>
    <s v="OFF-PA-10003790"/>
    <x v="1"/>
    <x v="10"/>
    <x v="1250"/>
    <n v="18.272000000000002"/>
    <n v="1"/>
    <n v="0.2"/>
    <n v="5.9383999999999988"/>
  </r>
  <r>
    <n v="4604"/>
    <x v="2280"/>
    <x v="1"/>
    <x v="989"/>
    <d v="2012-05-29T00:00:00"/>
    <s v="Second Class"/>
    <s v="BF-11170"/>
    <s v="Ben Ferrer"/>
    <x v="2"/>
    <s v="United States"/>
    <s v="Jacksonville"/>
    <x v="3"/>
    <n v="28540"/>
    <x v="0"/>
    <s v="OFF-PA-10003134"/>
    <x v="1"/>
    <x v="10"/>
    <x v="1663"/>
    <n v="153.72800000000001"/>
    <n v="4"/>
    <n v="0.2"/>
    <n v="53.804799999999986"/>
  </r>
  <r>
    <n v="4605"/>
    <x v="2280"/>
    <x v="1"/>
    <x v="989"/>
    <d v="2012-05-29T00:00:00"/>
    <s v="Second Class"/>
    <s v="BF-11170"/>
    <s v="Ben Ferrer"/>
    <x v="2"/>
    <s v="United States"/>
    <s v="Jacksonville"/>
    <x v="3"/>
    <n v="28540"/>
    <x v="0"/>
    <s v="OFF-EN-10004459"/>
    <x v="1"/>
    <x v="12"/>
    <x v="655"/>
    <n v="12.224"/>
    <n v="2"/>
    <n v="0.2"/>
    <n v="4.4311999999999996"/>
  </r>
  <r>
    <n v="4606"/>
    <x v="2280"/>
    <x v="1"/>
    <x v="989"/>
    <d v="2012-05-29T00:00:00"/>
    <s v="Second Class"/>
    <s v="BF-11170"/>
    <s v="Ben Ferrer"/>
    <x v="2"/>
    <s v="United States"/>
    <s v="Jacksonville"/>
    <x v="3"/>
    <n v="28540"/>
    <x v="0"/>
    <s v="TEC-AC-10003628"/>
    <x v="2"/>
    <x v="11"/>
    <x v="244"/>
    <n v="167.94400000000002"/>
    <n v="7"/>
    <n v="0.2"/>
    <n v="50.383200000000016"/>
  </r>
  <r>
    <n v="4607"/>
    <x v="2281"/>
    <x v="1"/>
    <x v="71"/>
    <d v="2012-06-02T00:00:00"/>
    <s v="Standard Class"/>
    <s v="MS-17770"/>
    <s v="Maxwell Schwartz"/>
    <x v="0"/>
    <s v="United States"/>
    <s v="Rochester"/>
    <x v="15"/>
    <n v="14609"/>
    <x v="3"/>
    <s v="TEC-PH-10004093"/>
    <x v="2"/>
    <x v="7"/>
    <x v="40"/>
    <n v="45.99"/>
    <n v="1"/>
    <n v="0"/>
    <n v="13.3371"/>
  </r>
  <r>
    <n v="4608"/>
    <x v="2281"/>
    <x v="1"/>
    <x v="71"/>
    <d v="2012-06-02T00:00:00"/>
    <s v="Standard Class"/>
    <s v="MS-17770"/>
    <s v="Maxwell Schwartz"/>
    <x v="0"/>
    <s v="United States"/>
    <s v="Rochester"/>
    <x v="15"/>
    <n v="14609"/>
    <x v="3"/>
    <s v="OFF-ST-10001490"/>
    <x v="1"/>
    <x v="4"/>
    <x v="513"/>
    <n v="535.41"/>
    <n v="3"/>
    <n v="0"/>
    <n v="160.62299999999993"/>
  </r>
  <r>
    <n v="4609"/>
    <x v="2281"/>
    <x v="1"/>
    <x v="71"/>
    <d v="2012-06-02T00:00:00"/>
    <s v="Standard Class"/>
    <s v="MS-17770"/>
    <s v="Maxwell Schwartz"/>
    <x v="0"/>
    <s v="United States"/>
    <s v="Rochester"/>
    <x v="15"/>
    <n v="14609"/>
    <x v="3"/>
    <s v="OFF-BI-10000605"/>
    <x v="1"/>
    <x v="8"/>
    <x v="531"/>
    <n v="6.0960000000000001"/>
    <n v="2"/>
    <n v="0.2"/>
    <n v="2.0573999999999995"/>
  </r>
  <r>
    <n v="4610"/>
    <x v="2281"/>
    <x v="1"/>
    <x v="71"/>
    <d v="2012-06-02T00:00:00"/>
    <s v="Standard Class"/>
    <s v="MS-17770"/>
    <s v="Maxwell Schwartz"/>
    <x v="0"/>
    <s v="United States"/>
    <s v="Rochester"/>
    <x v="15"/>
    <n v="14609"/>
    <x v="3"/>
    <s v="OFF-PA-10004255"/>
    <x v="1"/>
    <x v="10"/>
    <x v="1306"/>
    <n v="45.36"/>
    <n v="7"/>
    <n v="0"/>
    <n v="21.772800000000004"/>
  </r>
  <r>
    <n v="4611"/>
    <x v="2282"/>
    <x v="3"/>
    <x v="45"/>
    <d v="2014-11-15T00:00:00"/>
    <s v="Standard Class"/>
    <s v="JE-15745"/>
    <s v="Joel Eaton"/>
    <x v="0"/>
    <s v="United States"/>
    <s v="Oceanside"/>
    <x v="1"/>
    <n v="92054"/>
    <x v="1"/>
    <s v="FUR-FU-10000023"/>
    <x v="0"/>
    <x v="5"/>
    <x v="322"/>
    <n v="47.12"/>
    <n v="8"/>
    <n v="0"/>
    <n v="20.732800000000001"/>
  </r>
  <r>
    <n v="4612"/>
    <x v="2283"/>
    <x v="0"/>
    <x v="990"/>
    <d v="2013-01-26T00:00:00"/>
    <s v="Second Class"/>
    <s v="HG-14965"/>
    <s v="Henry Goldwyn"/>
    <x v="1"/>
    <s v="United States"/>
    <s v="Gulfport"/>
    <x v="35"/>
    <n v="39503"/>
    <x v="0"/>
    <s v="OFF-BI-10000285"/>
    <x v="1"/>
    <x v="8"/>
    <x v="456"/>
    <n v="31.36"/>
    <n v="4"/>
    <n v="0"/>
    <n v="15.68"/>
  </r>
  <r>
    <n v="4613"/>
    <x v="2284"/>
    <x v="3"/>
    <x v="413"/>
    <d v="2014-01-07T00:00:00"/>
    <s v="Standard Class"/>
    <s v="EP-13915"/>
    <s v="Emily Phan"/>
    <x v="0"/>
    <s v="United States"/>
    <s v="Jacksonville"/>
    <x v="2"/>
    <n v="32216"/>
    <x v="0"/>
    <s v="OFF-AR-10000588"/>
    <x v="1"/>
    <x v="6"/>
    <x v="393"/>
    <n v="47.616"/>
    <n v="3"/>
    <n v="0.2"/>
    <n v="3.571200000000001"/>
  </r>
  <r>
    <n v="4614"/>
    <x v="2284"/>
    <x v="3"/>
    <x v="413"/>
    <d v="2014-01-07T00:00:00"/>
    <s v="Standard Class"/>
    <s v="EP-13915"/>
    <s v="Emily Phan"/>
    <x v="0"/>
    <s v="United States"/>
    <s v="Jacksonville"/>
    <x v="2"/>
    <n v="32216"/>
    <x v="0"/>
    <s v="OFF-PA-10002250"/>
    <x v="1"/>
    <x v="10"/>
    <x v="699"/>
    <n v="23.480000000000004"/>
    <n v="5"/>
    <n v="0.2"/>
    <n v="8.218"/>
  </r>
  <r>
    <n v="4615"/>
    <x v="2285"/>
    <x v="0"/>
    <x v="64"/>
    <d v="2013-09-11T00:00:00"/>
    <s v="Standard Class"/>
    <s v="GH-14410"/>
    <s v="Gary Hansen"/>
    <x v="2"/>
    <s v="United States"/>
    <s v="Houston"/>
    <x v="5"/>
    <n v="77070"/>
    <x v="2"/>
    <s v="OFF-AP-10002457"/>
    <x v="1"/>
    <x v="9"/>
    <x v="544"/>
    <n v="62.789999999999992"/>
    <n v="3"/>
    <n v="0.8"/>
    <n v="-166.39350000000002"/>
  </r>
  <r>
    <n v="4616"/>
    <x v="2285"/>
    <x v="0"/>
    <x v="64"/>
    <d v="2013-09-11T00:00:00"/>
    <s v="Standard Class"/>
    <s v="GH-14410"/>
    <s v="Gary Hansen"/>
    <x v="2"/>
    <s v="United States"/>
    <s v="Houston"/>
    <x v="5"/>
    <n v="77070"/>
    <x v="2"/>
    <s v="OFF-FA-10002763"/>
    <x v="1"/>
    <x v="13"/>
    <x v="1411"/>
    <n v="28.44"/>
    <n v="9"/>
    <n v="0.2"/>
    <n v="4.2659999999999973"/>
  </r>
  <r>
    <n v="4617"/>
    <x v="2286"/>
    <x v="1"/>
    <x v="406"/>
    <d v="2012-09-07T00:00:00"/>
    <s v="Second Class"/>
    <s v="DS-13180"/>
    <s v="David Smith"/>
    <x v="1"/>
    <s v="United States"/>
    <s v="Houston"/>
    <x v="5"/>
    <n v="77095"/>
    <x v="2"/>
    <s v="TEC-AC-10000109"/>
    <x v="2"/>
    <x v="11"/>
    <x v="200"/>
    <n v="134.376"/>
    <n v="3"/>
    <n v="0.2"/>
    <n v="6.7188000000000088"/>
  </r>
  <r>
    <n v="4618"/>
    <x v="2287"/>
    <x v="1"/>
    <x v="481"/>
    <d v="2012-09-26T00:00:00"/>
    <s v="Standard Class"/>
    <s v="TH-21550"/>
    <s v="Tracy Hopkins"/>
    <x v="2"/>
    <s v="United States"/>
    <s v="Everett"/>
    <x v="31"/>
    <n v="2149"/>
    <x v="3"/>
    <s v="TEC-PH-10002415"/>
    <x v="2"/>
    <x v="7"/>
    <x v="1517"/>
    <n v="589.9"/>
    <n v="2"/>
    <n v="0"/>
    <n v="147.47500000000002"/>
  </r>
  <r>
    <n v="4619"/>
    <x v="2287"/>
    <x v="1"/>
    <x v="481"/>
    <d v="2012-09-26T00:00:00"/>
    <s v="Standard Class"/>
    <s v="TH-21550"/>
    <s v="Tracy Hopkins"/>
    <x v="2"/>
    <s v="United States"/>
    <s v="Everett"/>
    <x v="31"/>
    <n v="2149"/>
    <x v="3"/>
    <s v="FUR-CH-10000785"/>
    <x v="0"/>
    <x v="1"/>
    <x v="320"/>
    <n v="542.93999999999994"/>
    <n v="3"/>
    <n v="0"/>
    <n v="141.1644"/>
  </r>
  <r>
    <n v="4620"/>
    <x v="2288"/>
    <x v="3"/>
    <x v="165"/>
    <d v="2014-12-26T00:00:00"/>
    <s v="First Class"/>
    <s v="RM-19675"/>
    <s v="Robert Marley"/>
    <x v="2"/>
    <s v="United States"/>
    <s v="Los Angeles"/>
    <x v="1"/>
    <n v="90049"/>
    <x v="1"/>
    <s v="TEC-CO-10001449"/>
    <x v="2"/>
    <x v="16"/>
    <x v="303"/>
    <n v="2879.9520000000002"/>
    <n v="6"/>
    <n v="0.2"/>
    <n v="1007.9831999999999"/>
  </r>
  <r>
    <n v="4621"/>
    <x v="2288"/>
    <x v="3"/>
    <x v="165"/>
    <d v="2014-12-26T00:00:00"/>
    <s v="First Class"/>
    <s v="RM-19675"/>
    <s v="Robert Marley"/>
    <x v="2"/>
    <s v="United States"/>
    <s v="Los Angeles"/>
    <x v="1"/>
    <n v="90049"/>
    <x v="1"/>
    <s v="OFF-BI-10001670"/>
    <x v="1"/>
    <x v="8"/>
    <x v="438"/>
    <n v="90.480000000000018"/>
    <n v="3"/>
    <n v="0.2"/>
    <n v="33.93"/>
  </r>
  <r>
    <n v="4622"/>
    <x v="2289"/>
    <x v="1"/>
    <x v="348"/>
    <d v="2012-10-08T00:00:00"/>
    <s v="Second Class"/>
    <s v="SF-20965"/>
    <s v="Sylvia Foulston"/>
    <x v="1"/>
    <s v="United States"/>
    <s v="Wilmington"/>
    <x v="13"/>
    <n v="19805"/>
    <x v="3"/>
    <s v="OFF-ST-10001328"/>
    <x v="1"/>
    <x v="4"/>
    <x v="176"/>
    <n v="77.55"/>
    <n v="5"/>
    <n v="0"/>
    <n v="21.714000000000002"/>
  </r>
  <r>
    <n v="4623"/>
    <x v="2290"/>
    <x v="3"/>
    <x v="428"/>
    <d v="2014-09-15T00:00:00"/>
    <s v="Standard Class"/>
    <s v="SO-20335"/>
    <s v="Sean O'Donnell"/>
    <x v="0"/>
    <s v="United States"/>
    <s v="Columbia"/>
    <x v="18"/>
    <n v="38401"/>
    <x v="0"/>
    <s v="OFF-SU-10001225"/>
    <x v="1"/>
    <x v="14"/>
    <x v="33"/>
    <n v="8.8320000000000007"/>
    <n v="3"/>
    <n v="0.2"/>
    <n v="-1.9872000000000005"/>
  </r>
  <r>
    <n v="4624"/>
    <x v="2290"/>
    <x v="3"/>
    <x v="428"/>
    <d v="2014-09-15T00:00:00"/>
    <s v="Standard Class"/>
    <s v="SO-20335"/>
    <s v="Sean O'Donnell"/>
    <x v="0"/>
    <s v="United States"/>
    <s v="Columbia"/>
    <x v="18"/>
    <n v="38401"/>
    <x v="0"/>
    <s v="OFF-PA-10000357"/>
    <x v="1"/>
    <x v="10"/>
    <x v="1219"/>
    <n v="177.536"/>
    <n v="4"/>
    <n v="0.2"/>
    <n v="62.137599999999992"/>
  </r>
  <r>
    <n v="4625"/>
    <x v="2290"/>
    <x v="3"/>
    <x v="428"/>
    <d v="2014-09-15T00:00:00"/>
    <s v="Standard Class"/>
    <s v="SO-20335"/>
    <s v="Sean O'Donnell"/>
    <x v="0"/>
    <s v="United States"/>
    <s v="Columbia"/>
    <x v="18"/>
    <n v="38401"/>
    <x v="0"/>
    <s v="OFF-ST-10000046"/>
    <x v="1"/>
    <x v="4"/>
    <x v="757"/>
    <n v="258.48"/>
    <n v="2"/>
    <n v="0.2"/>
    <n v="-3.2309999999999945"/>
  </r>
  <r>
    <n v="4626"/>
    <x v="2290"/>
    <x v="3"/>
    <x v="428"/>
    <d v="2014-09-15T00:00:00"/>
    <s v="Standard Class"/>
    <s v="SO-20335"/>
    <s v="Sean O'Donnell"/>
    <x v="0"/>
    <s v="United States"/>
    <s v="Columbia"/>
    <x v="18"/>
    <n v="38401"/>
    <x v="0"/>
    <s v="FUR-FU-10000023"/>
    <x v="0"/>
    <x v="5"/>
    <x v="322"/>
    <n v="14.135999999999999"/>
    <n v="3"/>
    <n v="0.2"/>
    <n v="4.240800000000001"/>
  </r>
  <r>
    <n v="4627"/>
    <x v="2291"/>
    <x v="0"/>
    <x v="373"/>
    <d v="2013-11-19T00:00:00"/>
    <s v="Standard Class"/>
    <s v="CK-12760"/>
    <s v="Cyma Kinney"/>
    <x v="1"/>
    <s v="United States"/>
    <s v="New York City"/>
    <x v="15"/>
    <n v="10011"/>
    <x v="3"/>
    <s v="OFF-ST-10003455"/>
    <x v="1"/>
    <x v="4"/>
    <x v="169"/>
    <n v="77.55"/>
    <n v="5"/>
    <n v="0"/>
    <n v="20.163000000000004"/>
  </r>
  <r>
    <n v="4628"/>
    <x v="2291"/>
    <x v="0"/>
    <x v="373"/>
    <d v="2013-11-19T00:00:00"/>
    <s v="Standard Class"/>
    <s v="CK-12760"/>
    <s v="Cyma Kinney"/>
    <x v="1"/>
    <s v="United States"/>
    <s v="New York City"/>
    <x v="15"/>
    <n v="10011"/>
    <x v="3"/>
    <s v="OFF-ST-10000876"/>
    <x v="1"/>
    <x v="4"/>
    <x v="251"/>
    <n v="24.88"/>
    <n v="2"/>
    <n v="0"/>
    <n v="6.9664000000000001"/>
  </r>
  <r>
    <n v="4629"/>
    <x v="2291"/>
    <x v="0"/>
    <x v="373"/>
    <d v="2013-11-19T00:00:00"/>
    <s v="Standard Class"/>
    <s v="CK-12760"/>
    <s v="Cyma Kinney"/>
    <x v="1"/>
    <s v="United States"/>
    <s v="New York City"/>
    <x v="15"/>
    <n v="10011"/>
    <x v="3"/>
    <s v="OFF-AR-10003582"/>
    <x v="1"/>
    <x v="6"/>
    <x v="1451"/>
    <n v="140.75"/>
    <n v="5"/>
    <n v="0"/>
    <n v="39.410000000000011"/>
  </r>
  <r>
    <n v="4630"/>
    <x v="2291"/>
    <x v="0"/>
    <x v="373"/>
    <d v="2013-11-19T00:00:00"/>
    <s v="Standard Class"/>
    <s v="CK-12760"/>
    <s v="Cyma Kinney"/>
    <x v="1"/>
    <s v="United States"/>
    <s v="New York City"/>
    <x v="15"/>
    <n v="10011"/>
    <x v="3"/>
    <s v="OFF-ST-10004258"/>
    <x v="1"/>
    <x v="4"/>
    <x v="754"/>
    <n v="36.630000000000003"/>
    <n v="3"/>
    <n v="0"/>
    <n v="9.8901000000000039"/>
  </r>
  <r>
    <n v="4631"/>
    <x v="2292"/>
    <x v="1"/>
    <x v="52"/>
    <d v="2012-10-15T00:00:00"/>
    <s v="Same Day"/>
    <s v="GA-14725"/>
    <s v="Guy Armstrong"/>
    <x v="0"/>
    <s v="United States"/>
    <s v="Mount Pleasant"/>
    <x v="12"/>
    <n v="48858"/>
    <x v="2"/>
    <s v="FUR-FU-10000719"/>
    <x v="0"/>
    <x v="5"/>
    <x v="1664"/>
    <n v="17.14"/>
    <n v="2"/>
    <n v="0"/>
    <n v="6.1704000000000008"/>
  </r>
  <r>
    <n v="4632"/>
    <x v="2293"/>
    <x v="3"/>
    <x v="646"/>
    <d v="2014-08-09T00:00:00"/>
    <s v="Second Class"/>
    <s v="BD-11725"/>
    <s v="Bruce Degenhardt"/>
    <x v="0"/>
    <s v="United States"/>
    <s v="San Francisco"/>
    <x v="1"/>
    <n v="94122"/>
    <x v="1"/>
    <s v="OFF-LA-10001297"/>
    <x v="1"/>
    <x v="2"/>
    <x v="483"/>
    <n v="51.75"/>
    <n v="5"/>
    <n v="0"/>
    <n v="24.84"/>
  </r>
  <r>
    <n v="4633"/>
    <x v="2293"/>
    <x v="3"/>
    <x v="646"/>
    <d v="2014-08-09T00:00:00"/>
    <s v="Second Class"/>
    <s v="BD-11725"/>
    <s v="Bruce Degenhardt"/>
    <x v="0"/>
    <s v="United States"/>
    <s v="San Francisco"/>
    <x v="1"/>
    <n v="94122"/>
    <x v="1"/>
    <s v="FUR-FU-10000723"/>
    <x v="0"/>
    <x v="5"/>
    <x v="475"/>
    <n v="123.96000000000001"/>
    <n v="3"/>
    <n v="0"/>
    <n v="11.156400000000005"/>
  </r>
  <r>
    <n v="4634"/>
    <x v="2294"/>
    <x v="1"/>
    <x v="291"/>
    <d v="2012-08-26T00:00:00"/>
    <s v="Standard Class"/>
    <s v="DS-13180"/>
    <s v="David Smith"/>
    <x v="1"/>
    <s v="United States"/>
    <s v="San Francisco"/>
    <x v="1"/>
    <n v="94122"/>
    <x v="1"/>
    <s v="FUR-BO-10003893"/>
    <x v="0"/>
    <x v="0"/>
    <x v="1665"/>
    <n v="586.39800000000002"/>
    <n v="6"/>
    <n v="0.15"/>
    <n v="34.493999999999971"/>
  </r>
  <r>
    <n v="4635"/>
    <x v="2294"/>
    <x v="1"/>
    <x v="291"/>
    <d v="2012-08-26T00:00:00"/>
    <s v="Standard Class"/>
    <s v="DS-13180"/>
    <s v="David Smith"/>
    <x v="1"/>
    <s v="United States"/>
    <s v="San Francisco"/>
    <x v="1"/>
    <n v="94122"/>
    <x v="1"/>
    <s v="OFF-ST-10000736"/>
    <x v="1"/>
    <x v="4"/>
    <x v="455"/>
    <n v="80.98"/>
    <n v="1"/>
    <n v="0"/>
    <n v="3.2391999999999967"/>
  </r>
  <r>
    <n v="4636"/>
    <x v="2295"/>
    <x v="3"/>
    <x v="846"/>
    <d v="2014-03-18T00:00:00"/>
    <s v="Standard Class"/>
    <s v="BS-11380"/>
    <s v="Bill Stewart"/>
    <x v="1"/>
    <s v="United States"/>
    <s v="San Francisco"/>
    <x v="1"/>
    <n v="94122"/>
    <x v="1"/>
    <s v="OFF-ST-10000736"/>
    <x v="1"/>
    <x v="4"/>
    <x v="455"/>
    <n v="242.94"/>
    <n v="3"/>
    <n v="0"/>
    <n v="9.7175999999999902"/>
  </r>
  <r>
    <n v="4637"/>
    <x v="2296"/>
    <x v="3"/>
    <x v="842"/>
    <d v="2014-04-30T00:00:00"/>
    <s v="First Class"/>
    <s v="AP-10915"/>
    <s v="Arthur Prichep"/>
    <x v="0"/>
    <s v="United States"/>
    <s v="Los Angeles"/>
    <x v="1"/>
    <n v="90045"/>
    <x v="1"/>
    <s v="OFF-AR-10003373"/>
    <x v="1"/>
    <x v="6"/>
    <x v="287"/>
    <n v="123.92"/>
    <n v="4"/>
    <n v="0"/>
    <n v="33.458399999999997"/>
  </r>
  <r>
    <n v="4638"/>
    <x v="2296"/>
    <x v="3"/>
    <x v="842"/>
    <d v="2014-04-30T00:00:00"/>
    <s v="First Class"/>
    <s v="AP-10915"/>
    <s v="Arthur Prichep"/>
    <x v="0"/>
    <s v="United States"/>
    <s v="Los Angeles"/>
    <x v="1"/>
    <n v="90045"/>
    <x v="1"/>
    <s v="OFF-AR-10000390"/>
    <x v="1"/>
    <x v="6"/>
    <x v="105"/>
    <n v="12.39"/>
    <n v="3"/>
    <n v="0"/>
    <n v="5.6993999999999998"/>
  </r>
  <r>
    <n v="4639"/>
    <x v="2296"/>
    <x v="3"/>
    <x v="842"/>
    <d v="2014-04-30T00:00:00"/>
    <s v="First Class"/>
    <s v="AP-10915"/>
    <s v="Arthur Prichep"/>
    <x v="0"/>
    <s v="United States"/>
    <s v="Los Angeles"/>
    <x v="1"/>
    <n v="90045"/>
    <x v="1"/>
    <s v="OFF-AR-10001725"/>
    <x v="1"/>
    <x v="6"/>
    <x v="1540"/>
    <n v="47.3"/>
    <n v="2"/>
    <n v="0"/>
    <n v="12.298000000000002"/>
  </r>
  <r>
    <n v="4640"/>
    <x v="2297"/>
    <x v="0"/>
    <x v="108"/>
    <d v="2013-09-17T00:00:00"/>
    <s v="Standard Class"/>
    <s v="JF-15565"/>
    <s v="Jill Fjeld"/>
    <x v="0"/>
    <s v="United States"/>
    <s v="Newport News"/>
    <x v="17"/>
    <n v="23602"/>
    <x v="0"/>
    <s v="TEC-CO-10001943"/>
    <x v="2"/>
    <x v="16"/>
    <x v="1666"/>
    <n v="1599.92"/>
    <n v="8"/>
    <n v="0"/>
    <n v="751.9624"/>
  </r>
  <r>
    <n v="4641"/>
    <x v="2297"/>
    <x v="0"/>
    <x v="108"/>
    <d v="2013-09-17T00:00:00"/>
    <s v="Standard Class"/>
    <s v="JF-15565"/>
    <s v="Jill Fjeld"/>
    <x v="0"/>
    <s v="United States"/>
    <s v="Newport News"/>
    <x v="17"/>
    <n v="23602"/>
    <x v="0"/>
    <s v="OFF-EN-10002312"/>
    <x v="1"/>
    <x v="12"/>
    <x v="1453"/>
    <n v="11.09"/>
    <n v="1"/>
    <n v="0"/>
    <n v="5.4340999999999999"/>
  </r>
  <r>
    <n v="4642"/>
    <x v="2298"/>
    <x v="3"/>
    <x v="760"/>
    <d v="2014-10-25T00:00:00"/>
    <s v="Second Class"/>
    <s v="HA-14905"/>
    <s v="Helen Abelman"/>
    <x v="0"/>
    <s v="United States"/>
    <s v="Fort Collins"/>
    <x v="22"/>
    <n v="80525"/>
    <x v="1"/>
    <s v="OFF-BI-10000831"/>
    <x v="1"/>
    <x v="8"/>
    <x v="441"/>
    <n v="3.1680000000000006"/>
    <n v="4"/>
    <n v="0.7"/>
    <n v="-2.5343999999999998"/>
  </r>
  <r>
    <n v="4643"/>
    <x v="2298"/>
    <x v="3"/>
    <x v="760"/>
    <d v="2014-10-25T00:00:00"/>
    <s v="Second Class"/>
    <s v="HA-14905"/>
    <s v="Helen Abelman"/>
    <x v="0"/>
    <s v="United States"/>
    <s v="Fort Collins"/>
    <x v="22"/>
    <n v="80525"/>
    <x v="1"/>
    <s v="FUR-CH-10000749"/>
    <x v="0"/>
    <x v="1"/>
    <x v="1667"/>
    <n v="579.13599999999997"/>
    <n v="4"/>
    <n v="0.2"/>
    <n v="-28.95679999999993"/>
  </r>
  <r>
    <n v="4644"/>
    <x v="2299"/>
    <x v="1"/>
    <x v="991"/>
    <d v="2012-08-06T00:00:00"/>
    <s v="Standard Class"/>
    <s v="Co-12640"/>
    <s v="Corey-Lock"/>
    <x v="0"/>
    <s v="United States"/>
    <s v="Seattle"/>
    <x v="4"/>
    <n v="98105"/>
    <x v="1"/>
    <s v="OFF-BI-10002003"/>
    <x v="1"/>
    <x v="8"/>
    <x v="1384"/>
    <n v="6.3680000000000003"/>
    <n v="2"/>
    <n v="0.2"/>
    <n v="2.1492"/>
  </r>
  <r>
    <n v="4645"/>
    <x v="2299"/>
    <x v="1"/>
    <x v="991"/>
    <d v="2012-08-06T00:00:00"/>
    <s v="Standard Class"/>
    <s v="Co-12640"/>
    <s v="Corey-Lock"/>
    <x v="0"/>
    <s v="United States"/>
    <s v="Seattle"/>
    <x v="4"/>
    <n v="98105"/>
    <x v="1"/>
    <s v="TEC-MA-10001972"/>
    <x v="2"/>
    <x v="15"/>
    <x v="1469"/>
    <n v="558.4"/>
    <n v="2"/>
    <n v="0.2"/>
    <n v="41.880000000000024"/>
  </r>
  <r>
    <n v="4646"/>
    <x v="2300"/>
    <x v="0"/>
    <x v="399"/>
    <d v="2013-08-17T00:00:00"/>
    <s v="Standard Class"/>
    <s v="BC-11125"/>
    <s v="Becky Castell"/>
    <x v="2"/>
    <s v="United States"/>
    <s v="New York City"/>
    <x v="15"/>
    <n v="10011"/>
    <x v="3"/>
    <s v="FUR-CH-10000225"/>
    <x v="0"/>
    <x v="1"/>
    <x v="401"/>
    <n v="145.76400000000001"/>
    <n v="2"/>
    <n v="0.1"/>
    <n v="-8.0980000000000167"/>
  </r>
  <r>
    <n v="4647"/>
    <x v="2301"/>
    <x v="2"/>
    <x v="992"/>
    <d v="2011-06-05T00:00:00"/>
    <s v="Standard Class"/>
    <s v="EB-13840"/>
    <s v="Ellis Ballard"/>
    <x v="1"/>
    <s v="United States"/>
    <s v="Richmond"/>
    <x v="17"/>
    <n v="23223"/>
    <x v="0"/>
    <s v="OFF-PA-10001622"/>
    <x v="1"/>
    <x v="10"/>
    <x v="695"/>
    <n v="13.620000000000001"/>
    <n v="3"/>
    <n v="0"/>
    <n v="6.1289999999999996"/>
  </r>
  <r>
    <n v="4648"/>
    <x v="2302"/>
    <x v="0"/>
    <x v="993"/>
    <d v="2013-05-02T00:00:00"/>
    <s v="Standard Class"/>
    <s v="DB-13360"/>
    <s v="Dennis Bolton"/>
    <x v="2"/>
    <s v="United States"/>
    <s v="New York City"/>
    <x v="15"/>
    <n v="10009"/>
    <x v="3"/>
    <s v="FUR-CH-10004983"/>
    <x v="0"/>
    <x v="1"/>
    <x v="1560"/>
    <n v="434.64600000000002"/>
    <n v="3"/>
    <n v="0.1"/>
    <n v="62.782199999999975"/>
  </r>
  <r>
    <n v="4649"/>
    <x v="2303"/>
    <x v="3"/>
    <x v="304"/>
    <d v="2014-05-20T00:00:00"/>
    <s v="Standard Class"/>
    <s v="KB-16585"/>
    <s v="Ken Black"/>
    <x v="1"/>
    <s v="United States"/>
    <s v="Seattle"/>
    <x v="4"/>
    <n v="98103"/>
    <x v="1"/>
    <s v="OFF-PA-10003228"/>
    <x v="1"/>
    <x v="10"/>
    <x v="1668"/>
    <n v="440.18999999999994"/>
    <n v="9"/>
    <n v="0"/>
    <n v="206.88929999999996"/>
  </r>
  <r>
    <n v="4650"/>
    <x v="2303"/>
    <x v="3"/>
    <x v="304"/>
    <d v="2014-05-20T00:00:00"/>
    <s v="Standard Class"/>
    <s v="KB-16585"/>
    <s v="Ken Black"/>
    <x v="1"/>
    <s v="United States"/>
    <s v="Seattle"/>
    <x v="4"/>
    <n v="98103"/>
    <x v="1"/>
    <s v="OFF-SU-10004498"/>
    <x v="1"/>
    <x v="14"/>
    <x v="500"/>
    <n v="64.400000000000006"/>
    <n v="5"/>
    <n v="0"/>
    <n v="1.9320000000000004"/>
  </r>
  <r>
    <n v="4651"/>
    <x v="2304"/>
    <x v="3"/>
    <x v="798"/>
    <d v="2014-04-13T00:00:00"/>
    <s v="Standard Class"/>
    <s v="AH-10120"/>
    <s v="Adrian Hane"/>
    <x v="2"/>
    <s v="United States"/>
    <s v="San Francisco"/>
    <x v="1"/>
    <n v="94110"/>
    <x v="1"/>
    <s v="OFF-PA-10001878"/>
    <x v="1"/>
    <x v="10"/>
    <x v="1161"/>
    <n v="244.54999999999998"/>
    <n v="5"/>
    <n v="0"/>
    <n v="114.93849999999998"/>
  </r>
  <r>
    <n v="4652"/>
    <x v="2304"/>
    <x v="3"/>
    <x v="798"/>
    <d v="2014-04-13T00:00:00"/>
    <s v="Standard Class"/>
    <s v="AH-10120"/>
    <s v="Adrian Hane"/>
    <x v="2"/>
    <s v="United States"/>
    <s v="San Francisco"/>
    <x v="1"/>
    <n v="94110"/>
    <x v="1"/>
    <s v="OFF-PA-10002923"/>
    <x v="1"/>
    <x v="10"/>
    <x v="1417"/>
    <n v="195.76"/>
    <n v="4"/>
    <n v="0"/>
    <n v="97.88"/>
  </r>
  <r>
    <n v="4653"/>
    <x v="2305"/>
    <x v="3"/>
    <x v="922"/>
    <d v="2014-02-24T00:00:00"/>
    <s v="Standard Class"/>
    <s v="GH-14410"/>
    <s v="Gary Hansen"/>
    <x v="2"/>
    <s v="United States"/>
    <s v="Perth Amboy"/>
    <x v="30"/>
    <n v="8861"/>
    <x v="3"/>
    <s v="OFF-PA-10001838"/>
    <x v="1"/>
    <x v="10"/>
    <x v="999"/>
    <n v="11.76"/>
    <n v="2"/>
    <n v="0"/>
    <n v="5.7623999999999995"/>
  </r>
  <r>
    <n v="4654"/>
    <x v="2305"/>
    <x v="3"/>
    <x v="922"/>
    <d v="2014-02-24T00:00:00"/>
    <s v="Standard Class"/>
    <s v="GH-14410"/>
    <s v="Gary Hansen"/>
    <x v="2"/>
    <s v="United States"/>
    <s v="Perth Amboy"/>
    <x v="30"/>
    <n v="8861"/>
    <x v="3"/>
    <s v="OFF-ST-10003123"/>
    <x v="1"/>
    <x v="4"/>
    <x v="1268"/>
    <n v="166.45"/>
    <n v="5"/>
    <n v="0"/>
    <n v="39.947999999999993"/>
  </r>
  <r>
    <n v="4655"/>
    <x v="2306"/>
    <x v="3"/>
    <x v="92"/>
    <d v="2014-06-27T00:00:00"/>
    <s v="Second Class"/>
    <s v="KT-16480"/>
    <s v="Kean Thornton"/>
    <x v="0"/>
    <s v="United States"/>
    <s v="San Francisco"/>
    <x v="1"/>
    <n v="94110"/>
    <x v="1"/>
    <s v="OFF-FA-10001332"/>
    <x v="1"/>
    <x v="13"/>
    <x v="1561"/>
    <n v="2.88"/>
    <n v="1"/>
    <n v="0"/>
    <n v="1.3535999999999999"/>
  </r>
  <r>
    <n v="4656"/>
    <x v="2307"/>
    <x v="2"/>
    <x v="952"/>
    <d v="2011-05-10T00:00:00"/>
    <s v="Standard Class"/>
    <s v="KH-16330"/>
    <s v="Katharine Harms"/>
    <x v="1"/>
    <s v="United States"/>
    <s v="Freeport"/>
    <x v="10"/>
    <n v="61032"/>
    <x v="2"/>
    <s v="OFF-ST-10003442"/>
    <x v="1"/>
    <x v="4"/>
    <x v="86"/>
    <n v="45.248000000000005"/>
    <n v="2"/>
    <n v="0.2"/>
    <n v="3.9591999999999992"/>
  </r>
  <r>
    <n v="4657"/>
    <x v="2308"/>
    <x v="1"/>
    <x v="910"/>
    <d v="2012-05-07T00:00:00"/>
    <s v="Standard Class"/>
    <s v="SV-20785"/>
    <s v="Stewart Visinsky"/>
    <x v="0"/>
    <s v="United States"/>
    <s v="Philadelphia"/>
    <x v="9"/>
    <n v="19140"/>
    <x v="3"/>
    <s v="OFF-AR-10001468"/>
    <x v="1"/>
    <x v="6"/>
    <x v="718"/>
    <n v="59.903999999999996"/>
    <n v="2"/>
    <n v="0.2"/>
    <n v="14.227200000000003"/>
  </r>
  <r>
    <n v="4658"/>
    <x v="2308"/>
    <x v="1"/>
    <x v="910"/>
    <d v="2012-05-07T00:00:00"/>
    <s v="Standard Class"/>
    <s v="SV-20785"/>
    <s v="Stewart Visinsky"/>
    <x v="0"/>
    <s v="United States"/>
    <s v="Philadelphia"/>
    <x v="9"/>
    <n v="19140"/>
    <x v="3"/>
    <s v="OFF-AP-10003266"/>
    <x v="1"/>
    <x v="9"/>
    <x v="661"/>
    <n v="23.696000000000002"/>
    <n v="2"/>
    <n v="0.2"/>
    <n v="6.5164"/>
  </r>
  <r>
    <n v="4659"/>
    <x v="2308"/>
    <x v="1"/>
    <x v="910"/>
    <d v="2012-05-07T00:00:00"/>
    <s v="Standard Class"/>
    <s v="SV-20785"/>
    <s v="Stewart Visinsky"/>
    <x v="0"/>
    <s v="United States"/>
    <s v="Philadelphia"/>
    <x v="9"/>
    <n v="19140"/>
    <x v="3"/>
    <s v="OFF-PA-10002230"/>
    <x v="1"/>
    <x v="10"/>
    <x v="384"/>
    <n v="7.9680000000000009"/>
    <n v="2"/>
    <n v="0.2"/>
    <n v="2.8884000000000007"/>
  </r>
  <r>
    <n v="4660"/>
    <x v="2308"/>
    <x v="1"/>
    <x v="910"/>
    <d v="2012-05-07T00:00:00"/>
    <s v="Standard Class"/>
    <s v="SV-20785"/>
    <s v="Stewart Visinsky"/>
    <x v="0"/>
    <s v="United States"/>
    <s v="Philadelphia"/>
    <x v="9"/>
    <n v="19140"/>
    <x v="3"/>
    <s v="OFF-AP-10003622"/>
    <x v="1"/>
    <x v="9"/>
    <x v="188"/>
    <n v="18.2"/>
    <n v="7"/>
    <n v="0.2"/>
    <n v="2.0474999999999994"/>
  </r>
  <r>
    <n v="4661"/>
    <x v="2308"/>
    <x v="1"/>
    <x v="910"/>
    <d v="2012-05-07T00:00:00"/>
    <s v="Standard Class"/>
    <s v="SV-20785"/>
    <s v="Stewart Visinsky"/>
    <x v="0"/>
    <s v="United States"/>
    <s v="Philadelphia"/>
    <x v="9"/>
    <n v="19140"/>
    <x v="3"/>
    <s v="TEC-AC-10001542"/>
    <x v="2"/>
    <x v="11"/>
    <x v="1669"/>
    <n v="27.552000000000003"/>
    <n v="3"/>
    <n v="0.2"/>
    <n v="-0.3444000000000047"/>
  </r>
  <r>
    <n v="4662"/>
    <x v="2308"/>
    <x v="1"/>
    <x v="910"/>
    <d v="2012-05-07T00:00:00"/>
    <s v="Standard Class"/>
    <s v="SV-20785"/>
    <s v="Stewart Visinsky"/>
    <x v="0"/>
    <s v="United States"/>
    <s v="Philadelphia"/>
    <x v="9"/>
    <n v="19140"/>
    <x v="3"/>
    <s v="FUR-CH-10002965"/>
    <x v="0"/>
    <x v="1"/>
    <x v="226"/>
    <n v="844.11599999999987"/>
    <n v="6"/>
    <n v="0.3"/>
    <n v="-36.176400000000001"/>
  </r>
  <r>
    <n v="4663"/>
    <x v="2308"/>
    <x v="1"/>
    <x v="910"/>
    <d v="2012-05-07T00:00:00"/>
    <s v="Standard Class"/>
    <s v="SV-20785"/>
    <s v="Stewart Visinsky"/>
    <x v="0"/>
    <s v="United States"/>
    <s v="Philadelphia"/>
    <x v="9"/>
    <n v="19140"/>
    <x v="3"/>
    <s v="OFF-ST-10000563"/>
    <x v="1"/>
    <x v="4"/>
    <x v="894"/>
    <n v="76.75200000000001"/>
    <n v="3"/>
    <n v="0.2"/>
    <n v="-9.5940000000000012"/>
  </r>
  <r>
    <n v="4664"/>
    <x v="2309"/>
    <x v="0"/>
    <x v="31"/>
    <d v="2013-09-23T00:00:00"/>
    <s v="Standard Class"/>
    <s v="PO-18850"/>
    <s v="Patrick O'Brill"/>
    <x v="0"/>
    <s v="United States"/>
    <s v="Jacksonville"/>
    <x v="2"/>
    <n v="32216"/>
    <x v="0"/>
    <s v="OFF-LA-10002787"/>
    <x v="1"/>
    <x v="2"/>
    <x v="542"/>
    <n v="3"/>
    <n v="1"/>
    <n v="0.2"/>
    <n v="1.0499999999999998"/>
  </r>
  <r>
    <n v="4665"/>
    <x v="2310"/>
    <x v="0"/>
    <x v="897"/>
    <d v="2013-09-27T00:00:00"/>
    <s v="Standard Class"/>
    <s v="AC-10450"/>
    <s v="Amy Cox"/>
    <x v="0"/>
    <s v="United States"/>
    <s v="Pembroke Pines"/>
    <x v="2"/>
    <n v="33024"/>
    <x v="0"/>
    <s v="OFF-BI-10004022"/>
    <x v="1"/>
    <x v="8"/>
    <x v="748"/>
    <n v="7.5060000000000002"/>
    <n v="9"/>
    <n v="0.7"/>
    <n v="-6.0047999999999977"/>
  </r>
  <r>
    <n v="4666"/>
    <x v="2310"/>
    <x v="0"/>
    <x v="897"/>
    <d v="2013-09-27T00:00:00"/>
    <s v="Standard Class"/>
    <s v="AC-10450"/>
    <s v="Amy Cox"/>
    <x v="0"/>
    <s v="United States"/>
    <s v="Pembroke Pines"/>
    <x v="2"/>
    <n v="33024"/>
    <x v="0"/>
    <s v="OFF-LA-10001158"/>
    <x v="1"/>
    <x v="2"/>
    <x v="319"/>
    <n v="16.559999999999999"/>
    <n v="2"/>
    <n v="0.2"/>
    <n v="5.7960000000000003"/>
  </r>
  <r>
    <n v="4667"/>
    <x v="2311"/>
    <x v="0"/>
    <x v="994"/>
    <d v="2013-01-17T00:00:00"/>
    <s v="Standard Class"/>
    <s v="KB-16585"/>
    <s v="Ken Black"/>
    <x v="1"/>
    <s v="United States"/>
    <s v="Seattle"/>
    <x v="4"/>
    <n v="98115"/>
    <x v="1"/>
    <s v="FUR-FU-10000076"/>
    <x v="0"/>
    <x v="5"/>
    <x v="875"/>
    <n v="79.92"/>
    <n v="4"/>
    <n v="0"/>
    <n v="34.365600000000008"/>
  </r>
  <r>
    <n v="4668"/>
    <x v="2311"/>
    <x v="0"/>
    <x v="994"/>
    <d v="2013-01-17T00:00:00"/>
    <s v="Standard Class"/>
    <s v="KB-16585"/>
    <s v="Ken Black"/>
    <x v="1"/>
    <s v="United States"/>
    <s v="Seattle"/>
    <x v="4"/>
    <n v="98115"/>
    <x v="1"/>
    <s v="TEC-AC-10002335"/>
    <x v="2"/>
    <x v="11"/>
    <x v="339"/>
    <n v="69.98"/>
    <n v="2"/>
    <n v="0"/>
    <n v="13.296199999999999"/>
  </r>
  <r>
    <n v="4669"/>
    <x v="2312"/>
    <x v="3"/>
    <x v="636"/>
    <d v="2014-05-12T00:00:00"/>
    <s v="Standard Class"/>
    <s v="DB-13555"/>
    <s v="Dorothy Badders"/>
    <x v="1"/>
    <s v="United States"/>
    <s v="Fort Worth"/>
    <x v="5"/>
    <n v="76106"/>
    <x v="2"/>
    <s v="OFF-BI-10002827"/>
    <x v="1"/>
    <x v="8"/>
    <x v="549"/>
    <n v="11.059999999999999"/>
    <n v="10"/>
    <n v="0.8"/>
    <n v="-18.802"/>
  </r>
  <r>
    <n v="4670"/>
    <x v="2312"/>
    <x v="3"/>
    <x v="636"/>
    <d v="2014-05-12T00:00:00"/>
    <s v="Standard Class"/>
    <s v="DB-13555"/>
    <s v="Dorothy Badders"/>
    <x v="1"/>
    <s v="United States"/>
    <s v="Fort Worth"/>
    <x v="5"/>
    <n v="76106"/>
    <x v="2"/>
    <s v="FUR-BO-10001601"/>
    <x v="0"/>
    <x v="0"/>
    <x v="414"/>
    <n v="623.46479999999997"/>
    <n v="7"/>
    <n v="0.32"/>
    <n v="-119.19180000000006"/>
  </r>
  <r>
    <n v="4671"/>
    <x v="2312"/>
    <x v="3"/>
    <x v="636"/>
    <d v="2014-05-12T00:00:00"/>
    <s v="Standard Class"/>
    <s v="DB-13555"/>
    <s v="Dorothy Badders"/>
    <x v="1"/>
    <s v="United States"/>
    <s v="Fort Worth"/>
    <x v="5"/>
    <n v="76106"/>
    <x v="2"/>
    <s v="OFF-ST-10001932"/>
    <x v="1"/>
    <x v="4"/>
    <x v="1641"/>
    <n v="772.68000000000006"/>
    <n v="5"/>
    <n v="0.2"/>
    <n v="-57.950999999999993"/>
  </r>
  <r>
    <n v="4672"/>
    <x v="2313"/>
    <x v="0"/>
    <x v="995"/>
    <d v="2013-08-07T00:00:00"/>
    <s v="Standard Class"/>
    <s v="KL-16645"/>
    <s v="Ken Lonsdale"/>
    <x v="0"/>
    <s v="United States"/>
    <s v="Detroit"/>
    <x v="12"/>
    <n v="48205"/>
    <x v="2"/>
    <s v="OFF-AP-10001005"/>
    <x v="1"/>
    <x v="9"/>
    <x v="1131"/>
    <n v="283.14000000000004"/>
    <n v="4"/>
    <n v="0.1"/>
    <n v="72.357999999999976"/>
  </r>
  <r>
    <n v="4673"/>
    <x v="2313"/>
    <x v="0"/>
    <x v="995"/>
    <d v="2013-08-07T00:00:00"/>
    <s v="Standard Class"/>
    <s v="KL-16645"/>
    <s v="Ken Lonsdale"/>
    <x v="0"/>
    <s v="United States"/>
    <s v="Detroit"/>
    <x v="12"/>
    <n v="48205"/>
    <x v="2"/>
    <s v="TEC-PH-10004042"/>
    <x v="2"/>
    <x v="7"/>
    <x v="553"/>
    <n v="635.96"/>
    <n v="4"/>
    <n v="0"/>
    <n v="165.34960000000001"/>
  </r>
  <r>
    <n v="4674"/>
    <x v="2313"/>
    <x v="0"/>
    <x v="995"/>
    <d v="2013-08-07T00:00:00"/>
    <s v="Standard Class"/>
    <s v="KL-16645"/>
    <s v="Ken Lonsdale"/>
    <x v="0"/>
    <s v="United States"/>
    <s v="Detroit"/>
    <x v="12"/>
    <n v="48205"/>
    <x v="2"/>
    <s v="TEC-PH-10001079"/>
    <x v="2"/>
    <x v="7"/>
    <x v="1246"/>
    <n v="118.99"/>
    <n v="1"/>
    <n v="0"/>
    <n v="33.3172"/>
  </r>
  <r>
    <n v="4675"/>
    <x v="2313"/>
    <x v="0"/>
    <x v="995"/>
    <d v="2013-08-07T00:00:00"/>
    <s v="Standard Class"/>
    <s v="KL-16645"/>
    <s v="Ken Lonsdale"/>
    <x v="0"/>
    <s v="United States"/>
    <s v="Detroit"/>
    <x v="12"/>
    <n v="48205"/>
    <x v="2"/>
    <s v="FUR-FU-10002918"/>
    <x v="0"/>
    <x v="5"/>
    <x v="266"/>
    <n v="272.94"/>
    <n v="3"/>
    <n v="0"/>
    <n v="30.023400000000009"/>
  </r>
  <r>
    <n v="4676"/>
    <x v="2314"/>
    <x v="3"/>
    <x v="996"/>
    <d v="2014-03-30T00:00:00"/>
    <s v="Second Class"/>
    <s v="AG-10270"/>
    <s v="Alejandro Grove"/>
    <x v="0"/>
    <s v="United States"/>
    <s v="Philadelphia"/>
    <x v="9"/>
    <n v="19120"/>
    <x v="3"/>
    <s v="FUR-FU-10003832"/>
    <x v="0"/>
    <x v="5"/>
    <x v="1420"/>
    <n v="15.008000000000003"/>
    <n v="2"/>
    <n v="0.2"/>
    <n v="1.5007999999999999"/>
  </r>
  <r>
    <n v="4677"/>
    <x v="2315"/>
    <x v="2"/>
    <x v="619"/>
    <d v="2011-03-19T00:00:00"/>
    <s v="Standard Class"/>
    <s v="JF-15295"/>
    <s v="Jason Fortune-"/>
    <x v="0"/>
    <s v="United States"/>
    <s v="Logan"/>
    <x v="7"/>
    <n v="84321"/>
    <x v="1"/>
    <s v="OFF-BI-10001617"/>
    <x v="1"/>
    <x v="8"/>
    <x v="1315"/>
    <n v="33.088000000000001"/>
    <n v="4"/>
    <n v="0.2"/>
    <n v="11.167199999999999"/>
  </r>
  <r>
    <n v="4678"/>
    <x v="2315"/>
    <x v="2"/>
    <x v="619"/>
    <d v="2011-03-19T00:00:00"/>
    <s v="Standard Class"/>
    <s v="JF-15295"/>
    <s v="Jason Fortune-"/>
    <x v="0"/>
    <s v="United States"/>
    <s v="Logan"/>
    <x v="7"/>
    <n v="84321"/>
    <x v="1"/>
    <s v="OFF-ST-10000736"/>
    <x v="1"/>
    <x v="4"/>
    <x v="455"/>
    <n v="80.98"/>
    <n v="1"/>
    <n v="0"/>
    <n v="3.2391999999999967"/>
  </r>
  <r>
    <n v="4679"/>
    <x v="2315"/>
    <x v="2"/>
    <x v="619"/>
    <d v="2011-03-19T00:00:00"/>
    <s v="Standard Class"/>
    <s v="JF-15295"/>
    <s v="Jason Fortune-"/>
    <x v="0"/>
    <s v="United States"/>
    <s v="Logan"/>
    <x v="7"/>
    <n v="84321"/>
    <x v="1"/>
    <s v="TEC-AC-10004877"/>
    <x v="2"/>
    <x v="11"/>
    <x v="1670"/>
    <n v="82.800000000000011"/>
    <n v="12"/>
    <n v="0"/>
    <n v="6.6239999999999952"/>
  </r>
  <r>
    <n v="4680"/>
    <x v="2315"/>
    <x v="2"/>
    <x v="619"/>
    <d v="2011-03-19T00:00:00"/>
    <s v="Standard Class"/>
    <s v="JF-15295"/>
    <s v="Jason Fortune-"/>
    <x v="0"/>
    <s v="United States"/>
    <s v="Logan"/>
    <x v="7"/>
    <n v="84321"/>
    <x v="1"/>
    <s v="OFF-ST-10003221"/>
    <x v="1"/>
    <x v="4"/>
    <x v="33"/>
    <n v="21.36"/>
    <n v="2"/>
    <n v="0"/>
    <n v="5.7672000000000008"/>
  </r>
  <r>
    <n v="4681"/>
    <x v="2315"/>
    <x v="2"/>
    <x v="619"/>
    <d v="2011-03-19T00:00:00"/>
    <s v="Standard Class"/>
    <s v="JF-15295"/>
    <s v="Jason Fortune-"/>
    <x v="0"/>
    <s v="United States"/>
    <s v="Logan"/>
    <x v="7"/>
    <n v="84321"/>
    <x v="1"/>
    <s v="OFF-BI-10003007"/>
    <x v="1"/>
    <x v="8"/>
    <x v="1542"/>
    <n v="62.048000000000002"/>
    <n v="2"/>
    <n v="0.2"/>
    <n v="20.165599999999998"/>
  </r>
  <r>
    <n v="4682"/>
    <x v="2316"/>
    <x v="0"/>
    <x v="216"/>
    <d v="2013-07-19T00:00:00"/>
    <s v="Second Class"/>
    <s v="RE-19450"/>
    <s v="Richard Eichhorn"/>
    <x v="0"/>
    <s v="United States"/>
    <s v="Auburn"/>
    <x v="15"/>
    <n v="13021"/>
    <x v="3"/>
    <s v="OFF-FA-10000936"/>
    <x v="1"/>
    <x v="13"/>
    <x v="1298"/>
    <n v="29.61"/>
    <n v="9"/>
    <n v="0"/>
    <n v="13.324499999999999"/>
  </r>
  <r>
    <n v="4683"/>
    <x v="2317"/>
    <x v="0"/>
    <x v="49"/>
    <d v="2013-12-02T00:00:00"/>
    <s v="Same Day"/>
    <s v="MV-18190"/>
    <s v="Mike Vittorini"/>
    <x v="0"/>
    <s v="United States"/>
    <s v="Raleigh"/>
    <x v="3"/>
    <n v="27604"/>
    <x v="0"/>
    <s v="TEC-PH-10003811"/>
    <x v="2"/>
    <x v="7"/>
    <x v="1187"/>
    <n v="863.928"/>
    <n v="9"/>
    <n v="0.2"/>
    <n v="86.392799999999994"/>
  </r>
  <r>
    <n v="4684"/>
    <x v="2318"/>
    <x v="0"/>
    <x v="48"/>
    <d v="2013-09-04T00:00:00"/>
    <s v="Standard Class"/>
    <s v="GB-14530"/>
    <s v="George Bell"/>
    <x v="1"/>
    <s v="United States"/>
    <s v="Philadelphia"/>
    <x v="9"/>
    <n v="19120"/>
    <x v="3"/>
    <s v="FUR-TA-10004152"/>
    <x v="0"/>
    <x v="3"/>
    <x v="1507"/>
    <n v="241.92"/>
    <n v="4"/>
    <n v="0.4"/>
    <n v="-56.448000000000008"/>
  </r>
  <r>
    <n v="4685"/>
    <x v="2318"/>
    <x v="0"/>
    <x v="48"/>
    <d v="2013-09-04T00:00:00"/>
    <s v="Standard Class"/>
    <s v="GB-14530"/>
    <s v="George Bell"/>
    <x v="1"/>
    <s v="United States"/>
    <s v="Philadelphia"/>
    <x v="9"/>
    <n v="19120"/>
    <x v="3"/>
    <s v="FUR-BO-10002853"/>
    <x v="0"/>
    <x v="0"/>
    <x v="1613"/>
    <n v="163.88"/>
    <n v="4"/>
    <n v="0.5"/>
    <n v="-81.94"/>
  </r>
  <r>
    <n v="4686"/>
    <x v="2318"/>
    <x v="0"/>
    <x v="48"/>
    <d v="2013-09-04T00:00:00"/>
    <s v="Standard Class"/>
    <s v="GB-14530"/>
    <s v="George Bell"/>
    <x v="1"/>
    <s v="United States"/>
    <s v="Philadelphia"/>
    <x v="9"/>
    <n v="19120"/>
    <x v="3"/>
    <s v="OFF-BI-10002071"/>
    <x v="1"/>
    <x v="8"/>
    <x v="692"/>
    <n v="3.4860000000000002"/>
    <n v="2"/>
    <n v="0.7"/>
    <n v="-2.7887999999999993"/>
  </r>
  <r>
    <n v="4687"/>
    <x v="2318"/>
    <x v="0"/>
    <x v="48"/>
    <d v="2013-09-04T00:00:00"/>
    <s v="Standard Class"/>
    <s v="GB-14530"/>
    <s v="George Bell"/>
    <x v="1"/>
    <s v="United States"/>
    <s v="Philadelphia"/>
    <x v="9"/>
    <n v="19120"/>
    <x v="3"/>
    <s v="OFF-FA-10000053"/>
    <x v="1"/>
    <x v="13"/>
    <x v="953"/>
    <n v="10.584"/>
    <n v="7"/>
    <n v="0.2"/>
    <n v="-2.3813999999999993"/>
  </r>
  <r>
    <n v="4688"/>
    <x v="2319"/>
    <x v="0"/>
    <x v="890"/>
    <d v="2013-07-01T00:00:00"/>
    <s v="Standard Class"/>
    <s v="HL-15040"/>
    <s v="Hunter Lopez"/>
    <x v="0"/>
    <s v="United States"/>
    <s v="Richmond"/>
    <x v="14"/>
    <n v="47374"/>
    <x v="2"/>
    <s v="TEC-PH-10001305"/>
    <x v="2"/>
    <x v="7"/>
    <x v="1671"/>
    <n v="440.91"/>
    <n v="9"/>
    <n v="0"/>
    <n v="123.45480000000005"/>
  </r>
  <r>
    <n v="4689"/>
    <x v="2320"/>
    <x v="3"/>
    <x v="983"/>
    <d v="2014-04-04T00:00:00"/>
    <s v="Standard Class"/>
    <s v="BP-11155"/>
    <s v="Becky Pak"/>
    <x v="0"/>
    <s v="United States"/>
    <s v="Lancaster"/>
    <x v="9"/>
    <n v="17602"/>
    <x v="3"/>
    <s v="OFF-BI-10001525"/>
    <x v="1"/>
    <x v="8"/>
    <x v="31"/>
    <n v="5.7150000000000016"/>
    <n v="5"/>
    <n v="0.7"/>
    <n v="-4.7625000000000011"/>
  </r>
  <r>
    <n v="4690"/>
    <x v="2321"/>
    <x v="2"/>
    <x v="414"/>
    <d v="2011-12-22T00:00:00"/>
    <s v="First Class"/>
    <s v="CT-11995"/>
    <s v="Carol Triggs"/>
    <x v="0"/>
    <s v="United States"/>
    <s v="Tucson"/>
    <x v="16"/>
    <n v="85705"/>
    <x v="1"/>
    <s v="FUR-FU-10001876"/>
    <x v="0"/>
    <x v="5"/>
    <x v="1394"/>
    <n v="51.967999999999996"/>
    <n v="2"/>
    <n v="0.2"/>
    <n v="10.393599999999998"/>
  </r>
  <r>
    <n v="4691"/>
    <x v="2321"/>
    <x v="2"/>
    <x v="414"/>
    <d v="2011-12-22T00:00:00"/>
    <s v="First Class"/>
    <s v="CT-11995"/>
    <s v="Carol Triggs"/>
    <x v="0"/>
    <s v="United States"/>
    <s v="Tucson"/>
    <x v="16"/>
    <n v="85705"/>
    <x v="1"/>
    <s v="TEC-AC-10003628"/>
    <x v="2"/>
    <x v="11"/>
    <x v="244"/>
    <n v="71.975999999999999"/>
    <n v="3"/>
    <n v="0.2"/>
    <n v="21.592800000000011"/>
  </r>
  <r>
    <n v="4692"/>
    <x v="2321"/>
    <x v="2"/>
    <x v="414"/>
    <d v="2011-12-22T00:00:00"/>
    <s v="First Class"/>
    <s v="CT-11995"/>
    <s v="Carol Triggs"/>
    <x v="0"/>
    <s v="United States"/>
    <s v="Tucson"/>
    <x v="16"/>
    <n v="85705"/>
    <x v="1"/>
    <s v="FUR-CH-10004860"/>
    <x v="0"/>
    <x v="1"/>
    <x v="210"/>
    <n v="242.35200000000003"/>
    <n v="3"/>
    <n v="0.2"/>
    <n v="-42.411600000000035"/>
  </r>
  <r>
    <n v="4693"/>
    <x v="2321"/>
    <x v="2"/>
    <x v="414"/>
    <d v="2011-12-22T00:00:00"/>
    <s v="First Class"/>
    <s v="CT-11995"/>
    <s v="Carol Triggs"/>
    <x v="0"/>
    <s v="United States"/>
    <s v="Tucson"/>
    <x v="16"/>
    <n v="85705"/>
    <x v="1"/>
    <s v="OFF-PA-10000357"/>
    <x v="1"/>
    <x v="10"/>
    <x v="1219"/>
    <n v="221.92000000000002"/>
    <n v="5"/>
    <n v="0.2"/>
    <n v="77.671999999999983"/>
  </r>
  <r>
    <n v="4694"/>
    <x v="2321"/>
    <x v="2"/>
    <x v="414"/>
    <d v="2011-12-22T00:00:00"/>
    <s v="First Class"/>
    <s v="CT-11995"/>
    <s v="Carol Triggs"/>
    <x v="0"/>
    <s v="United States"/>
    <s v="Tucson"/>
    <x v="16"/>
    <n v="85705"/>
    <x v="1"/>
    <s v="OFF-PA-10003270"/>
    <x v="1"/>
    <x v="10"/>
    <x v="1415"/>
    <n v="8.4480000000000004"/>
    <n v="2"/>
    <n v="0.2"/>
    <n v="2.6399999999999997"/>
  </r>
  <r>
    <n v="4695"/>
    <x v="2322"/>
    <x v="1"/>
    <x v="997"/>
    <d v="2012-12-17T00:00:00"/>
    <s v="Same Day"/>
    <s v="JL-15835"/>
    <s v="John Lee"/>
    <x v="0"/>
    <s v="United States"/>
    <s v="Detroit"/>
    <x v="12"/>
    <n v="48205"/>
    <x v="2"/>
    <s v="OFF-BI-10000320"/>
    <x v="1"/>
    <x v="8"/>
    <x v="768"/>
    <n v="29.52"/>
    <n v="4"/>
    <n v="0"/>
    <n v="14.4648"/>
  </r>
  <r>
    <n v="4696"/>
    <x v="2322"/>
    <x v="1"/>
    <x v="997"/>
    <d v="2012-12-17T00:00:00"/>
    <s v="Same Day"/>
    <s v="JL-15835"/>
    <s v="John Lee"/>
    <x v="0"/>
    <s v="United States"/>
    <s v="Detroit"/>
    <x v="12"/>
    <n v="48205"/>
    <x v="2"/>
    <s v="FUR-CH-10003846"/>
    <x v="0"/>
    <x v="1"/>
    <x v="915"/>
    <n v="302.94"/>
    <n v="3"/>
    <n v="0"/>
    <n v="48.470400000000012"/>
  </r>
  <r>
    <n v="4697"/>
    <x v="2322"/>
    <x v="1"/>
    <x v="997"/>
    <d v="2012-12-17T00:00:00"/>
    <s v="Same Day"/>
    <s v="JL-15835"/>
    <s v="John Lee"/>
    <x v="0"/>
    <s v="United States"/>
    <s v="Detroit"/>
    <x v="12"/>
    <n v="48205"/>
    <x v="2"/>
    <s v="FUR-CH-10004875"/>
    <x v="0"/>
    <x v="1"/>
    <x v="1436"/>
    <n v="142.36000000000001"/>
    <n v="2"/>
    <n v="0"/>
    <n v="38.437200000000004"/>
  </r>
  <r>
    <n v="4698"/>
    <x v="2322"/>
    <x v="1"/>
    <x v="997"/>
    <d v="2012-12-17T00:00:00"/>
    <s v="Same Day"/>
    <s v="JL-15835"/>
    <s v="John Lee"/>
    <x v="0"/>
    <s v="United States"/>
    <s v="Detroit"/>
    <x v="12"/>
    <n v="48205"/>
    <x v="2"/>
    <s v="FUR-CH-10003817"/>
    <x v="0"/>
    <x v="1"/>
    <x v="162"/>
    <n v="546.66"/>
    <n v="9"/>
    <n v="0"/>
    <n v="136.66500000000002"/>
  </r>
  <r>
    <n v="4699"/>
    <x v="2322"/>
    <x v="1"/>
    <x v="997"/>
    <d v="2012-12-17T00:00:00"/>
    <s v="Same Day"/>
    <s v="JL-15835"/>
    <s v="John Lee"/>
    <x v="0"/>
    <s v="United States"/>
    <s v="Detroit"/>
    <x v="12"/>
    <n v="48205"/>
    <x v="2"/>
    <s v="FUR-FU-10002116"/>
    <x v="0"/>
    <x v="5"/>
    <x v="1431"/>
    <n v="212.13"/>
    <n v="3"/>
    <n v="0"/>
    <n v="14.849099999999979"/>
  </r>
  <r>
    <n v="4700"/>
    <x v="2323"/>
    <x v="3"/>
    <x v="943"/>
    <d v="2014-05-18T00:00:00"/>
    <s v="Standard Class"/>
    <s v="JK-16120"/>
    <s v="Julie Kriz"/>
    <x v="2"/>
    <s v="United States"/>
    <s v="Austin"/>
    <x v="5"/>
    <n v="78745"/>
    <x v="2"/>
    <s v="OFF-AR-10003481"/>
    <x v="1"/>
    <x v="6"/>
    <x v="1591"/>
    <n v="5.2480000000000002"/>
    <n v="2"/>
    <n v="0.2"/>
    <n v="0.59039999999999915"/>
  </r>
  <r>
    <n v="4701"/>
    <x v="2323"/>
    <x v="3"/>
    <x v="943"/>
    <d v="2014-05-18T00:00:00"/>
    <s v="Standard Class"/>
    <s v="JK-16120"/>
    <s v="Julie Kriz"/>
    <x v="2"/>
    <s v="United States"/>
    <s v="Austin"/>
    <x v="5"/>
    <n v="78745"/>
    <x v="2"/>
    <s v="OFF-ST-10004180"/>
    <x v="1"/>
    <x v="4"/>
    <x v="241"/>
    <n v="74.415999999999997"/>
    <n v="2"/>
    <n v="0.2"/>
    <n v="-14.883200000000002"/>
  </r>
  <r>
    <n v="4702"/>
    <x v="2323"/>
    <x v="3"/>
    <x v="943"/>
    <d v="2014-05-18T00:00:00"/>
    <s v="Standard Class"/>
    <s v="JK-16120"/>
    <s v="Julie Kriz"/>
    <x v="2"/>
    <s v="United States"/>
    <s v="Austin"/>
    <x v="5"/>
    <n v="78745"/>
    <x v="2"/>
    <s v="OFF-PA-10003657"/>
    <x v="1"/>
    <x v="10"/>
    <x v="624"/>
    <n v="6.8480000000000008"/>
    <n v="2"/>
    <n v="0.2"/>
    <n v="2.1399999999999992"/>
  </r>
  <r>
    <n v="4703"/>
    <x v="2323"/>
    <x v="3"/>
    <x v="943"/>
    <d v="2014-05-18T00:00:00"/>
    <s v="Standard Class"/>
    <s v="JK-16120"/>
    <s v="Julie Kriz"/>
    <x v="2"/>
    <s v="United States"/>
    <s v="Austin"/>
    <x v="5"/>
    <n v="78745"/>
    <x v="2"/>
    <s v="FUR-FU-10001967"/>
    <x v="0"/>
    <x v="5"/>
    <x v="293"/>
    <n v="7.9959999999999996"/>
    <n v="1"/>
    <n v="0.6"/>
    <n v="-6.9964999999999993"/>
  </r>
  <r>
    <n v="4704"/>
    <x v="2324"/>
    <x v="0"/>
    <x v="890"/>
    <d v="2013-06-29T00:00:00"/>
    <s v="Standard Class"/>
    <s v="DH-13075"/>
    <s v="Dave Hallsten"/>
    <x v="1"/>
    <s v="United States"/>
    <s v="Houston"/>
    <x v="5"/>
    <n v="77095"/>
    <x v="2"/>
    <s v="OFF-AP-10002082"/>
    <x v="1"/>
    <x v="9"/>
    <x v="1092"/>
    <n v="8.711999999999998"/>
    <n v="2"/>
    <n v="0.8"/>
    <n v="-19.602000000000007"/>
  </r>
  <r>
    <n v="4705"/>
    <x v="2325"/>
    <x v="0"/>
    <x v="624"/>
    <d v="2013-05-19T00:00:00"/>
    <s v="First Class"/>
    <s v="AG-10900"/>
    <s v="Arthur Gainer"/>
    <x v="0"/>
    <s v="United States"/>
    <s v="Waterbury"/>
    <x v="29"/>
    <n v="6708"/>
    <x v="3"/>
    <s v="OFF-SU-10000381"/>
    <x v="1"/>
    <x v="14"/>
    <x v="654"/>
    <n v="65.17"/>
    <n v="7"/>
    <n v="0"/>
    <n v="18.899299999999997"/>
  </r>
  <r>
    <n v="4706"/>
    <x v="2325"/>
    <x v="0"/>
    <x v="624"/>
    <d v="2013-05-19T00:00:00"/>
    <s v="First Class"/>
    <s v="AG-10900"/>
    <s v="Arthur Gainer"/>
    <x v="0"/>
    <s v="United States"/>
    <s v="Waterbury"/>
    <x v="29"/>
    <n v="6708"/>
    <x v="3"/>
    <s v="OFF-LA-10002475"/>
    <x v="1"/>
    <x v="2"/>
    <x v="148"/>
    <n v="14.62"/>
    <n v="2"/>
    <n v="0"/>
    <n v="6.8713999999999995"/>
  </r>
  <r>
    <n v="4707"/>
    <x v="2325"/>
    <x v="0"/>
    <x v="624"/>
    <d v="2013-05-19T00:00:00"/>
    <s v="First Class"/>
    <s v="AG-10900"/>
    <s v="Arthur Gainer"/>
    <x v="0"/>
    <s v="United States"/>
    <s v="Waterbury"/>
    <x v="29"/>
    <n v="6708"/>
    <x v="3"/>
    <s v="FUR-FU-10003975"/>
    <x v="0"/>
    <x v="5"/>
    <x v="775"/>
    <n v="173.24"/>
    <n v="4"/>
    <n v="0"/>
    <n v="17.323999999999984"/>
  </r>
  <r>
    <n v="4708"/>
    <x v="2326"/>
    <x v="3"/>
    <x v="222"/>
    <d v="2014-07-01T00:00:00"/>
    <s v="First Class"/>
    <s v="WB-21850"/>
    <s v="William Brown"/>
    <x v="0"/>
    <s v="United States"/>
    <s v="Los Angeles"/>
    <x v="1"/>
    <n v="90049"/>
    <x v="1"/>
    <s v="OFF-BI-10003091"/>
    <x v="1"/>
    <x v="8"/>
    <x v="1165"/>
    <n v="895.92"/>
    <n v="5"/>
    <n v="0.2"/>
    <n v="302.37299999999993"/>
  </r>
  <r>
    <n v="4709"/>
    <x v="2326"/>
    <x v="3"/>
    <x v="222"/>
    <d v="2014-07-01T00:00:00"/>
    <s v="First Class"/>
    <s v="WB-21850"/>
    <s v="William Brown"/>
    <x v="0"/>
    <s v="United States"/>
    <s v="Los Angeles"/>
    <x v="1"/>
    <n v="90049"/>
    <x v="1"/>
    <s v="OFF-ST-10002974"/>
    <x v="1"/>
    <x v="4"/>
    <x v="123"/>
    <n v="130.71"/>
    <n v="3"/>
    <n v="0"/>
    <n v="39.212999999999994"/>
  </r>
  <r>
    <n v="4710"/>
    <x v="2326"/>
    <x v="3"/>
    <x v="222"/>
    <d v="2014-07-01T00:00:00"/>
    <s v="First Class"/>
    <s v="WB-21850"/>
    <s v="William Brown"/>
    <x v="0"/>
    <s v="United States"/>
    <s v="Los Angeles"/>
    <x v="1"/>
    <n v="90049"/>
    <x v="1"/>
    <s v="OFF-AR-10000255"/>
    <x v="1"/>
    <x v="6"/>
    <x v="799"/>
    <n v="11.68"/>
    <n v="2"/>
    <n v="0"/>
    <n v="3.0367999999999995"/>
  </r>
  <r>
    <n v="4711"/>
    <x v="2326"/>
    <x v="3"/>
    <x v="222"/>
    <d v="2014-07-01T00:00:00"/>
    <s v="First Class"/>
    <s v="WB-21850"/>
    <s v="William Brown"/>
    <x v="0"/>
    <s v="United States"/>
    <s v="Los Angeles"/>
    <x v="1"/>
    <n v="90049"/>
    <x v="1"/>
    <s v="TEC-AC-10001284"/>
    <x v="2"/>
    <x v="11"/>
    <x v="1172"/>
    <n v="62.31"/>
    <n v="3"/>
    <n v="0"/>
    <n v="22.4316"/>
  </r>
  <r>
    <n v="4712"/>
    <x v="2327"/>
    <x v="2"/>
    <x v="691"/>
    <d v="2011-03-31T00:00:00"/>
    <s v="Same Day"/>
    <s v="JO-15280"/>
    <s v="Jas O'Carroll"/>
    <x v="0"/>
    <s v="United States"/>
    <s v="Philadelphia"/>
    <x v="9"/>
    <n v="19120"/>
    <x v="3"/>
    <s v="OFF-BI-10003529"/>
    <x v="1"/>
    <x v="8"/>
    <x v="788"/>
    <n v="0.85200000000000009"/>
    <n v="1"/>
    <n v="0.7"/>
    <n v="-0.59639999999999982"/>
  </r>
  <r>
    <n v="4713"/>
    <x v="2328"/>
    <x v="2"/>
    <x v="757"/>
    <d v="2011-12-21T00:00:00"/>
    <s v="Standard Class"/>
    <s v="EJ-13720"/>
    <s v="Ed Jacobs"/>
    <x v="0"/>
    <s v="United States"/>
    <s v="Huntsville"/>
    <x v="5"/>
    <n v="77340"/>
    <x v="2"/>
    <s v="OFF-PA-10000029"/>
    <x v="1"/>
    <x v="10"/>
    <x v="803"/>
    <n v="36.288000000000011"/>
    <n v="7"/>
    <n v="0.2"/>
    <n v="12.700800000000001"/>
  </r>
  <r>
    <n v="4714"/>
    <x v="2328"/>
    <x v="2"/>
    <x v="757"/>
    <d v="2011-12-21T00:00:00"/>
    <s v="Standard Class"/>
    <s v="EJ-13720"/>
    <s v="Ed Jacobs"/>
    <x v="0"/>
    <s v="United States"/>
    <s v="Huntsville"/>
    <x v="5"/>
    <n v="77340"/>
    <x v="2"/>
    <s v="FUR-FU-10002116"/>
    <x v="0"/>
    <x v="5"/>
    <x v="1431"/>
    <n v="56.567999999999998"/>
    <n v="2"/>
    <n v="0.6"/>
    <n v="-74.952600000000004"/>
  </r>
  <r>
    <n v="4715"/>
    <x v="2329"/>
    <x v="3"/>
    <x v="796"/>
    <d v="2014-05-21T00:00:00"/>
    <s v="First Class"/>
    <s v="AB-10105"/>
    <s v="Adrian Barton"/>
    <x v="0"/>
    <s v="United States"/>
    <s v="Portland"/>
    <x v="21"/>
    <n v="97206"/>
    <x v="1"/>
    <s v="TEC-PH-10002200"/>
    <x v="2"/>
    <x v="7"/>
    <x v="1471"/>
    <n v="344.70400000000001"/>
    <n v="2"/>
    <n v="0.2"/>
    <n v="38.779199999999989"/>
  </r>
  <r>
    <n v="4716"/>
    <x v="2330"/>
    <x v="1"/>
    <x v="793"/>
    <d v="2012-05-16T00:00:00"/>
    <s v="Standard Class"/>
    <s v="LT-16765"/>
    <s v="Larry Tron"/>
    <x v="0"/>
    <s v="United States"/>
    <s v="Louisville"/>
    <x v="22"/>
    <n v="80027"/>
    <x v="1"/>
    <s v="TEC-PH-10000441"/>
    <x v="2"/>
    <x v="7"/>
    <x v="1046"/>
    <n v="201.584"/>
    <n v="2"/>
    <n v="0.2"/>
    <n v="20.158400000000015"/>
  </r>
  <r>
    <n v="4717"/>
    <x v="2331"/>
    <x v="3"/>
    <x v="734"/>
    <d v="2014-12-08T00:00:00"/>
    <s v="Second Class"/>
    <s v="CM-12655"/>
    <s v="Corinna Mitchell"/>
    <x v="2"/>
    <s v="United States"/>
    <s v="Seattle"/>
    <x v="4"/>
    <n v="98115"/>
    <x v="1"/>
    <s v="FUR-TA-10002958"/>
    <x v="0"/>
    <x v="3"/>
    <x v="956"/>
    <n v="521.96"/>
    <n v="2"/>
    <n v="0"/>
    <n v="88.733199999999954"/>
  </r>
  <r>
    <n v="4718"/>
    <x v="2332"/>
    <x v="1"/>
    <x v="295"/>
    <d v="2012-12-17T00:00:00"/>
    <s v="Standard Class"/>
    <s v="EM-13960"/>
    <s v="Eric Murdock"/>
    <x v="0"/>
    <s v="United States"/>
    <s v="Baltimore"/>
    <x v="39"/>
    <n v="21215"/>
    <x v="3"/>
    <s v="OFF-AR-10001662"/>
    <x v="1"/>
    <x v="6"/>
    <x v="443"/>
    <n v="8.2200000000000006"/>
    <n v="3"/>
    <n v="0"/>
    <n v="2.2194000000000007"/>
  </r>
  <r>
    <n v="4719"/>
    <x v="2333"/>
    <x v="1"/>
    <x v="998"/>
    <d v="2012-10-11T00:00:00"/>
    <s v="First Class"/>
    <s v="DJ-13420"/>
    <s v="Denny Joy"/>
    <x v="1"/>
    <s v="United States"/>
    <s v="San Francisco"/>
    <x v="1"/>
    <n v="94109"/>
    <x v="1"/>
    <s v="OFF-PA-10004101"/>
    <x v="1"/>
    <x v="10"/>
    <x v="506"/>
    <n v="45.36"/>
    <n v="7"/>
    <n v="0"/>
    <n v="21.772800000000004"/>
  </r>
  <r>
    <n v="4720"/>
    <x v="2334"/>
    <x v="1"/>
    <x v="24"/>
    <d v="2012-04-20T00:00:00"/>
    <s v="Second Class"/>
    <s v="DE-13255"/>
    <s v="Deanra Eno"/>
    <x v="2"/>
    <s v="United States"/>
    <s v="Los Angeles"/>
    <x v="1"/>
    <n v="90004"/>
    <x v="1"/>
    <s v="OFF-ST-10002756"/>
    <x v="1"/>
    <x v="4"/>
    <x v="270"/>
    <n v="947.17000000000007"/>
    <n v="7"/>
    <n v="0"/>
    <n v="9.4717000000000837"/>
  </r>
  <r>
    <n v="4721"/>
    <x v="2334"/>
    <x v="1"/>
    <x v="24"/>
    <d v="2012-04-20T00:00:00"/>
    <s v="Second Class"/>
    <s v="DE-13255"/>
    <s v="Deanra Eno"/>
    <x v="2"/>
    <s v="United States"/>
    <s v="Los Angeles"/>
    <x v="1"/>
    <n v="90004"/>
    <x v="1"/>
    <s v="OFF-PA-10000483"/>
    <x v="1"/>
    <x v="10"/>
    <x v="1672"/>
    <n v="61.96"/>
    <n v="2"/>
    <n v="0"/>
    <n v="27.881999999999998"/>
  </r>
  <r>
    <n v="4722"/>
    <x v="2335"/>
    <x v="2"/>
    <x v="159"/>
    <d v="2011-06-11T00:00:00"/>
    <s v="Second Class"/>
    <s v="NR-18550"/>
    <s v="Nick Radford"/>
    <x v="0"/>
    <s v="United States"/>
    <s v="Aurora"/>
    <x v="10"/>
    <n v="60505"/>
    <x v="2"/>
    <s v="FUR-TA-10002041"/>
    <x v="0"/>
    <x v="3"/>
    <x v="358"/>
    <n v="268.935"/>
    <n v="3"/>
    <n v="0.5"/>
    <n v="-209.76929999999999"/>
  </r>
  <r>
    <n v="4723"/>
    <x v="2336"/>
    <x v="3"/>
    <x v="853"/>
    <d v="2014-09-08T00:00:00"/>
    <s v="Standard Class"/>
    <s v="CK-12325"/>
    <s v="Christine Kargatis"/>
    <x v="2"/>
    <s v="United States"/>
    <s v="Seattle"/>
    <x v="4"/>
    <n v="98103"/>
    <x v="1"/>
    <s v="OFF-AR-10001166"/>
    <x v="1"/>
    <x v="6"/>
    <x v="33"/>
    <n v="7.58"/>
    <n v="1"/>
    <n v="0"/>
    <n v="2.9561999999999999"/>
  </r>
  <r>
    <n v="4724"/>
    <x v="2337"/>
    <x v="0"/>
    <x v="730"/>
    <d v="2013-05-23T00:00:00"/>
    <s v="Same Day"/>
    <s v="JF-15490"/>
    <s v="Jeremy Farry"/>
    <x v="0"/>
    <s v="United States"/>
    <s v="Athens"/>
    <x v="32"/>
    <n v="30605"/>
    <x v="0"/>
    <s v="OFF-LA-10004345"/>
    <x v="1"/>
    <x v="2"/>
    <x v="517"/>
    <n v="14.73"/>
    <n v="3"/>
    <n v="0"/>
    <n v="7.2176999999999998"/>
  </r>
  <r>
    <n v="4725"/>
    <x v="2338"/>
    <x v="0"/>
    <x v="583"/>
    <d v="2013-11-16T00:00:00"/>
    <s v="Standard Class"/>
    <s v="LB-16795"/>
    <s v="Laurel Beltran"/>
    <x v="2"/>
    <s v="United States"/>
    <s v="Apopka"/>
    <x v="2"/>
    <n v="32712"/>
    <x v="0"/>
    <s v="OFF-BI-10002852"/>
    <x v="1"/>
    <x v="8"/>
    <x v="91"/>
    <n v="9.8880000000000017"/>
    <n v="2"/>
    <n v="0.7"/>
    <n v="-6.921599999999998"/>
  </r>
  <r>
    <n v="4726"/>
    <x v="2338"/>
    <x v="0"/>
    <x v="583"/>
    <d v="2013-11-16T00:00:00"/>
    <s v="Standard Class"/>
    <s v="LB-16795"/>
    <s v="Laurel Beltran"/>
    <x v="2"/>
    <s v="United States"/>
    <s v="Apopka"/>
    <x v="2"/>
    <n v="32712"/>
    <x v="0"/>
    <s v="OFF-AP-10001058"/>
    <x v="1"/>
    <x v="9"/>
    <x v="137"/>
    <n v="671.5440000000001"/>
    <n v="3"/>
    <n v="0.2"/>
    <n v="50.36579999999995"/>
  </r>
  <r>
    <n v="4727"/>
    <x v="2339"/>
    <x v="2"/>
    <x v="641"/>
    <d v="2011-11-29T00:00:00"/>
    <s v="Second Class"/>
    <s v="MP-18175"/>
    <s v="Mike Pelletier"/>
    <x v="2"/>
    <s v="United States"/>
    <s v="New York City"/>
    <x v="15"/>
    <n v="10009"/>
    <x v="3"/>
    <s v="OFF-ST-10003470"/>
    <x v="1"/>
    <x v="4"/>
    <x v="1339"/>
    <n v="1117.92"/>
    <n v="4"/>
    <n v="0"/>
    <n v="55.895999999999958"/>
  </r>
  <r>
    <n v="4728"/>
    <x v="2339"/>
    <x v="2"/>
    <x v="641"/>
    <d v="2011-11-29T00:00:00"/>
    <s v="Second Class"/>
    <s v="MP-18175"/>
    <s v="Mike Pelletier"/>
    <x v="2"/>
    <s v="United States"/>
    <s v="New York City"/>
    <x v="15"/>
    <n v="10009"/>
    <x v="3"/>
    <s v="FUR-BO-10003159"/>
    <x v="0"/>
    <x v="0"/>
    <x v="1100"/>
    <n v="275.952"/>
    <n v="3"/>
    <n v="0.2"/>
    <n v="-37.943400000000025"/>
  </r>
  <r>
    <n v="4729"/>
    <x v="2340"/>
    <x v="2"/>
    <x v="845"/>
    <d v="2011-11-12T00:00:00"/>
    <s v="Standard Class"/>
    <s v="LH-16900"/>
    <s v="Lena Hernandez"/>
    <x v="0"/>
    <s v="United States"/>
    <s v="San Francisco"/>
    <x v="1"/>
    <n v="94110"/>
    <x v="1"/>
    <s v="OFF-BI-10003684"/>
    <x v="1"/>
    <x v="8"/>
    <x v="707"/>
    <n v="123.14399999999999"/>
    <n v="7"/>
    <n v="0.2"/>
    <n v="46.178999999999988"/>
  </r>
  <r>
    <n v="4730"/>
    <x v="2341"/>
    <x v="0"/>
    <x v="427"/>
    <d v="2013-07-24T00:00:00"/>
    <s v="Second Class"/>
    <s v="SV-20935"/>
    <s v="Susan Vittorini"/>
    <x v="0"/>
    <s v="United States"/>
    <s v="Dallas"/>
    <x v="5"/>
    <n v="75217"/>
    <x v="2"/>
    <s v="TEC-AC-10000487"/>
    <x v="2"/>
    <x v="11"/>
    <x v="1673"/>
    <n v="15.576000000000001"/>
    <n v="3"/>
    <n v="0.2"/>
    <n v="3.3098999999999998"/>
  </r>
  <r>
    <n v="4731"/>
    <x v="2342"/>
    <x v="1"/>
    <x v="368"/>
    <d v="2012-03-31T00:00:00"/>
    <s v="Second Class"/>
    <s v="RB-19435"/>
    <s v="Richard Bierner"/>
    <x v="0"/>
    <s v="United States"/>
    <s v="San Diego"/>
    <x v="1"/>
    <n v="92105"/>
    <x v="1"/>
    <s v="OFF-PA-10001736"/>
    <x v="1"/>
    <x v="10"/>
    <x v="129"/>
    <n v="212.64"/>
    <n v="6"/>
    <n v="0"/>
    <n v="99.940799999999982"/>
  </r>
  <r>
    <n v="4732"/>
    <x v="2342"/>
    <x v="1"/>
    <x v="368"/>
    <d v="2012-03-31T00:00:00"/>
    <s v="Second Class"/>
    <s v="RB-19435"/>
    <s v="Richard Bierner"/>
    <x v="0"/>
    <s v="United States"/>
    <s v="San Diego"/>
    <x v="1"/>
    <n v="92105"/>
    <x v="1"/>
    <s v="OFF-PA-10001609"/>
    <x v="1"/>
    <x v="10"/>
    <x v="1107"/>
    <n v="9.870000000000001"/>
    <n v="3"/>
    <n v="0"/>
    <n v="4.5401999999999996"/>
  </r>
  <r>
    <n v="4733"/>
    <x v="2342"/>
    <x v="1"/>
    <x v="368"/>
    <d v="2012-03-31T00:00:00"/>
    <s v="Second Class"/>
    <s v="RB-19435"/>
    <s v="Richard Bierner"/>
    <x v="0"/>
    <s v="United States"/>
    <s v="San Diego"/>
    <x v="1"/>
    <n v="92105"/>
    <x v="1"/>
    <s v="TEC-AC-10003116"/>
    <x v="2"/>
    <x v="11"/>
    <x v="920"/>
    <n v="53.25"/>
    <n v="3"/>
    <n v="0"/>
    <n v="20.767499999999998"/>
  </r>
  <r>
    <n v="4734"/>
    <x v="2342"/>
    <x v="1"/>
    <x v="368"/>
    <d v="2012-03-31T00:00:00"/>
    <s v="Second Class"/>
    <s v="RB-19435"/>
    <s v="Richard Bierner"/>
    <x v="0"/>
    <s v="United States"/>
    <s v="San Diego"/>
    <x v="1"/>
    <n v="92105"/>
    <x v="1"/>
    <s v="FUR-FU-10004586"/>
    <x v="0"/>
    <x v="5"/>
    <x v="1473"/>
    <n v="19.919999999999998"/>
    <n v="3"/>
    <n v="0"/>
    <n v="9.5615999999999985"/>
  </r>
  <r>
    <n v="4735"/>
    <x v="2343"/>
    <x v="0"/>
    <x v="281"/>
    <d v="2013-04-13T00:00:00"/>
    <s v="Standard Class"/>
    <s v="Dl-13600"/>
    <s v="Dorris liebe"/>
    <x v="1"/>
    <s v="United States"/>
    <s v="New York City"/>
    <x v="15"/>
    <n v="10035"/>
    <x v="3"/>
    <s v="FUR-CH-10000454"/>
    <x v="0"/>
    <x v="1"/>
    <x v="1"/>
    <n v="658.74599999999998"/>
    <n v="3"/>
    <n v="0.1"/>
    <n v="146.38799999999998"/>
  </r>
  <r>
    <n v="4736"/>
    <x v="2344"/>
    <x v="1"/>
    <x v="385"/>
    <d v="2012-06-19T00:00:00"/>
    <s v="Standard Class"/>
    <s v="PS-19045"/>
    <s v="Penelope Sewall"/>
    <x v="2"/>
    <s v="United States"/>
    <s v="Lewiston"/>
    <x v="43"/>
    <n v="4240"/>
    <x v="3"/>
    <s v="OFF-BI-10004970"/>
    <x v="1"/>
    <x v="8"/>
    <x v="908"/>
    <n v="8.26"/>
    <n v="2"/>
    <n v="0"/>
    <n v="3.8822000000000001"/>
  </r>
  <r>
    <n v="4737"/>
    <x v="2344"/>
    <x v="1"/>
    <x v="385"/>
    <d v="2012-06-19T00:00:00"/>
    <s v="Standard Class"/>
    <s v="PS-19045"/>
    <s v="Penelope Sewall"/>
    <x v="2"/>
    <s v="United States"/>
    <s v="Lewiston"/>
    <x v="43"/>
    <n v="4240"/>
    <x v="3"/>
    <s v="OFF-BI-10002824"/>
    <x v="1"/>
    <x v="8"/>
    <x v="523"/>
    <n v="29.84"/>
    <n v="2"/>
    <n v="0"/>
    <n v="13.427999999999997"/>
  </r>
  <r>
    <n v="4738"/>
    <x v="2344"/>
    <x v="1"/>
    <x v="385"/>
    <d v="2012-06-19T00:00:00"/>
    <s v="Standard Class"/>
    <s v="PS-19045"/>
    <s v="Penelope Sewall"/>
    <x v="2"/>
    <s v="United States"/>
    <s v="Lewiston"/>
    <x v="43"/>
    <n v="4240"/>
    <x v="3"/>
    <s v="TEC-AC-10003657"/>
    <x v="2"/>
    <x v="11"/>
    <x v="151"/>
    <n v="67.98"/>
    <n v="2"/>
    <n v="0"/>
    <n v="14.955599999999997"/>
  </r>
  <r>
    <n v="4739"/>
    <x v="2345"/>
    <x v="1"/>
    <x v="954"/>
    <d v="2012-02-24T00:00:00"/>
    <s v="Standard Class"/>
    <s v="GT-14755"/>
    <s v="Guy Thornton"/>
    <x v="0"/>
    <s v="United States"/>
    <s v="Long Beach"/>
    <x v="1"/>
    <n v="90805"/>
    <x v="1"/>
    <s v="OFF-LA-10003510"/>
    <x v="1"/>
    <x v="2"/>
    <x v="575"/>
    <n v="61.06"/>
    <n v="2"/>
    <n v="0"/>
    <n v="28.087600000000002"/>
  </r>
  <r>
    <n v="4740"/>
    <x v="2345"/>
    <x v="1"/>
    <x v="954"/>
    <d v="2012-02-24T00:00:00"/>
    <s v="Standard Class"/>
    <s v="GT-14755"/>
    <s v="Guy Thornton"/>
    <x v="0"/>
    <s v="United States"/>
    <s v="Long Beach"/>
    <x v="1"/>
    <n v="90805"/>
    <x v="1"/>
    <s v="FUR-TA-10001676"/>
    <x v="0"/>
    <x v="3"/>
    <x v="957"/>
    <n v="35.544000000000004"/>
    <n v="1"/>
    <n v="0.2"/>
    <n v="-0.88860000000000205"/>
  </r>
  <r>
    <n v="4741"/>
    <x v="2346"/>
    <x v="3"/>
    <x v="105"/>
    <d v="2014-11-17T00:00:00"/>
    <s v="Standard Class"/>
    <s v="CS-12355"/>
    <s v="Christine Sundaresam"/>
    <x v="0"/>
    <s v="United States"/>
    <s v="Seattle"/>
    <x v="4"/>
    <n v="98115"/>
    <x v="1"/>
    <s v="OFF-LA-10004853"/>
    <x v="1"/>
    <x v="2"/>
    <x v="683"/>
    <n v="9.9600000000000009"/>
    <n v="2"/>
    <n v="0"/>
    <n v="4.5815999999999999"/>
  </r>
  <r>
    <n v="4742"/>
    <x v="2346"/>
    <x v="3"/>
    <x v="105"/>
    <d v="2014-11-17T00:00:00"/>
    <s v="Standard Class"/>
    <s v="CS-12355"/>
    <s v="Christine Sundaresam"/>
    <x v="0"/>
    <s v="United States"/>
    <s v="Seattle"/>
    <x v="4"/>
    <n v="98115"/>
    <x v="1"/>
    <s v="OFF-AR-10000315"/>
    <x v="1"/>
    <x v="6"/>
    <x v="1297"/>
    <n v="9.2099999999999991"/>
    <n v="3"/>
    <n v="0"/>
    <n v="2.3025000000000002"/>
  </r>
  <r>
    <n v="4743"/>
    <x v="2346"/>
    <x v="3"/>
    <x v="105"/>
    <d v="2014-11-17T00:00:00"/>
    <s v="Standard Class"/>
    <s v="CS-12355"/>
    <s v="Christine Sundaresam"/>
    <x v="0"/>
    <s v="United States"/>
    <s v="Seattle"/>
    <x v="4"/>
    <n v="98115"/>
    <x v="1"/>
    <s v="OFF-SU-10000381"/>
    <x v="1"/>
    <x v="14"/>
    <x v="654"/>
    <n v="27.93"/>
    <n v="3"/>
    <n v="0"/>
    <n v="8.0996999999999986"/>
  </r>
  <r>
    <n v="4744"/>
    <x v="2347"/>
    <x v="3"/>
    <x v="916"/>
    <d v="2014-03-06T00:00:00"/>
    <s v="Same Day"/>
    <s v="JD-16060"/>
    <s v="Julia Dunbar"/>
    <x v="0"/>
    <s v="United States"/>
    <s v="Rochester"/>
    <x v="11"/>
    <n v="55901"/>
    <x v="2"/>
    <s v="OFF-FA-10002763"/>
    <x v="1"/>
    <x v="13"/>
    <x v="1411"/>
    <n v="7.9"/>
    <n v="2"/>
    <n v="0"/>
    <n v="2.5279999999999996"/>
  </r>
  <r>
    <n v="4745"/>
    <x v="2347"/>
    <x v="3"/>
    <x v="916"/>
    <d v="2014-03-06T00:00:00"/>
    <s v="Same Day"/>
    <s v="JD-16060"/>
    <s v="Julia Dunbar"/>
    <x v="0"/>
    <s v="United States"/>
    <s v="Rochester"/>
    <x v="11"/>
    <n v="55901"/>
    <x v="2"/>
    <s v="OFF-ST-10000877"/>
    <x v="1"/>
    <x v="4"/>
    <x v="1104"/>
    <n v="221.16"/>
    <n v="4"/>
    <n v="0"/>
    <n v="57.501599999999996"/>
  </r>
  <r>
    <n v="4746"/>
    <x v="2347"/>
    <x v="3"/>
    <x v="916"/>
    <d v="2014-03-06T00:00:00"/>
    <s v="Same Day"/>
    <s v="JD-16060"/>
    <s v="Julia Dunbar"/>
    <x v="0"/>
    <s v="United States"/>
    <s v="Rochester"/>
    <x v="11"/>
    <n v="55901"/>
    <x v="2"/>
    <s v="OFF-BI-10001071"/>
    <x v="1"/>
    <x v="8"/>
    <x v="663"/>
    <n v="127.96"/>
    <n v="2"/>
    <n v="0"/>
    <n v="62.700400000000002"/>
  </r>
  <r>
    <n v="4747"/>
    <x v="2347"/>
    <x v="3"/>
    <x v="916"/>
    <d v="2014-03-06T00:00:00"/>
    <s v="Same Day"/>
    <s v="JD-16060"/>
    <s v="Julia Dunbar"/>
    <x v="0"/>
    <s v="United States"/>
    <s v="Rochester"/>
    <x v="11"/>
    <n v="55901"/>
    <x v="2"/>
    <s v="OFF-BI-10001097"/>
    <x v="1"/>
    <x v="8"/>
    <x v="789"/>
    <n v="18.690000000000001"/>
    <n v="3"/>
    <n v="0"/>
    <n v="9.158100000000001"/>
  </r>
  <r>
    <n v="4748"/>
    <x v="2348"/>
    <x v="0"/>
    <x v="840"/>
    <d v="2013-03-04T00:00:00"/>
    <s v="Same Day"/>
    <s v="TS-21160"/>
    <s v="Theresa Swint"/>
    <x v="1"/>
    <s v="United States"/>
    <s v="San Francisco"/>
    <x v="1"/>
    <n v="94110"/>
    <x v="1"/>
    <s v="OFF-SU-10004782"/>
    <x v="1"/>
    <x v="14"/>
    <x v="1548"/>
    <n v="25.349999999999998"/>
    <n v="3"/>
    <n v="0"/>
    <n v="7.6049999999999978"/>
  </r>
  <r>
    <n v="4749"/>
    <x v="2348"/>
    <x v="0"/>
    <x v="840"/>
    <d v="2013-03-04T00:00:00"/>
    <s v="Same Day"/>
    <s v="TS-21160"/>
    <s v="Theresa Swint"/>
    <x v="1"/>
    <s v="United States"/>
    <s v="San Francisco"/>
    <x v="1"/>
    <n v="94110"/>
    <x v="1"/>
    <s v="FUR-FU-10000672"/>
    <x v="0"/>
    <x v="5"/>
    <x v="1508"/>
    <n v="35.28"/>
    <n v="3"/>
    <n v="0"/>
    <n v="11.995199999999997"/>
  </r>
  <r>
    <n v="4750"/>
    <x v="2349"/>
    <x v="0"/>
    <x v="435"/>
    <d v="2013-12-26T00:00:00"/>
    <s v="First Class"/>
    <s v="BV-11245"/>
    <s v="Benjamin Venier"/>
    <x v="1"/>
    <s v="United States"/>
    <s v="Seattle"/>
    <x v="4"/>
    <n v="98103"/>
    <x v="1"/>
    <s v="OFF-PA-10002986"/>
    <x v="1"/>
    <x v="10"/>
    <x v="477"/>
    <n v="33.4"/>
    <n v="5"/>
    <n v="0"/>
    <n v="16.032"/>
  </r>
  <r>
    <n v="4751"/>
    <x v="2350"/>
    <x v="0"/>
    <x v="877"/>
    <d v="2013-10-10T00:00:00"/>
    <s v="First Class"/>
    <s v="DL-13495"/>
    <s v="Dionis Lloyd"/>
    <x v="1"/>
    <s v="United States"/>
    <s v="Spokane"/>
    <x v="4"/>
    <n v="99207"/>
    <x v="1"/>
    <s v="TEC-MA-10001972"/>
    <x v="2"/>
    <x v="15"/>
    <x v="1469"/>
    <n v="837.59999999999991"/>
    <n v="3"/>
    <n v="0.2"/>
    <n v="62.82000000000005"/>
  </r>
  <r>
    <n v="4752"/>
    <x v="2351"/>
    <x v="0"/>
    <x v="10"/>
    <d v="2013-12-14T00:00:00"/>
    <s v="Standard Class"/>
    <s v="EB-13870"/>
    <s v="Emily Burns"/>
    <x v="0"/>
    <s v="United States"/>
    <s v="Franklin"/>
    <x v="18"/>
    <n v="37064"/>
    <x v="0"/>
    <s v="TEC-PH-10000169"/>
    <x v="2"/>
    <x v="7"/>
    <x v="1029"/>
    <n v="40.68"/>
    <n v="3"/>
    <n v="0.2"/>
    <n v="-9.153000000000004"/>
  </r>
  <r>
    <n v="4753"/>
    <x v="2352"/>
    <x v="3"/>
    <x v="225"/>
    <d v="2014-11-25T00:00:00"/>
    <s v="Standard Class"/>
    <s v="ES-14020"/>
    <s v="Erica Smith"/>
    <x v="0"/>
    <s v="United States"/>
    <s v="Jackson"/>
    <x v="18"/>
    <n v="38301"/>
    <x v="0"/>
    <s v="FUR-CH-10001482"/>
    <x v="0"/>
    <x v="1"/>
    <x v="536"/>
    <n v="209.56799999999998"/>
    <n v="2"/>
    <n v="0.2"/>
    <n v="-23.576400000000007"/>
  </r>
  <r>
    <n v="4754"/>
    <x v="2353"/>
    <x v="1"/>
    <x v="295"/>
    <d v="2012-12-16T00:00:00"/>
    <s v="Standard Class"/>
    <s v="JB-15925"/>
    <s v="Joni Blumstein"/>
    <x v="0"/>
    <s v="United States"/>
    <s v="Austin"/>
    <x v="5"/>
    <n v="78745"/>
    <x v="2"/>
    <s v="TEC-AC-10002018"/>
    <x v="2"/>
    <x v="11"/>
    <x v="1674"/>
    <n v="22.368000000000002"/>
    <n v="4"/>
    <n v="0.2"/>
    <n v="6.4308000000000014"/>
  </r>
  <r>
    <n v="4755"/>
    <x v="2354"/>
    <x v="3"/>
    <x v="447"/>
    <d v="2014-02-09T00:00:00"/>
    <s v="Standard Class"/>
    <s v="SC-20380"/>
    <s v="Shahid Collister"/>
    <x v="0"/>
    <s v="United States"/>
    <s v="Pembroke Pines"/>
    <x v="2"/>
    <n v="33024"/>
    <x v="0"/>
    <s v="OFF-BI-10000301"/>
    <x v="1"/>
    <x v="8"/>
    <x v="619"/>
    <n v="3.8820000000000006"/>
    <n v="2"/>
    <n v="0.7"/>
    <n v="-2.5880000000000001"/>
  </r>
  <r>
    <n v="4756"/>
    <x v="2354"/>
    <x v="3"/>
    <x v="447"/>
    <d v="2014-02-09T00:00:00"/>
    <s v="Standard Class"/>
    <s v="SC-20380"/>
    <s v="Shahid Collister"/>
    <x v="0"/>
    <s v="United States"/>
    <s v="Pembroke Pines"/>
    <x v="2"/>
    <n v="33024"/>
    <x v="0"/>
    <s v="OFF-PA-10004381"/>
    <x v="1"/>
    <x v="10"/>
    <x v="1675"/>
    <n v="115.29600000000001"/>
    <n v="3"/>
    <n v="0.2"/>
    <n v="40.353599999999986"/>
  </r>
  <r>
    <n v="4757"/>
    <x v="2355"/>
    <x v="3"/>
    <x v="296"/>
    <d v="2014-09-26T00:00:00"/>
    <s v="Standard Class"/>
    <s v="EB-13870"/>
    <s v="Emily Burns"/>
    <x v="0"/>
    <s v="United States"/>
    <s v="Philadelphia"/>
    <x v="9"/>
    <n v="19143"/>
    <x v="3"/>
    <s v="OFF-BI-10004141"/>
    <x v="1"/>
    <x v="8"/>
    <x v="1287"/>
    <n v="1.9080000000000004"/>
    <n v="2"/>
    <n v="0.7"/>
    <n v="-1.5264000000000002"/>
  </r>
  <r>
    <n v="4758"/>
    <x v="2356"/>
    <x v="3"/>
    <x v="504"/>
    <d v="2014-05-06T00:00:00"/>
    <s v="Standard Class"/>
    <s v="TC-21475"/>
    <s v="Tony Chapman"/>
    <x v="2"/>
    <s v="United States"/>
    <s v="Danville"/>
    <x v="10"/>
    <n v="61832"/>
    <x v="2"/>
    <s v="OFF-BI-10001575"/>
    <x v="1"/>
    <x v="8"/>
    <x v="577"/>
    <n v="43.371999999999993"/>
    <n v="7"/>
    <n v="0.8"/>
    <n v="-69.395200000000031"/>
  </r>
  <r>
    <n v="4759"/>
    <x v="2357"/>
    <x v="2"/>
    <x v="935"/>
    <d v="2011-11-07T00:00:00"/>
    <s v="Standard Class"/>
    <s v="SG-20605"/>
    <s v="Speros Goranitis"/>
    <x v="0"/>
    <s v="United States"/>
    <s v="New York City"/>
    <x v="15"/>
    <n v="10009"/>
    <x v="3"/>
    <s v="TEC-PH-10000984"/>
    <x v="2"/>
    <x v="7"/>
    <x v="465"/>
    <n v="783.96"/>
    <n v="4"/>
    <n v="0"/>
    <n v="219.50880000000006"/>
  </r>
  <r>
    <n v="4760"/>
    <x v="2357"/>
    <x v="2"/>
    <x v="935"/>
    <d v="2011-11-07T00:00:00"/>
    <s v="Standard Class"/>
    <s v="SG-20605"/>
    <s v="Speros Goranitis"/>
    <x v="0"/>
    <s v="United States"/>
    <s v="New York City"/>
    <x v="15"/>
    <n v="10009"/>
    <x v="3"/>
    <s v="OFF-BI-10000666"/>
    <x v="1"/>
    <x v="8"/>
    <x v="980"/>
    <n v="48.896000000000001"/>
    <n v="2"/>
    <n v="0.2"/>
    <n v="18.335999999999999"/>
  </r>
  <r>
    <n v="4761"/>
    <x v="2357"/>
    <x v="2"/>
    <x v="935"/>
    <d v="2011-11-07T00:00:00"/>
    <s v="Standard Class"/>
    <s v="SG-20605"/>
    <s v="Speros Goranitis"/>
    <x v="0"/>
    <s v="United States"/>
    <s v="New York City"/>
    <x v="15"/>
    <n v="10009"/>
    <x v="3"/>
    <s v="OFF-BI-10003712"/>
    <x v="1"/>
    <x v="8"/>
    <x v="689"/>
    <n v="7.8560000000000008"/>
    <n v="2"/>
    <n v="0.2"/>
    <n v="2.8477999999999994"/>
  </r>
  <r>
    <n v="4762"/>
    <x v="2358"/>
    <x v="0"/>
    <x v="945"/>
    <d v="2014-01-05T00:00:00"/>
    <s v="Standard Class"/>
    <s v="BM-11785"/>
    <s v="Bryan Mills"/>
    <x v="0"/>
    <s v="United States"/>
    <s v="Columbus"/>
    <x v="24"/>
    <n v="43229"/>
    <x v="3"/>
    <s v="OFF-LA-10003720"/>
    <x v="1"/>
    <x v="2"/>
    <x v="1627"/>
    <n v="5.9039999999999999"/>
    <n v="2"/>
    <n v="0.2"/>
    <n v="1.9925999999999999"/>
  </r>
  <r>
    <n v="4763"/>
    <x v="2358"/>
    <x v="0"/>
    <x v="945"/>
    <d v="2014-01-05T00:00:00"/>
    <s v="Standard Class"/>
    <s v="BM-11785"/>
    <s v="Bryan Mills"/>
    <x v="0"/>
    <s v="United States"/>
    <s v="Columbus"/>
    <x v="24"/>
    <n v="43229"/>
    <x v="3"/>
    <s v="OFF-SU-10001664"/>
    <x v="1"/>
    <x v="14"/>
    <x v="1232"/>
    <n v="13.712000000000002"/>
    <n v="2"/>
    <n v="0.2"/>
    <n v="1.0284"/>
  </r>
  <r>
    <n v="4764"/>
    <x v="2359"/>
    <x v="2"/>
    <x v="328"/>
    <d v="2011-09-21T00:00:00"/>
    <s v="Standard Class"/>
    <s v="NR-18550"/>
    <s v="Nick Radford"/>
    <x v="0"/>
    <s v="United States"/>
    <s v="Chula Vista"/>
    <x v="1"/>
    <n v="91911"/>
    <x v="1"/>
    <s v="OFF-EN-10001453"/>
    <x v="1"/>
    <x v="12"/>
    <x v="1676"/>
    <n v="182.94"/>
    <n v="3"/>
    <n v="0"/>
    <n v="85.981799999999993"/>
  </r>
  <r>
    <n v="4765"/>
    <x v="2360"/>
    <x v="3"/>
    <x v="221"/>
    <d v="2014-11-28T00:00:00"/>
    <s v="First Class"/>
    <s v="PG-18820"/>
    <s v="Patrick Gardner"/>
    <x v="0"/>
    <s v="United States"/>
    <s v="San Francisco"/>
    <x v="1"/>
    <n v="94110"/>
    <x v="1"/>
    <s v="OFF-AR-10001860"/>
    <x v="1"/>
    <x v="6"/>
    <x v="907"/>
    <n v="27.76"/>
    <n v="4"/>
    <n v="0"/>
    <n v="9.9936000000000007"/>
  </r>
  <r>
    <n v="4766"/>
    <x v="2361"/>
    <x v="1"/>
    <x v="999"/>
    <d v="2012-04-28T00:00:00"/>
    <s v="Standard Class"/>
    <s v="DB-13270"/>
    <s v="Deborah Brumfield"/>
    <x v="2"/>
    <s v="United States"/>
    <s v="New York City"/>
    <x v="15"/>
    <n v="10009"/>
    <x v="3"/>
    <s v="OFF-AR-10001044"/>
    <x v="1"/>
    <x v="6"/>
    <x v="1042"/>
    <n v="25.99"/>
    <n v="1"/>
    <n v="0"/>
    <n v="7.5370999999999988"/>
  </r>
  <r>
    <n v="4767"/>
    <x v="2362"/>
    <x v="1"/>
    <x v="1000"/>
    <d v="2012-03-12T00:00:00"/>
    <s v="First Class"/>
    <s v="NS-18640"/>
    <s v="Noel Staavos"/>
    <x v="1"/>
    <s v="United States"/>
    <s v="San Antonio"/>
    <x v="5"/>
    <n v="78207"/>
    <x v="2"/>
    <s v="TEC-AC-10002473"/>
    <x v="2"/>
    <x v="11"/>
    <x v="713"/>
    <n v="113.52000000000001"/>
    <n v="5"/>
    <n v="0.2"/>
    <n v="29.798999999999999"/>
  </r>
  <r>
    <n v="4768"/>
    <x v="2362"/>
    <x v="1"/>
    <x v="1000"/>
    <d v="2012-03-12T00:00:00"/>
    <s v="First Class"/>
    <s v="NS-18640"/>
    <s v="Noel Staavos"/>
    <x v="1"/>
    <s v="United States"/>
    <s v="San Antonio"/>
    <x v="5"/>
    <n v="78207"/>
    <x v="2"/>
    <s v="TEC-PH-10001809"/>
    <x v="2"/>
    <x v="7"/>
    <x v="1164"/>
    <n v="359.88"/>
    <n v="3"/>
    <n v="0.2"/>
    <n v="22.492499999999993"/>
  </r>
  <r>
    <n v="4769"/>
    <x v="2363"/>
    <x v="3"/>
    <x v="455"/>
    <d v="2014-06-04T00:00:00"/>
    <s v="Same Day"/>
    <s v="CS-11860"/>
    <s v="Cari Schnelling"/>
    <x v="0"/>
    <s v="United States"/>
    <s v="Jacksonville"/>
    <x v="3"/>
    <n v="28540"/>
    <x v="0"/>
    <s v="OFF-PA-10004733"/>
    <x v="1"/>
    <x v="10"/>
    <x v="1571"/>
    <n v="25.344000000000001"/>
    <n v="4"/>
    <n v="0.2"/>
    <n v="9.1871999999999989"/>
  </r>
  <r>
    <n v="4770"/>
    <x v="2364"/>
    <x v="0"/>
    <x v="251"/>
    <d v="2013-09-25T00:00:00"/>
    <s v="Second Class"/>
    <s v="CC-12430"/>
    <s v="Chuck Clark"/>
    <x v="2"/>
    <s v="United States"/>
    <s v="San Francisco"/>
    <x v="1"/>
    <n v="94109"/>
    <x v="1"/>
    <s v="OFF-BI-10003355"/>
    <x v="1"/>
    <x v="8"/>
    <x v="586"/>
    <n v="11.952000000000002"/>
    <n v="3"/>
    <n v="0.2"/>
    <n v="4.1832000000000003"/>
  </r>
  <r>
    <n v="4771"/>
    <x v="2364"/>
    <x v="0"/>
    <x v="251"/>
    <d v="2013-09-25T00:00:00"/>
    <s v="Second Class"/>
    <s v="CC-12430"/>
    <s v="Chuck Clark"/>
    <x v="2"/>
    <s v="United States"/>
    <s v="San Francisco"/>
    <x v="1"/>
    <n v="94109"/>
    <x v="1"/>
    <s v="OFF-SU-10001212"/>
    <x v="1"/>
    <x v="14"/>
    <x v="1677"/>
    <n v="6.24"/>
    <n v="3"/>
    <n v="0"/>
    <n v="1.8719999999999997"/>
  </r>
  <r>
    <n v="4772"/>
    <x v="2365"/>
    <x v="2"/>
    <x v="656"/>
    <d v="2011-11-03T00:00:00"/>
    <s v="Second Class"/>
    <s v="AC-10450"/>
    <s v="Amy Cox"/>
    <x v="0"/>
    <s v="United States"/>
    <s v="Avondale"/>
    <x v="16"/>
    <n v="85323"/>
    <x v="1"/>
    <s v="TEC-PH-10000486"/>
    <x v="2"/>
    <x v="7"/>
    <x v="39"/>
    <n v="742.33600000000001"/>
    <n v="8"/>
    <n v="0.2"/>
    <n v="83.512799999999913"/>
  </r>
  <r>
    <n v="4773"/>
    <x v="2366"/>
    <x v="3"/>
    <x v="51"/>
    <d v="2014-11-28T00:00:00"/>
    <s v="Standard Class"/>
    <s v="CM-12385"/>
    <s v="Christopher Martinez"/>
    <x v="0"/>
    <s v="United States"/>
    <s v="Chicago"/>
    <x v="10"/>
    <n v="60610"/>
    <x v="2"/>
    <s v="FUR-FU-10004909"/>
    <x v="0"/>
    <x v="5"/>
    <x v="1348"/>
    <n v="6.4640000000000004"/>
    <n v="1"/>
    <n v="0.6"/>
    <n v="-4.0400000000000009"/>
  </r>
  <r>
    <n v="4774"/>
    <x v="2366"/>
    <x v="3"/>
    <x v="51"/>
    <d v="2014-11-28T00:00:00"/>
    <s v="Standard Class"/>
    <s v="CM-12385"/>
    <s v="Christopher Martinez"/>
    <x v="0"/>
    <s v="United States"/>
    <s v="Chicago"/>
    <x v="10"/>
    <n v="60610"/>
    <x v="2"/>
    <s v="OFF-LA-10001613"/>
    <x v="1"/>
    <x v="2"/>
    <x v="736"/>
    <n v="11.52"/>
    <n v="5"/>
    <n v="0.2"/>
    <n v="4.1760000000000002"/>
  </r>
  <r>
    <n v="4775"/>
    <x v="2366"/>
    <x v="3"/>
    <x v="51"/>
    <d v="2014-11-28T00:00:00"/>
    <s v="Standard Class"/>
    <s v="CM-12385"/>
    <s v="Christopher Martinez"/>
    <x v="0"/>
    <s v="United States"/>
    <s v="Chicago"/>
    <x v="10"/>
    <n v="60610"/>
    <x v="2"/>
    <s v="TEC-PH-10004447"/>
    <x v="2"/>
    <x v="7"/>
    <x v="857"/>
    <n v="222.38400000000001"/>
    <n v="2"/>
    <n v="0.2"/>
    <n v="16.678799999999995"/>
  </r>
  <r>
    <n v="4776"/>
    <x v="2367"/>
    <x v="3"/>
    <x v="673"/>
    <d v="2014-11-22T00:00:00"/>
    <s v="Standard Class"/>
    <s v="EK-13795"/>
    <s v="Eileen Kiefer"/>
    <x v="2"/>
    <s v="United States"/>
    <s v="Escondido"/>
    <x v="1"/>
    <n v="92025"/>
    <x v="1"/>
    <s v="OFF-AR-10000255"/>
    <x v="1"/>
    <x v="6"/>
    <x v="799"/>
    <n v="23.36"/>
    <n v="4"/>
    <n v="0"/>
    <n v="6.073599999999999"/>
  </r>
  <r>
    <n v="4777"/>
    <x v="2368"/>
    <x v="0"/>
    <x v="317"/>
    <d v="2013-02-23T00:00:00"/>
    <s v="Second Class"/>
    <s v="CK-12760"/>
    <s v="Cyma Kinney"/>
    <x v="1"/>
    <s v="United States"/>
    <s v="Long Beach"/>
    <x v="15"/>
    <n v="11561"/>
    <x v="3"/>
    <s v="OFF-LA-10004425"/>
    <x v="1"/>
    <x v="2"/>
    <x v="33"/>
    <n v="8.67"/>
    <n v="3"/>
    <n v="0"/>
    <n v="4.0749000000000004"/>
  </r>
  <r>
    <n v="4778"/>
    <x v="2368"/>
    <x v="0"/>
    <x v="317"/>
    <d v="2013-02-23T00:00:00"/>
    <s v="Second Class"/>
    <s v="CK-12760"/>
    <s v="Cyma Kinney"/>
    <x v="1"/>
    <s v="United States"/>
    <s v="Long Beach"/>
    <x v="15"/>
    <n v="11561"/>
    <x v="3"/>
    <s v="OFF-SU-10001664"/>
    <x v="1"/>
    <x v="14"/>
    <x v="1232"/>
    <n v="25.71"/>
    <n v="3"/>
    <n v="0"/>
    <n v="6.6846000000000005"/>
  </r>
  <r>
    <n v="4779"/>
    <x v="2369"/>
    <x v="3"/>
    <x v="659"/>
    <d v="2014-11-12T00:00:00"/>
    <s v="Standard Class"/>
    <s v="PK-19075"/>
    <s v="Pete Kriz"/>
    <x v="0"/>
    <s v="United States"/>
    <s v="Newark"/>
    <x v="13"/>
    <n v="19711"/>
    <x v="3"/>
    <s v="OFF-AP-10000696"/>
    <x v="1"/>
    <x v="9"/>
    <x v="332"/>
    <n v="100.94"/>
    <n v="7"/>
    <n v="0"/>
    <n v="33.310199999999995"/>
  </r>
  <r>
    <n v="4780"/>
    <x v="2370"/>
    <x v="2"/>
    <x v="1001"/>
    <d v="2011-07-10T00:00:00"/>
    <s v="First Class"/>
    <s v="MH-18025"/>
    <s v="Michelle Huthwaite"/>
    <x v="0"/>
    <s v="United States"/>
    <s v="Buffalo"/>
    <x v="15"/>
    <n v="14215"/>
    <x v="3"/>
    <s v="FUR-CH-10002647"/>
    <x v="0"/>
    <x v="1"/>
    <x v="470"/>
    <n v="63.882000000000005"/>
    <n v="1"/>
    <n v="0.1"/>
    <n v="10.647000000000004"/>
  </r>
  <r>
    <n v="4781"/>
    <x v="2371"/>
    <x v="2"/>
    <x v="845"/>
    <d v="2011-11-12T00:00:00"/>
    <s v="Standard Class"/>
    <s v="SC-20725"/>
    <s v="Steven Cartwright"/>
    <x v="0"/>
    <s v="United States"/>
    <s v="Houston"/>
    <x v="5"/>
    <n v="77070"/>
    <x v="2"/>
    <s v="FUR-CH-10002758"/>
    <x v="0"/>
    <x v="1"/>
    <x v="1402"/>
    <n v="683.14399999999989"/>
    <n v="4"/>
    <n v="0.3"/>
    <n v="0"/>
  </r>
  <r>
    <n v="4782"/>
    <x v="2371"/>
    <x v="2"/>
    <x v="845"/>
    <d v="2011-11-12T00:00:00"/>
    <s v="Standard Class"/>
    <s v="SC-20725"/>
    <s v="Steven Cartwright"/>
    <x v="0"/>
    <s v="United States"/>
    <s v="Houston"/>
    <x v="5"/>
    <n v="77070"/>
    <x v="2"/>
    <s v="OFF-BI-10000201"/>
    <x v="1"/>
    <x v="8"/>
    <x v="1678"/>
    <n v="1.4759999999999995"/>
    <n v="3"/>
    <n v="0.8"/>
    <n v="-2.214"/>
  </r>
  <r>
    <n v="4783"/>
    <x v="2371"/>
    <x v="2"/>
    <x v="845"/>
    <d v="2011-11-12T00:00:00"/>
    <s v="Standard Class"/>
    <s v="SC-20725"/>
    <s v="Steven Cartwright"/>
    <x v="0"/>
    <s v="United States"/>
    <s v="Houston"/>
    <x v="5"/>
    <n v="77070"/>
    <x v="2"/>
    <s v="OFF-SU-10004115"/>
    <x v="1"/>
    <x v="14"/>
    <x v="510"/>
    <n v="40.711999999999996"/>
    <n v="7"/>
    <n v="0.2"/>
    <n v="3.5623000000000022"/>
  </r>
  <r>
    <n v="4784"/>
    <x v="2372"/>
    <x v="3"/>
    <x v="480"/>
    <d v="2014-02-02T00:00:00"/>
    <s v="Standard Class"/>
    <s v="GB-14575"/>
    <s v="Giulietta Baptist"/>
    <x v="0"/>
    <s v="United States"/>
    <s v="Wichita"/>
    <x v="41"/>
    <n v="67212"/>
    <x v="2"/>
    <s v="OFF-PA-10000806"/>
    <x v="1"/>
    <x v="10"/>
    <x v="948"/>
    <n v="279.89999999999998"/>
    <n v="5"/>
    <n v="0"/>
    <n v="137.15100000000001"/>
  </r>
  <r>
    <n v="4785"/>
    <x v="2373"/>
    <x v="1"/>
    <x v="555"/>
    <d v="2012-12-16T00:00:00"/>
    <s v="Standard Class"/>
    <s v="IM-15070"/>
    <s v="Irene Maddox"/>
    <x v="0"/>
    <s v="United States"/>
    <s v="Colorado Springs"/>
    <x v="22"/>
    <n v="80906"/>
    <x v="1"/>
    <s v="OFF-AR-10001473"/>
    <x v="1"/>
    <x v="6"/>
    <x v="1332"/>
    <n v="13.120000000000001"/>
    <n v="5"/>
    <n v="0.2"/>
    <n v="1.1480000000000006"/>
  </r>
  <r>
    <n v="4786"/>
    <x v="2373"/>
    <x v="1"/>
    <x v="555"/>
    <d v="2012-12-16T00:00:00"/>
    <s v="Standard Class"/>
    <s v="IM-15070"/>
    <s v="Irene Maddox"/>
    <x v="0"/>
    <s v="United States"/>
    <s v="Colorado Springs"/>
    <x v="22"/>
    <n v="80906"/>
    <x v="1"/>
    <s v="FUR-BO-10003450"/>
    <x v="0"/>
    <x v="0"/>
    <x v="1344"/>
    <n v="69.576000000000008"/>
    <n v="4"/>
    <n v="0.7"/>
    <n v="-143.79040000000001"/>
  </r>
  <r>
    <n v="4787"/>
    <x v="2373"/>
    <x v="1"/>
    <x v="555"/>
    <d v="2012-12-16T00:00:00"/>
    <s v="Standard Class"/>
    <s v="IM-15070"/>
    <s v="Irene Maddox"/>
    <x v="0"/>
    <s v="United States"/>
    <s v="Colorado Springs"/>
    <x v="22"/>
    <n v="80906"/>
    <x v="1"/>
    <s v="OFF-AR-10001545"/>
    <x v="1"/>
    <x v="6"/>
    <x v="812"/>
    <n v="4.2240000000000002"/>
    <n v="3"/>
    <n v="0.2"/>
    <n v="0.47519999999999984"/>
  </r>
  <r>
    <n v="4788"/>
    <x v="2373"/>
    <x v="1"/>
    <x v="555"/>
    <d v="2012-12-16T00:00:00"/>
    <s v="Standard Class"/>
    <s v="IM-15070"/>
    <s v="Irene Maddox"/>
    <x v="0"/>
    <s v="United States"/>
    <s v="Colorado Springs"/>
    <x v="22"/>
    <n v="80906"/>
    <x v="1"/>
    <s v="TEC-AC-10004396"/>
    <x v="2"/>
    <x v="11"/>
    <x v="1679"/>
    <n v="58.08"/>
    <n v="4"/>
    <n v="0.2"/>
    <n v="-6.5339999999999954"/>
  </r>
  <r>
    <n v="4789"/>
    <x v="2373"/>
    <x v="1"/>
    <x v="555"/>
    <d v="2012-12-16T00:00:00"/>
    <s v="Standard Class"/>
    <s v="IM-15070"/>
    <s v="Irene Maddox"/>
    <x v="0"/>
    <s v="United States"/>
    <s v="Colorado Springs"/>
    <x v="22"/>
    <n v="80906"/>
    <x v="1"/>
    <s v="FUR-FU-10002456"/>
    <x v="0"/>
    <x v="5"/>
    <x v="1009"/>
    <n v="52.416000000000004"/>
    <n v="9"/>
    <n v="0.2"/>
    <n v="15.069600000000007"/>
  </r>
  <r>
    <n v="4790"/>
    <x v="2373"/>
    <x v="1"/>
    <x v="555"/>
    <d v="2012-12-16T00:00:00"/>
    <s v="Standard Class"/>
    <s v="IM-15070"/>
    <s v="Irene Maddox"/>
    <x v="0"/>
    <s v="United States"/>
    <s v="Colorado Springs"/>
    <x v="22"/>
    <n v="80906"/>
    <x v="1"/>
    <s v="FUR-FU-10001473"/>
    <x v="0"/>
    <x v="5"/>
    <x v="984"/>
    <n v="54.920000000000009"/>
    <n v="5"/>
    <n v="0.2"/>
    <n v="10.983999999999996"/>
  </r>
  <r>
    <n v="4791"/>
    <x v="2373"/>
    <x v="1"/>
    <x v="555"/>
    <d v="2012-12-16T00:00:00"/>
    <s v="Standard Class"/>
    <s v="IM-15070"/>
    <s v="Irene Maddox"/>
    <x v="0"/>
    <s v="United States"/>
    <s v="Colorado Springs"/>
    <x v="22"/>
    <n v="80906"/>
    <x v="1"/>
    <s v="FUR-TA-10000849"/>
    <x v="0"/>
    <x v="3"/>
    <x v="1318"/>
    <n v="364.95"/>
    <n v="5"/>
    <n v="0.5"/>
    <n v="-248.16599999999994"/>
  </r>
  <r>
    <n v="4792"/>
    <x v="2373"/>
    <x v="1"/>
    <x v="555"/>
    <d v="2012-12-16T00:00:00"/>
    <s v="Standard Class"/>
    <s v="IM-15070"/>
    <s v="Irene Maddox"/>
    <x v="0"/>
    <s v="United States"/>
    <s v="Colorado Springs"/>
    <x v="22"/>
    <n v="80906"/>
    <x v="1"/>
    <s v="OFF-PA-10001166"/>
    <x v="1"/>
    <x v="10"/>
    <x v="1680"/>
    <n v="85.055999999999997"/>
    <n v="3"/>
    <n v="0.2"/>
    <n v="28.706399999999991"/>
  </r>
  <r>
    <n v="4793"/>
    <x v="2373"/>
    <x v="1"/>
    <x v="555"/>
    <d v="2012-12-16T00:00:00"/>
    <s v="Standard Class"/>
    <s v="IM-15070"/>
    <s v="Irene Maddox"/>
    <x v="0"/>
    <s v="United States"/>
    <s v="Colorado Springs"/>
    <x v="22"/>
    <n v="80906"/>
    <x v="1"/>
    <s v="OFF-PA-10003256"/>
    <x v="1"/>
    <x v="10"/>
    <x v="96"/>
    <n v="27.695999999999998"/>
    <n v="3"/>
    <n v="0.2"/>
    <n v="9.6935999999999964"/>
  </r>
  <r>
    <n v="4794"/>
    <x v="2374"/>
    <x v="1"/>
    <x v="685"/>
    <d v="2012-07-04T00:00:00"/>
    <s v="Standard Class"/>
    <s v="MM-18055"/>
    <s v="Michelle Moray"/>
    <x v="0"/>
    <s v="United States"/>
    <s v="New York City"/>
    <x v="15"/>
    <n v="10011"/>
    <x v="3"/>
    <s v="OFF-PA-10002870"/>
    <x v="1"/>
    <x v="10"/>
    <x v="893"/>
    <n v="24.96"/>
    <n v="4"/>
    <n v="0"/>
    <n v="11.231999999999999"/>
  </r>
  <r>
    <n v="4795"/>
    <x v="2375"/>
    <x v="1"/>
    <x v="199"/>
    <d v="2012-03-23T00:00:00"/>
    <s v="Standard Class"/>
    <s v="MF-18250"/>
    <s v="Monica Federle"/>
    <x v="1"/>
    <s v="United States"/>
    <s v="Los Angeles"/>
    <x v="1"/>
    <n v="90036"/>
    <x v="1"/>
    <s v="FUR-FU-10001215"/>
    <x v="0"/>
    <x v="5"/>
    <x v="1600"/>
    <n v="43.13"/>
    <n v="1"/>
    <n v="0"/>
    <n v="18.114600000000003"/>
  </r>
  <r>
    <n v="4796"/>
    <x v="2376"/>
    <x v="1"/>
    <x v="863"/>
    <d v="2012-08-17T00:00:00"/>
    <s v="Standard Class"/>
    <s v="CK-12595"/>
    <s v="Clytie Kelty"/>
    <x v="0"/>
    <s v="United States"/>
    <s v="Marietta"/>
    <x v="32"/>
    <n v="30062"/>
    <x v="0"/>
    <s v="OFF-BI-10004187"/>
    <x v="1"/>
    <x v="8"/>
    <x v="33"/>
    <n v="5.64"/>
    <n v="3"/>
    <n v="0"/>
    <n v="2.7071999999999994"/>
  </r>
  <r>
    <n v="4797"/>
    <x v="2377"/>
    <x v="0"/>
    <x v="675"/>
    <d v="2013-05-20T00:00:00"/>
    <s v="Standard Class"/>
    <s v="MK-17905"/>
    <s v="Michael Kennedy"/>
    <x v="1"/>
    <s v="United States"/>
    <s v="Jacksonville"/>
    <x v="2"/>
    <n v="32216"/>
    <x v="0"/>
    <s v="OFF-BI-10001718"/>
    <x v="1"/>
    <x v="8"/>
    <x v="1216"/>
    <n v="57.582000000000008"/>
    <n v="3"/>
    <n v="0.7"/>
    <n v="-44.146199999999979"/>
  </r>
  <r>
    <n v="4798"/>
    <x v="2377"/>
    <x v="0"/>
    <x v="675"/>
    <d v="2013-05-20T00:00:00"/>
    <s v="Standard Class"/>
    <s v="MK-17905"/>
    <s v="Michael Kennedy"/>
    <x v="1"/>
    <s v="United States"/>
    <s v="Jacksonville"/>
    <x v="2"/>
    <n v="32216"/>
    <x v="0"/>
    <s v="OFF-PA-10004983"/>
    <x v="1"/>
    <x v="10"/>
    <x v="1323"/>
    <n v="31.104000000000006"/>
    <n v="6"/>
    <n v="0.2"/>
    <n v="10.8864"/>
  </r>
  <r>
    <n v="4799"/>
    <x v="2377"/>
    <x v="0"/>
    <x v="675"/>
    <d v="2013-05-20T00:00:00"/>
    <s v="Standard Class"/>
    <s v="MK-17905"/>
    <s v="Michael Kennedy"/>
    <x v="1"/>
    <s v="United States"/>
    <s v="Jacksonville"/>
    <x v="2"/>
    <n v="32216"/>
    <x v="0"/>
    <s v="FUR-FU-10002396"/>
    <x v="0"/>
    <x v="5"/>
    <x v="1581"/>
    <n v="30.192"/>
    <n v="3"/>
    <n v="0.2"/>
    <n v="8.3028000000000031"/>
  </r>
  <r>
    <n v="4800"/>
    <x v="2377"/>
    <x v="0"/>
    <x v="675"/>
    <d v="2013-05-20T00:00:00"/>
    <s v="Standard Class"/>
    <s v="MK-17905"/>
    <s v="Michael Kennedy"/>
    <x v="1"/>
    <s v="United States"/>
    <s v="Jacksonville"/>
    <x v="2"/>
    <n v="32216"/>
    <x v="0"/>
    <s v="TEC-PH-10003988"/>
    <x v="2"/>
    <x v="7"/>
    <x v="47"/>
    <n v="43.6"/>
    <n v="5"/>
    <n v="0.2"/>
    <n v="4.3600000000000012"/>
  </r>
  <r>
    <n v="4801"/>
    <x v="2377"/>
    <x v="0"/>
    <x v="675"/>
    <d v="2013-05-20T00:00:00"/>
    <s v="Standard Class"/>
    <s v="MK-17905"/>
    <s v="Michael Kennedy"/>
    <x v="1"/>
    <s v="United States"/>
    <s v="Jacksonville"/>
    <x v="2"/>
    <n v="32216"/>
    <x v="0"/>
    <s v="OFF-AR-10002467"/>
    <x v="1"/>
    <x v="6"/>
    <x v="1681"/>
    <n v="4.7679999999999998"/>
    <n v="2"/>
    <n v="0.2"/>
    <n v="0.41720000000000046"/>
  </r>
  <r>
    <n v="4802"/>
    <x v="2377"/>
    <x v="0"/>
    <x v="675"/>
    <d v="2013-05-20T00:00:00"/>
    <s v="Standard Class"/>
    <s v="MK-17905"/>
    <s v="Michael Kennedy"/>
    <x v="1"/>
    <s v="United States"/>
    <s v="Jacksonville"/>
    <x v="2"/>
    <n v="32216"/>
    <x v="0"/>
    <s v="OFF-BI-10004002"/>
    <x v="1"/>
    <x v="8"/>
    <x v="152"/>
    <n v="10.380000000000003"/>
    <n v="2"/>
    <n v="0.7"/>
    <n v="-7.6119999999999983"/>
  </r>
  <r>
    <n v="4803"/>
    <x v="2377"/>
    <x v="0"/>
    <x v="675"/>
    <d v="2013-05-20T00:00:00"/>
    <s v="Standard Class"/>
    <s v="MK-17905"/>
    <s v="Michael Kennedy"/>
    <x v="1"/>
    <s v="United States"/>
    <s v="Jacksonville"/>
    <x v="2"/>
    <n v="32216"/>
    <x v="0"/>
    <s v="OFF-BI-10002309"/>
    <x v="1"/>
    <x v="8"/>
    <x v="78"/>
    <n v="13.392000000000003"/>
    <n v="8"/>
    <n v="0.7"/>
    <n v="-9.8207999999999984"/>
  </r>
  <r>
    <n v="4804"/>
    <x v="2378"/>
    <x v="3"/>
    <x v="1002"/>
    <d v="2014-07-18T00:00:00"/>
    <s v="Second Class"/>
    <s v="MH-17455"/>
    <s v="Mark Hamilton"/>
    <x v="0"/>
    <s v="United States"/>
    <s v="Philadelphia"/>
    <x v="9"/>
    <n v="19140"/>
    <x v="3"/>
    <s v="TEC-PH-10003885"/>
    <x v="2"/>
    <x v="7"/>
    <x v="772"/>
    <n v="39.593999999999994"/>
    <n v="1"/>
    <n v="0.4"/>
    <n v="-7.2589000000000041"/>
  </r>
  <r>
    <n v="4805"/>
    <x v="2378"/>
    <x v="3"/>
    <x v="1002"/>
    <d v="2014-07-18T00:00:00"/>
    <s v="Second Class"/>
    <s v="MH-17455"/>
    <s v="Mark Hamilton"/>
    <x v="0"/>
    <s v="United States"/>
    <s v="Philadelphia"/>
    <x v="9"/>
    <n v="19140"/>
    <x v="3"/>
    <s v="FUR-FU-10002501"/>
    <x v="0"/>
    <x v="5"/>
    <x v="1284"/>
    <n v="91.00800000000001"/>
    <n v="9"/>
    <n v="0.2"/>
    <n v="19.339199999999998"/>
  </r>
  <r>
    <n v="4806"/>
    <x v="2379"/>
    <x v="1"/>
    <x v="6"/>
    <d v="2012-11-25T00:00:00"/>
    <s v="Second Class"/>
    <s v="NG-18430"/>
    <s v="Nathan Gelder"/>
    <x v="0"/>
    <s v="United States"/>
    <s v="Los Angeles"/>
    <x v="1"/>
    <n v="90008"/>
    <x v="1"/>
    <s v="OFF-PA-10000176"/>
    <x v="1"/>
    <x v="10"/>
    <x v="634"/>
    <n v="37.94"/>
    <n v="2"/>
    <n v="0"/>
    <n v="18.211199999999998"/>
  </r>
  <r>
    <n v="4807"/>
    <x v="2379"/>
    <x v="1"/>
    <x v="6"/>
    <d v="2012-11-25T00:00:00"/>
    <s v="Second Class"/>
    <s v="NG-18430"/>
    <s v="Nathan Gelder"/>
    <x v="0"/>
    <s v="United States"/>
    <s v="Los Angeles"/>
    <x v="1"/>
    <n v="90008"/>
    <x v="1"/>
    <s v="OFF-PA-10000327"/>
    <x v="1"/>
    <x v="10"/>
    <x v="1428"/>
    <n v="42.800000000000004"/>
    <n v="10"/>
    <n v="0"/>
    <n v="19.259999999999998"/>
  </r>
  <r>
    <n v="4808"/>
    <x v="2379"/>
    <x v="1"/>
    <x v="6"/>
    <d v="2012-11-25T00:00:00"/>
    <s v="Second Class"/>
    <s v="NG-18430"/>
    <s v="Nathan Gelder"/>
    <x v="0"/>
    <s v="United States"/>
    <s v="Los Angeles"/>
    <x v="1"/>
    <n v="90008"/>
    <x v="1"/>
    <s v="OFF-ST-10004634"/>
    <x v="1"/>
    <x v="4"/>
    <x v="597"/>
    <n v="33.630000000000003"/>
    <n v="3"/>
    <n v="0"/>
    <n v="10.088999999999999"/>
  </r>
  <r>
    <n v="4809"/>
    <x v="2380"/>
    <x v="2"/>
    <x v="533"/>
    <d v="2011-11-28T00:00:00"/>
    <s v="Standard Class"/>
    <s v="PB-19210"/>
    <s v="Phillip Breyer"/>
    <x v="1"/>
    <s v="United States"/>
    <s v="Philadelphia"/>
    <x v="9"/>
    <n v="19134"/>
    <x v="3"/>
    <s v="OFF-EN-10003040"/>
    <x v="1"/>
    <x v="12"/>
    <x v="1224"/>
    <n v="62.808000000000007"/>
    <n v="3"/>
    <n v="0.2"/>
    <n v="21.197700000000001"/>
  </r>
  <r>
    <n v="4810"/>
    <x v="2381"/>
    <x v="1"/>
    <x v="17"/>
    <d v="2012-12-30T00:00:00"/>
    <s v="First Class"/>
    <s v="RE-19450"/>
    <s v="Richard Eichhorn"/>
    <x v="0"/>
    <s v="United States"/>
    <s v="Eau Claire"/>
    <x v="6"/>
    <n v="54703"/>
    <x v="2"/>
    <s v="OFF-PA-10003228"/>
    <x v="1"/>
    <x v="10"/>
    <x v="1668"/>
    <n v="195.64"/>
    <n v="4"/>
    <n v="0"/>
    <n v="91.950799999999987"/>
  </r>
  <r>
    <n v="4811"/>
    <x v="2381"/>
    <x v="1"/>
    <x v="17"/>
    <d v="2012-12-30T00:00:00"/>
    <s v="First Class"/>
    <s v="RE-19450"/>
    <s v="Richard Eichhorn"/>
    <x v="0"/>
    <s v="United States"/>
    <s v="Eau Claire"/>
    <x v="6"/>
    <n v="54703"/>
    <x v="2"/>
    <s v="TEC-PH-10004345"/>
    <x v="2"/>
    <x v="7"/>
    <x v="1167"/>
    <n v="239.9"/>
    <n v="2"/>
    <n v="0"/>
    <n v="71.97"/>
  </r>
  <r>
    <n v="4812"/>
    <x v="2382"/>
    <x v="0"/>
    <x v="696"/>
    <d v="2013-11-20T00:00:00"/>
    <s v="Second Class"/>
    <s v="EB-14110"/>
    <s v="Eugene Barchas"/>
    <x v="0"/>
    <s v="United States"/>
    <s v="Philadelphia"/>
    <x v="9"/>
    <n v="19134"/>
    <x v="3"/>
    <s v="FUR-CH-10000785"/>
    <x v="0"/>
    <x v="1"/>
    <x v="320"/>
    <n v="380.05799999999994"/>
    <n v="3"/>
    <n v="0.3"/>
    <n v="-21.717600000000004"/>
  </r>
  <r>
    <n v="4813"/>
    <x v="2382"/>
    <x v="0"/>
    <x v="696"/>
    <d v="2013-11-20T00:00:00"/>
    <s v="Second Class"/>
    <s v="EB-14110"/>
    <s v="Eugene Barchas"/>
    <x v="0"/>
    <s v="United States"/>
    <s v="Philadelphia"/>
    <x v="9"/>
    <n v="19134"/>
    <x v="3"/>
    <s v="TEC-CO-10004115"/>
    <x v="2"/>
    <x v="16"/>
    <x v="356"/>
    <n v="1199.9759999999999"/>
    <n v="4"/>
    <n v="0.4"/>
    <n v="179.99639999999999"/>
  </r>
  <r>
    <n v="4814"/>
    <x v="2382"/>
    <x v="0"/>
    <x v="696"/>
    <d v="2013-11-20T00:00:00"/>
    <s v="Second Class"/>
    <s v="EB-14110"/>
    <s v="Eugene Barchas"/>
    <x v="0"/>
    <s v="United States"/>
    <s v="Philadelphia"/>
    <x v="9"/>
    <n v="19134"/>
    <x v="3"/>
    <s v="FUR-FU-10002813"/>
    <x v="0"/>
    <x v="5"/>
    <x v="1682"/>
    <n v="48.576000000000001"/>
    <n v="3"/>
    <n v="0.2"/>
    <n v="9.7151999999999941"/>
  </r>
  <r>
    <n v="4815"/>
    <x v="2383"/>
    <x v="0"/>
    <x v="541"/>
    <d v="2013-05-11T00:00:00"/>
    <s v="First Class"/>
    <s v="TB-21625"/>
    <s v="Trudy Brown"/>
    <x v="0"/>
    <s v="United States"/>
    <s v="Los Angeles"/>
    <x v="1"/>
    <n v="90004"/>
    <x v="1"/>
    <s v="OFF-PA-10002751"/>
    <x v="1"/>
    <x v="10"/>
    <x v="150"/>
    <n v="17.940000000000001"/>
    <n v="3"/>
    <n v="0"/>
    <n v="8.0730000000000004"/>
  </r>
  <r>
    <n v="4816"/>
    <x v="2384"/>
    <x v="2"/>
    <x v="58"/>
    <d v="2011-12-31T00:00:00"/>
    <s v="Standard Class"/>
    <s v="MG-17695"/>
    <s v="Maureen Gnade"/>
    <x v="0"/>
    <s v="United States"/>
    <s v="Philadelphia"/>
    <x v="9"/>
    <n v="19134"/>
    <x v="3"/>
    <s v="OFF-PA-10004569"/>
    <x v="1"/>
    <x v="10"/>
    <x v="227"/>
    <n v="18.264000000000003"/>
    <n v="3"/>
    <n v="0.2"/>
    <n v="6.1640999999999995"/>
  </r>
  <r>
    <n v="4817"/>
    <x v="2384"/>
    <x v="2"/>
    <x v="58"/>
    <d v="2011-12-31T00:00:00"/>
    <s v="Standard Class"/>
    <s v="MG-17695"/>
    <s v="Maureen Gnade"/>
    <x v="0"/>
    <s v="United States"/>
    <s v="Philadelphia"/>
    <x v="9"/>
    <n v="19134"/>
    <x v="3"/>
    <s v="OFF-AP-10002998"/>
    <x v="1"/>
    <x v="9"/>
    <x v="1635"/>
    <n v="34.655999999999999"/>
    <n v="2"/>
    <n v="0.2"/>
    <n v="5.6315999999999971"/>
  </r>
  <r>
    <n v="4818"/>
    <x v="2384"/>
    <x v="2"/>
    <x v="58"/>
    <d v="2011-12-31T00:00:00"/>
    <s v="Standard Class"/>
    <s v="MG-17695"/>
    <s v="Maureen Gnade"/>
    <x v="0"/>
    <s v="United States"/>
    <s v="Philadelphia"/>
    <x v="9"/>
    <n v="19134"/>
    <x v="3"/>
    <s v="OFF-AP-10003287"/>
    <x v="1"/>
    <x v="9"/>
    <x v="538"/>
    <n v="81.552000000000007"/>
    <n v="2"/>
    <n v="0.2"/>
    <n v="8.1551999999999971"/>
  </r>
  <r>
    <n v="4819"/>
    <x v="2384"/>
    <x v="2"/>
    <x v="58"/>
    <d v="2011-12-31T00:00:00"/>
    <s v="Standard Class"/>
    <s v="MG-17695"/>
    <s v="Maureen Gnade"/>
    <x v="0"/>
    <s v="United States"/>
    <s v="Philadelphia"/>
    <x v="9"/>
    <n v="19134"/>
    <x v="3"/>
    <s v="OFF-ST-10001370"/>
    <x v="1"/>
    <x v="4"/>
    <x v="1023"/>
    <n v="227.13600000000002"/>
    <n v="4"/>
    <n v="0.2"/>
    <n v="-42.588000000000036"/>
  </r>
  <r>
    <n v="4820"/>
    <x v="2385"/>
    <x v="3"/>
    <x v="110"/>
    <d v="2014-06-15T00:00:00"/>
    <s v="Standard Class"/>
    <s v="LW-17125"/>
    <s v="Liz Willingham"/>
    <x v="0"/>
    <s v="United States"/>
    <s v="Norwich"/>
    <x v="29"/>
    <n v="6360"/>
    <x v="3"/>
    <s v="OFF-BI-10004040"/>
    <x v="1"/>
    <x v="8"/>
    <x v="1478"/>
    <n v="10.36"/>
    <n v="2"/>
    <n v="0"/>
    <n v="5.0763999999999996"/>
  </r>
  <r>
    <n v="4821"/>
    <x v="2386"/>
    <x v="1"/>
    <x v="1003"/>
    <d v="2012-04-11T00:00:00"/>
    <s v="Standard Class"/>
    <s v="PF-19120"/>
    <s v="Peter Fuller"/>
    <x v="0"/>
    <s v="United States"/>
    <s v="San Antonio"/>
    <x v="5"/>
    <n v="78207"/>
    <x v="2"/>
    <s v="OFF-AP-10002651"/>
    <x v="1"/>
    <x v="9"/>
    <x v="1341"/>
    <n v="463.24799999999988"/>
    <n v="8"/>
    <n v="0.8"/>
    <n v="-1181.2824000000003"/>
  </r>
  <r>
    <n v="4822"/>
    <x v="2386"/>
    <x v="1"/>
    <x v="1003"/>
    <d v="2012-04-11T00:00:00"/>
    <s v="Standard Class"/>
    <s v="PF-19120"/>
    <s v="Peter Fuller"/>
    <x v="0"/>
    <s v="United States"/>
    <s v="San Antonio"/>
    <x v="5"/>
    <n v="78207"/>
    <x v="2"/>
    <s v="TEC-AC-10002402"/>
    <x v="2"/>
    <x v="11"/>
    <x v="651"/>
    <n v="383.952"/>
    <n v="6"/>
    <n v="0.2"/>
    <n v="47.993999999999971"/>
  </r>
  <r>
    <n v="4823"/>
    <x v="2387"/>
    <x v="0"/>
    <x v="212"/>
    <d v="2013-07-12T00:00:00"/>
    <s v="Same Day"/>
    <s v="NZ-18565"/>
    <s v="Nick Zandusky"/>
    <x v="2"/>
    <s v="United States"/>
    <s v="Yuma"/>
    <x v="16"/>
    <n v="85364"/>
    <x v="1"/>
    <s v="OFF-BI-10001658"/>
    <x v="1"/>
    <x v="8"/>
    <x v="439"/>
    <n v="44.856000000000009"/>
    <n v="6"/>
    <n v="0.7"/>
    <n v="-35.884799999999984"/>
  </r>
  <r>
    <n v="4824"/>
    <x v="2388"/>
    <x v="0"/>
    <x v="831"/>
    <d v="2013-11-27T00:00:00"/>
    <s v="Standard Class"/>
    <s v="CK-12205"/>
    <s v="Chloris Kastensmidt"/>
    <x v="0"/>
    <s v="United States"/>
    <s v="Columbus"/>
    <x v="24"/>
    <n v="43229"/>
    <x v="3"/>
    <s v="TEC-MA-10000752"/>
    <x v="2"/>
    <x v="15"/>
    <x v="1683"/>
    <n v="30.345000000000006"/>
    <n v="7"/>
    <n v="0.7"/>
    <n v="-24.275999999999996"/>
  </r>
  <r>
    <n v="4825"/>
    <x v="2388"/>
    <x v="0"/>
    <x v="831"/>
    <d v="2013-11-27T00:00:00"/>
    <s v="Standard Class"/>
    <s v="CK-12205"/>
    <s v="Chloris Kastensmidt"/>
    <x v="0"/>
    <s v="United States"/>
    <s v="Columbus"/>
    <x v="24"/>
    <n v="43229"/>
    <x v="3"/>
    <s v="FUR-CH-10003817"/>
    <x v="0"/>
    <x v="1"/>
    <x v="162"/>
    <n v="127.554"/>
    <n v="3"/>
    <n v="0.3"/>
    <n v="-9.1109999999999971"/>
  </r>
  <r>
    <n v="4826"/>
    <x v="2388"/>
    <x v="0"/>
    <x v="831"/>
    <d v="2013-11-27T00:00:00"/>
    <s v="Standard Class"/>
    <s v="CK-12205"/>
    <s v="Chloris Kastensmidt"/>
    <x v="0"/>
    <s v="United States"/>
    <s v="Columbus"/>
    <x v="24"/>
    <n v="43229"/>
    <x v="3"/>
    <s v="FUR-FU-10001876"/>
    <x v="0"/>
    <x v="5"/>
    <x v="1394"/>
    <n v="77.951999999999998"/>
    <n v="3"/>
    <n v="0.2"/>
    <n v="15.590399999999995"/>
  </r>
  <r>
    <n v="4827"/>
    <x v="2389"/>
    <x v="3"/>
    <x v="105"/>
    <d v="2014-11-16T00:00:00"/>
    <s v="First Class"/>
    <s v="JE-15610"/>
    <s v="Jim Epp"/>
    <x v="1"/>
    <s v="United States"/>
    <s v="Los Angeles"/>
    <x v="1"/>
    <n v="90036"/>
    <x v="1"/>
    <s v="OFF-BI-10003460"/>
    <x v="1"/>
    <x v="8"/>
    <x v="234"/>
    <n v="14.016"/>
    <n v="4"/>
    <n v="0.2"/>
    <n v="4.9055999999999997"/>
  </r>
  <r>
    <n v="4828"/>
    <x v="2390"/>
    <x v="2"/>
    <x v="301"/>
    <d v="2011-11-08T00:00:00"/>
    <s v="Standard Class"/>
    <s v="JO-15145"/>
    <s v="Jack O'Briant"/>
    <x v="1"/>
    <s v="United States"/>
    <s v="Richmond"/>
    <x v="0"/>
    <n v="40475"/>
    <x v="0"/>
    <s v="OFF-ST-10000464"/>
    <x v="1"/>
    <x v="4"/>
    <x v="1135"/>
    <n v="69.52"/>
    <n v="2"/>
    <n v="0"/>
    <n v="19.465600000000002"/>
  </r>
  <r>
    <n v="4829"/>
    <x v="2390"/>
    <x v="2"/>
    <x v="301"/>
    <d v="2011-11-08T00:00:00"/>
    <s v="Standard Class"/>
    <s v="JO-15145"/>
    <s v="Jack O'Briant"/>
    <x v="1"/>
    <s v="United States"/>
    <s v="Richmond"/>
    <x v="0"/>
    <n v="40475"/>
    <x v="0"/>
    <s v="OFF-AR-10001919"/>
    <x v="1"/>
    <x v="6"/>
    <x v="853"/>
    <n v="5.64"/>
    <n v="3"/>
    <n v="0"/>
    <n v="1.6355999999999997"/>
  </r>
  <r>
    <n v="4830"/>
    <x v="2391"/>
    <x v="0"/>
    <x v="666"/>
    <d v="2013-05-22T00:00:00"/>
    <s v="Standard Class"/>
    <s v="TT-21220"/>
    <s v="Thomas Thornton"/>
    <x v="0"/>
    <s v="United States"/>
    <s v="New York City"/>
    <x v="15"/>
    <n v="10035"/>
    <x v="3"/>
    <s v="OFF-BI-10002393"/>
    <x v="1"/>
    <x v="8"/>
    <x v="1188"/>
    <n v="13.776000000000002"/>
    <n v="3"/>
    <n v="0.2"/>
    <n v="4.4771999999999998"/>
  </r>
  <r>
    <n v="4831"/>
    <x v="2392"/>
    <x v="2"/>
    <x v="845"/>
    <d v="2011-11-12T00:00:00"/>
    <s v="Standard Class"/>
    <s v="MS-17365"/>
    <s v="Maribeth Schnelling"/>
    <x v="0"/>
    <s v="United States"/>
    <s v="Wausau"/>
    <x v="6"/>
    <n v="54401"/>
    <x v="2"/>
    <s v="OFF-AP-10001293"/>
    <x v="1"/>
    <x v="9"/>
    <x v="1337"/>
    <n v="245.88"/>
    <n v="6"/>
    <n v="0"/>
    <n v="68.846399999999988"/>
  </r>
  <r>
    <n v="4832"/>
    <x v="2392"/>
    <x v="2"/>
    <x v="845"/>
    <d v="2011-11-12T00:00:00"/>
    <s v="Standard Class"/>
    <s v="MS-17365"/>
    <s v="Maribeth Schnelling"/>
    <x v="0"/>
    <s v="United States"/>
    <s v="Wausau"/>
    <x v="6"/>
    <n v="54401"/>
    <x v="2"/>
    <s v="OFF-ST-10004258"/>
    <x v="1"/>
    <x v="4"/>
    <x v="754"/>
    <n v="36.630000000000003"/>
    <n v="3"/>
    <n v="0"/>
    <n v="9.8901000000000039"/>
  </r>
  <r>
    <n v="4833"/>
    <x v="2392"/>
    <x v="2"/>
    <x v="845"/>
    <d v="2011-11-12T00:00:00"/>
    <s v="Standard Class"/>
    <s v="MS-17365"/>
    <s v="Maribeth Schnelling"/>
    <x v="0"/>
    <s v="United States"/>
    <s v="Wausau"/>
    <x v="6"/>
    <n v="54401"/>
    <x v="2"/>
    <s v="OFF-ST-10002214"/>
    <x v="1"/>
    <x v="4"/>
    <x v="994"/>
    <n v="22.58"/>
    <n v="2"/>
    <n v="0"/>
    <n v="5.8707999999999991"/>
  </r>
  <r>
    <n v="4834"/>
    <x v="2392"/>
    <x v="2"/>
    <x v="845"/>
    <d v="2011-11-12T00:00:00"/>
    <s v="Standard Class"/>
    <s v="MS-17365"/>
    <s v="Maribeth Schnelling"/>
    <x v="0"/>
    <s v="United States"/>
    <s v="Wausau"/>
    <x v="6"/>
    <n v="54401"/>
    <x v="2"/>
    <s v="OFF-BI-10004970"/>
    <x v="1"/>
    <x v="8"/>
    <x v="908"/>
    <n v="12.39"/>
    <n v="3"/>
    <n v="0"/>
    <n v="5.8232999999999997"/>
  </r>
  <r>
    <n v="4835"/>
    <x v="2393"/>
    <x v="3"/>
    <x v="361"/>
    <d v="2014-10-11T00:00:00"/>
    <s v="Standard Class"/>
    <s v="MP-18175"/>
    <s v="Mike Pelletier"/>
    <x v="2"/>
    <s v="United States"/>
    <s v="San Francisco"/>
    <x v="1"/>
    <n v="94110"/>
    <x v="1"/>
    <s v="OFF-BI-10002571"/>
    <x v="1"/>
    <x v="8"/>
    <x v="1204"/>
    <n v="39.92"/>
    <n v="5"/>
    <n v="0.2"/>
    <n v="13.472999999999999"/>
  </r>
  <r>
    <n v="4836"/>
    <x v="2393"/>
    <x v="3"/>
    <x v="361"/>
    <d v="2014-10-11T00:00:00"/>
    <s v="Standard Class"/>
    <s v="MP-18175"/>
    <s v="Mike Pelletier"/>
    <x v="2"/>
    <s v="United States"/>
    <s v="San Francisco"/>
    <x v="1"/>
    <n v="94110"/>
    <x v="1"/>
    <s v="OFF-PA-10002581"/>
    <x v="1"/>
    <x v="10"/>
    <x v="1300"/>
    <n v="61.96"/>
    <n v="2"/>
    <n v="0"/>
    <n v="27.881999999999998"/>
  </r>
  <r>
    <n v="4837"/>
    <x v="2393"/>
    <x v="3"/>
    <x v="361"/>
    <d v="2014-10-11T00:00:00"/>
    <s v="Standard Class"/>
    <s v="MP-18175"/>
    <s v="Mike Pelletier"/>
    <x v="2"/>
    <s v="United States"/>
    <s v="San Francisco"/>
    <x v="1"/>
    <n v="94110"/>
    <x v="1"/>
    <s v="OFF-BI-10001097"/>
    <x v="1"/>
    <x v="8"/>
    <x v="789"/>
    <n v="19.936000000000003"/>
    <n v="4"/>
    <n v="0.2"/>
    <n v="7.2267999999999999"/>
  </r>
  <r>
    <n v="4838"/>
    <x v="2394"/>
    <x v="3"/>
    <x v="702"/>
    <d v="2014-06-04T00:00:00"/>
    <s v="First Class"/>
    <s v="FH-14350"/>
    <s v="Fred Harton"/>
    <x v="0"/>
    <s v="United States"/>
    <s v="Dublin"/>
    <x v="24"/>
    <n v="43017"/>
    <x v="3"/>
    <s v="OFF-BI-10003429"/>
    <x v="1"/>
    <x v="8"/>
    <x v="844"/>
    <n v="3.7980000000000005"/>
    <n v="2"/>
    <n v="0.7"/>
    <n v="-2.6585999999999999"/>
  </r>
  <r>
    <n v="4839"/>
    <x v="2394"/>
    <x v="3"/>
    <x v="702"/>
    <d v="2014-06-04T00:00:00"/>
    <s v="First Class"/>
    <s v="FH-14350"/>
    <s v="Fred Harton"/>
    <x v="0"/>
    <s v="United States"/>
    <s v="Dublin"/>
    <x v="24"/>
    <n v="43017"/>
    <x v="3"/>
    <s v="OFF-PA-10000682"/>
    <x v="1"/>
    <x v="10"/>
    <x v="859"/>
    <n v="27.744000000000003"/>
    <n v="6"/>
    <n v="0.2"/>
    <n v="10.057200000000002"/>
  </r>
  <r>
    <n v="4840"/>
    <x v="2394"/>
    <x v="3"/>
    <x v="702"/>
    <d v="2014-06-04T00:00:00"/>
    <s v="First Class"/>
    <s v="FH-14350"/>
    <s v="Fred Harton"/>
    <x v="0"/>
    <s v="United States"/>
    <s v="Dublin"/>
    <x v="24"/>
    <n v="43017"/>
    <x v="3"/>
    <s v="TEC-PH-10001700"/>
    <x v="2"/>
    <x v="7"/>
    <x v="193"/>
    <n v="158.37599999999998"/>
    <n v="4"/>
    <n v="0.4"/>
    <n v="-34.314799999999991"/>
  </r>
  <r>
    <n v="4841"/>
    <x v="2395"/>
    <x v="3"/>
    <x v="225"/>
    <d v="2014-11-26T00:00:00"/>
    <s v="Standard Class"/>
    <s v="SC-20050"/>
    <s v="Sample Company A"/>
    <x v="2"/>
    <s v="United States"/>
    <s v="Henderson"/>
    <x v="0"/>
    <n v="42420"/>
    <x v="0"/>
    <s v="FUR-FU-10000629"/>
    <x v="0"/>
    <x v="5"/>
    <x v="93"/>
    <n v="27.58"/>
    <n v="2"/>
    <n v="0"/>
    <n v="11.583600000000001"/>
  </r>
  <r>
    <n v="4842"/>
    <x v="2396"/>
    <x v="0"/>
    <x v="443"/>
    <d v="2013-12-29T00:00:00"/>
    <s v="Standard Class"/>
    <s v="NM-18520"/>
    <s v="Neoma Murray"/>
    <x v="0"/>
    <s v="United States"/>
    <s v="Bowling Green"/>
    <x v="24"/>
    <n v="43402"/>
    <x v="3"/>
    <s v="OFF-BI-10001267"/>
    <x v="1"/>
    <x v="8"/>
    <x v="1466"/>
    <n v="5.5530000000000008"/>
    <n v="3"/>
    <n v="0.7"/>
    <n v="-4.0722000000000023"/>
  </r>
  <r>
    <n v="4843"/>
    <x v="2397"/>
    <x v="3"/>
    <x v="365"/>
    <d v="2014-10-05T00:00:00"/>
    <s v="Standard Class"/>
    <s v="JO-15280"/>
    <s v="Jas O'Carroll"/>
    <x v="0"/>
    <s v="United States"/>
    <s v="Memphis"/>
    <x v="18"/>
    <n v="38109"/>
    <x v="0"/>
    <s v="OFF-ST-10001418"/>
    <x v="1"/>
    <x v="4"/>
    <x v="870"/>
    <n v="243.92"/>
    <n v="5"/>
    <n v="0.2"/>
    <n v="-54.881999999999998"/>
  </r>
  <r>
    <n v="4844"/>
    <x v="2398"/>
    <x v="0"/>
    <x v="77"/>
    <d v="2013-11-10T00:00:00"/>
    <s v="First Class"/>
    <s v="CC-12475"/>
    <s v="Cindy Chapman"/>
    <x v="0"/>
    <s v="United States"/>
    <s v="Lakewood"/>
    <x v="30"/>
    <n v="8701"/>
    <x v="3"/>
    <s v="OFF-FA-10004968"/>
    <x v="1"/>
    <x v="13"/>
    <x v="1010"/>
    <n v="14.96"/>
    <n v="4"/>
    <n v="0"/>
    <n v="0.2992000000000008"/>
  </r>
  <r>
    <n v="4845"/>
    <x v="2399"/>
    <x v="2"/>
    <x v="527"/>
    <d v="2011-04-05T00:00:00"/>
    <s v="First Class"/>
    <s v="MZ-17515"/>
    <s v="Mary Zewe"/>
    <x v="1"/>
    <s v="United States"/>
    <s v="Los Angeles"/>
    <x v="1"/>
    <n v="90008"/>
    <x v="1"/>
    <s v="OFF-BI-10004140"/>
    <x v="1"/>
    <x v="8"/>
    <x v="304"/>
    <n v="7.1840000000000011"/>
    <n v="2"/>
    <n v="0.2"/>
    <n v="2.2449999999999992"/>
  </r>
  <r>
    <n v="4846"/>
    <x v="2400"/>
    <x v="1"/>
    <x v="862"/>
    <d v="2012-07-26T00:00:00"/>
    <s v="Second Class"/>
    <s v="MS-17830"/>
    <s v="Melanie Seite"/>
    <x v="0"/>
    <s v="United States"/>
    <s v="Rochester"/>
    <x v="15"/>
    <n v="14609"/>
    <x v="3"/>
    <s v="OFF-BI-10003460"/>
    <x v="1"/>
    <x v="8"/>
    <x v="234"/>
    <n v="10.512"/>
    <n v="3"/>
    <n v="0.2"/>
    <n v="3.6791999999999998"/>
  </r>
  <r>
    <n v="4847"/>
    <x v="2401"/>
    <x v="2"/>
    <x v="402"/>
    <d v="2011-06-27T00:00:00"/>
    <s v="Second Class"/>
    <s v="GK-14620"/>
    <s v="Grace Kelly"/>
    <x v="1"/>
    <s v="United States"/>
    <s v="Salem"/>
    <x v="21"/>
    <n v="97301"/>
    <x v="1"/>
    <s v="TEC-PH-10002115"/>
    <x v="2"/>
    <x v="7"/>
    <x v="793"/>
    <n v="263.96000000000004"/>
    <n v="5"/>
    <n v="0.2"/>
    <n v="19.796999999999997"/>
  </r>
  <r>
    <n v="4848"/>
    <x v="2401"/>
    <x v="2"/>
    <x v="402"/>
    <d v="2011-06-27T00:00:00"/>
    <s v="Second Class"/>
    <s v="GK-14620"/>
    <s v="Grace Kelly"/>
    <x v="1"/>
    <s v="United States"/>
    <s v="Salem"/>
    <x v="21"/>
    <n v="97301"/>
    <x v="1"/>
    <s v="OFF-AR-10003478"/>
    <x v="1"/>
    <x v="6"/>
    <x v="355"/>
    <n v="71.632000000000005"/>
    <n v="11"/>
    <n v="0.2"/>
    <n v="17.908000000000001"/>
  </r>
  <r>
    <n v="4849"/>
    <x v="2401"/>
    <x v="2"/>
    <x v="402"/>
    <d v="2011-06-27T00:00:00"/>
    <s v="Second Class"/>
    <s v="GK-14620"/>
    <s v="Grace Kelly"/>
    <x v="1"/>
    <s v="United States"/>
    <s v="Salem"/>
    <x v="21"/>
    <n v="97301"/>
    <x v="1"/>
    <s v="OFF-AR-10000475"/>
    <x v="1"/>
    <x v="6"/>
    <x v="1111"/>
    <n v="9.3280000000000012"/>
    <n v="1"/>
    <n v="0.2"/>
    <n v="0.8162000000000007"/>
  </r>
  <r>
    <n v="4850"/>
    <x v="2402"/>
    <x v="2"/>
    <x v="78"/>
    <d v="2011-09-14T00:00:00"/>
    <s v="Standard Class"/>
    <s v="MC-17275"/>
    <s v="Marc Crier"/>
    <x v="0"/>
    <s v="United States"/>
    <s v="Pasco"/>
    <x v="4"/>
    <n v="99301"/>
    <x v="1"/>
    <s v="OFF-AR-10003045"/>
    <x v="1"/>
    <x v="6"/>
    <x v="420"/>
    <n v="5.88"/>
    <n v="2"/>
    <n v="0"/>
    <n v="2.6459999999999999"/>
  </r>
  <r>
    <n v="4851"/>
    <x v="2402"/>
    <x v="2"/>
    <x v="78"/>
    <d v="2011-09-14T00:00:00"/>
    <s v="Standard Class"/>
    <s v="MC-17275"/>
    <s v="Marc Crier"/>
    <x v="0"/>
    <s v="United States"/>
    <s v="Pasco"/>
    <x v="4"/>
    <n v="99301"/>
    <x v="1"/>
    <s v="FUR-CH-10000454"/>
    <x v="0"/>
    <x v="1"/>
    <x v="1"/>
    <n v="975.92"/>
    <n v="5"/>
    <n v="0.2"/>
    <n v="121.98999999999992"/>
  </r>
  <r>
    <n v="4852"/>
    <x v="2402"/>
    <x v="2"/>
    <x v="78"/>
    <d v="2011-09-14T00:00:00"/>
    <s v="Standard Class"/>
    <s v="MC-17275"/>
    <s v="Marc Crier"/>
    <x v="0"/>
    <s v="United States"/>
    <s v="Pasco"/>
    <x v="4"/>
    <n v="99301"/>
    <x v="1"/>
    <s v="OFF-AR-10000380"/>
    <x v="1"/>
    <x v="6"/>
    <x v="108"/>
    <n v="303.83999999999997"/>
    <n v="8"/>
    <n v="0"/>
    <n v="91.151999999999958"/>
  </r>
  <r>
    <n v="4853"/>
    <x v="2402"/>
    <x v="2"/>
    <x v="78"/>
    <d v="2011-09-14T00:00:00"/>
    <s v="Standard Class"/>
    <s v="MC-17275"/>
    <s v="Marc Crier"/>
    <x v="0"/>
    <s v="United States"/>
    <s v="Pasco"/>
    <x v="4"/>
    <n v="99301"/>
    <x v="1"/>
    <s v="OFF-ST-10000736"/>
    <x v="1"/>
    <x v="4"/>
    <x v="455"/>
    <n v="485.88"/>
    <n v="6"/>
    <n v="0"/>
    <n v="19.43519999999998"/>
  </r>
  <r>
    <n v="4854"/>
    <x v="2403"/>
    <x v="2"/>
    <x v="432"/>
    <d v="2011-12-15T00:00:00"/>
    <s v="Second Class"/>
    <s v="LH-17155"/>
    <s v="Logan Haushalter"/>
    <x v="0"/>
    <s v="United States"/>
    <s v="Oakland"/>
    <x v="1"/>
    <n v="94601"/>
    <x v="1"/>
    <s v="FUR-FU-10004270"/>
    <x v="0"/>
    <x v="5"/>
    <x v="989"/>
    <n v="12.54"/>
    <n v="3"/>
    <n v="0"/>
    <n v="4.5144000000000002"/>
  </r>
  <r>
    <n v="4855"/>
    <x v="2403"/>
    <x v="2"/>
    <x v="432"/>
    <d v="2011-12-15T00:00:00"/>
    <s v="Second Class"/>
    <s v="LH-17155"/>
    <s v="Logan Haushalter"/>
    <x v="0"/>
    <s v="United States"/>
    <s v="Oakland"/>
    <x v="1"/>
    <n v="94601"/>
    <x v="1"/>
    <s v="OFF-ST-10000617"/>
    <x v="1"/>
    <x v="4"/>
    <x v="379"/>
    <n v="8.94"/>
    <n v="3"/>
    <n v="0"/>
    <n v="0.62579999999999902"/>
  </r>
  <r>
    <n v="4856"/>
    <x v="2403"/>
    <x v="2"/>
    <x v="432"/>
    <d v="2011-12-15T00:00:00"/>
    <s v="Second Class"/>
    <s v="LH-17155"/>
    <s v="Logan Haushalter"/>
    <x v="0"/>
    <s v="United States"/>
    <s v="Oakland"/>
    <x v="1"/>
    <n v="94601"/>
    <x v="1"/>
    <s v="FUR-FU-10001706"/>
    <x v="0"/>
    <x v="5"/>
    <x v="50"/>
    <n v="9.24"/>
    <n v="3"/>
    <n v="0"/>
    <n v="4.4352"/>
  </r>
  <r>
    <n v="4857"/>
    <x v="2404"/>
    <x v="1"/>
    <x v="1004"/>
    <d v="2012-01-17T00:00:00"/>
    <s v="Standard Class"/>
    <s v="PB-19150"/>
    <s v="Philip Brown"/>
    <x v="0"/>
    <s v="United States"/>
    <s v="Los Angeles"/>
    <x v="1"/>
    <n v="90004"/>
    <x v="1"/>
    <s v="OFF-BI-10003364"/>
    <x v="1"/>
    <x v="8"/>
    <x v="698"/>
    <n v="70.00800000000001"/>
    <n v="3"/>
    <n v="0.2"/>
    <n v="24.502800000000001"/>
  </r>
  <r>
    <n v="4858"/>
    <x v="2404"/>
    <x v="1"/>
    <x v="1004"/>
    <d v="2012-01-17T00:00:00"/>
    <s v="Standard Class"/>
    <s v="PB-19150"/>
    <s v="Philip Brown"/>
    <x v="0"/>
    <s v="United States"/>
    <s v="Los Angeles"/>
    <x v="1"/>
    <n v="90004"/>
    <x v="1"/>
    <s v="FUR-FU-10001861"/>
    <x v="0"/>
    <x v="5"/>
    <x v="272"/>
    <n v="77.599999999999994"/>
    <n v="4"/>
    <n v="0"/>
    <n v="38.023999999999994"/>
  </r>
  <r>
    <n v="4859"/>
    <x v="2404"/>
    <x v="1"/>
    <x v="1004"/>
    <d v="2012-01-17T00:00:00"/>
    <s v="Standard Class"/>
    <s v="PB-19150"/>
    <s v="Philip Brown"/>
    <x v="0"/>
    <s v="United States"/>
    <s v="Los Angeles"/>
    <x v="1"/>
    <n v="90004"/>
    <x v="1"/>
    <s v="FUR-FU-10004845"/>
    <x v="0"/>
    <x v="5"/>
    <x v="1684"/>
    <n v="464.84999999999997"/>
    <n v="9"/>
    <n v="0"/>
    <n v="92.969999999999985"/>
  </r>
  <r>
    <n v="4860"/>
    <x v="2405"/>
    <x v="3"/>
    <x v="934"/>
    <d v="2014-12-20T00:00:00"/>
    <s v="Standard Class"/>
    <s v="SS-20140"/>
    <s v="Saphhira Shifley"/>
    <x v="1"/>
    <s v="United States"/>
    <s v="Oak Park"/>
    <x v="10"/>
    <n v="60302"/>
    <x v="2"/>
    <s v="OFF-AR-10000823"/>
    <x v="1"/>
    <x v="6"/>
    <x v="1043"/>
    <n v="10.192000000000002"/>
    <n v="7"/>
    <n v="0.2"/>
    <n v="1.0192000000000001"/>
  </r>
  <r>
    <n v="4861"/>
    <x v="2406"/>
    <x v="0"/>
    <x v="122"/>
    <d v="2013-12-25T00:00:00"/>
    <s v="Standard Class"/>
    <s v="GK-14620"/>
    <s v="Grace Kelly"/>
    <x v="1"/>
    <s v="United States"/>
    <s v="Morristown"/>
    <x v="30"/>
    <n v="7960"/>
    <x v="3"/>
    <s v="OFF-BI-10001359"/>
    <x v="1"/>
    <x v="8"/>
    <x v="1153"/>
    <n v="1793.98"/>
    <n v="2"/>
    <n v="0"/>
    <n v="843.17059999999992"/>
  </r>
  <r>
    <n v="4862"/>
    <x v="2407"/>
    <x v="2"/>
    <x v="909"/>
    <d v="2011-04-16T00:00:00"/>
    <s v="Second Class"/>
    <s v="GM-14455"/>
    <s v="Gary Mitchum"/>
    <x v="2"/>
    <s v="United States"/>
    <s v="Austin"/>
    <x v="5"/>
    <n v="78745"/>
    <x v="2"/>
    <s v="TEC-PH-10001835"/>
    <x v="2"/>
    <x v="7"/>
    <x v="1333"/>
    <n v="758.35200000000009"/>
    <n v="6"/>
    <n v="0.2"/>
    <n v="265.42320000000001"/>
  </r>
  <r>
    <n v="4863"/>
    <x v="2408"/>
    <x v="0"/>
    <x v="338"/>
    <d v="2013-11-15T00:00:00"/>
    <s v="Standard Class"/>
    <s v="SH-19975"/>
    <s v="Sally Hughsby"/>
    <x v="1"/>
    <s v="United States"/>
    <s v="New York City"/>
    <x v="15"/>
    <n v="10011"/>
    <x v="3"/>
    <s v="OFF-BI-10001191"/>
    <x v="1"/>
    <x v="8"/>
    <x v="970"/>
    <n v="20.368000000000002"/>
    <n v="1"/>
    <n v="0.2"/>
    <n v="7.3834"/>
  </r>
  <r>
    <n v="4864"/>
    <x v="2408"/>
    <x v="0"/>
    <x v="338"/>
    <d v="2013-11-15T00:00:00"/>
    <s v="Standard Class"/>
    <s v="SH-19975"/>
    <s v="Sally Hughsby"/>
    <x v="1"/>
    <s v="United States"/>
    <s v="New York City"/>
    <x v="15"/>
    <n v="10011"/>
    <x v="3"/>
    <s v="OFF-BI-10003982"/>
    <x v="1"/>
    <x v="8"/>
    <x v="346"/>
    <n v="49.847999999999999"/>
    <n v="3"/>
    <n v="0.2"/>
    <n v="16.823699999999999"/>
  </r>
  <r>
    <n v="4865"/>
    <x v="2409"/>
    <x v="3"/>
    <x v="335"/>
    <d v="2014-07-01T00:00:00"/>
    <s v="Standard Class"/>
    <s v="SC-20725"/>
    <s v="Steven Cartwright"/>
    <x v="0"/>
    <s v="United States"/>
    <s v="New York City"/>
    <x v="15"/>
    <n v="10024"/>
    <x v="3"/>
    <s v="TEC-PH-10001425"/>
    <x v="2"/>
    <x v="7"/>
    <x v="511"/>
    <n v="239.96999999999997"/>
    <n v="3"/>
    <n v="0"/>
    <n v="67.191599999999994"/>
  </r>
  <r>
    <n v="4866"/>
    <x v="2410"/>
    <x v="3"/>
    <x v="38"/>
    <d v="2014-11-19T00:00:00"/>
    <s v="Standard Class"/>
    <s v="TT-21070"/>
    <s v="Ted Trevino"/>
    <x v="0"/>
    <s v="United States"/>
    <s v="Seattle"/>
    <x v="4"/>
    <n v="98103"/>
    <x v="1"/>
    <s v="FUR-CH-10001215"/>
    <x v="0"/>
    <x v="1"/>
    <x v="440"/>
    <n v="2404.7040000000002"/>
    <n v="6"/>
    <n v="0.2"/>
    <n v="150.29399999999998"/>
  </r>
  <r>
    <n v="4867"/>
    <x v="2410"/>
    <x v="3"/>
    <x v="38"/>
    <d v="2014-11-19T00:00:00"/>
    <s v="Standard Class"/>
    <s v="TT-21070"/>
    <s v="Ted Trevino"/>
    <x v="0"/>
    <s v="United States"/>
    <s v="Seattle"/>
    <x v="4"/>
    <n v="98103"/>
    <x v="1"/>
    <s v="OFF-BI-10001718"/>
    <x v="1"/>
    <x v="8"/>
    <x v="1216"/>
    <n v="563.024"/>
    <n v="11"/>
    <n v="0.2"/>
    <n v="190.02059999999997"/>
  </r>
  <r>
    <n v="4868"/>
    <x v="2410"/>
    <x v="3"/>
    <x v="38"/>
    <d v="2014-11-19T00:00:00"/>
    <s v="Standard Class"/>
    <s v="TT-21070"/>
    <s v="Ted Trevino"/>
    <x v="0"/>
    <s v="United States"/>
    <s v="Seattle"/>
    <x v="4"/>
    <n v="98103"/>
    <x v="1"/>
    <s v="OFF-ST-10000991"/>
    <x v="1"/>
    <x v="4"/>
    <x v="155"/>
    <n v="344.90999999999997"/>
    <n v="3"/>
    <n v="0"/>
    <n v="10.347300000000004"/>
  </r>
  <r>
    <n v="4869"/>
    <x v="2410"/>
    <x v="3"/>
    <x v="38"/>
    <d v="2014-11-19T00:00:00"/>
    <s v="Standard Class"/>
    <s v="TT-21070"/>
    <s v="Ted Trevino"/>
    <x v="0"/>
    <s v="United States"/>
    <s v="Seattle"/>
    <x v="4"/>
    <n v="98103"/>
    <x v="1"/>
    <s v="OFF-LA-10001613"/>
    <x v="1"/>
    <x v="2"/>
    <x v="736"/>
    <n v="8.64"/>
    <n v="3"/>
    <n v="0"/>
    <n v="4.2336"/>
  </r>
  <r>
    <n v="4870"/>
    <x v="2411"/>
    <x v="3"/>
    <x v="221"/>
    <d v="2014-11-30T00:00:00"/>
    <s v="Standard Class"/>
    <s v="SC-20440"/>
    <s v="Shaun Chance"/>
    <x v="1"/>
    <s v="United States"/>
    <s v="Lancaster"/>
    <x v="9"/>
    <n v="17602"/>
    <x v="3"/>
    <s v="TEC-PH-10003437"/>
    <x v="2"/>
    <x v="7"/>
    <x v="913"/>
    <n v="89.987999999999985"/>
    <n v="2"/>
    <n v="0.4"/>
    <n v="-14.998000000000012"/>
  </r>
  <r>
    <n v="4871"/>
    <x v="2411"/>
    <x v="3"/>
    <x v="221"/>
    <d v="2014-11-30T00:00:00"/>
    <s v="Standard Class"/>
    <s v="SC-20440"/>
    <s v="Shaun Chance"/>
    <x v="1"/>
    <s v="United States"/>
    <s v="Lancaster"/>
    <x v="9"/>
    <n v="17602"/>
    <x v="3"/>
    <s v="OFF-PA-10000675"/>
    <x v="1"/>
    <x v="10"/>
    <x v="1106"/>
    <n v="229.54400000000001"/>
    <n v="7"/>
    <n v="0.2"/>
    <n v="83.209699999999998"/>
  </r>
  <r>
    <n v="4872"/>
    <x v="2412"/>
    <x v="3"/>
    <x v="979"/>
    <d v="2014-05-28T00:00:00"/>
    <s v="Standard Class"/>
    <s v="KL-16645"/>
    <s v="Ken Lonsdale"/>
    <x v="0"/>
    <s v="United States"/>
    <s v="Houston"/>
    <x v="5"/>
    <n v="77095"/>
    <x v="2"/>
    <s v="OFF-FA-10000840"/>
    <x v="1"/>
    <x v="13"/>
    <x v="1685"/>
    <n v="1.8239999999999998"/>
    <n v="2"/>
    <n v="0.2"/>
    <n v="0.61559999999999993"/>
  </r>
  <r>
    <n v="4873"/>
    <x v="2412"/>
    <x v="3"/>
    <x v="979"/>
    <d v="2014-05-28T00:00:00"/>
    <s v="Standard Class"/>
    <s v="KL-16645"/>
    <s v="Ken Lonsdale"/>
    <x v="0"/>
    <s v="United States"/>
    <s v="Houston"/>
    <x v="5"/>
    <n v="77095"/>
    <x v="2"/>
    <s v="OFF-AP-10001947"/>
    <x v="1"/>
    <x v="9"/>
    <x v="1528"/>
    <n v="18.319999999999997"/>
    <n v="5"/>
    <n v="0.8"/>
    <n v="-46.716000000000008"/>
  </r>
  <r>
    <n v="4874"/>
    <x v="2412"/>
    <x v="3"/>
    <x v="979"/>
    <d v="2014-05-28T00:00:00"/>
    <s v="Standard Class"/>
    <s v="KL-16645"/>
    <s v="Ken Lonsdale"/>
    <x v="0"/>
    <s v="United States"/>
    <s v="Houston"/>
    <x v="5"/>
    <n v="77095"/>
    <x v="2"/>
    <s v="OFF-ST-10002301"/>
    <x v="1"/>
    <x v="4"/>
    <x v="1490"/>
    <n v="48.816000000000003"/>
    <n v="3"/>
    <n v="0.2"/>
    <n v="-11.593800000000005"/>
  </r>
  <r>
    <n v="4875"/>
    <x v="2412"/>
    <x v="3"/>
    <x v="979"/>
    <d v="2014-05-28T00:00:00"/>
    <s v="Standard Class"/>
    <s v="KL-16645"/>
    <s v="Ken Lonsdale"/>
    <x v="0"/>
    <s v="United States"/>
    <s v="Houston"/>
    <x v="5"/>
    <n v="77095"/>
    <x v="2"/>
    <s v="OFF-BI-10001922"/>
    <x v="1"/>
    <x v="8"/>
    <x v="302"/>
    <n v="1.1879999999999997"/>
    <n v="1"/>
    <n v="0.8"/>
    <n v="-1.9602000000000008"/>
  </r>
  <r>
    <n v="4876"/>
    <x v="2413"/>
    <x v="2"/>
    <x v="266"/>
    <d v="2011-12-07T00:00:00"/>
    <s v="Standard Class"/>
    <s v="KN-16390"/>
    <s v="Katherine Nockton"/>
    <x v="1"/>
    <s v="United States"/>
    <s v="Columbus"/>
    <x v="24"/>
    <n v="43229"/>
    <x v="3"/>
    <s v="TEC-AC-10001267"/>
    <x v="2"/>
    <x v="11"/>
    <x v="533"/>
    <n v="119.80000000000001"/>
    <n v="5"/>
    <n v="0.2"/>
    <n v="29.950000000000003"/>
  </r>
  <r>
    <n v="4877"/>
    <x v="2414"/>
    <x v="2"/>
    <x v="462"/>
    <d v="2011-10-09T00:00:00"/>
    <s v="Standard Class"/>
    <s v="SL-20155"/>
    <s v="Sara Luxemburg"/>
    <x v="2"/>
    <s v="United States"/>
    <s v="Durham"/>
    <x v="3"/>
    <n v="27707"/>
    <x v="0"/>
    <s v="OFF-ST-10000532"/>
    <x v="1"/>
    <x v="4"/>
    <x v="1403"/>
    <n v="61.567999999999998"/>
    <n v="2"/>
    <n v="0.2"/>
    <n v="4.6175999999999995"/>
  </r>
  <r>
    <n v="4878"/>
    <x v="2414"/>
    <x v="2"/>
    <x v="462"/>
    <d v="2011-10-09T00:00:00"/>
    <s v="Standard Class"/>
    <s v="SL-20155"/>
    <s v="Sara Luxemburg"/>
    <x v="2"/>
    <s v="United States"/>
    <s v="Durham"/>
    <x v="3"/>
    <n v="27707"/>
    <x v="0"/>
    <s v="OFF-AR-10002335"/>
    <x v="1"/>
    <x v="6"/>
    <x v="673"/>
    <n v="6.1920000000000002"/>
    <n v="3"/>
    <n v="0.2"/>
    <n v="0.46440000000000037"/>
  </r>
  <r>
    <n v="4879"/>
    <x v="2415"/>
    <x v="0"/>
    <x v="875"/>
    <d v="2013-08-01T00:00:00"/>
    <s v="First Class"/>
    <s v="PW-19240"/>
    <s v="Pierre Wener"/>
    <x v="0"/>
    <s v="United States"/>
    <s v="Pensacola"/>
    <x v="2"/>
    <n v="32503"/>
    <x v="0"/>
    <s v="OFF-BI-10000201"/>
    <x v="1"/>
    <x v="8"/>
    <x v="1678"/>
    <n v="2.2140000000000004"/>
    <n v="3"/>
    <n v="0.7"/>
    <n v="-1.4760000000000004"/>
  </r>
  <r>
    <n v="4880"/>
    <x v="2416"/>
    <x v="3"/>
    <x v="808"/>
    <d v="2014-11-06T00:00:00"/>
    <s v="Second Class"/>
    <s v="TB-21175"/>
    <s v="Thomas Boland"/>
    <x v="1"/>
    <s v="United States"/>
    <s v="Henderson"/>
    <x v="0"/>
    <n v="42420"/>
    <x v="0"/>
    <s v="OFF-EN-10004846"/>
    <x v="1"/>
    <x v="12"/>
    <x v="1488"/>
    <n v="5.32"/>
    <n v="2"/>
    <n v="0"/>
    <n v="2.6068000000000002"/>
  </r>
  <r>
    <n v="4881"/>
    <x v="2416"/>
    <x v="3"/>
    <x v="808"/>
    <d v="2014-11-06T00:00:00"/>
    <s v="Second Class"/>
    <s v="TB-21175"/>
    <s v="Thomas Boland"/>
    <x v="1"/>
    <s v="United States"/>
    <s v="Henderson"/>
    <x v="0"/>
    <n v="42420"/>
    <x v="0"/>
    <s v="FUR-CH-10000454"/>
    <x v="0"/>
    <x v="1"/>
    <x v="1"/>
    <n v="975.92"/>
    <n v="4"/>
    <n v="0"/>
    <n v="292.77599999999995"/>
  </r>
  <r>
    <n v="4882"/>
    <x v="2416"/>
    <x v="3"/>
    <x v="808"/>
    <d v="2014-11-06T00:00:00"/>
    <s v="Second Class"/>
    <s v="TB-21175"/>
    <s v="Thomas Boland"/>
    <x v="1"/>
    <s v="United States"/>
    <s v="Henderson"/>
    <x v="0"/>
    <n v="42420"/>
    <x v="0"/>
    <s v="TEC-AC-10004145"/>
    <x v="2"/>
    <x v="11"/>
    <x v="1264"/>
    <n v="2249.91"/>
    <n v="9"/>
    <n v="0"/>
    <n v="517.47930000000008"/>
  </r>
  <r>
    <n v="4883"/>
    <x v="2416"/>
    <x v="3"/>
    <x v="808"/>
    <d v="2014-11-06T00:00:00"/>
    <s v="Second Class"/>
    <s v="TB-21175"/>
    <s v="Thomas Boland"/>
    <x v="1"/>
    <s v="United States"/>
    <s v="Henderson"/>
    <x v="0"/>
    <n v="42420"/>
    <x v="0"/>
    <s v="OFF-ST-10001580"/>
    <x v="1"/>
    <x v="4"/>
    <x v="351"/>
    <n v="59.92"/>
    <n v="4"/>
    <n v="0"/>
    <n v="16.7776"/>
  </r>
  <r>
    <n v="4884"/>
    <x v="2417"/>
    <x v="3"/>
    <x v="144"/>
    <d v="2014-03-16T00:00:00"/>
    <s v="Standard Class"/>
    <s v="AH-10210"/>
    <s v="Alan Hwang"/>
    <x v="0"/>
    <s v="United States"/>
    <s v="Anaheim"/>
    <x v="1"/>
    <n v="92804"/>
    <x v="1"/>
    <s v="OFF-BI-10003876"/>
    <x v="1"/>
    <x v="8"/>
    <x v="1617"/>
    <n v="171.20000000000002"/>
    <n v="5"/>
    <n v="0.2"/>
    <n v="64.199999999999989"/>
  </r>
  <r>
    <n v="4885"/>
    <x v="2417"/>
    <x v="3"/>
    <x v="144"/>
    <d v="2014-03-16T00:00:00"/>
    <s v="Standard Class"/>
    <s v="AH-10210"/>
    <s v="Alan Hwang"/>
    <x v="0"/>
    <s v="United States"/>
    <s v="Anaheim"/>
    <x v="1"/>
    <n v="92804"/>
    <x v="1"/>
    <s v="OFF-AR-10001972"/>
    <x v="1"/>
    <x v="6"/>
    <x v="1623"/>
    <n v="3.36"/>
    <n v="2"/>
    <n v="0"/>
    <n v="0.87360000000000015"/>
  </r>
  <r>
    <n v="4886"/>
    <x v="2418"/>
    <x v="2"/>
    <x v="757"/>
    <d v="2011-12-20T00:00:00"/>
    <s v="Standard Class"/>
    <s v="SC-20695"/>
    <s v="Steve Chapman"/>
    <x v="1"/>
    <s v="United States"/>
    <s v="Detroit"/>
    <x v="12"/>
    <n v="48227"/>
    <x v="2"/>
    <s v="OFF-PA-10000595"/>
    <x v="1"/>
    <x v="10"/>
    <x v="1117"/>
    <n v="114.2"/>
    <n v="5"/>
    <n v="0"/>
    <n v="52.531999999999996"/>
  </r>
  <r>
    <n v="4887"/>
    <x v="2419"/>
    <x v="0"/>
    <x v="85"/>
    <d v="2013-12-02T00:00:00"/>
    <s v="Second Class"/>
    <s v="RF-19345"/>
    <s v="Randy Ferguson"/>
    <x v="1"/>
    <s v="United States"/>
    <s v="Marietta"/>
    <x v="32"/>
    <n v="30062"/>
    <x v="0"/>
    <s v="FUR-CH-10004477"/>
    <x v="0"/>
    <x v="1"/>
    <x v="211"/>
    <n v="182.67000000000002"/>
    <n v="3"/>
    <n v="0"/>
    <n v="52.974299999999992"/>
  </r>
  <r>
    <n v="4888"/>
    <x v="2419"/>
    <x v="0"/>
    <x v="85"/>
    <d v="2013-12-02T00:00:00"/>
    <s v="Second Class"/>
    <s v="RF-19345"/>
    <s v="Randy Ferguson"/>
    <x v="1"/>
    <s v="United States"/>
    <s v="Marietta"/>
    <x v="32"/>
    <n v="30062"/>
    <x v="0"/>
    <s v="TEC-AC-10003441"/>
    <x v="2"/>
    <x v="11"/>
    <x v="652"/>
    <n v="101.69999999999999"/>
    <n v="6"/>
    <n v="0"/>
    <n v="6.1019999999999968"/>
  </r>
  <r>
    <n v="4889"/>
    <x v="2419"/>
    <x v="0"/>
    <x v="85"/>
    <d v="2013-12-02T00:00:00"/>
    <s v="Second Class"/>
    <s v="RF-19345"/>
    <s v="Randy Ferguson"/>
    <x v="1"/>
    <s v="United States"/>
    <s v="Marietta"/>
    <x v="32"/>
    <n v="30062"/>
    <x v="0"/>
    <s v="OFF-ST-10004459"/>
    <x v="1"/>
    <x v="4"/>
    <x v="454"/>
    <n v="1126.02"/>
    <n v="3"/>
    <n v="0"/>
    <n v="56.300999999999988"/>
  </r>
  <r>
    <n v="4890"/>
    <x v="2419"/>
    <x v="0"/>
    <x v="85"/>
    <d v="2013-12-02T00:00:00"/>
    <s v="Second Class"/>
    <s v="RF-19345"/>
    <s v="Randy Ferguson"/>
    <x v="1"/>
    <s v="United States"/>
    <s v="Marietta"/>
    <x v="32"/>
    <n v="30062"/>
    <x v="0"/>
    <s v="OFF-ST-10003805"/>
    <x v="1"/>
    <x v="4"/>
    <x v="1651"/>
    <n v="1263.3000000000002"/>
    <n v="6"/>
    <n v="0"/>
    <n v="315.82499999999993"/>
  </r>
  <r>
    <n v="4891"/>
    <x v="2420"/>
    <x v="0"/>
    <x v="443"/>
    <d v="2013-12-31T00:00:00"/>
    <s v="Standard Class"/>
    <s v="EH-13765"/>
    <s v="Edward Hooks"/>
    <x v="1"/>
    <s v="United States"/>
    <s v="Seattle"/>
    <x v="4"/>
    <n v="98103"/>
    <x v="1"/>
    <s v="OFF-AR-10001246"/>
    <x v="1"/>
    <x v="6"/>
    <x v="450"/>
    <n v="8.82"/>
    <n v="3"/>
    <n v="0"/>
    <n v="2.5577999999999994"/>
  </r>
  <r>
    <n v="4892"/>
    <x v="2420"/>
    <x v="0"/>
    <x v="443"/>
    <d v="2013-12-31T00:00:00"/>
    <s v="Standard Class"/>
    <s v="EH-13765"/>
    <s v="Edward Hooks"/>
    <x v="1"/>
    <s v="United States"/>
    <s v="Seattle"/>
    <x v="4"/>
    <n v="98103"/>
    <x v="1"/>
    <s v="OFF-PA-10001295"/>
    <x v="1"/>
    <x v="10"/>
    <x v="1211"/>
    <n v="37.94"/>
    <n v="2"/>
    <n v="0"/>
    <n v="18.211199999999998"/>
  </r>
  <r>
    <n v="4893"/>
    <x v="2420"/>
    <x v="0"/>
    <x v="443"/>
    <d v="2013-12-31T00:00:00"/>
    <s v="Standard Class"/>
    <s v="EH-13765"/>
    <s v="Edward Hooks"/>
    <x v="1"/>
    <s v="United States"/>
    <s v="Seattle"/>
    <x v="4"/>
    <n v="98103"/>
    <x v="1"/>
    <s v="OFF-AR-10001231"/>
    <x v="1"/>
    <x v="6"/>
    <x v="1686"/>
    <n v="4.2"/>
    <n v="2"/>
    <n v="0"/>
    <n v="1.1760000000000002"/>
  </r>
  <r>
    <n v="4894"/>
    <x v="2420"/>
    <x v="0"/>
    <x v="443"/>
    <d v="2013-12-31T00:00:00"/>
    <s v="Standard Class"/>
    <s v="EH-13765"/>
    <s v="Edward Hooks"/>
    <x v="1"/>
    <s v="United States"/>
    <s v="Seattle"/>
    <x v="4"/>
    <n v="98103"/>
    <x v="1"/>
    <s v="OFF-ST-10002743"/>
    <x v="1"/>
    <x v="4"/>
    <x v="413"/>
    <n v="227.28"/>
    <n v="2"/>
    <n v="0"/>
    <n v="2.2727999999999895"/>
  </r>
  <r>
    <n v="4895"/>
    <x v="2420"/>
    <x v="0"/>
    <x v="443"/>
    <d v="2013-12-31T00:00:00"/>
    <s v="Standard Class"/>
    <s v="EH-13765"/>
    <s v="Edward Hooks"/>
    <x v="1"/>
    <s v="United States"/>
    <s v="Seattle"/>
    <x v="4"/>
    <n v="98103"/>
    <x v="1"/>
    <s v="OFF-PA-10004327"/>
    <x v="1"/>
    <x v="10"/>
    <x v="136"/>
    <n v="47.9"/>
    <n v="1"/>
    <n v="0"/>
    <n v="22.991999999999997"/>
  </r>
  <r>
    <n v="4896"/>
    <x v="2420"/>
    <x v="0"/>
    <x v="443"/>
    <d v="2013-12-31T00:00:00"/>
    <s v="Standard Class"/>
    <s v="EH-13765"/>
    <s v="Edward Hooks"/>
    <x v="1"/>
    <s v="United States"/>
    <s v="Seattle"/>
    <x v="4"/>
    <n v="98103"/>
    <x v="1"/>
    <s v="OFF-EN-10004773"/>
    <x v="1"/>
    <x v="12"/>
    <x v="33"/>
    <n v="61.96"/>
    <n v="2"/>
    <n v="0"/>
    <n v="30.360399999999998"/>
  </r>
  <r>
    <n v="4897"/>
    <x v="2420"/>
    <x v="0"/>
    <x v="443"/>
    <d v="2013-12-31T00:00:00"/>
    <s v="Standard Class"/>
    <s v="EH-13765"/>
    <s v="Edward Hooks"/>
    <x v="1"/>
    <s v="United States"/>
    <s v="Seattle"/>
    <x v="4"/>
    <n v="98103"/>
    <x v="1"/>
    <s v="OFF-ST-10003470"/>
    <x v="1"/>
    <x v="4"/>
    <x v="1339"/>
    <n v="1117.92"/>
    <n v="4"/>
    <n v="0"/>
    <n v="55.895999999999958"/>
  </r>
  <r>
    <n v="4898"/>
    <x v="2421"/>
    <x v="2"/>
    <x v="771"/>
    <d v="2011-10-17T00:00:00"/>
    <s v="First Class"/>
    <s v="AC-10660"/>
    <s v="Anna Chung"/>
    <x v="0"/>
    <s v="United States"/>
    <s v="Parma"/>
    <x v="24"/>
    <n v="44134"/>
    <x v="3"/>
    <s v="FUR-CH-10003761"/>
    <x v="0"/>
    <x v="1"/>
    <x v="1379"/>
    <n v="183.37199999999999"/>
    <n v="2"/>
    <n v="0.3"/>
    <n v="-7.8588000000000022"/>
  </r>
  <r>
    <n v="4899"/>
    <x v="2421"/>
    <x v="2"/>
    <x v="771"/>
    <d v="2011-10-17T00:00:00"/>
    <s v="First Class"/>
    <s v="AC-10660"/>
    <s v="Anna Chung"/>
    <x v="0"/>
    <s v="United States"/>
    <s v="Parma"/>
    <x v="24"/>
    <n v="44134"/>
    <x v="3"/>
    <s v="OFF-PA-10002230"/>
    <x v="1"/>
    <x v="10"/>
    <x v="384"/>
    <n v="7.9680000000000009"/>
    <n v="2"/>
    <n v="0.2"/>
    <n v="2.8884000000000007"/>
  </r>
  <r>
    <n v="4900"/>
    <x v="2422"/>
    <x v="0"/>
    <x v="250"/>
    <d v="2013-08-28T00:00:00"/>
    <s v="Standard Class"/>
    <s v="SG-20470"/>
    <s v="Sheri Gordon"/>
    <x v="0"/>
    <s v="United States"/>
    <s v="Gresham"/>
    <x v="21"/>
    <n v="97030"/>
    <x v="1"/>
    <s v="OFF-BI-10000088"/>
    <x v="1"/>
    <x v="8"/>
    <x v="1025"/>
    <n v="26.352000000000004"/>
    <n v="8"/>
    <n v="0.7"/>
    <n v="-18.446399999999997"/>
  </r>
  <r>
    <n v="4901"/>
    <x v="2423"/>
    <x v="3"/>
    <x v="94"/>
    <d v="2014-12-22T00:00:00"/>
    <s v="Standard Class"/>
    <s v="CA-12310"/>
    <s v="Christine Abelman"/>
    <x v="1"/>
    <s v="United States"/>
    <s v="Anaheim"/>
    <x v="1"/>
    <n v="92804"/>
    <x v="1"/>
    <s v="OFF-ST-10001526"/>
    <x v="1"/>
    <x v="4"/>
    <x v="764"/>
    <n v="481.32"/>
    <n v="4"/>
    <n v="0"/>
    <n v="125.14319999999998"/>
  </r>
  <r>
    <n v="4902"/>
    <x v="2423"/>
    <x v="3"/>
    <x v="94"/>
    <d v="2014-12-22T00:00:00"/>
    <s v="Standard Class"/>
    <s v="CA-12310"/>
    <s v="Christine Abelman"/>
    <x v="1"/>
    <s v="United States"/>
    <s v="Anaheim"/>
    <x v="1"/>
    <n v="92804"/>
    <x v="1"/>
    <s v="OFF-SU-10002557"/>
    <x v="1"/>
    <x v="14"/>
    <x v="1329"/>
    <n v="13.98"/>
    <n v="1"/>
    <n v="0"/>
    <n v="3.6348000000000003"/>
  </r>
  <r>
    <n v="4903"/>
    <x v="2424"/>
    <x v="3"/>
    <x v="469"/>
    <d v="2014-03-13T00:00:00"/>
    <s v="Standard Class"/>
    <s v="SH-20395"/>
    <s v="Shahid Hopkins"/>
    <x v="0"/>
    <s v="United States"/>
    <s v="New York City"/>
    <x v="15"/>
    <n v="10035"/>
    <x v="3"/>
    <s v="OFF-BI-10003669"/>
    <x v="1"/>
    <x v="8"/>
    <x v="796"/>
    <n v="25.92"/>
    <n v="6"/>
    <n v="0.2"/>
    <n v="9.0719999999999992"/>
  </r>
  <r>
    <n v="4904"/>
    <x v="2424"/>
    <x v="3"/>
    <x v="469"/>
    <d v="2014-03-13T00:00:00"/>
    <s v="Standard Class"/>
    <s v="SH-20395"/>
    <s v="Shahid Hopkins"/>
    <x v="0"/>
    <s v="United States"/>
    <s v="New York City"/>
    <x v="15"/>
    <n v="10035"/>
    <x v="3"/>
    <s v="OFF-LA-10003510"/>
    <x v="1"/>
    <x v="2"/>
    <x v="575"/>
    <n v="91.59"/>
    <n v="3"/>
    <n v="0"/>
    <n v="42.131399999999999"/>
  </r>
  <r>
    <n v="4905"/>
    <x v="2425"/>
    <x v="2"/>
    <x v="588"/>
    <d v="2011-12-03T00:00:00"/>
    <s v="Second Class"/>
    <s v="MC-17605"/>
    <s v="Matt Connell"/>
    <x v="1"/>
    <s v="United States"/>
    <s v="Houston"/>
    <x v="5"/>
    <n v="77070"/>
    <x v="2"/>
    <s v="FUR-CH-10003746"/>
    <x v="0"/>
    <x v="1"/>
    <x v="617"/>
    <n v="674.05799999999999"/>
    <n v="3"/>
    <n v="0.3"/>
    <n v="-19.258800000000008"/>
  </r>
  <r>
    <n v="4906"/>
    <x v="2426"/>
    <x v="2"/>
    <x v="1005"/>
    <d v="2011-10-16T00:00:00"/>
    <s v="Second Class"/>
    <s v="JE-15610"/>
    <s v="Jim Epp"/>
    <x v="1"/>
    <s v="United States"/>
    <s v="Concord"/>
    <x v="38"/>
    <n v="3301"/>
    <x v="3"/>
    <s v="OFF-BI-10003476"/>
    <x v="1"/>
    <x v="8"/>
    <x v="1526"/>
    <n v="22.92"/>
    <n v="4"/>
    <n v="0"/>
    <n v="11.0016"/>
  </r>
  <r>
    <n v="4907"/>
    <x v="2426"/>
    <x v="2"/>
    <x v="1005"/>
    <d v="2011-10-16T00:00:00"/>
    <s v="Second Class"/>
    <s v="JE-15610"/>
    <s v="Jim Epp"/>
    <x v="1"/>
    <s v="United States"/>
    <s v="Concord"/>
    <x v="38"/>
    <n v="3301"/>
    <x v="3"/>
    <s v="OFF-ST-10001469"/>
    <x v="1"/>
    <x v="4"/>
    <x v="394"/>
    <n v="269.89999999999998"/>
    <n v="5"/>
    <n v="0"/>
    <n v="16.193999999999988"/>
  </r>
  <r>
    <n v="4908"/>
    <x v="2427"/>
    <x v="2"/>
    <x v="728"/>
    <d v="2011-11-23T00:00:00"/>
    <s v="Second Class"/>
    <s v="MS-17530"/>
    <s v="MaryBeth Skach"/>
    <x v="0"/>
    <s v="United States"/>
    <s v="Fairfield"/>
    <x v="24"/>
    <n v="45014"/>
    <x v="3"/>
    <s v="OFF-BI-10001757"/>
    <x v="1"/>
    <x v="8"/>
    <x v="1158"/>
    <n v="11.808000000000002"/>
    <n v="8"/>
    <n v="0.7"/>
    <n v="-8.659200000000002"/>
  </r>
  <r>
    <n v="4909"/>
    <x v="2427"/>
    <x v="2"/>
    <x v="728"/>
    <d v="2011-11-23T00:00:00"/>
    <s v="Second Class"/>
    <s v="MS-17530"/>
    <s v="MaryBeth Skach"/>
    <x v="0"/>
    <s v="United States"/>
    <s v="Fairfield"/>
    <x v="24"/>
    <n v="45014"/>
    <x v="3"/>
    <s v="TEC-PH-10004875"/>
    <x v="2"/>
    <x v="7"/>
    <x v="1687"/>
    <n v="9.5879999999999992"/>
    <n v="2"/>
    <n v="0.4"/>
    <n v="-2.0773999999999999"/>
  </r>
  <r>
    <n v="4910"/>
    <x v="2428"/>
    <x v="3"/>
    <x v="424"/>
    <d v="2014-01-19T00:00:00"/>
    <s v="Standard Class"/>
    <s v="BH-11710"/>
    <s v="Brosina Hoffman"/>
    <x v="0"/>
    <s v="United States"/>
    <s v="Johnson City"/>
    <x v="18"/>
    <n v="37604"/>
    <x v="0"/>
    <s v="OFF-EN-10001219"/>
    <x v="1"/>
    <x v="12"/>
    <x v="583"/>
    <n v="18.335999999999999"/>
    <n v="3"/>
    <n v="0.2"/>
    <n v="6.6467999999999989"/>
  </r>
  <r>
    <n v="4911"/>
    <x v="2428"/>
    <x v="3"/>
    <x v="424"/>
    <d v="2014-01-19T00:00:00"/>
    <s v="Standard Class"/>
    <s v="BH-11710"/>
    <s v="Brosina Hoffman"/>
    <x v="0"/>
    <s v="United States"/>
    <s v="Johnson City"/>
    <x v="18"/>
    <n v="37604"/>
    <x v="0"/>
    <s v="OFF-PA-10000019"/>
    <x v="1"/>
    <x v="10"/>
    <x v="704"/>
    <n v="36.288000000000011"/>
    <n v="7"/>
    <n v="0.2"/>
    <n v="12.700800000000001"/>
  </r>
  <r>
    <n v="4912"/>
    <x v="2428"/>
    <x v="3"/>
    <x v="424"/>
    <d v="2014-01-19T00:00:00"/>
    <s v="Standard Class"/>
    <s v="BH-11710"/>
    <s v="Brosina Hoffman"/>
    <x v="0"/>
    <s v="United States"/>
    <s v="Johnson City"/>
    <x v="18"/>
    <n v="37604"/>
    <x v="0"/>
    <s v="TEC-PH-10001924"/>
    <x v="2"/>
    <x v="7"/>
    <x v="426"/>
    <n v="111.98399999999999"/>
    <n v="2"/>
    <n v="0.2"/>
    <n v="6.9990000000000059"/>
  </r>
  <r>
    <n v="4913"/>
    <x v="2428"/>
    <x v="3"/>
    <x v="424"/>
    <d v="2014-01-19T00:00:00"/>
    <s v="Standard Class"/>
    <s v="BH-11710"/>
    <s v="Brosina Hoffman"/>
    <x v="0"/>
    <s v="United States"/>
    <s v="Johnson City"/>
    <x v="18"/>
    <n v="37604"/>
    <x v="0"/>
    <s v="OFF-BI-10002003"/>
    <x v="1"/>
    <x v="8"/>
    <x v="1384"/>
    <n v="5.9700000000000006"/>
    <n v="5"/>
    <n v="0.7"/>
    <n v="-4.577"/>
  </r>
  <r>
    <n v="4914"/>
    <x v="2428"/>
    <x v="3"/>
    <x v="424"/>
    <d v="2014-01-19T00:00:00"/>
    <s v="Standard Class"/>
    <s v="BH-11710"/>
    <s v="Brosina Hoffman"/>
    <x v="0"/>
    <s v="United States"/>
    <s v="Johnson City"/>
    <x v="18"/>
    <n v="37604"/>
    <x v="0"/>
    <s v="OFF-BI-10003727"/>
    <x v="1"/>
    <x v="8"/>
    <x v="797"/>
    <n v="2.508"/>
    <n v="2"/>
    <n v="0.7"/>
    <n v="-1.8391999999999999"/>
  </r>
  <r>
    <n v="4915"/>
    <x v="2429"/>
    <x v="1"/>
    <x v="496"/>
    <d v="2012-09-26T00:00:00"/>
    <s v="Second Class"/>
    <s v="ME-17725"/>
    <s v="Max Engle"/>
    <x v="0"/>
    <s v="United States"/>
    <s v="Seattle"/>
    <x v="4"/>
    <n v="98105"/>
    <x v="1"/>
    <s v="OFF-AR-10004042"/>
    <x v="1"/>
    <x v="6"/>
    <x v="30"/>
    <n v="35.96"/>
    <n v="2"/>
    <n v="0"/>
    <n v="10.428399999999996"/>
  </r>
  <r>
    <n v="4916"/>
    <x v="2429"/>
    <x v="1"/>
    <x v="496"/>
    <d v="2012-09-26T00:00:00"/>
    <s v="Second Class"/>
    <s v="ME-17725"/>
    <s v="Max Engle"/>
    <x v="0"/>
    <s v="United States"/>
    <s v="Seattle"/>
    <x v="4"/>
    <n v="98105"/>
    <x v="1"/>
    <s v="OFF-BI-10001097"/>
    <x v="1"/>
    <x v="8"/>
    <x v="789"/>
    <n v="14.952000000000002"/>
    <n v="3"/>
    <n v="0.2"/>
    <n v="5.4201000000000006"/>
  </r>
  <r>
    <n v="4917"/>
    <x v="2430"/>
    <x v="3"/>
    <x v="449"/>
    <d v="2014-10-12T00:00:00"/>
    <s v="Second Class"/>
    <s v="MB-17305"/>
    <s v="Maria Bertelson"/>
    <x v="0"/>
    <s v="United States"/>
    <s v="League City"/>
    <x v="5"/>
    <n v="77573"/>
    <x v="2"/>
    <s v="OFF-AR-10004344"/>
    <x v="1"/>
    <x v="6"/>
    <x v="365"/>
    <n v="67.144000000000005"/>
    <n v="7"/>
    <n v="0.2"/>
    <n v="5.8750999999999962"/>
  </r>
  <r>
    <n v="4918"/>
    <x v="2430"/>
    <x v="3"/>
    <x v="449"/>
    <d v="2014-10-12T00:00:00"/>
    <s v="Second Class"/>
    <s v="MB-17305"/>
    <s v="Maria Bertelson"/>
    <x v="0"/>
    <s v="United States"/>
    <s v="League City"/>
    <x v="5"/>
    <n v="77573"/>
    <x v="2"/>
    <s v="FUR-CH-10001802"/>
    <x v="0"/>
    <x v="1"/>
    <x v="1688"/>
    <n v="254.05799999999999"/>
    <n v="3"/>
    <n v="0.3"/>
    <n v="-32.664599999999993"/>
  </r>
  <r>
    <n v="4919"/>
    <x v="2431"/>
    <x v="0"/>
    <x v="1006"/>
    <d v="2013-01-07T00:00:00"/>
    <s v="Standard Class"/>
    <s v="BM-11575"/>
    <s v="Brendan Murry"/>
    <x v="1"/>
    <s v="United States"/>
    <s v="Gaithersburg"/>
    <x v="39"/>
    <n v="20877"/>
    <x v="3"/>
    <s v="FUR-BO-10004709"/>
    <x v="0"/>
    <x v="0"/>
    <x v="263"/>
    <n v="173.94"/>
    <n v="3"/>
    <n v="0"/>
    <n v="38.266800000000003"/>
  </r>
  <r>
    <n v="4920"/>
    <x v="2431"/>
    <x v="0"/>
    <x v="1006"/>
    <d v="2013-01-07T00:00:00"/>
    <s v="Standard Class"/>
    <s v="BM-11575"/>
    <s v="Brendan Murry"/>
    <x v="1"/>
    <s v="United States"/>
    <s v="Gaithersburg"/>
    <x v="39"/>
    <n v="20877"/>
    <x v="3"/>
    <s v="TEC-PH-10000455"/>
    <x v="2"/>
    <x v="7"/>
    <x v="1112"/>
    <n v="231.98"/>
    <n v="2"/>
    <n v="0"/>
    <n v="67.274199999999979"/>
  </r>
  <r>
    <n v="4921"/>
    <x v="2432"/>
    <x v="3"/>
    <x v="971"/>
    <d v="2014-08-24T00:00:00"/>
    <s v="Standard Class"/>
    <s v="SC-20575"/>
    <s v="Sonia Cooley"/>
    <x v="0"/>
    <s v="United States"/>
    <s v="Chicago"/>
    <x v="10"/>
    <n v="60653"/>
    <x v="2"/>
    <s v="OFF-BI-10002393"/>
    <x v="1"/>
    <x v="8"/>
    <x v="1188"/>
    <n v="2.2959999999999994"/>
    <n v="2"/>
    <n v="0.8"/>
    <n v="-3.9032000000000009"/>
  </r>
  <r>
    <n v="4922"/>
    <x v="2433"/>
    <x v="3"/>
    <x v="53"/>
    <d v="2014-12-30T00:00:00"/>
    <s v="Second Class"/>
    <s v="MH-18115"/>
    <s v="Mick Hernandez"/>
    <x v="2"/>
    <s v="United States"/>
    <s v="Huntsville"/>
    <x v="19"/>
    <n v="35810"/>
    <x v="0"/>
    <s v="OFF-PA-10004381"/>
    <x v="1"/>
    <x v="10"/>
    <x v="1675"/>
    <n v="96.08"/>
    <n v="2"/>
    <n v="0"/>
    <n v="46.118399999999994"/>
  </r>
  <r>
    <n v="4923"/>
    <x v="2433"/>
    <x v="3"/>
    <x v="53"/>
    <d v="2014-12-30T00:00:00"/>
    <s v="Second Class"/>
    <s v="MH-18115"/>
    <s v="Mick Hernandez"/>
    <x v="2"/>
    <s v="United States"/>
    <s v="Huntsville"/>
    <x v="19"/>
    <n v="35810"/>
    <x v="0"/>
    <s v="OFF-FA-10003059"/>
    <x v="1"/>
    <x v="13"/>
    <x v="794"/>
    <n v="3.62"/>
    <n v="2"/>
    <n v="0"/>
    <n v="1.1945999999999999"/>
  </r>
  <r>
    <n v="4924"/>
    <x v="2433"/>
    <x v="3"/>
    <x v="53"/>
    <d v="2014-12-30T00:00:00"/>
    <s v="Second Class"/>
    <s v="MH-18115"/>
    <s v="Mick Hernandez"/>
    <x v="2"/>
    <s v="United States"/>
    <s v="Huntsville"/>
    <x v="19"/>
    <n v="35810"/>
    <x v="0"/>
    <s v="OFF-PA-10000994"/>
    <x v="1"/>
    <x v="10"/>
    <x v="904"/>
    <n v="629.09999999999991"/>
    <n v="6"/>
    <n v="0"/>
    <n v="301.96799999999996"/>
  </r>
  <r>
    <n v="4925"/>
    <x v="2433"/>
    <x v="3"/>
    <x v="53"/>
    <d v="2014-12-30T00:00:00"/>
    <s v="Second Class"/>
    <s v="MH-18115"/>
    <s v="Mick Hernandez"/>
    <x v="2"/>
    <s v="United States"/>
    <s v="Huntsville"/>
    <x v="19"/>
    <n v="35810"/>
    <x v="0"/>
    <s v="TEC-PH-10002890"/>
    <x v="2"/>
    <x v="7"/>
    <x v="1387"/>
    <n v="90.48"/>
    <n v="2"/>
    <n v="0"/>
    <n v="23.524799999999999"/>
  </r>
  <r>
    <n v="4926"/>
    <x v="2434"/>
    <x v="3"/>
    <x v="18"/>
    <d v="2014-09-14T00:00:00"/>
    <s v="First Class"/>
    <s v="AR-10345"/>
    <s v="Alex Russell"/>
    <x v="1"/>
    <s v="United States"/>
    <s v="Lawrence"/>
    <x v="31"/>
    <n v="1841"/>
    <x v="3"/>
    <s v="OFF-AR-10003338"/>
    <x v="1"/>
    <x v="6"/>
    <x v="1430"/>
    <n v="14.88"/>
    <n v="2"/>
    <n v="0"/>
    <n v="3.7200000000000006"/>
  </r>
  <r>
    <n v="4927"/>
    <x v="2435"/>
    <x v="3"/>
    <x v="15"/>
    <d v="2014-10-24T00:00:00"/>
    <s v="Standard Class"/>
    <s v="MO-17500"/>
    <s v="Mary O'Rourke"/>
    <x v="0"/>
    <s v="United States"/>
    <s v="Chicago"/>
    <x v="10"/>
    <n v="60623"/>
    <x v="2"/>
    <s v="FUR-TA-10003008"/>
    <x v="0"/>
    <x v="3"/>
    <x v="946"/>
    <n v="91.275000000000006"/>
    <n v="1"/>
    <n v="0.5"/>
    <n v="-67.543499999999995"/>
  </r>
  <r>
    <n v="4928"/>
    <x v="2436"/>
    <x v="3"/>
    <x v="96"/>
    <d v="2014-12-07T00:00:00"/>
    <s v="Standard Class"/>
    <s v="AD-10180"/>
    <s v="Alan Dominguez"/>
    <x v="2"/>
    <s v="United States"/>
    <s v="Fairfield"/>
    <x v="29"/>
    <n v="6824"/>
    <x v="3"/>
    <s v="OFF-PA-10001972"/>
    <x v="1"/>
    <x v="10"/>
    <x v="1169"/>
    <n v="19.440000000000001"/>
    <n v="3"/>
    <n v="0"/>
    <n v="9.3312000000000008"/>
  </r>
  <r>
    <n v="4929"/>
    <x v="2436"/>
    <x v="3"/>
    <x v="96"/>
    <d v="2014-12-07T00:00:00"/>
    <s v="Standard Class"/>
    <s v="AD-10180"/>
    <s v="Alan Dominguez"/>
    <x v="2"/>
    <s v="United States"/>
    <s v="Fairfield"/>
    <x v="29"/>
    <n v="6824"/>
    <x v="3"/>
    <s v="FUR-CH-10000155"/>
    <x v="0"/>
    <x v="1"/>
    <x v="1157"/>
    <n v="897.15000000000009"/>
    <n v="3"/>
    <n v="0"/>
    <n v="251.20200000000003"/>
  </r>
  <r>
    <n v="4930"/>
    <x v="2437"/>
    <x v="2"/>
    <x v="814"/>
    <d v="2011-09-03T00:00:00"/>
    <s v="First Class"/>
    <s v="KD-16345"/>
    <s v="Katherine Ducich"/>
    <x v="0"/>
    <s v="United States"/>
    <s v="New York City"/>
    <x v="15"/>
    <n v="10009"/>
    <x v="3"/>
    <s v="OFF-AR-10000658"/>
    <x v="1"/>
    <x v="6"/>
    <x v="328"/>
    <n v="57.75"/>
    <n v="5"/>
    <n v="0"/>
    <n v="16.170000000000002"/>
  </r>
  <r>
    <n v="4931"/>
    <x v="2437"/>
    <x v="2"/>
    <x v="814"/>
    <d v="2011-09-03T00:00:00"/>
    <s v="First Class"/>
    <s v="KD-16345"/>
    <s v="Katherine Ducich"/>
    <x v="0"/>
    <s v="United States"/>
    <s v="New York City"/>
    <x v="15"/>
    <n v="10009"/>
    <x v="3"/>
    <s v="OFF-PA-10000349"/>
    <x v="1"/>
    <x v="10"/>
    <x v="33"/>
    <n v="14.940000000000001"/>
    <n v="3"/>
    <n v="0"/>
    <n v="7.0218000000000007"/>
  </r>
  <r>
    <n v="4932"/>
    <x v="2438"/>
    <x v="3"/>
    <x v="613"/>
    <d v="2014-03-31T00:00:00"/>
    <s v="Standard Class"/>
    <s v="FM-14215"/>
    <s v="Filia McAdams"/>
    <x v="1"/>
    <s v="United States"/>
    <s v="Seattle"/>
    <x v="4"/>
    <n v="98103"/>
    <x v="1"/>
    <s v="OFF-AR-10001446"/>
    <x v="1"/>
    <x v="6"/>
    <x v="1152"/>
    <n v="23.1"/>
    <n v="2"/>
    <n v="0"/>
    <n v="6.93"/>
  </r>
  <r>
    <n v="4933"/>
    <x v="2439"/>
    <x v="1"/>
    <x v="694"/>
    <d v="2012-10-04T00:00:00"/>
    <s v="Standard Class"/>
    <s v="ZC-21910"/>
    <s v="Zuschuss Carroll"/>
    <x v="0"/>
    <s v="United States"/>
    <s v="Aurora"/>
    <x v="22"/>
    <n v="80013"/>
    <x v="1"/>
    <s v="OFF-EN-10004483"/>
    <x v="1"/>
    <x v="12"/>
    <x v="1335"/>
    <n v="12.536000000000001"/>
    <n v="1"/>
    <n v="0.2"/>
    <n v="4.2308999999999983"/>
  </r>
  <r>
    <n v="4934"/>
    <x v="2439"/>
    <x v="1"/>
    <x v="694"/>
    <d v="2012-10-04T00:00:00"/>
    <s v="Standard Class"/>
    <s v="ZC-21910"/>
    <s v="Zuschuss Carroll"/>
    <x v="0"/>
    <s v="United States"/>
    <s v="Aurora"/>
    <x v="22"/>
    <n v="80013"/>
    <x v="1"/>
    <s v="OFF-BI-10002012"/>
    <x v="1"/>
    <x v="8"/>
    <x v="742"/>
    <n v="1.0800000000000003"/>
    <n v="2"/>
    <n v="0.7"/>
    <n v="-0.79200000000000004"/>
  </r>
  <r>
    <n v="4935"/>
    <x v="2439"/>
    <x v="1"/>
    <x v="694"/>
    <d v="2012-10-04T00:00:00"/>
    <s v="Standard Class"/>
    <s v="ZC-21910"/>
    <s v="Zuschuss Carroll"/>
    <x v="0"/>
    <s v="United States"/>
    <s v="Aurora"/>
    <x v="22"/>
    <n v="80013"/>
    <x v="1"/>
    <s v="OFF-FA-10003021"/>
    <x v="1"/>
    <x v="13"/>
    <x v="33"/>
    <n v="4.5120000000000005"/>
    <n v="3"/>
    <n v="0.2"/>
    <n v="0.84599999999999964"/>
  </r>
  <r>
    <n v="4936"/>
    <x v="2440"/>
    <x v="1"/>
    <x v="1007"/>
    <d v="2012-03-21T00:00:00"/>
    <s v="Standard Class"/>
    <s v="KS-16300"/>
    <s v="Karen Seio"/>
    <x v="1"/>
    <s v="United States"/>
    <s v="Lehi"/>
    <x v="7"/>
    <n v="84043"/>
    <x v="1"/>
    <s v="TEC-PH-10003356"/>
    <x v="2"/>
    <x v="7"/>
    <x v="1689"/>
    <n v="16.776000000000003"/>
    <n v="3"/>
    <n v="0.2"/>
    <n v="1.6776"/>
  </r>
  <r>
    <n v="4937"/>
    <x v="2441"/>
    <x v="3"/>
    <x v="1008"/>
    <d v="2014-01-14T00:00:00"/>
    <s v="Standard Class"/>
    <s v="DP-13390"/>
    <s v="Dennis Pardue"/>
    <x v="2"/>
    <s v="United States"/>
    <s v="Tuscaloosa"/>
    <x v="19"/>
    <n v="35401"/>
    <x v="0"/>
    <s v="OFF-BI-10004728"/>
    <x v="1"/>
    <x v="8"/>
    <x v="539"/>
    <n v="33.74"/>
    <n v="7"/>
    <n v="0"/>
    <n v="15.5204"/>
  </r>
  <r>
    <n v="4938"/>
    <x v="2442"/>
    <x v="2"/>
    <x v="286"/>
    <d v="2011-01-19T00:00:00"/>
    <s v="Standard Class"/>
    <s v="BD-11605"/>
    <s v="Brian Dahlen"/>
    <x v="0"/>
    <s v="United States"/>
    <s v="San Francisco"/>
    <x v="1"/>
    <n v="94109"/>
    <x v="1"/>
    <s v="OFF-ST-10000078"/>
    <x v="1"/>
    <x v="4"/>
    <x v="1218"/>
    <n v="1325.8500000000001"/>
    <n v="5"/>
    <n v="0"/>
    <n v="238.65299999999991"/>
  </r>
  <r>
    <n v="4939"/>
    <x v="2442"/>
    <x v="2"/>
    <x v="286"/>
    <d v="2011-01-19T00:00:00"/>
    <s v="Standard Class"/>
    <s v="BD-11605"/>
    <s v="Brian Dahlen"/>
    <x v="0"/>
    <s v="United States"/>
    <s v="San Francisco"/>
    <x v="1"/>
    <n v="94109"/>
    <x v="1"/>
    <s v="FUR-BO-10003034"/>
    <x v="0"/>
    <x v="0"/>
    <x v="1194"/>
    <n v="333.99899999999997"/>
    <n v="3"/>
    <n v="0.15"/>
    <n v="3.9294000000000082"/>
  </r>
  <r>
    <n v="4940"/>
    <x v="2442"/>
    <x v="2"/>
    <x v="286"/>
    <d v="2011-01-19T00:00:00"/>
    <s v="Standard Class"/>
    <s v="BD-11605"/>
    <s v="Brian Dahlen"/>
    <x v="0"/>
    <s v="United States"/>
    <s v="San Francisco"/>
    <x v="1"/>
    <n v="94109"/>
    <x v="1"/>
    <s v="OFF-AR-10003514"/>
    <x v="1"/>
    <x v="6"/>
    <x v="180"/>
    <n v="19.899999999999999"/>
    <n v="5"/>
    <n v="0"/>
    <n v="6.5669999999999984"/>
  </r>
  <r>
    <n v="4941"/>
    <x v="2443"/>
    <x v="1"/>
    <x v="525"/>
    <d v="2012-02-13T00:00:00"/>
    <s v="Standard Class"/>
    <s v="IL-15100"/>
    <s v="Ivan Liston"/>
    <x v="0"/>
    <s v="United States"/>
    <s v="Wilmington"/>
    <x v="13"/>
    <n v="19805"/>
    <x v="3"/>
    <s v="FUR-CH-10001708"/>
    <x v="0"/>
    <x v="1"/>
    <x v="884"/>
    <n v="1268.82"/>
    <n v="9"/>
    <n v="0"/>
    <n v="266.45219999999989"/>
  </r>
  <r>
    <n v="4942"/>
    <x v="2443"/>
    <x v="1"/>
    <x v="525"/>
    <d v="2012-02-13T00:00:00"/>
    <s v="Standard Class"/>
    <s v="IL-15100"/>
    <s v="Ivan Liston"/>
    <x v="0"/>
    <s v="United States"/>
    <s v="Wilmington"/>
    <x v="13"/>
    <n v="19805"/>
    <x v="3"/>
    <s v="FUR-BO-10002598"/>
    <x v="0"/>
    <x v="0"/>
    <x v="1509"/>
    <n v="283.92"/>
    <n v="4"/>
    <n v="0"/>
    <n v="82.336799999999982"/>
  </r>
  <r>
    <n v="4943"/>
    <x v="2443"/>
    <x v="1"/>
    <x v="525"/>
    <d v="2012-02-13T00:00:00"/>
    <s v="Standard Class"/>
    <s v="IL-15100"/>
    <s v="Ivan Liston"/>
    <x v="0"/>
    <s v="United States"/>
    <s v="Wilmington"/>
    <x v="13"/>
    <n v="19805"/>
    <x v="3"/>
    <s v="OFF-AR-10001022"/>
    <x v="1"/>
    <x v="6"/>
    <x v="872"/>
    <n v="5.68"/>
    <n v="2"/>
    <n v="0"/>
    <n v="1.7607999999999997"/>
  </r>
  <r>
    <n v="4944"/>
    <x v="2444"/>
    <x v="3"/>
    <x v="202"/>
    <d v="2014-12-28T00:00:00"/>
    <s v="Standard Class"/>
    <s v="LP-17095"/>
    <s v="Liz Preis"/>
    <x v="0"/>
    <s v="United States"/>
    <s v="Lafayette"/>
    <x v="14"/>
    <n v="47905"/>
    <x v="2"/>
    <s v="OFF-ST-10004459"/>
    <x v="1"/>
    <x v="4"/>
    <x v="454"/>
    <n v="375.34"/>
    <n v="1"/>
    <n v="0"/>
    <n v="18.766999999999996"/>
  </r>
  <r>
    <n v="4945"/>
    <x v="2445"/>
    <x v="0"/>
    <x v="64"/>
    <d v="2013-09-07T00:00:00"/>
    <s v="First Class"/>
    <s v="JH-15985"/>
    <s v="Joseph Holt"/>
    <x v="0"/>
    <s v="United States"/>
    <s v="Redondo Beach"/>
    <x v="1"/>
    <n v="90278"/>
    <x v="1"/>
    <s v="OFF-PA-10004381"/>
    <x v="1"/>
    <x v="10"/>
    <x v="1675"/>
    <n v="96.08"/>
    <n v="2"/>
    <n v="0"/>
    <n v="46.118399999999994"/>
  </r>
  <r>
    <n v="4946"/>
    <x v="2445"/>
    <x v="0"/>
    <x v="64"/>
    <d v="2013-09-07T00:00:00"/>
    <s v="First Class"/>
    <s v="JH-15985"/>
    <s v="Joseph Holt"/>
    <x v="0"/>
    <s v="United States"/>
    <s v="Redondo Beach"/>
    <x v="1"/>
    <n v="90278"/>
    <x v="1"/>
    <s v="OFF-BI-10000050"/>
    <x v="1"/>
    <x v="8"/>
    <x v="343"/>
    <n v="11.68"/>
    <n v="2"/>
    <n v="0.2"/>
    <n v="3.9419999999999993"/>
  </r>
  <r>
    <n v="4947"/>
    <x v="2445"/>
    <x v="0"/>
    <x v="64"/>
    <d v="2013-09-07T00:00:00"/>
    <s v="First Class"/>
    <s v="JH-15985"/>
    <s v="Joseph Holt"/>
    <x v="0"/>
    <s v="United States"/>
    <s v="Redondo Beach"/>
    <x v="1"/>
    <n v="90278"/>
    <x v="1"/>
    <s v="OFF-FA-10000304"/>
    <x v="1"/>
    <x v="13"/>
    <x v="52"/>
    <n v="4.3600000000000003"/>
    <n v="2"/>
    <n v="0"/>
    <n v="1.7876000000000003"/>
  </r>
  <r>
    <n v="4948"/>
    <x v="2446"/>
    <x v="2"/>
    <x v="777"/>
    <d v="2011-10-09T00:00:00"/>
    <s v="Standard Class"/>
    <s v="JD-16015"/>
    <s v="Joy Daniels"/>
    <x v="0"/>
    <s v="United States"/>
    <s v="Seattle"/>
    <x v="4"/>
    <n v="98115"/>
    <x v="1"/>
    <s v="OFF-LA-10002475"/>
    <x v="1"/>
    <x v="2"/>
    <x v="148"/>
    <n v="29.24"/>
    <n v="4"/>
    <n v="0"/>
    <n v="13.742799999999999"/>
  </r>
  <r>
    <n v="4949"/>
    <x v="2447"/>
    <x v="3"/>
    <x v="344"/>
    <d v="2014-12-03T00:00:00"/>
    <s v="Standard Class"/>
    <s v="BD-11320"/>
    <s v="Bill Donatelli"/>
    <x v="0"/>
    <s v="United States"/>
    <s v="Los Angeles"/>
    <x v="1"/>
    <n v="90045"/>
    <x v="1"/>
    <s v="OFF-BI-10001989"/>
    <x v="1"/>
    <x v="8"/>
    <x v="537"/>
    <n v="117.48800000000001"/>
    <n v="7"/>
    <n v="0.2"/>
    <n v="41.120799999999988"/>
  </r>
  <r>
    <n v="4950"/>
    <x v="2447"/>
    <x v="3"/>
    <x v="344"/>
    <d v="2014-12-03T00:00:00"/>
    <s v="Standard Class"/>
    <s v="BD-11320"/>
    <s v="Bill Donatelli"/>
    <x v="0"/>
    <s v="United States"/>
    <s v="Los Angeles"/>
    <x v="1"/>
    <n v="90045"/>
    <x v="1"/>
    <s v="FUR-FU-10000732"/>
    <x v="0"/>
    <x v="5"/>
    <x v="540"/>
    <n v="18.84"/>
    <n v="3"/>
    <n v="0"/>
    <n v="6.0287999999999995"/>
  </r>
  <r>
    <n v="4951"/>
    <x v="2448"/>
    <x v="0"/>
    <x v="99"/>
    <d v="2013-11-02T00:00:00"/>
    <s v="Second Class"/>
    <s v="DL-13330"/>
    <s v="Denise Leinenbach"/>
    <x v="0"/>
    <s v="United States"/>
    <s v="New York City"/>
    <x v="15"/>
    <n v="10009"/>
    <x v="3"/>
    <s v="OFF-AR-10004441"/>
    <x v="1"/>
    <x v="6"/>
    <x v="153"/>
    <n v="12.419999999999998"/>
    <n v="3"/>
    <n v="0"/>
    <n v="5.2164000000000001"/>
  </r>
  <r>
    <n v="4952"/>
    <x v="2449"/>
    <x v="1"/>
    <x v="988"/>
    <d v="2012-06-13T00:00:00"/>
    <s v="Standard Class"/>
    <s v="NC-18415"/>
    <s v="Nathan Cano"/>
    <x v="0"/>
    <s v="United States"/>
    <s v="Royal Oak"/>
    <x v="12"/>
    <n v="48073"/>
    <x v="2"/>
    <s v="OFF-PA-10000304"/>
    <x v="1"/>
    <x v="10"/>
    <x v="88"/>
    <n v="12.96"/>
    <n v="2"/>
    <n v="0"/>
    <n v="6.2208000000000006"/>
  </r>
  <r>
    <n v="4953"/>
    <x v="2450"/>
    <x v="3"/>
    <x v="166"/>
    <d v="2014-12-13T00:00:00"/>
    <s v="Second Class"/>
    <s v="AS-10225"/>
    <s v="Alan Schoenberger"/>
    <x v="1"/>
    <s v="United States"/>
    <s v="San Francisco"/>
    <x v="1"/>
    <n v="94109"/>
    <x v="1"/>
    <s v="OFF-AP-10002670"/>
    <x v="1"/>
    <x v="9"/>
    <x v="1690"/>
    <n v="69.48"/>
    <n v="1"/>
    <n v="0"/>
    <n v="20.843999999999994"/>
  </r>
  <r>
    <n v="4954"/>
    <x v="2451"/>
    <x v="1"/>
    <x v="199"/>
    <d v="2012-03-20T00:00:00"/>
    <s v="Standard Class"/>
    <s v="MS-17980"/>
    <s v="Michael Stewart"/>
    <x v="1"/>
    <s v="United States"/>
    <s v="New York City"/>
    <x v="15"/>
    <n v="10009"/>
    <x v="3"/>
    <s v="TEC-PH-10001527"/>
    <x v="2"/>
    <x v="7"/>
    <x v="1276"/>
    <n v="85.9"/>
    <n v="2"/>
    <n v="0"/>
    <n v="2.5769999999999982"/>
  </r>
  <r>
    <n v="4955"/>
    <x v="2452"/>
    <x v="2"/>
    <x v="3"/>
    <d v="2011-06-13T00:00:00"/>
    <s v="Second Class"/>
    <s v="TS-21205"/>
    <s v="Thomas Seio"/>
    <x v="1"/>
    <s v="United States"/>
    <s v="North Las Vegas"/>
    <x v="33"/>
    <n v="89031"/>
    <x v="1"/>
    <s v="OFF-AR-10002335"/>
    <x v="1"/>
    <x v="6"/>
    <x v="673"/>
    <n v="18.060000000000002"/>
    <n v="7"/>
    <n v="0"/>
    <n v="4.6956000000000007"/>
  </r>
  <r>
    <n v="4956"/>
    <x v="2452"/>
    <x v="2"/>
    <x v="3"/>
    <d v="2011-06-13T00:00:00"/>
    <s v="Second Class"/>
    <s v="TS-21205"/>
    <s v="Thomas Seio"/>
    <x v="1"/>
    <s v="United States"/>
    <s v="North Las Vegas"/>
    <x v="33"/>
    <n v="89031"/>
    <x v="1"/>
    <s v="OFF-PA-10003641"/>
    <x v="1"/>
    <x v="10"/>
    <x v="938"/>
    <n v="79.14"/>
    <n v="3"/>
    <n v="0"/>
    <n v="36.404399999999995"/>
  </r>
  <r>
    <n v="4957"/>
    <x v="2452"/>
    <x v="2"/>
    <x v="3"/>
    <d v="2011-06-13T00:00:00"/>
    <s v="Second Class"/>
    <s v="TS-21205"/>
    <s v="Thomas Seio"/>
    <x v="1"/>
    <s v="United States"/>
    <s v="North Las Vegas"/>
    <x v="33"/>
    <n v="89031"/>
    <x v="1"/>
    <s v="FUR-FU-10002685"/>
    <x v="0"/>
    <x v="5"/>
    <x v="1433"/>
    <n v="37.4"/>
    <n v="2"/>
    <n v="0"/>
    <n v="14.212"/>
  </r>
  <r>
    <n v="4958"/>
    <x v="2453"/>
    <x v="1"/>
    <x v="305"/>
    <d v="2012-03-26T00:00:00"/>
    <s v="Standard Class"/>
    <s v="JK-15730"/>
    <s v="Joe Kamberova"/>
    <x v="0"/>
    <s v="United States"/>
    <s v="Carrollton"/>
    <x v="5"/>
    <n v="75007"/>
    <x v="2"/>
    <s v="OFF-BI-10001308"/>
    <x v="1"/>
    <x v="8"/>
    <x v="1351"/>
    <n v="2.5119999999999996"/>
    <n v="2"/>
    <n v="0.8"/>
    <n v="-4.3960000000000026"/>
  </r>
  <r>
    <n v="4959"/>
    <x v="2453"/>
    <x v="1"/>
    <x v="305"/>
    <d v="2012-03-26T00:00:00"/>
    <s v="Standard Class"/>
    <s v="JK-15730"/>
    <s v="Joe Kamberova"/>
    <x v="0"/>
    <s v="United States"/>
    <s v="Carrollton"/>
    <x v="5"/>
    <n v="75007"/>
    <x v="2"/>
    <s v="OFF-FA-10003485"/>
    <x v="1"/>
    <x v="13"/>
    <x v="33"/>
    <n v="18.864000000000001"/>
    <n v="9"/>
    <n v="0.2"/>
    <n v="6.1307999999999998"/>
  </r>
  <r>
    <n v="4960"/>
    <x v="2454"/>
    <x v="0"/>
    <x v="741"/>
    <d v="2013-11-23T00:00:00"/>
    <s v="Standard Class"/>
    <s v="TC-21535"/>
    <s v="Tracy Collins"/>
    <x v="2"/>
    <s v="United States"/>
    <s v="Los Angeles"/>
    <x v="1"/>
    <n v="90008"/>
    <x v="1"/>
    <s v="TEC-PH-10003357"/>
    <x v="2"/>
    <x v="7"/>
    <x v="1062"/>
    <n v="61.192"/>
    <n v="1"/>
    <n v="0.2"/>
    <n v="6.1192000000000011"/>
  </r>
  <r>
    <n v="4961"/>
    <x v="2454"/>
    <x v="0"/>
    <x v="741"/>
    <d v="2013-11-23T00:00:00"/>
    <s v="Standard Class"/>
    <s v="TC-21535"/>
    <s v="Tracy Collins"/>
    <x v="2"/>
    <s v="United States"/>
    <s v="Los Angeles"/>
    <x v="1"/>
    <n v="90008"/>
    <x v="1"/>
    <s v="OFF-AP-10002867"/>
    <x v="1"/>
    <x v="9"/>
    <x v="1505"/>
    <n v="67.84"/>
    <n v="1"/>
    <n v="0"/>
    <n v="18.316800000000001"/>
  </r>
  <r>
    <n v="4962"/>
    <x v="2455"/>
    <x v="2"/>
    <x v="1009"/>
    <d v="2011-03-08T00:00:00"/>
    <s v="First Class"/>
    <s v="AB-10015"/>
    <s v="Aaron Bergman"/>
    <x v="0"/>
    <s v="United States"/>
    <s v="Seattle"/>
    <x v="4"/>
    <n v="98103"/>
    <x v="1"/>
    <s v="FUR-CH-10004477"/>
    <x v="0"/>
    <x v="1"/>
    <x v="211"/>
    <n v="48.712000000000003"/>
    <n v="1"/>
    <n v="0.2"/>
    <n v="5.4800999999999966"/>
  </r>
  <r>
    <n v="4963"/>
    <x v="2455"/>
    <x v="2"/>
    <x v="1009"/>
    <d v="2011-03-08T00:00:00"/>
    <s v="First Class"/>
    <s v="AB-10015"/>
    <s v="Aaron Bergman"/>
    <x v="0"/>
    <s v="United States"/>
    <s v="Seattle"/>
    <x v="4"/>
    <n v="98103"/>
    <x v="1"/>
    <s v="OFF-AR-10001427"/>
    <x v="1"/>
    <x v="6"/>
    <x v="248"/>
    <n v="17.940000000000001"/>
    <n v="3"/>
    <n v="0"/>
    <n v="4.6644000000000005"/>
  </r>
  <r>
    <n v="4964"/>
    <x v="2455"/>
    <x v="2"/>
    <x v="1009"/>
    <d v="2011-03-08T00:00:00"/>
    <s v="First Class"/>
    <s v="AB-10015"/>
    <s v="Aaron Bergman"/>
    <x v="0"/>
    <s v="United States"/>
    <s v="Seattle"/>
    <x v="4"/>
    <n v="98103"/>
    <x v="1"/>
    <s v="OFF-ST-10002344"/>
    <x v="1"/>
    <x v="4"/>
    <x v="856"/>
    <n v="242.94"/>
    <n v="3"/>
    <n v="0"/>
    <n v="4.8588000000000164"/>
  </r>
  <r>
    <n v="4965"/>
    <x v="2456"/>
    <x v="0"/>
    <x v="666"/>
    <d v="2013-05-20T00:00:00"/>
    <s v="Second Class"/>
    <s v="DP-13000"/>
    <s v="Darren Powers"/>
    <x v="0"/>
    <s v="United States"/>
    <s v="Fort Lauderdale"/>
    <x v="2"/>
    <n v="33311"/>
    <x v="0"/>
    <s v="OFF-BI-10000301"/>
    <x v="1"/>
    <x v="8"/>
    <x v="619"/>
    <n v="7.7640000000000011"/>
    <n v="4"/>
    <n v="0.7"/>
    <n v="-5.1760000000000002"/>
  </r>
  <r>
    <n v="4966"/>
    <x v="2457"/>
    <x v="1"/>
    <x v="442"/>
    <d v="2012-05-28T00:00:00"/>
    <s v="Second Class"/>
    <s v="CY-12745"/>
    <s v="Craig Yedwab"/>
    <x v="1"/>
    <s v="United States"/>
    <s v="Columbia"/>
    <x v="18"/>
    <n v="38401"/>
    <x v="0"/>
    <s v="TEC-PH-10001944"/>
    <x v="2"/>
    <x v="7"/>
    <x v="1262"/>
    <n v="467.03999999999996"/>
    <n v="4"/>
    <n v="0.2"/>
    <n v="58.379999999999939"/>
  </r>
  <r>
    <n v="4967"/>
    <x v="2458"/>
    <x v="1"/>
    <x v="991"/>
    <d v="2012-08-05T00:00:00"/>
    <s v="Second Class"/>
    <s v="BE-11455"/>
    <s v="Brad Eason"/>
    <x v="2"/>
    <s v="United States"/>
    <s v="Providence"/>
    <x v="34"/>
    <n v="2908"/>
    <x v="3"/>
    <s v="TEC-PH-10001527"/>
    <x v="2"/>
    <x v="7"/>
    <x v="1276"/>
    <n v="128.85000000000002"/>
    <n v="3"/>
    <n v="0"/>
    <n v="3.8654999999999973"/>
  </r>
  <r>
    <n v="4968"/>
    <x v="2458"/>
    <x v="1"/>
    <x v="991"/>
    <d v="2012-08-05T00:00:00"/>
    <s v="Second Class"/>
    <s v="BE-11455"/>
    <s v="Brad Eason"/>
    <x v="2"/>
    <s v="United States"/>
    <s v="Providence"/>
    <x v="34"/>
    <n v="2908"/>
    <x v="3"/>
    <s v="OFF-PA-10001307"/>
    <x v="1"/>
    <x v="10"/>
    <x v="784"/>
    <n v="8.4"/>
    <n v="2"/>
    <n v="0"/>
    <n v="4.1159999999999997"/>
  </r>
  <r>
    <n v="4969"/>
    <x v="2458"/>
    <x v="1"/>
    <x v="991"/>
    <d v="2012-08-05T00:00:00"/>
    <s v="Second Class"/>
    <s v="BE-11455"/>
    <s v="Brad Eason"/>
    <x v="2"/>
    <s v="United States"/>
    <s v="Providence"/>
    <x v="34"/>
    <n v="2908"/>
    <x v="3"/>
    <s v="TEC-AC-10004571"/>
    <x v="2"/>
    <x v="11"/>
    <x v="404"/>
    <n v="199.98"/>
    <n v="2"/>
    <n v="0"/>
    <n v="83.991600000000005"/>
  </r>
  <r>
    <n v="4970"/>
    <x v="2458"/>
    <x v="1"/>
    <x v="991"/>
    <d v="2012-08-05T00:00:00"/>
    <s v="Second Class"/>
    <s v="BE-11455"/>
    <s v="Brad Eason"/>
    <x v="2"/>
    <s v="United States"/>
    <s v="Providence"/>
    <x v="34"/>
    <n v="2908"/>
    <x v="3"/>
    <s v="FUR-CH-10001973"/>
    <x v="0"/>
    <x v="1"/>
    <x v="896"/>
    <n v="110.98"/>
    <n v="1"/>
    <n v="0"/>
    <n v="15.537199999999999"/>
  </r>
  <r>
    <n v="4971"/>
    <x v="2459"/>
    <x v="0"/>
    <x v="61"/>
    <d v="2013-11-10T00:00:00"/>
    <s v="First Class"/>
    <s v="KL-16555"/>
    <s v="Kelly Lampkin"/>
    <x v="1"/>
    <s v="United States"/>
    <s v="Jacksonville"/>
    <x v="2"/>
    <n v="32216"/>
    <x v="0"/>
    <s v="FUR-CH-10000513"/>
    <x v="0"/>
    <x v="1"/>
    <x v="70"/>
    <n v="207.98400000000004"/>
    <n v="2"/>
    <n v="0.2"/>
    <n v="-28.597800000000007"/>
  </r>
  <r>
    <n v="4972"/>
    <x v="2459"/>
    <x v="0"/>
    <x v="61"/>
    <d v="2013-11-10T00:00:00"/>
    <s v="First Class"/>
    <s v="KL-16555"/>
    <s v="Kelly Lampkin"/>
    <x v="1"/>
    <s v="United States"/>
    <s v="Jacksonville"/>
    <x v="2"/>
    <n v="32216"/>
    <x v="0"/>
    <s v="OFF-PA-10002421"/>
    <x v="1"/>
    <x v="10"/>
    <x v="1416"/>
    <n v="36.112000000000002"/>
    <n v="2"/>
    <n v="0.2"/>
    <n v="12.639200000000001"/>
  </r>
  <r>
    <n v="4973"/>
    <x v="2459"/>
    <x v="0"/>
    <x v="61"/>
    <d v="2013-11-10T00:00:00"/>
    <s v="First Class"/>
    <s v="KL-16555"/>
    <s v="Kelly Lampkin"/>
    <x v="1"/>
    <s v="United States"/>
    <s v="Jacksonville"/>
    <x v="2"/>
    <n v="32216"/>
    <x v="0"/>
    <s v="FUR-FU-10004090"/>
    <x v="0"/>
    <x v="5"/>
    <x v="636"/>
    <n v="35.568000000000005"/>
    <n v="2"/>
    <n v="0.2"/>
    <n v="5.7797999999999963"/>
  </r>
  <r>
    <n v="4974"/>
    <x v="2459"/>
    <x v="0"/>
    <x v="61"/>
    <d v="2013-11-10T00:00:00"/>
    <s v="First Class"/>
    <s v="KL-16555"/>
    <s v="Kelly Lampkin"/>
    <x v="1"/>
    <s v="United States"/>
    <s v="Jacksonville"/>
    <x v="2"/>
    <n v="32216"/>
    <x v="0"/>
    <s v="OFF-PA-10004071"/>
    <x v="1"/>
    <x v="10"/>
    <x v="412"/>
    <n v="88.768000000000001"/>
    <n v="2"/>
    <n v="0.2"/>
    <n v="31.068799999999996"/>
  </r>
  <r>
    <n v="4975"/>
    <x v="2460"/>
    <x v="0"/>
    <x v="77"/>
    <d v="2013-11-13T00:00:00"/>
    <s v="Standard Class"/>
    <s v="PS-19045"/>
    <s v="Penelope Sewall"/>
    <x v="2"/>
    <s v="United States"/>
    <s v="Oceanside"/>
    <x v="1"/>
    <n v="92054"/>
    <x v="1"/>
    <s v="OFF-PA-10002246"/>
    <x v="1"/>
    <x v="10"/>
    <x v="1386"/>
    <n v="12.9"/>
    <n v="2"/>
    <n v="0"/>
    <n v="6.3209999999999997"/>
  </r>
  <r>
    <n v="4976"/>
    <x v="2461"/>
    <x v="1"/>
    <x v="227"/>
    <d v="2012-09-23T00:00:00"/>
    <s v="Second Class"/>
    <s v="JR-16210"/>
    <s v="Justin Ritter"/>
    <x v="1"/>
    <s v="United States"/>
    <s v="Jacksonville"/>
    <x v="2"/>
    <n v="32216"/>
    <x v="0"/>
    <s v="TEC-AC-10003198"/>
    <x v="2"/>
    <x v="11"/>
    <x v="761"/>
    <n v="717.12000000000012"/>
    <n v="9"/>
    <n v="0.2"/>
    <n v="152.38799999999992"/>
  </r>
  <r>
    <n v="4977"/>
    <x v="2462"/>
    <x v="1"/>
    <x v="214"/>
    <d v="2012-12-09T00:00:00"/>
    <s v="First Class"/>
    <s v="AH-10210"/>
    <s v="Alan Hwang"/>
    <x v="0"/>
    <s v="United States"/>
    <s v="New York City"/>
    <x v="15"/>
    <n v="10024"/>
    <x v="3"/>
    <s v="OFF-BI-10001031"/>
    <x v="1"/>
    <x v="8"/>
    <x v="865"/>
    <n v="21.36"/>
    <n v="5"/>
    <n v="0.2"/>
    <n v="7.2089999999999996"/>
  </r>
  <r>
    <n v="4978"/>
    <x v="2462"/>
    <x v="1"/>
    <x v="214"/>
    <d v="2012-12-09T00:00:00"/>
    <s v="First Class"/>
    <s v="AH-10210"/>
    <s v="Alan Hwang"/>
    <x v="0"/>
    <s v="United States"/>
    <s v="New York City"/>
    <x v="15"/>
    <n v="10024"/>
    <x v="3"/>
    <s v="OFF-BI-10003727"/>
    <x v="1"/>
    <x v="8"/>
    <x v="797"/>
    <n v="6.6879999999999997"/>
    <n v="2"/>
    <n v="0.2"/>
    <n v="2.3407999999999998"/>
  </r>
  <r>
    <n v="4979"/>
    <x v="2462"/>
    <x v="1"/>
    <x v="214"/>
    <d v="2012-12-09T00:00:00"/>
    <s v="First Class"/>
    <s v="AH-10210"/>
    <s v="Alan Hwang"/>
    <x v="0"/>
    <s v="United States"/>
    <s v="New York City"/>
    <x v="15"/>
    <n v="10024"/>
    <x v="3"/>
    <s v="TEC-PH-10001336"/>
    <x v="2"/>
    <x v="7"/>
    <x v="941"/>
    <n v="773.94"/>
    <n v="6"/>
    <n v="0"/>
    <n v="224.4426"/>
  </r>
  <r>
    <n v="4980"/>
    <x v="2463"/>
    <x v="0"/>
    <x v="10"/>
    <d v="2013-12-14T00:00:00"/>
    <s v="Second Class"/>
    <s v="RW-19630"/>
    <s v="Rob Williams"/>
    <x v="1"/>
    <s v="United States"/>
    <s v="Chicago"/>
    <x v="10"/>
    <n v="60610"/>
    <x v="2"/>
    <s v="OFF-SU-10001664"/>
    <x v="1"/>
    <x v="14"/>
    <x v="1232"/>
    <n v="20.568000000000001"/>
    <n v="3"/>
    <n v="0.2"/>
    <n v="1.5426000000000002"/>
  </r>
  <r>
    <n v="4981"/>
    <x v="2463"/>
    <x v="0"/>
    <x v="10"/>
    <d v="2013-12-14T00:00:00"/>
    <s v="Second Class"/>
    <s v="RW-19630"/>
    <s v="Rob Williams"/>
    <x v="1"/>
    <s v="United States"/>
    <s v="Chicago"/>
    <x v="10"/>
    <n v="60610"/>
    <x v="2"/>
    <s v="OFF-AP-10003971"/>
    <x v="1"/>
    <x v="9"/>
    <x v="914"/>
    <n v="4.355999999999999"/>
    <n v="2"/>
    <n v="0.8"/>
    <n v="-11.761200000000002"/>
  </r>
  <r>
    <n v="4982"/>
    <x v="2463"/>
    <x v="0"/>
    <x v="10"/>
    <d v="2013-12-14T00:00:00"/>
    <s v="Second Class"/>
    <s v="RW-19630"/>
    <s v="Rob Williams"/>
    <x v="1"/>
    <s v="United States"/>
    <s v="Chicago"/>
    <x v="10"/>
    <n v="60610"/>
    <x v="2"/>
    <s v="TEC-AC-10000199"/>
    <x v="2"/>
    <x v="11"/>
    <x v="1609"/>
    <n v="19.040000000000003"/>
    <n v="4"/>
    <n v="0.2"/>
    <n v="-1.4279999999999999"/>
  </r>
  <r>
    <n v="4983"/>
    <x v="2464"/>
    <x v="2"/>
    <x v="912"/>
    <d v="2011-11-22T00:00:00"/>
    <s v="Standard Class"/>
    <s v="AH-10075"/>
    <s v="Adam Hart"/>
    <x v="1"/>
    <s v="United States"/>
    <s v="Huntington Beach"/>
    <x v="1"/>
    <n v="92646"/>
    <x v="1"/>
    <s v="OFF-LA-10001045"/>
    <x v="1"/>
    <x v="2"/>
    <x v="701"/>
    <n v="5.22"/>
    <n v="2"/>
    <n v="0"/>
    <n v="2.4011999999999998"/>
  </r>
  <r>
    <n v="4984"/>
    <x v="2465"/>
    <x v="0"/>
    <x v="61"/>
    <d v="2013-11-11T00:00:00"/>
    <s v="Second Class"/>
    <s v="IM-15070"/>
    <s v="Irene Maddox"/>
    <x v="0"/>
    <s v="United States"/>
    <s v="San Diego"/>
    <x v="1"/>
    <n v="92105"/>
    <x v="1"/>
    <s v="OFF-ST-10003442"/>
    <x v="1"/>
    <x v="4"/>
    <x v="86"/>
    <n v="84.84"/>
    <n v="3"/>
    <n v="0"/>
    <n v="22.9068"/>
  </r>
  <r>
    <n v="4985"/>
    <x v="2466"/>
    <x v="1"/>
    <x v="684"/>
    <d v="2012-09-10T00:00:00"/>
    <s v="Standard Class"/>
    <s v="CK-12760"/>
    <s v="Cyma Kinney"/>
    <x v="1"/>
    <s v="United States"/>
    <s v="Nashville"/>
    <x v="18"/>
    <n v="37211"/>
    <x v="0"/>
    <s v="OFF-FA-10003059"/>
    <x v="1"/>
    <x v="13"/>
    <x v="794"/>
    <n v="7.2400000000000011"/>
    <n v="5"/>
    <n v="0.2"/>
    <n v="1.1764999999999992"/>
  </r>
  <r>
    <n v="4986"/>
    <x v="2467"/>
    <x v="2"/>
    <x v="1010"/>
    <d v="2011-09-03T00:00:00"/>
    <s v="Same Day"/>
    <s v="AG-10390"/>
    <s v="Allen Goldenen"/>
    <x v="0"/>
    <s v="United States"/>
    <s v="New York City"/>
    <x v="15"/>
    <n v="10009"/>
    <x v="3"/>
    <s v="OFF-LA-10001175"/>
    <x v="1"/>
    <x v="2"/>
    <x v="773"/>
    <n v="14.399999999999999"/>
    <n v="5"/>
    <n v="0"/>
    <n v="7.056"/>
  </r>
  <r>
    <n v="4987"/>
    <x v="2468"/>
    <x v="0"/>
    <x v="423"/>
    <d v="2013-04-29T00:00:00"/>
    <s v="Standard Class"/>
    <s v="CL-12700"/>
    <s v="Craig Leslie"/>
    <x v="2"/>
    <s v="United States"/>
    <s v="Colorado Springs"/>
    <x v="22"/>
    <n v="80906"/>
    <x v="1"/>
    <s v="OFF-PA-10003441"/>
    <x v="1"/>
    <x v="10"/>
    <x v="485"/>
    <n v="15.552000000000003"/>
    <n v="3"/>
    <n v="0.2"/>
    <n v="5.4432"/>
  </r>
  <r>
    <n v="4988"/>
    <x v="2468"/>
    <x v="0"/>
    <x v="423"/>
    <d v="2013-04-29T00:00:00"/>
    <s v="Standard Class"/>
    <s v="CL-12700"/>
    <s v="Craig Leslie"/>
    <x v="2"/>
    <s v="United States"/>
    <s v="Colorado Springs"/>
    <x v="22"/>
    <n v="80906"/>
    <x v="1"/>
    <s v="FUR-CH-10004287"/>
    <x v="0"/>
    <x v="1"/>
    <x v="156"/>
    <n v="1325.76"/>
    <n v="6"/>
    <n v="0.2"/>
    <n v="149.14799999999991"/>
  </r>
  <r>
    <n v="4989"/>
    <x v="2468"/>
    <x v="0"/>
    <x v="423"/>
    <d v="2013-04-29T00:00:00"/>
    <s v="Standard Class"/>
    <s v="CL-12700"/>
    <s v="Craig Leslie"/>
    <x v="2"/>
    <s v="United States"/>
    <s v="Colorado Springs"/>
    <x v="22"/>
    <n v="80906"/>
    <x v="1"/>
    <s v="OFF-BI-10004040"/>
    <x v="1"/>
    <x v="8"/>
    <x v="1478"/>
    <n v="3.1080000000000001"/>
    <n v="2"/>
    <n v="0.7"/>
    <n v="-2.1755999999999993"/>
  </r>
  <r>
    <n v="4990"/>
    <x v="2469"/>
    <x v="3"/>
    <x v="515"/>
    <d v="2014-09-05T00:00:00"/>
    <s v="Standard Class"/>
    <s v="AW-10930"/>
    <s v="Arthur Wiediger"/>
    <x v="2"/>
    <s v="United States"/>
    <s v="San Francisco"/>
    <x v="1"/>
    <n v="94110"/>
    <x v="1"/>
    <s v="OFF-BI-10004022"/>
    <x v="1"/>
    <x v="8"/>
    <x v="748"/>
    <n v="6.6719999999999988"/>
    <n v="3"/>
    <n v="0.2"/>
    <n v="2.1683999999999997"/>
  </r>
  <r>
    <n v="4991"/>
    <x v="2469"/>
    <x v="3"/>
    <x v="515"/>
    <d v="2014-09-05T00:00:00"/>
    <s v="Standard Class"/>
    <s v="AW-10930"/>
    <s v="Arthur Wiediger"/>
    <x v="2"/>
    <s v="United States"/>
    <s v="San Francisco"/>
    <x v="1"/>
    <n v="94110"/>
    <x v="1"/>
    <s v="TEC-PH-10002200"/>
    <x v="2"/>
    <x v="7"/>
    <x v="1471"/>
    <n v="689.40800000000002"/>
    <n v="4"/>
    <n v="0.2"/>
    <n v="77.558399999999978"/>
  </r>
  <r>
    <n v="4992"/>
    <x v="2470"/>
    <x v="3"/>
    <x v="226"/>
    <d v="2014-12-14T00:00:00"/>
    <s v="Standard Class"/>
    <s v="HG-14965"/>
    <s v="Henry Goldwyn"/>
    <x v="1"/>
    <s v="United States"/>
    <s v="Chicago"/>
    <x v="10"/>
    <n v="60653"/>
    <x v="2"/>
    <s v="OFF-BI-10001120"/>
    <x v="1"/>
    <x v="8"/>
    <x v="1606"/>
    <n v="1889.9899999999998"/>
    <n v="5"/>
    <n v="0.8"/>
    <n v="-2929.4845000000005"/>
  </r>
  <r>
    <n v="4993"/>
    <x v="2471"/>
    <x v="1"/>
    <x v="217"/>
    <d v="2012-12-25T00:00:00"/>
    <s v="Standard Class"/>
    <s v="RB-19645"/>
    <s v="Robert Barroso"/>
    <x v="1"/>
    <s v="United States"/>
    <s v="Memphis"/>
    <x v="18"/>
    <n v="38109"/>
    <x v="0"/>
    <s v="OFF-EN-10000461"/>
    <x v="1"/>
    <x v="12"/>
    <x v="746"/>
    <n v="55.936000000000007"/>
    <n v="8"/>
    <n v="0.2"/>
    <n v="18.878399999999999"/>
  </r>
  <r>
    <n v="4994"/>
    <x v="2471"/>
    <x v="1"/>
    <x v="217"/>
    <d v="2012-12-25T00:00:00"/>
    <s v="Standard Class"/>
    <s v="RB-19645"/>
    <s v="Robert Barroso"/>
    <x v="1"/>
    <s v="United States"/>
    <s v="Memphis"/>
    <x v="18"/>
    <n v="38109"/>
    <x v="0"/>
    <s v="OFF-LA-10004008"/>
    <x v="1"/>
    <x v="2"/>
    <x v="1214"/>
    <n v="18.431999999999999"/>
    <n v="8"/>
    <n v="0.2"/>
    <n v="5.9903999999999984"/>
  </r>
  <r>
    <n v="4995"/>
    <x v="2471"/>
    <x v="1"/>
    <x v="217"/>
    <d v="2012-12-25T00:00:00"/>
    <s v="Standard Class"/>
    <s v="RB-19645"/>
    <s v="Robert Barroso"/>
    <x v="1"/>
    <s v="United States"/>
    <s v="Memphis"/>
    <x v="18"/>
    <n v="38109"/>
    <x v="0"/>
    <s v="FUR-FU-10000221"/>
    <x v="0"/>
    <x v="5"/>
    <x v="529"/>
    <n v="20.32"/>
    <n v="5"/>
    <n v="0.2"/>
    <n v="3.5559999999999992"/>
  </r>
  <r>
    <n v="4996"/>
    <x v="2472"/>
    <x v="2"/>
    <x v="130"/>
    <d v="2011-11-10T00:00:00"/>
    <s v="Standard Class"/>
    <s v="SZ-20035"/>
    <s v="Sam Zeldin"/>
    <x v="2"/>
    <s v="United States"/>
    <s v="New York City"/>
    <x v="15"/>
    <n v="10011"/>
    <x v="3"/>
    <s v="OFF-BI-10000962"/>
    <x v="1"/>
    <x v="8"/>
    <x v="1504"/>
    <n v="52.064"/>
    <n v="4"/>
    <n v="0.2"/>
    <n v="18.873199999999997"/>
  </r>
  <r>
    <n v="4997"/>
    <x v="2473"/>
    <x v="3"/>
    <x v="434"/>
    <d v="2014-03-16T00:00:00"/>
    <s v="Standard Class"/>
    <s v="KS-16300"/>
    <s v="Karen Seio"/>
    <x v="1"/>
    <s v="United States"/>
    <s v="Raleigh"/>
    <x v="3"/>
    <n v="27604"/>
    <x v="0"/>
    <s v="OFF-AP-10000390"/>
    <x v="1"/>
    <x v="9"/>
    <x v="1691"/>
    <n v="48.783999999999999"/>
    <n v="1"/>
    <n v="0.2"/>
    <n v="3.6587999999999976"/>
  </r>
  <r>
    <n v="4998"/>
    <x v="2473"/>
    <x v="3"/>
    <x v="434"/>
    <d v="2014-03-16T00:00:00"/>
    <s v="Standard Class"/>
    <s v="KS-16300"/>
    <s v="Karen Seio"/>
    <x v="1"/>
    <s v="United States"/>
    <s v="Raleigh"/>
    <x v="3"/>
    <n v="27604"/>
    <x v="0"/>
    <s v="OFF-BI-10000014"/>
    <x v="1"/>
    <x v="8"/>
    <x v="628"/>
    <n v="13.092000000000002"/>
    <n v="4"/>
    <n v="0.7"/>
    <n v="-10.037199999999999"/>
  </r>
  <r>
    <n v="4999"/>
    <x v="2474"/>
    <x v="0"/>
    <x v="1011"/>
    <d v="2013-02-04T00:00:00"/>
    <s v="Standard Class"/>
    <s v="SC-20050"/>
    <s v="Sample Company A"/>
    <x v="2"/>
    <s v="United States"/>
    <s v="Los Angeles"/>
    <x v="1"/>
    <n v="90045"/>
    <x v="1"/>
    <s v="TEC-PH-10004120"/>
    <x v="2"/>
    <x v="7"/>
    <x v="1525"/>
    <n v="109.59200000000001"/>
    <n v="1"/>
    <n v="0.2"/>
    <n v="8.2194000000000003"/>
  </r>
  <r>
    <n v="5000"/>
    <x v="2474"/>
    <x v="0"/>
    <x v="1011"/>
    <d v="2013-02-04T00:00:00"/>
    <s v="Standard Class"/>
    <s v="SC-20050"/>
    <s v="Sample Company A"/>
    <x v="2"/>
    <s v="United States"/>
    <s v="Los Angeles"/>
    <x v="1"/>
    <n v="90045"/>
    <x v="1"/>
    <s v="OFF-PA-10002764"/>
    <x v="1"/>
    <x v="10"/>
    <x v="33"/>
    <n v="56.7"/>
    <n v="5"/>
    <n v="0"/>
    <n v="27.782999999999998"/>
  </r>
  <r>
    <n v="5001"/>
    <x v="2475"/>
    <x v="3"/>
    <x v="917"/>
    <d v="2014-05-13T00:00:00"/>
    <s v="Standard Class"/>
    <s v="AB-10060"/>
    <s v="Adam Bellavance"/>
    <x v="2"/>
    <s v="United States"/>
    <s v="Los Angeles"/>
    <x v="1"/>
    <n v="90004"/>
    <x v="1"/>
    <s v="TEC-AC-10000736"/>
    <x v="2"/>
    <x v="11"/>
    <x v="1085"/>
    <n v="79.989999999999995"/>
    <n v="1"/>
    <n v="0"/>
    <n v="28.796399999999998"/>
  </r>
  <r>
    <n v="5002"/>
    <x v="2476"/>
    <x v="0"/>
    <x v="1012"/>
    <d v="2013-05-25T00:00:00"/>
    <s v="Same Day"/>
    <s v="EH-14125"/>
    <s v="Eugene Hildebrand"/>
    <x v="2"/>
    <s v="United States"/>
    <s v="Newport News"/>
    <x v="17"/>
    <n v="23602"/>
    <x v="0"/>
    <s v="OFF-SU-10000898"/>
    <x v="1"/>
    <x v="14"/>
    <x v="1181"/>
    <n v="69.5"/>
    <n v="5"/>
    <n v="0"/>
    <n v="20.154999999999994"/>
  </r>
  <r>
    <n v="5003"/>
    <x v="2476"/>
    <x v="0"/>
    <x v="1012"/>
    <d v="2013-05-25T00:00:00"/>
    <s v="Same Day"/>
    <s v="EH-14125"/>
    <s v="Eugene Hildebrand"/>
    <x v="2"/>
    <s v="United States"/>
    <s v="Newport News"/>
    <x v="17"/>
    <n v="23602"/>
    <x v="0"/>
    <s v="OFF-PA-10004327"/>
    <x v="1"/>
    <x v="10"/>
    <x v="136"/>
    <n v="191.6"/>
    <n v="4"/>
    <n v="0"/>
    <n v="91.967999999999989"/>
  </r>
  <r>
    <n v="5004"/>
    <x v="2477"/>
    <x v="0"/>
    <x v="877"/>
    <d v="2013-10-13T00:00:00"/>
    <s v="Standard Class"/>
    <s v="CC-12475"/>
    <s v="Cindy Chapman"/>
    <x v="0"/>
    <s v="United States"/>
    <s v="Los Angeles"/>
    <x v="1"/>
    <n v="90032"/>
    <x v="1"/>
    <s v="OFF-PA-10000143"/>
    <x v="1"/>
    <x v="10"/>
    <x v="1692"/>
    <n v="10.56"/>
    <n v="2"/>
    <n v="0"/>
    <n v="5.0688000000000004"/>
  </r>
  <r>
    <n v="5005"/>
    <x v="2478"/>
    <x v="2"/>
    <x v="1013"/>
    <d v="2011-05-02T00:00:00"/>
    <s v="Second Class"/>
    <s v="TM-21010"/>
    <s v="Tamara Manning"/>
    <x v="0"/>
    <s v="United States"/>
    <s v="Jackson"/>
    <x v="35"/>
    <n v="39212"/>
    <x v="0"/>
    <s v="TEC-AC-10002550"/>
    <x v="2"/>
    <x v="11"/>
    <x v="1342"/>
    <n v="47.79"/>
    <n v="3"/>
    <n v="0"/>
    <n v="16.2486"/>
  </r>
  <r>
    <n v="5006"/>
    <x v="2479"/>
    <x v="1"/>
    <x v="113"/>
    <d v="2012-11-14T00:00:00"/>
    <s v="Second Class"/>
    <s v="SC-20695"/>
    <s v="Steve Chapman"/>
    <x v="1"/>
    <s v="United States"/>
    <s v="Richmond"/>
    <x v="14"/>
    <n v="47374"/>
    <x v="2"/>
    <s v="OFF-ST-10003306"/>
    <x v="1"/>
    <x v="4"/>
    <x v="380"/>
    <n v="714.30000000000007"/>
    <n v="5"/>
    <n v="0"/>
    <n v="207.14699999999993"/>
  </r>
  <r>
    <n v="5007"/>
    <x v="2480"/>
    <x v="1"/>
    <x v="529"/>
    <d v="2012-11-14T00:00:00"/>
    <s v="Standard Class"/>
    <s v="Dp-13240"/>
    <s v="Dean percer"/>
    <x v="2"/>
    <s v="United States"/>
    <s v="New York City"/>
    <x v="15"/>
    <n v="10035"/>
    <x v="3"/>
    <s v="TEC-MA-10000045"/>
    <x v="2"/>
    <x v="15"/>
    <x v="1693"/>
    <n v="2321.9"/>
    <n v="2"/>
    <n v="0"/>
    <n v="1114.5119999999999"/>
  </r>
  <r>
    <n v="5008"/>
    <x v="2480"/>
    <x v="1"/>
    <x v="529"/>
    <d v="2012-11-14T00:00:00"/>
    <s v="Standard Class"/>
    <s v="Dp-13240"/>
    <s v="Dean percer"/>
    <x v="2"/>
    <s v="United States"/>
    <s v="New York City"/>
    <x v="15"/>
    <n v="10035"/>
    <x v="3"/>
    <s v="OFF-ST-10001505"/>
    <x v="1"/>
    <x v="4"/>
    <x v="1174"/>
    <n v="17.940000000000001"/>
    <n v="3"/>
    <n v="0"/>
    <n v="3.0497999999999985"/>
  </r>
  <r>
    <n v="5009"/>
    <x v="2481"/>
    <x v="1"/>
    <x v="67"/>
    <d v="2012-09-14T00:00:00"/>
    <s v="Standard Class"/>
    <s v="LR-17035"/>
    <s v="Lisa Ryan"/>
    <x v="1"/>
    <s v="United States"/>
    <s v="Philadelphia"/>
    <x v="9"/>
    <n v="19134"/>
    <x v="3"/>
    <s v="OFF-BI-10004781"/>
    <x v="1"/>
    <x v="8"/>
    <x v="132"/>
    <n v="9.5220000000000002"/>
    <n v="1"/>
    <n v="0.7"/>
    <n v="-6.9827999999999975"/>
  </r>
  <r>
    <n v="5010"/>
    <x v="2481"/>
    <x v="1"/>
    <x v="67"/>
    <d v="2012-09-14T00:00:00"/>
    <s v="Standard Class"/>
    <s v="LR-17035"/>
    <s v="Lisa Ryan"/>
    <x v="1"/>
    <s v="United States"/>
    <s v="Philadelphia"/>
    <x v="9"/>
    <n v="19134"/>
    <x v="3"/>
    <s v="TEC-PH-10002680"/>
    <x v="2"/>
    <x v="7"/>
    <x v="415"/>
    <n v="791.96399999999994"/>
    <n v="6"/>
    <n v="0.4"/>
    <n v="-131.9940000000002"/>
  </r>
  <r>
    <n v="5011"/>
    <x v="2481"/>
    <x v="1"/>
    <x v="67"/>
    <d v="2012-09-14T00:00:00"/>
    <s v="Standard Class"/>
    <s v="LR-17035"/>
    <s v="Lisa Ryan"/>
    <x v="1"/>
    <s v="United States"/>
    <s v="Philadelphia"/>
    <x v="9"/>
    <n v="19134"/>
    <x v="3"/>
    <s v="OFF-BI-10000848"/>
    <x v="1"/>
    <x v="8"/>
    <x v="515"/>
    <n v="4.9230000000000009"/>
    <n v="3"/>
    <n v="0.7"/>
    <n v="-3.9383999999999997"/>
  </r>
  <r>
    <n v="5012"/>
    <x v="2482"/>
    <x v="3"/>
    <x v="943"/>
    <d v="2014-05-14T00:00:00"/>
    <s v="First Class"/>
    <s v="TS-21370"/>
    <s v="Todd Sumrall"/>
    <x v="1"/>
    <s v="United States"/>
    <s v="Phoenix"/>
    <x v="16"/>
    <n v="85023"/>
    <x v="1"/>
    <s v="FUR-BO-10004467"/>
    <x v="0"/>
    <x v="0"/>
    <x v="883"/>
    <n v="209.97900000000001"/>
    <n v="7"/>
    <n v="0.7"/>
    <n v="-356.96429999999998"/>
  </r>
  <r>
    <n v="5013"/>
    <x v="2483"/>
    <x v="3"/>
    <x v="246"/>
    <d v="2014-07-27T00:00:00"/>
    <s v="Standard Class"/>
    <s v="SW-20350"/>
    <s v="Sean Wendt"/>
    <x v="2"/>
    <s v="United States"/>
    <s v="Cleveland"/>
    <x v="24"/>
    <n v="44105"/>
    <x v="3"/>
    <s v="OFF-BI-10001670"/>
    <x v="1"/>
    <x v="8"/>
    <x v="438"/>
    <n v="33.930000000000007"/>
    <n v="3"/>
    <n v="0.7"/>
    <n v="-22.619999999999997"/>
  </r>
  <r>
    <n v="5014"/>
    <x v="2483"/>
    <x v="3"/>
    <x v="246"/>
    <d v="2014-07-27T00:00:00"/>
    <s v="Standard Class"/>
    <s v="SW-20350"/>
    <s v="Sean Wendt"/>
    <x v="2"/>
    <s v="United States"/>
    <s v="Cleveland"/>
    <x v="24"/>
    <n v="44105"/>
    <x v="3"/>
    <s v="OFF-ST-10000136"/>
    <x v="1"/>
    <x v="4"/>
    <x v="1694"/>
    <n v="222.32000000000005"/>
    <n v="7"/>
    <n v="0.2"/>
    <n v="25.010999999999967"/>
  </r>
  <r>
    <n v="5015"/>
    <x v="2483"/>
    <x v="3"/>
    <x v="246"/>
    <d v="2014-07-27T00:00:00"/>
    <s v="Standard Class"/>
    <s v="SW-20350"/>
    <s v="Sean Wendt"/>
    <x v="2"/>
    <s v="United States"/>
    <s v="Cleveland"/>
    <x v="24"/>
    <n v="44105"/>
    <x v="3"/>
    <s v="TEC-PH-10004522"/>
    <x v="2"/>
    <x v="7"/>
    <x v="1695"/>
    <n v="210.56400000000002"/>
    <n v="6"/>
    <n v="0.4"/>
    <n v="-52.640999999999991"/>
  </r>
  <r>
    <n v="5016"/>
    <x v="2484"/>
    <x v="2"/>
    <x v="156"/>
    <d v="2011-11-29T00:00:00"/>
    <s v="Standard Class"/>
    <s v="TH-21100"/>
    <s v="Thea Hendricks"/>
    <x v="0"/>
    <s v="United States"/>
    <s v="Toledo"/>
    <x v="24"/>
    <n v="43615"/>
    <x v="3"/>
    <s v="FUR-FU-10002960"/>
    <x v="0"/>
    <x v="5"/>
    <x v="190"/>
    <n v="35.168000000000006"/>
    <n v="7"/>
    <n v="0.2"/>
    <n v="9.6712000000000025"/>
  </r>
  <r>
    <n v="5017"/>
    <x v="2484"/>
    <x v="2"/>
    <x v="156"/>
    <d v="2011-11-29T00:00:00"/>
    <s v="Standard Class"/>
    <s v="TH-21100"/>
    <s v="Thea Hendricks"/>
    <x v="0"/>
    <s v="United States"/>
    <s v="Toledo"/>
    <x v="24"/>
    <n v="43615"/>
    <x v="3"/>
    <s v="TEC-PH-10002584"/>
    <x v="2"/>
    <x v="7"/>
    <x v="1696"/>
    <n v="1502.376"/>
    <n v="4"/>
    <n v="0.4"/>
    <n v="-250.39600000000019"/>
  </r>
  <r>
    <n v="5018"/>
    <x v="2485"/>
    <x v="2"/>
    <x v="647"/>
    <d v="2011-11-18T00:00:00"/>
    <s v="First Class"/>
    <s v="SS-20410"/>
    <s v="Shahid Shariari"/>
    <x v="0"/>
    <s v="United States"/>
    <s v="Los Angeles"/>
    <x v="1"/>
    <n v="90008"/>
    <x v="1"/>
    <s v="FUR-FU-10002505"/>
    <x v="0"/>
    <x v="5"/>
    <x v="222"/>
    <n v="10.11"/>
    <n v="3"/>
    <n v="0"/>
    <n v="3.2351999999999994"/>
  </r>
  <r>
    <n v="5019"/>
    <x v="2485"/>
    <x v="2"/>
    <x v="647"/>
    <d v="2011-11-18T00:00:00"/>
    <s v="First Class"/>
    <s v="SS-20410"/>
    <s v="Shahid Shariari"/>
    <x v="0"/>
    <s v="United States"/>
    <s v="Los Angeles"/>
    <x v="1"/>
    <n v="90008"/>
    <x v="1"/>
    <s v="TEC-AC-10003832"/>
    <x v="2"/>
    <x v="11"/>
    <x v="216"/>
    <n v="772.47"/>
    <n v="3"/>
    <n v="0"/>
    <n v="146.76929999999993"/>
  </r>
  <r>
    <n v="5020"/>
    <x v="2485"/>
    <x v="2"/>
    <x v="647"/>
    <d v="2011-11-18T00:00:00"/>
    <s v="First Class"/>
    <s v="SS-20410"/>
    <s v="Shahid Shariari"/>
    <x v="0"/>
    <s v="United States"/>
    <s v="Los Angeles"/>
    <x v="1"/>
    <n v="90008"/>
    <x v="1"/>
    <s v="OFF-SU-10002537"/>
    <x v="1"/>
    <x v="14"/>
    <x v="676"/>
    <n v="20.46"/>
    <n v="2"/>
    <n v="0"/>
    <n v="5.3196000000000012"/>
  </r>
  <r>
    <n v="5021"/>
    <x v="2486"/>
    <x v="3"/>
    <x v="721"/>
    <d v="2014-03-26T00:00:00"/>
    <s v="Second Class"/>
    <s v="MZ-17515"/>
    <s v="Mary Zewe"/>
    <x v="1"/>
    <s v="United States"/>
    <s v="New York City"/>
    <x v="15"/>
    <n v="10011"/>
    <x v="3"/>
    <s v="OFF-SU-10003505"/>
    <x v="1"/>
    <x v="14"/>
    <x v="408"/>
    <n v="347.58"/>
    <n v="3"/>
    <n v="0"/>
    <n v="17.378999999999976"/>
  </r>
  <r>
    <n v="5022"/>
    <x v="2487"/>
    <x v="0"/>
    <x v="122"/>
    <d v="2013-12-25T00:00:00"/>
    <s v="Standard Class"/>
    <s v="JE-15475"/>
    <s v="Jeremy Ellison"/>
    <x v="0"/>
    <s v="United States"/>
    <s v="San Diego"/>
    <x v="1"/>
    <n v="92037"/>
    <x v="1"/>
    <s v="TEC-AC-10001465"/>
    <x v="2"/>
    <x v="11"/>
    <x v="473"/>
    <n v="72.64"/>
    <n v="2"/>
    <n v="0"/>
    <n v="21.791999999999994"/>
  </r>
  <r>
    <n v="5023"/>
    <x v="2487"/>
    <x v="0"/>
    <x v="122"/>
    <d v="2013-12-25T00:00:00"/>
    <s v="Standard Class"/>
    <s v="JE-15475"/>
    <s v="Jeremy Ellison"/>
    <x v="0"/>
    <s v="United States"/>
    <s v="San Diego"/>
    <x v="1"/>
    <n v="92037"/>
    <x v="1"/>
    <s v="TEC-AC-10003832"/>
    <x v="2"/>
    <x v="11"/>
    <x v="216"/>
    <n v="772.47"/>
    <n v="3"/>
    <n v="0"/>
    <n v="146.76929999999993"/>
  </r>
  <r>
    <n v="5024"/>
    <x v="2487"/>
    <x v="0"/>
    <x v="122"/>
    <d v="2013-12-25T00:00:00"/>
    <s v="Standard Class"/>
    <s v="JE-15475"/>
    <s v="Jeremy Ellison"/>
    <x v="0"/>
    <s v="United States"/>
    <s v="San Diego"/>
    <x v="1"/>
    <n v="92037"/>
    <x v="1"/>
    <s v="FUR-FU-10003731"/>
    <x v="0"/>
    <x v="5"/>
    <x v="1593"/>
    <n v="39.92"/>
    <n v="4"/>
    <n v="0"/>
    <n v="11.177600000000002"/>
  </r>
  <r>
    <n v="5025"/>
    <x v="2488"/>
    <x v="3"/>
    <x v="570"/>
    <d v="2014-08-04T00:00:00"/>
    <s v="Standard Class"/>
    <s v="RF-19735"/>
    <s v="Roland Fjeld"/>
    <x v="0"/>
    <s v="United States"/>
    <s v="Oklahoma City"/>
    <x v="26"/>
    <n v="73120"/>
    <x v="2"/>
    <s v="OFF-BI-10004828"/>
    <x v="1"/>
    <x v="8"/>
    <x v="1578"/>
    <n v="33.479999999999997"/>
    <n v="2"/>
    <n v="0"/>
    <n v="16.405199999999997"/>
  </r>
  <r>
    <n v="5026"/>
    <x v="2488"/>
    <x v="3"/>
    <x v="570"/>
    <d v="2014-08-04T00:00:00"/>
    <s v="Standard Class"/>
    <s v="RF-19735"/>
    <s v="Roland Fjeld"/>
    <x v="0"/>
    <s v="United States"/>
    <s v="Oklahoma City"/>
    <x v="26"/>
    <n v="73120"/>
    <x v="2"/>
    <s v="TEC-PH-10003012"/>
    <x v="2"/>
    <x v="7"/>
    <x v="344"/>
    <n v="461.97"/>
    <n v="3"/>
    <n v="0"/>
    <n v="133.97129999999996"/>
  </r>
  <r>
    <n v="5027"/>
    <x v="2488"/>
    <x v="3"/>
    <x v="570"/>
    <d v="2014-08-04T00:00:00"/>
    <s v="Standard Class"/>
    <s v="RF-19735"/>
    <s v="Roland Fjeld"/>
    <x v="0"/>
    <s v="United States"/>
    <s v="Oklahoma City"/>
    <x v="26"/>
    <n v="73120"/>
    <x v="2"/>
    <s v="OFF-AP-10002311"/>
    <x v="1"/>
    <x v="9"/>
    <x v="14"/>
    <n v="137.62"/>
    <n v="2"/>
    <n v="0"/>
    <n v="60.552800000000005"/>
  </r>
  <r>
    <n v="5028"/>
    <x v="2488"/>
    <x v="3"/>
    <x v="570"/>
    <d v="2014-08-04T00:00:00"/>
    <s v="Standard Class"/>
    <s v="RF-19735"/>
    <s v="Roland Fjeld"/>
    <x v="0"/>
    <s v="United States"/>
    <s v="Oklahoma City"/>
    <x v="26"/>
    <n v="73120"/>
    <x v="2"/>
    <s v="FUR-CH-10004626"/>
    <x v="0"/>
    <x v="1"/>
    <x v="1697"/>
    <n v="302.67"/>
    <n v="3"/>
    <n v="0"/>
    <n v="72.640799999999999"/>
  </r>
  <r>
    <n v="5029"/>
    <x v="2489"/>
    <x v="2"/>
    <x v="814"/>
    <d v="2011-09-07T00:00:00"/>
    <s v="Second Class"/>
    <s v="CV-12295"/>
    <s v="Christina VanderZanden"/>
    <x v="0"/>
    <s v="United States"/>
    <s v="Chicago"/>
    <x v="10"/>
    <n v="60653"/>
    <x v="2"/>
    <s v="TEC-AC-10001606"/>
    <x v="2"/>
    <x v="11"/>
    <x v="585"/>
    <n v="239.976"/>
    <n v="3"/>
    <n v="0.2"/>
    <n v="53.994600000000005"/>
  </r>
  <r>
    <n v="5030"/>
    <x v="2490"/>
    <x v="3"/>
    <x v="926"/>
    <d v="2014-02-03T00:00:00"/>
    <s v="Standard Class"/>
    <s v="VG-21790"/>
    <s v="Vivek Gonzalez"/>
    <x v="0"/>
    <s v="United States"/>
    <s v="San Francisco"/>
    <x v="1"/>
    <n v="94109"/>
    <x v="1"/>
    <s v="OFF-AR-10001216"/>
    <x v="1"/>
    <x v="6"/>
    <x v="1455"/>
    <n v="8.34"/>
    <n v="3"/>
    <n v="0"/>
    <n v="2.1683999999999997"/>
  </r>
  <r>
    <n v="5031"/>
    <x v="2490"/>
    <x v="3"/>
    <x v="926"/>
    <d v="2014-02-03T00:00:00"/>
    <s v="Standard Class"/>
    <s v="VG-21790"/>
    <s v="Vivek Gonzalez"/>
    <x v="0"/>
    <s v="United States"/>
    <s v="San Francisco"/>
    <x v="1"/>
    <n v="94109"/>
    <x v="1"/>
    <s v="OFF-SU-10001664"/>
    <x v="1"/>
    <x v="14"/>
    <x v="1232"/>
    <n v="8.57"/>
    <n v="1"/>
    <n v="0"/>
    <n v="2.2282000000000002"/>
  </r>
  <r>
    <n v="5032"/>
    <x v="2490"/>
    <x v="3"/>
    <x v="926"/>
    <d v="2014-02-03T00:00:00"/>
    <s v="Standard Class"/>
    <s v="VG-21790"/>
    <s v="Vivek Gonzalez"/>
    <x v="0"/>
    <s v="United States"/>
    <s v="San Francisco"/>
    <x v="1"/>
    <n v="94109"/>
    <x v="1"/>
    <s v="OFF-BI-10002498"/>
    <x v="1"/>
    <x v="8"/>
    <x v="435"/>
    <n v="119.61600000000001"/>
    <n v="8"/>
    <n v="0.2"/>
    <n v="40.370399999999997"/>
  </r>
  <r>
    <n v="5033"/>
    <x v="2491"/>
    <x v="0"/>
    <x v="482"/>
    <d v="2014-01-03T00:00:00"/>
    <s v="Standard Class"/>
    <s v="BB-11545"/>
    <s v="Brenda Bowman"/>
    <x v="1"/>
    <s v="United States"/>
    <s v="Vineland"/>
    <x v="30"/>
    <n v="8360"/>
    <x v="3"/>
    <s v="FUR-CH-10003968"/>
    <x v="0"/>
    <x v="1"/>
    <x v="56"/>
    <n v="212.94"/>
    <n v="3"/>
    <n v="0"/>
    <n v="25.552800000000005"/>
  </r>
  <r>
    <n v="5034"/>
    <x v="2491"/>
    <x v="0"/>
    <x v="482"/>
    <d v="2014-01-03T00:00:00"/>
    <s v="Standard Class"/>
    <s v="BB-11545"/>
    <s v="Brenda Bowman"/>
    <x v="1"/>
    <s v="United States"/>
    <s v="Vineland"/>
    <x v="30"/>
    <n v="8360"/>
    <x v="3"/>
    <s v="OFF-AP-10002765"/>
    <x v="1"/>
    <x v="9"/>
    <x v="1252"/>
    <n v="26.49"/>
    <n v="1"/>
    <n v="0"/>
    <n v="7.4172000000000011"/>
  </r>
  <r>
    <n v="5035"/>
    <x v="2492"/>
    <x v="1"/>
    <x v="101"/>
    <d v="2012-08-13T00:00:00"/>
    <s v="Second Class"/>
    <s v="HR-14770"/>
    <s v="Hallie Redmond"/>
    <x v="2"/>
    <s v="United States"/>
    <s v="Milwaukee"/>
    <x v="6"/>
    <n v="53209"/>
    <x v="2"/>
    <s v="FUR-BO-10004690"/>
    <x v="0"/>
    <x v="0"/>
    <x v="1636"/>
    <n v="687.4"/>
    <n v="5"/>
    <n v="0"/>
    <n v="48.117999999999981"/>
  </r>
  <r>
    <n v="5036"/>
    <x v="2493"/>
    <x v="2"/>
    <x v="322"/>
    <d v="2011-04-12T00:00:00"/>
    <s v="Standard Class"/>
    <s v="SC-20260"/>
    <s v="Scott Cohen"/>
    <x v="1"/>
    <s v="United States"/>
    <s v="Seattle"/>
    <x v="4"/>
    <n v="98115"/>
    <x v="1"/>
    <s v="FUR-TA-10000688"/>
    <x v="0"/>
    <x v="3"/>
    <x v="556"/>
    <n v="653.54999999999995"/>
    <n v="3"/>
    <n v="0"/>
    <n v="111.10349999999994"/>
  </r>
  <r>
    <n v="5037"/>
    <x v="2493"/>
    <x v="2"/>
    <x v="322"/>
    <d v="2011-04-12T00:00:00"/>
    <s v="Standard Class"/>
    <s v="SC-20260"/>
    <s v="Scott Cohen"/>
    <x v="1"/>
    <s v="United States"/>
    <s v="Seattle"/>
    <x v="4"/>
    <n v="98115"/>
    <x v="1"/>
    <s v="TEC-AC-10003441"/>
    <x v="2"/>
    <x v="11"/>
    <x v="652"/>
    <n v="33.9"/>
    <n v="2"/>
    <n v="0"/>
    <n v="2.0339999999999989"/>
  </r>
  <r>
    <n v="5038"/>
    <x v="2494"/>
    <x v="3"/>
    <x v="701"/>
    <d v="2014-11-22T00:00:00"/>
    <s v="Second Class"/>
    <s v="EG-13900"/>
    <s v="Emily Grady"/>
    <x v="0"/>
    <s v="United States"/>
    <s v="Naperville"/>
    <x v="10"/>
    <n v="60540"/>
    <x v="2"/>
    <s v="TEC-AC-10003610"/>
    <x v="2"/>
    <x v="11"/>
    <x v="598"/>
    <n v="239.96000000000004"/>
    <n v="5"/>
    <n v="0.2"/>
    <n v="83.98599999999999"/>
  </r>
  <r>
    <n v="5039"/>
    <x v="2495"/>
    <x v="1"/>
    <x v="655"/>
    <d v="2012-07-12T00:00:00"/>
    <s v="First Class"/>
    <s v="TS-21370"/>
    <s v="Todd Sumrall"/>
    <x v="1"/>
    <s v="United States"/>
    <s v="Wilmington"/>
    <x v="13"/>
    <n v="19805"/>
    <x v="3"/>
    <s v="FUR-TA-10001520"/>
    <x v="0"/>
    <x v="3"/>
    <x v="711"/>
    <n v="199.83600000000001"/>
    <n v="4"/>
    <n v="0.3"/>
    <n v="-37.112400000000036"/>
  </r>
  <r>
    <n v="5040"/>
    <x v="2495"/>
    <x v="1"/>
    <x v="655"/>
    <d v="2012-07-12T00:00:00"/>
    <s v="First Class"/>
    <s v="TS-21370"/>
    <s v="Todd Sumrall"/>
    <x v="1"/>
    <s v="United States"/>
    <s v="Wilmington"/>
    <x v="13"/>
    <n v="19805"/>
    <x v="3"/>
    <s v="TEC-PH-10001817"/>
    <x v="2"/>
    <x v="7"/>
    <x v="1097"/>
    <n v="716"/>
    <n v="2"/>
    <n v="0"/>
    <n v="193.32000000000005"/>
  </r>
  <r>
    <n v="5041"/>
    <x v="2495"/>
    <x v="1"/>
    <x v="655"/>
    <d v="2012-07-12T00:00:00"/>
    <s v="First Class"/>
    <s v="TS-21370"/>
    <s v="Todd Sumrall"/>
    <x v="1"/>
    <s v="United States"/>
    <s v="Wilmington"/>
    <x v="13"/>
    <n v="19805"/>
    <x v="3"/>
    <s v="OFF-BI-10004492"/>
    <x v="1"/>
    <x v="8"/>
    <x v="347"/>
    <n v="221.06"/>
    <n v="7"/>
    <n v="0"/>
    <n v="103.89819999999997"/>
  </r>
  <r>
    <n v="5042"/>
    <x v="2496"/>
    <x v="0"/>
    <x v="338"/>
    <d v="2013-11-14T00:00:00"/>
    <s v="Second Class"/>
    <s v="AI-10855"/>
    <s v="Arianne Irving"/>
    <x v="0"/>
    <s v="United States"/>
    <s v="Los Angeles"/>
    <x v="1"/>
    <n v="90036"/>
    <x v="1"/>
    <s v="OFF-PA-10002421"/>
    <x v="1"/>
    <x v="10"/>
    <x v="1416"/>
    <n v="67.710000000000008"/>
    <n v="3"/>
    <n v="0"/>
    <n v="32.500799999999998"/>
  </r>
  <r>
    <n v="5043"/>
    <x v="2496"/>
    <x v="0"/>
    <x v="338"/>
    <d v="2013-11-14T00:00:00"/>
    <s v="Second Class"/>
    <s v="AI-10855"/>
    <s v="Arianne Irving"/>
    <x v="0"/>
    <s v="United States"/>
    <s v="Los Angeles"/>
    <x v="1"/>
    <n v="90036"/>
    <x v="1"/>
    <s v="OFF-AP-10000055"/>
    <x v="1"/>
    <x v="9"/>
    <x v="781"/>
    <n v="129.91999999999999"/>
    <n v="4"/>
    <n v="0"/>
    <n v="38.975999999999985"/>
  </r>
  <r>
    <n v="5044"/>
    <x v="2496"/>
    <x v="0"/>
    <x v="338"/>
    <d v="2013-11-14T00:00:00"/>
    <s v="Second Class"/>
    <s v="AI-10855"/>
    <s v="Arianne Irving"/>
    <x v="0"/>
    <s v="United States"/>
    <s v="Los Angeles"/>
    <x v="1"/>
    <n v="90036"/>
    <x v="1"/>
    <s v="FUR-FU-10000965"/>
    <x v="0"/>
    <x v="5"/>
    <x v="682"/>
    <n v="467.46"/>
    <n v="9"/>
    <n v="0"/>
    <n v="191.65860000000001"/>
  </r>
  <r>
    <n v="5045"/>
    <x v="2496"/>
    <x v="0"/>
    <x v="338"/>
    <d v="2013-11-14T00:00:00"/>
    <s v="Second Class"/>
    <s v="AI-10855"/>
    <s v="Arianne Irving"/>
    <x v="0"/>
    <s v="United States"/>
    <s v="Los Angeles"/>
    <x v="1"/>
    <n v="90036"/>
    <x v="1"/>
    <s v="OFF-PA-10001363"/>
    <x v="1"/>
    <x v="10"/>
    <x v="1616"/>
    <n v="61.4"/>
    <n v="5"/>
    <n v="0"/>
    <n v="28.857999999999997"/>
  </r>
  <r>
    <n v="5046"/>
    <x v="2496"/>
    <x v="0"/>
    <x v="338"/>
    <d v="2013-11-14T00:00:00"/>
    <s v="Second Class"/>
    <s v="AI-10855"/>
    <s v="Arianne Irving"/>
    <x v="0"/>
    <s v="United States"/>
    <s v="Los Angeles"/>
    <x v="1"/>
    <n v="90036"/>
    <x v="1"/>
    <s v="OFF-ST-10001496"/>
    <x v="1"/>
    <x v="4"/>
    <x v="726"/>
    <n v="720.76"/>
    <n v="4"/>
    <n v="0"/>
    <n v="187.39760000000001"/>
  </r>
  <r>
    <n v="5047"/>
    <x v="2496"/>
    <x v="0"/>
    <x v="338"/>
    <d v="2013-11-14T00:00:00"/>
    <s v="Second Class"/>
    <s v="AI-10855"/>
    <s v="Arianne Irving"/>
    <x v="0"/>
    <s v="United States"/>
    <s v="Los Angeles"/>
    <x v="1"/>
    <n v="90036"/>
    <x v="1"/>
    <s v="OFF-BI-10004656"/>
    <x v="1"/>
    <x v="8"/>
    <x v="855"/>
    <n v="5.1840000000000011"/>
    <n v="3"/>
    <n v="0.2"/>
    <n v="1.8143999999999996"/>
  </r>
  <r>
    <n v="5048"/>
    <x v="2496"/>
    <x v="0"/>
    <x v="338"/>
    <d v="2013-11-14T00:00:00"/>
    <s v="Second Class"/>
    <s v="AI-10855"/>
    <s v="Arianne Irving"/>
    <x v="0"/>
    <s v="United States"/>
    <s v="Los Angeles"/>
    <x v="1"/>
    <n v="90036"/>
    <x v="1"/>
    <s v="OFF-AR-10001227"/>
    <x v="1"/>
    <x v="6"/>
    <x v="1611"/>
    <n v="14.7"/>
    <n v="5"/>
    <n v="0"/>
    <n v="3.9690000000000003"/>
  </r>
  <r>
    <n v="5049"/>
    <x v="2497"/>
    <x v="2"/>
    <x v="691"/>
    <d v="2011-04-04T00:00:00"/>
    <s v="Standard Class"/>
    <s v="DD-13570"/>
    <s v="Dorothy Dickinson"/>
    <x v="0"/>
    <s v="United States"/>
    <s v="Chicago"/>
    <x v="10"/>
    <n v="60610"/>
    <x v="2"/>
    <s v="OFF-BI-10002071"/>
    <x v="1"/>
    <x v="8"/>
    <x v="692"/>
    <n v="8.1339999999999986"/>
    <n v="7"/>
    <n v="0.8"/>
    <n v="-13.827800000000003"/>
  </r>
  <r>
    <n v="5050"/>
    <x v="2497"/>
    <x v="2"/>
    <x v="691"/>
    <d v="2011-04-04T00:00:00"/>
    <s v="Standard Class"/>
    <s v="DD-13570"/>
    <s v="Dorothy Dickinson"/>
    <x v="0"/>
    <s v="United States"/>
    <s v="Chicago"/>
    <x v="10"/>
    <n v="60610"/>
    <x v="2"/>
    <s v="TEC-AC-10004901"/>
    <x v="2"/>
    <x v="11"/>
    <x v="642"/>
    <n v="79.984000000000009"/>
    <n v="2"/>
    <n v="0.2"/>
    <n v="13.997199999999999"/>
  </r>
  <r>
    <n v="5051"/>
    <x v="2498"/>
    <x v="1"/>
    <x v="227"/>
    <d v="2012-09-24T00:00:00"/>
    <s v="Standard Class"/>
    <s v="AB-10060"/>
    <s v="Adam Bellavance"/>
    <x v="2"/>
    <s v="United States"/>
    <s v="Des Moines"/>
    <x v="4"/>
    <n v="98198"/>
    <x v="1"/>
    <s v="OFF-PA-10001776"/>
    <x v="1"/>
    <x v="10"/>
    <x v="1263"/>
    <n v="18.54"/>
    <n v="2"/>
    <n v="0"/>
    <n v="8.7137999999999991"/>
  </r>
  <r>
    <n v="5052"/>
    <x v="2499"/>
    <x v="1"/>
    <x v="209"/>
    <d v="2012-11-11T00:00:00"/>
    <s v="Standard Class"/>
    <s v="KB-16240"/>
    <s v="Karen Bern"/>
    <x v="1"/>
    <s v="United States"/>
    <s v="Philadelphia"/>
    <x v="9"/>
    <n v="19140"/>
    <x v="3"/>
    <s v="OFF-EN-10000483"/>
    <x v="1"/>
    <x v="12"/>
    <x v="369"/>
    <n v="24.400000000000002"/>
    <n v="2"/>
    <n v="0.2"/>
    <n v="7.9299999999999971"/>
  </r>
  <r>
    <n v="5053"/>
    <x v="2500"/>
    <x v="3"/>
    <x v="240"/>
    <d v="2014-05-20T00:00:00"/>
    <s v="Same Day"/>
    <s v="JC-15775"/>
    <s v="John Castell"/>
    <x v="0"/>
    <s v="United States"/>
    <s v="Atlanta"/>
    <x v="32"/>
    <n v="30318"/>
    <x v="0"/>
    <s v="OFF-PA-10003129"/>
    <x v="1"/>
    <x v="10"/>
    <x v="1137"/>
    <n v="195.64"/>
    <n v="4"/>
    <n v="0"/>
    <n v="91.950799999999987"/>
  </r>
  <r>
    <n v="5054"/>
    <x v="2501"/>
    <x v="1"/>
    <x v="928"/>
    <d v="2012-01-08T00:00:00"/>
    <s v="Second Class"/>
    <s v="AH-10465"/>
    <s v="Amy Hunt"/>
    <x v="0"/>
    <s v="United States"/>
    <s v="Dallas"/>
    <x v="5"/>
    <n v="75217"/>
    <x v="2"/>
    <s v="TEC-AC-10003198"/>
    <x v="2"/>
    <x v="11"/>
    <x v="761"/>
    <n v="398.40000000000003"/>
    <n v="5"/>
    <n v="0.2"/>
    <n v="84.659999999999982"/>
  </r>
  <r>
    <n v="5055"/>
    <x v="2501"/>
    <x v="1"/>
    <x v="928"/>
    <d v="2012-01-08T00:00:00"/>
    <s v="Second Class"/>
    <s v="AH-10465"/>
    <s v="Amy Hunt"/>
    <x v="0"/>
    <s v="United States"/>
    <s v="Dallas"/>
    <x v="5"/>
    <n v="75217"/>
    <x v="2"/>
    <s v="OFF-AR-10001246"/>
    <x v="1"/>
    <x v="6"/>
    <x v="450"/>
    <n v="7.0559999999999992"/>
    <n v="3"/>
    <n v="0.2"/>
    <n v="0.79379999999999962"/>
  </r>
  <r>
    <n v="5056"/>
    <x v="2501"/>
    <x v="1"/>
    <x v="928"/>
    <d v="2012-01-08T00:00:00"/>
    <s v="Second Class"/>
    <s v="AH-10465"/>
    <s v="Amy Hunt"/>
    <x v="0"/>
    <s v="United States"/>
    <s v="Dallas"/>
    <x v="5"/>
    <n v="75217"/>
    <x v="2"/>
    <s v="FUR-BO-10003272"/>
    <x v="0"/>
    <x v="0"/>
    <x v="582"/>
    <n v="1352.3975999999998"/>
    <n v="9"/>
    <n v="0.32"/>
    <n v="-437.5404000000002"/>
  </r>
  <r>
    <n v="5057"/>
    <x v="2502"/>
    <x v="1"/>
    <x v="1014"/>
    <d v="2012-09-11T00:00:00"/>
    <s v="First Class"/>
    <s v="NM-18520"/>
    <s v="Neoma Murray"/>
    <x v="0"/>
    <s v="United States"/>
    <s v="Moreno Valley"/>
    <x v="1"/>
    <n v="92553"/>
    <x v="1"/>
    <s v="OFF-PA-10002606"/>
    <x v="1"/>
    <x v="10"/>
    <x v="1592"/>
    <n v="26.400000000000002"/>
    <n v="5"/>
    <n v="0"/>
    <n v="11.879999999999999"/>
  </r>
  <r>
    <n v="5058"/>
    <x v="2502"/>
    <x v="1"/>
    <x v="1014"/>
    <d v="2012-09-11T00:00:00"/>
    <s v="First Class"/>
    <s v="NM-18520"/>
    <s v="Neoma Murray"/>
    <x v="0"/>
    <s v="United States"/>
    <s v="Moreno Valley"/>
    <x v="1"/>
    <n v="92553"/>
    <x v="1"/>
    <s v="OFF-ST-10002486"/>
    <x v="1"/>
    <x v="4"/>
    <x v="693"/>
    <n v="41.88"/>
    <n v="6"/>
    <n v="0"/>
    <n v="0.83759999999999835"/>
  </r>
  <r>
    <n v="5059"/>
    <x v="2503"/>
    <x v="0"/>
    <x v="1015"/>
    <d v="2013-04-08T00:00:00"/>
    <s v="Standard Class"/>
    <s v="CS-11950"/>
    <s v="Carlos Soltero"/>
    <x v="0"/>
    <s v="United States"/>
    <s v="Philadelphia"/>
    <x v="9"/>
    <n v="19140"/>
    <x v="3"/>
    <s v="OFF-BI-10004330"/>
    <x v="1"/>
    <x v="8"/>
    <x v="795"/>
    <n v="99.846000000000004"/>
    <n v="9"/>
    <n v="0.7"/>
    <n v="-83.204999999999984"/>
  </r>
  <r>
    <n v="5060"/>
    <x v="2504"/>
    <x v="0"/>
    <x v="5"/>
    <d v="2013-12-08T00:00:00"/>
    <s v="Second Class"/>
    <s v="TP-21130"/>
    <s v="Theone Pippenger"/>
    <x v="0"/>
    <s v="United States"/>
    <s v="Georgetown"/>
    <x v="0"/>
    <n v="40324"/>
    <x v="0"/>
    <s v="TEC-PH-10000560"/>
    <x v="2"/>
    <x v="7"/>
    <x v="745"/>
    <n v="699.98"/>
    <n v="2"/>
    <n v="0"/>
    <n v="195.99440000000004"/>
  </r>
  <r>
    <n v="5061"/>
    <x v="2504"/>
    <x v="0"/>
    <x v="5"/>
    <d v="2013-12-08T00:00:00"/>
    <s v="Second Class"/>
    <s v="TP-21130"/>
    <s v="Theone Pippenger"/>
    <x v="0"/>
    <s v="United States"/>
    <s v="Georgetown"/>
    <x v="0"/>
    <n v="40324"/>
    <x v="0"/>
    <s v="OFF-ST-10000060"/>
    <x v="1"/>
    <x v="4"/>
    <x v="387"/>
    <n v="584.82000000000005"/>
    <n v="9"/>
    <n v="0"/>
    <n v="70.178400000000025"/>
  </r>
  <r>
    <n v="5062"/>
    <x v="2505"/>
    <x v="1"/>
    <x v="412"/>
    <d v="2012-05-12T00:00:00"/>
    <s v="Standard Class"/>
    <s v="DL-12925"/>
    <s v="Daniel Lacy"/>
    <x v="0"/>
    <s v="United States"/>
    <s v="Minneapolis"/>
    <x v="11"/>
    <n v="55407"/>
    <x v="2"/>
    <s v="OFF-BI-10003684"/>
    <x v="1"/>
    <x v="8"/>
    <x v="707"/>
    <n v="43.98"/>
    <n v="2"/>
    <n v="0"/>
    <n v="21.99"/>
  </r>
  <r>
    <n v="5063"/>
    <x v="2505"/>
    <x v="1"/>
    <x v="412"/>
    <d v="2012-05-12T00:00:00"/>
    <s v="Standard Class"/>
    <s v="DL-12925"/>
    <s v="Daniel Lacy"/>
    <x v="0"/>
    <s v="United States"/>
    <s v="Minneapolis"/>
    <x v="11"/>
    <n v="55407"/>
    <x v="2"/>
    <s v="TEC-PH-10000441"/>
    <x v="2"/>
    <x v="7"/>
    <x v="1046"/>
    <n v="377.96999999999997"/>
    <n v="3"/>
    <n v="0"/>
    <n v="105.83160000000002"/>
  </r>
  <r>
    <n v="5064"/>
    <x v="2505"/>
    <x v="1"/>
    <x v="412"/>
    <d v="2012-05-12T00:00:00"/>
    <s v="Standard Class"/>
    <s v="DL-12925"/>
    <s v="Daniel Lacy"/>
    <x v="0"/>
    <s v="United States"/>
    <s v="Minneapolis"/>
    <x v="11"/>
    <n v="55407"/>
    <x v="2"/>
    <s v="FUR-FU-10000723"/>
    <x v="0"/>
    <x v="5"/>
    <x v="475"/>
    <n v="123.96000000000001"/>
    <n v="3"/>
    <n v="0"/>
    <n v="11.156400000000005"/>
  </r>
  <r>
    <n v="5065"/>
    <x v="2506"/>
    <x v="3"/>
    <x v="585"/>
    <d v="2014-09-25T00:00:00"/>
    <s v="First Class"/>
    <s v="CA-12265"/>
    <s v="Christina Anderson"/>
    <x v="0"/>
    <s v="United States"/>
    <s v="Wilmington"/>
    <x v="13"/>
    <n v="19805"/>
    <x v="3"/>
    <s v="TEC-PH-10004977"/>
    <x v="2"/>
    <x v="7"/>
    <x v="34"/>
    <n v="391.98"/>
    <n v="2"/>
    <n v="0"/>
    <n v="113.67419999999998"/>
  </r>
  <r>
    <n v="5066"/>
    <x v="2507"/>
    <x v="3"/>
    <x v="329"/>
    <d v="2014-12-08T00:00:00"/>
    <s v="Standard Class"/>
    <s v="SC-20380"/>
    <s v="Shahid Collister"/>
    <x v="0"/>
    <s v="United States"/>
    <s v="Burlington"/>
    <x v="3"/>
    <n v="27217"/>
    <x v="0"/>
    <s v="TEC-AC-10002001"/>
    <x v="2"/>
    <x v="11"/>
    <x v="262"/>
    <n v="383.97600000000006"/>
    <n v="3"/>
    <n v="0.2"/>
    <n v="81.59490000000001"/>
  </r>
  <r>
    <n v="5067"/>
    <x v="2507"/>
    <x v="3"/>
    <x v="329"/>
    <d v="2014-12-08T00:00:00"/>
    <s v="Standard Class"/>
    <s v="SC-20380"/>
    <s v="Shahid Collister"/>
    <x v="0"/>
    <s v="United States"/>
    <s v="Burlington"/>
    <x v="3"/>
    <n v="27217"/>
    <x v="0"/>
    <s v="FUR-TA-10001889"/>
    <x v="0"/>
    <x v="3"/>
    <x v="406"/>
    <n v="1781.6819999999998"/>
    <n v="7"/>
    <n v="0.4"/>
    <n v="-653.28340000000003"/>
  </r>
  <r>
    <n v="5068"/>
    <x v="2508"/>
    <x v="3"/>
    <x v="787"/>
    <d v="2014-01-20T00:00:00"/>
    <s v="Standard Class"/>
    <s v="TT-21460"/>
    <s v="Tonja Turnell"/>
    <x v="2"/>
    <s v="United States"/>
    <s v="Los Angeles"/>
    <x v="1"/>
    <n v="90008"/>
    <x v="1"/>
    <s v="OFF-AR-10003504"/>
    <x v="1"/>
    <x v="6"/>
    <x v="1026"/>
    <n v="21.400000000000002"/>
    <n v="5"/>
    <n v="0"/>
    <n v="6.2059999999999977"/>
  </r>
  <r>
    <n v="5069"/>
    <x v="2509"/>
    <x v="2"/>
    <x v="233"/>
    <d v="2011-08-12T00:00:00"/>
    <s v="Standard Class"/>
    <s v="MA-17560"/>
    <s v="Matt Abelman"/>
    <x v="2"/>
    <s v="United States"/>
    <s v="Trenton"/>
    <x v="12"/>
    <n v="48183"/>
    <x v="2"/>
    <s v="TEC-CO-10001571"/>
    <x v="2"/>
    <x v="16"/>
    <x v="1554"/>
    <n v="549.99"/>
    <n v="1"/>
    <n v="0"/>
    <n v="274.995"/>
  </r>
  <r>
    <n v="5070"/>
    <x v="2509"/>
    <x v="2"/>
    <x v="233"/>
    <d v="2011-08-12T00:00:00"/>
    <s v="Standard Class"/>
    <s v="MA-17560"/>
    <s v="Matt Abelman"/>
    <x v="2"/>
    <s v="United States"/>
    <s v="Trenton"/>
    <x v="12"/>
    <n v="48183"/>
    <x v="2"/>
    <s v="OFF-AP-10002495"/>
    <x v="1"/>
    <x v="9"/>
    <x v="1075"/>
    <n v="167.535"/>
    <n v="3"/>
    <n v="0.1"/>
    <n v="37.229999999999983"/>
  </r>
  <r>
    <n v="5071"/>
    <x v="2509"/>
    <x v="2"/>
    <x v="233"/>
    <d v="2011-08-12T00:00:00"/>
    <s v="Standard Class"/>
    <s v="MA-17560"/>
    <s v="Matt Abelman"/>
    <x v="2"/>
    <s v="United States"/>
    <s v="Trenton"/>
    <x v="12"/>
    <n v="48183"/>
    <x v="2"/>
    <s v="OFF-EN-10002500"/>
    <x v="1"/>
    <x v="12"/>
    <x v="118"/>
    <n v="38.339999999999996"/>
    <n v="3"/>
    <n v="0"/>
    <n v="17.253"/>
  </r>
  <r>
    <n v="5072"/>
    <x v="2509"/>
    <x v="2"/>
    <x v="233"/>
    <d v="2011-08-12T00:00:00"/>
    <s v="Standard Class"/>
    <s v="MA-17560"/>
    <s v="Matt Abelman"/>
    <x v="2"/>
    <s v="United States"/>
    <s v="Trenton"/>
    <x v="12"/>
    <n v="48183"/>
    <x v="2"/>
    <s v="FUR-FU-10002088"/>
    <x v="0"/>
    <x v="5"/>
    <x v="1084"/>
    <n v="53.88"/>
    <n v="6"/>
    <n v="0"/>
    <n v="22.629600000000003"/>
  </r>
  <r>
    <n v="5073"/>
    <x v="2509"/>
    <x v="2"/>
    <x v="233"/>
    <d v="2011-08-12T00:00:00"/>
    <s v="Standard Class"/>
    <s v="MA-17560"/>
    <s v="Matt Abelman"/>
    <x v="2"/>
    <s v="United States"/>
    <s v="Trenton"/>
    <x v="12"/>
    <n v="48183"/>
    <x v="2"/>
    <s v="TEC-PH-10001128"/>
    <x v="2"/>
    <x v="7"/>
    <x v="1499"/>
    <n v="299.98"/>
    <n v="2"/>
    <n v="0"/>
    <n v="83.994400000000013"/>
  </r>
  <r>
    <n v="5074"/>
    <x v="2510"/>
    <x v="1"/>
    <x v="599"/>
    <d v="2012-11-05T00:00:00"/>
    <s v="Same Day"/>
    <s v="JM-16195"/>
    <s v="Justin MacKendrick"/>
    <x v="0"/>
    <s v="United States"/>
    <s v="San Francisco"/>
    <x v="1"/>
    <n v="94109"/>
    <x v="1"/>
    <s v="OFF-ST-10000649"/>
    <x v="1"/>
    <x v="4"/>
    <x v="937"/>
    <n v="62.8"/>
    <n v="4"/>
    <n v="0"/>
    <n v="15.700000000000003"/>
  </r>
  <r>
    <n v="5075"/>
    <x v="2511"/>
    <x v="3"/>
    <x v="1016"/>
    <d v="2014-04-30T00:00:00"/>
    <s v="Second Class"/>
    <s v="MB-18085"/>
    <s v="Mick Brown"/>
    <x v="0"/>
    <s v="United States"/>
    <s v="Los Angeles"/>
    <x v="1"/>
    <n v="90049"/>
    <x v="1"/>
    <s v="OFF-BI-10002103"/>
    <x v="1"/>
    <x v="8"/>
    <x v="525"/>
    <n v="13.904"/>
    <n v="2"/>
    <n v="0.2"/>
    <n v="4.5187999999999997"/>
  </r>
  <r>
    <n v="5076"/>
    <x v="2512"/>
    <x v="2"/>
    <x v="1017"/>
    <d v="2011-04-22T00:00:00"/>
    <s v="Second Class"/>
    <s v="SV-20365"/>
    <s v="Seth Vernon"/>
    <x v="0"/>
    <s v="United States"/>
    <s v="Houston"/>
    <x v="5"/>
    <n v="77070"/>
    <x v="2"/>
    <s v="FUR-TA-10001705"/>
    <x v="0"/>
    <x v="3"/>
    <x v="213"/>
    <n v="744.09999999999991"/>
    <n v="5"/>
    <n v="0.3"/>
    <n v="-95.670000000000044"/>
  </r>
  <r>
    <n v="5077"/>
    <x v="2512"/>
    <x v="2"/>
    <x v="1017"/>
    <d v="2011-04-22T00:00:00"/>
    <s v="Second Class"/>
    <s v="SV-20365"/>
    <s v="Seth Vernon"/>
    <x v="0"/>
    <s v="United States"/>
    <s v="Houston"/>
    <x v="5"/>
    <n v="77070"/>
    <x v="2"/>
    <s v="OFF-ST-10004634"/>
    <x v="1"/>
    <x v="4"/>
    <x v="597"/>
    <n v="44.840000000000011"/>
    <n v="5"/>
    <n v="0.2"/>
    <n v="5.6049999999999951"/>
  </r>
  <r>
    <n v="5078"/>
    <x v="2512"/>
    <x v="2"/>
    <x v="1017"/>
    <d v="2011-04-22T00:00:00"/>
    <s v="Second Class"/>
    <s v="SV-20365"/>
    <s v="Seth Vernon"/>
    <x v="0"/>
    <s v="United States"/>
    <s v="Houston"/>
    <x v="5"/>
    <n v="77070"/>
    <x v="2"/>
    <s v="FUR-TA-10004442"/>
    <x v="0"/>
    <x v="3"/>
    <x v="1645"/>
    <n v="401.59000000000003"/>
    <n v="2"/>
    <n v="0.3"/>
    <n v="-131.95100000000002"/>
  </r>
  <r>
    <n v="5079"/>
    <x v="2513"/>
    <x v="3"/>
    <x v="343"/>
    <d v="2014-11-18T00:00:00"/>
    <s v="Standard Class"/>
    <s v="CG-12040"/>
    <s v="Catherine Glotzbach"/>
    <x v="2"/>
    <s v="United States"/>
    <s v="Milwaukee"/>
    <x v="6"/>
    <n v="53209"/>
    <x v="2"/>
    <s v="OFF-BI-10002949"/>
    <x v="1"/>
    <x v="8"/>
    <x v="520"/>
    <n v="18.240000000000002"/>
    <n v="3"/>
    <n v="0"/>
    <n v="8.5727999999999991"/>
  </r>
  <r>
    <n v="5080"/>
    <x v="2514"/>
    <x v="3"/>
    <x v="920"/>
    <d v="2014-11-30T00:00:00"/>
    <s v="Standard Class"/>
    <s v="BD-11500"/>
    <s v="Bradley Drucker"/>
    <x v="0"/>
    <s v="United States"/>
    <s v="San Francisco"/>
    <x v="1"/>
    <n v="94122"/>
    <x v="1"/>
    <s v="FUR-BO-10002213"/>
    <x v="0"/>
    <x v="0"/>
    <x v="1325"/>
    <n v="359.49899999999997"/>
    <n v="3"/>
    <n v="0.15"/>
    <n v="-29.605799999999981"/>
  </r>
  <r>
    <n v="5081"/>
    <x v="2514"/>
    <x v="3"/>
    <x v="920"/>
    <d v="2014-11-30T00:00:00"/>
    <s v="Standard Class"/>
    <s v="BD-11500"/>
    <s v="Bradley Drucker"/>
    <x v="0"/>
    <s v="United States"/>
    <s v="San Francisco"/>
    <x v="1"/>
    <n v="94122"/>
    <x v="1"/>
    <s v="OFF-ST-10001325"/>
    <x v="1"/>
    <x v="4"/>
    <x v="466"/>
    <n v="10.48"/>
    <n v="1"/>
    <n v="0"/>
    <n v="2.8296000000000001"/>
  </r>
  <r>
    <n v="5082"/>
    <x v="2515"/>
    <x v="1"/>
    <x v="217"/>
    <d v="2012-12-18T00:00:00"/>
    <s v="Same Day"/>
    <s v="JK-15640"/>
    <s v="Jim Kriz"/>
    <x v="2"/>
    <s v="United States"/>
    <s v="Cleveland"/>
    <x v="24"/>
    <n v="44105"/>
    <x v="3"/>
    <s v="OFF-PA-10003441"/>
    <x v="1"/>
    <x v="10"/>
    <x v="485"/>
    <n v="20.736000000000004"/>
    <n v="4"/>
    <n v="0.2"/>
    <n v="7.2576000000000001"/>
  </r>
  <r>
    <n v="5083"/>
    <x v="2516"/>
    <x v="0"/>
    <x v="162"/>
    <d v="2013-09-13T00:00:00"/>
    <s v="Standard Class"/>
    <s v="JM-15580"/>
    <s v="Jill Matthias"/>
    <x v="0"/>
    <s v="United States"/>
    <s v="Monroe"/>
    <x v="3"/>
    <n v="28110"/>
    <x v="0"/>
    <s v="TEC-AC-10004209"/>
    <x v="2"/>
    <x v="11"/>
    <x v="899"/>
    <n v="35.167999999999999"/>
    <n v="4"/>
    <n v="0.2"/>
    <n v="8.3524000000000012"/>
  </r>
  <r>
    <n v="5084"/>
    <x v="2516"/>
    <x v="0"/>
    <x v="162"/>
    <d v="2013-09-13T00:00:00"/>
    <s v="Standard Class"/>
    <s v="JM-15580"/>
    <s v="Jill Matthias"/>
    <x v="0"/>
    <s v="United States"/>
    <s v="Monroe"/>
    <x v="3"/>
    <n v="28110"/>
    <x v="0"/>
    <s v="OFF-PA-10000501"/>
    <x v="1"/>
    <x v="10"/>
    <x v="966"/>
    <n v="64.704000000000008"/>
    <n v="3"/>
    <n v="0.2"/>
    <n v="23.455199999999998"/>
  </r>
  <r>
    <n v="5085"/>
    <x v="2517"/>
    <x v="0"/>
    <x v="112"/>
    <d v="2013-06-10T00:00:00"/>
    <s v="Second Class"/>
    <s v="SC-20230"/>
    <s v="Scot Coram"/>
    <x v="1"/>
    <s v="United States"/>
    <s v="Lowell"/>
    <x v="31"/>
    <n v="1852"/>
    <x v="3"/>
    <s v="OFF-PA-10003656"/>
    <x v="1"/>
    <x v="10"/>
    <x v="770"/>
    <n v="105.52"/>
    <n v="4"/>
    <n v="0"/>
    <n v="48.539199999999994"/>
  </r>
  <r>
    <n v="5086"/>
    <x v="2518"/>
    <x v="1"/>
    <x v="974"/>
    <d v="2012-06-23T00:00:00"/>
    <s v="Standard Class"/>
    <s v="ME-17320"/>
    <s v="Maria Etezadi"/>
    <x v="2"/>
    <s v="United States"/>
    <s v="Dallas"/>
    <x v="5"/>
    <n v="75081"/>
    <x v="2"/>
    <s v="OFF-BI-10001107"/>
    <x v="1"/>
    <x v="8"/>
    <x v="492"/>
    <n v="5.7919999999999989"/>
    <n v="2"/>
    <n v="0.8"/>
    <n v="-9.5568000000000026"/>
  </r>
  <r>
    <n v="5087"/>
    <x v="2519"/>
    <x v="1"/>
    <x v="616"/>
    <d v="2012-03-09T00:00:00"/>
    <s v="Standard Class"/>
    <s v="KN-16390"/>
    <s v="Katherine Nockton"/>
    <x v="1"/>
    <s v="United States"/>
    <s v="Philadelphia"/>
    <x v="9"/>
    <n v="19120"/>
    <x v="3"/>
    <s v="TEC-PH-10000562"/>
    <x v="2"/>
    <x v="7"/>
    <x v="1698"/>
    <n v="466.15799999999996"/>
    <n v="7"/>
    <n v="0.4"/>
    <n v="-93.231599999999958"/>
  </r>
  <r>
    <n v="5088"/>
    <x v="2519"/>
    <x v="1"/>
    <x v="616"/>
    <d v="2012-03-09T00:00:00"/>
    <s v="Standard Class"/>
    <s v="KN-16390"/>
    <s v="Katherine Nockton"/>
    <x v="1"/>
    <s v="United States"/>
    <s v="Philadelphia"/>
    <x v="9"/>
    <n v="19120"/>
    <x v="3"/>
    <s v="TEC-AC-10001101"/>
    <x v="2"/>
    <x v="11"/>
    <x v="547"/>
    <n v="10.312000000000001"/>
    <n v="1"/>
    <n v="0.2"/>
    <n v="-1.2890000000000006"/>
  </r>
  <r>
    <n v="5089"/>
    <x v="2519"/>
    <x v="1"/>
    <x v="616"/>
    <d v="2012-03-09T00:00:00"/>
    <s v="Standard Class"/>
    <s v="KN-16390"/>
    <s v="Katherine Nockton"/>
    <x v="1"/>
    <s v="United States"/>
    <s v="Philadelphia"/>
    <x v="9"/>
    <n v="19120"/>
    <x v="3"/>
    <s v="OFF-BI-10003529"/>
    <x v="1"/>
    <x v="8"/>
    <x v="788"/>
    <n v="2.556"/>
    <n v="3"/>
    <n v="0.7"/>
    <n v="-1.7892000000000001"/>
  </r>
  <r>
    <n v="5090"/>
    <x v="2520"/>
    <x v="3"/>
    <x v="1018"/>
    <d v="2014-08-08T00:00:00"/>
    <s v="First Class"/>
    <s v="HM-14860"/>
    <s v="Harry Marie"/>
    <x v="1"/>
    <s v="United States"/>
    <s v="Loveland"/>
    <x v="22"/>
    <n v="80538"/>
    <x v="1"/>
    <s v="OFF-PA-10001752"/>
    <x v="1"/>
    <x v="10"/>
    <x v="1360"/>
    <n v="7.9680000000000009"/>
    <n v="2"/>
    <n v="0.2"/>
    <n v="2.8884000000000007"/>
  </r>
  <r>
    <n v="5091"/>
    <x v="2520"/>
    <x v="3"/>
    <x v="1018"/>
    <d v="2014-08-08T00:00:00"/>
    <s v="First Class"/>
    <s v="HM-14860"/>
    <s v="Harry Marie"/>
    <x v="1"/>
    <s v="United States"/>
    <s v="Loveland"/>
    <x v="22"/>
    <n v="80538"/>
    <x v="1"/>
    <s v="OFF-EN-10001141"/>
    <x v="1"/>
    <x v="12"/>
    <x v="593"/>
    <n v="8.7840000000000007"/>
    <n v="1"/>
    <n v="0.2"/>
    <n v="3.1842000000000001"/>
  </r>
  <r>
    <n v="5092"/>
    <x v="2521"/>
    <x v="3"/>
    <x v="247"/>
    <d v="2015-01-04T00:00:00"/>
    <s v="Standard Class"/>
    <s v="JM-15580"/>
    <s v="Jill Matthias"/>
    <x v="0"/>
    <s v="United States"/>
    <s v="Loveland"/>
    <x v="22"/>
    <n v="80538"/>
    <x v="1"/>
    <s v="OFF-FA-10003472"/>
    <x v="1"/>
    <x v="13"/>
    <x v="240"/>
    <n v="3.024"/>
    <n v="3"/>
    <n v="0.2"/>
    <n v="-0.6048"/>
  </r>
  <r>
    <n v="5093"/>
    <x v="2522"/>
    <x v="1"/>
    <x v="293"/>
    <d v="2012-05-27T00:00:00"/>
    <s v="Standard Class"/>
    <s v="KH-16690"/>
    <s v="Kristen Hastings"/>
    <x v="1"/>
    <s v="United States"/>
    <s v="Woonsocket"/>
    <x v="34"/>
    <n v="2895"/>
    <x v="3"/>
    <s v="OFF-ST-10004507"/>
    <x v="1"/>
    <x v="4"/>
    <x v="452"/>
    <n v="51.449999999999996"/>
    <n v="3"/>
    <n v="0"/>
    <n v="13.891499999999999"/>
  </r>
  <r>
    <n v="5094"/>
    <x v="2523"/>
    <x v="2"/>
    <x v="776"/>
    <d v="2011-12-10T00:00:00"/>
    <s v="Standard Class"/>
    <s v="BK-11260"/>
    <s v="Berenike Kampe"/>
    <x v="0"/>
    <s v="United States"/>
    <s v="Chicago"/>
    <x v="10"/>
    <n v="60610"/>
    <x v="2"/>
    <s v="OFF-AP-10004036"/>
    <x v="1"/>
    <x v="9"/>
    <x v="1273"/>
    <n v="14.015999999999996"/>
    <n v="4"/>
    <n v="0.8"/>
    <n v="-31.536000000000001"/>
  </r>
  <r>
    <n v="5095"/>
    <x v="2523"/>
    <x v="2"/>
    <x v="776"/>
    <d v="2011-12-10T00:00:00"/>
    <s v="Standard Class"/>
    <s v="BK-11260"/>
    <s v="Berenike Kampe"/>
    <x v="0"/>
    <s v="United States"/>
    <s v="Chicago"/>
    <x v="10"/>
    <n v="60610"/>
    <x v="2"/>
    <s v="FUR-TA-10004086"/>
    <x v="0"/>
    <x v="3"/>
    <x v="824"/>
    <n v="214.95000000000002"/>
    <n v="5"/>
    <n v="0.5"/>
    <n v="-120.37200000000003"/>
  </r>
  <r>
    <n v="5096"/>
    <x v="2523"/>
    <x v="2"/>
    <x v="776"/>
    <d v="2011-12-10T00:00:00"/>
    <s v="Standard Class"/>
    <s v="BK-11260"/>
    <s v="Berenike Kampe"/>
    <x v="0"/>
    <s v="United States"/>
    <s v="Chicago"/>
    <x v="10"/>
    <n v="60610"/>
    <x v="2"/>
    <s v="TEC-PH-10000307"/>
    <x v="2"/>
    <x v="7"/>
    <x v="835"/>
    <n v="35.04"/>
    <n v="4"/>
    <n v="0.2"/>
    <n v="-7.0080000000000044"/>
  </r>
  <r>
    <n v="5097"/>
    <x v="2523"/>
    <x v="2"/>
    <x v="776"/>
    <d v="2011-12-10T00:00:00"/>
    <s v="Standard Class"/>
    <s v="BK-11260"/>
    <s v="Berenike Kampe"/>
    <x v="0"/>
    <s v="United States"/>
    <s v="Chicago"/>
    <x v="10"/>
    <n v="60610"/>
    <x v="2"/>
    <s v="FUR-FU-10002088"/>
    <x v="0"/>
    <x v="5"/>
    <x v="1084"/>
    <n v="10.776000000000002"/>
    <n v="3"/>
    <n v="0.6"/>
    <n v="-4.8491999999999997"/>
  </r>
  <r>
    <n v="5098"/>
    <x v="2523"/>
    <x v="2"/>
    <x v="776"/>
    <d v="2011-12-10T00:00:00"/>
    <s v="Standard Class"/>
    <s v="BK-11260"/>
    <s v="Berenike Kampe"/>
    <x v="0"/>
    <s v="United States"/>
    <s v="Chicago"/>
    <x v="10"/>
    <n v="60610"/>
    <x v="2"/>
    <s v="OFF-BI-10004965"/>
    <x v="1"/>
    <x v="8"/>
    <x v="1005"/>
    <n v="4.5999999999999988"/>
    <n v="2"/>
    <n v="0.8"/>
    <n v="-8.0500000000000025"/>
  </r>
  <r>
    <n v="5099"/>
    <x v="2523"/>
    <x v="2"/>
    <x v="776"/>
    <d v="2011-12-10T00:00:00"/>
    <s v="Standard Class"/>
    <s v="BK-11260"/>
    <s v="Berenike Kampe"/>
    <x v="0"/>
    <s v="United States"/>
    <s v="Chicago"/>
    <x v="10"/>
    <n v="60610"/>
    <x v="2"/>
    <s v="OFF-ST-10002485"/>
    <x v="1"/>
    <x v="4"/>
    <x v="209"/>
    <n v="35.167999999999999"/>
    <n v="2"/>
    <n v="0.2"/>
    <n v="-8.3524000000000012"/>
  </r>
  <r>
    <n v="5100"/>
    <x v="2524"/>
    <x v="1"/>
    <x v="976"/>
    <d v="2012-08-12T00:00:00"/>
    <s v="Standard Class"/>
    <s v="PN-18775"/>
    <s v="Parhena Norris"/>
    <x v="2"/>
    <s v="United States"/>
    <s v="Bakersfield"/>
    <x v="1"/>
    <n v="93309"/>
    <x v="1"/>
    <s v="OFF-BI-10002194"/>
    <x v="1"/>
    <x v="8"/>
    <x v="411"/>
    <n v="19.152000000000001"/>
    <n v="3"/>
    <n v="0.2"/>
    <n v="6.4638000000000009"/>
  </r>
  <r>
    <n v="5101"/>
    <x v="2525"/>
    <x v="2"/>
    <x v="461"/>
    <d v="2011-03-17T00:00:00"/>
    <s v="Same Day"/>
    <s v="AZ-10750"/>
    <s v="Annie Zypern"/>
    <x v="0"/>
    <s v="United States"/>
    <s v="Dallas"/>
    <x v="5"/>
    <n v="75217"/>
    <x v="2"/>
    <s v="OFF-AR-10003732"/>
    <x v="1"/>
    <x v="6"/>
    <x v="321"/>
    <n v="4.4479999999999995"/>
    <n v="2"/>
    <n v="0.2"/>
    <n v="0.3335999999999999"/>
  </r>
  <r>
    <n v="5102"/>
    <x v="2525"/>
    <x v="2"/>
    <x v="461"/>
    <d v="2011-03-17T00:00:00"/>
    <s v="Same Day"/>
    <s v="AZ-10750"/>
    <s v="Annie Zypern"/>
    <x v="0"/>
    <s v="United States"/>
    <s v="Dallas"/>
    <x v="5"/>
    <n v="75217"/>
    <x v="2"/>
    <s v="OFF-PA-10002195"/>
    <x v="1"/>
    <x v="10"/>
    <x v="1543"/>
    <n v="5.1840000000000011"/>
    <n v="1"/>
    <n v="0.2"/>
    <n v="1.8792"/>
  </r>
  <r>
    <n v="5103"/>
    <x v="2525"/>
    <x v="2"/>
    <x v="461"/>
    <d v="2011-03-17T00:00:00"/>
    <s v="Same Day"/>
    <s v="AZ-10750"/>
    <s v="Annie Zypern"/>
    <x v="0"/>
    <s v="United States"/>
    <s v="Dallas"/>
    <x v="5"/>
    <n v="75217"/>
    <x v="2"/>
    <s v="OFF-PA-10002365"/>
    <x v="1"/>
    <x v="10"/>
    <x v="12"/>
    <n v="15.552000000000003"/>
    <n v="3"/>
    <n v="0.2"/>
    <n v="5.4432"/>
  </r>
  <r>
    <n v="5104"/>
    <x v="2526"/>
    <x v="1"/>
    <x v="514"/>
    <d v="2012-03-30T00:00:00"/>
    <s v="Second Class"/>
    <s v="GM-14500"/>
    <s v="Gene McClure"/>
    <x v="0"/>
    <s v="United States"/>
    <s v="Philadelphia"/>
    <x v="9"/>
    <n v="19140"/>
    <x v="3"/>
    <s v="OFF-PA-10001950"/>
    <x v="1"/>
    <x v="10"/>
    <x v="144"/>
    <n v="40.032000000000004"/>
    <n v="6"/>
    <n v="0.2"/>
    <n v="12.509999999999993"/>
  </r>
  <r>
    <n v="5105"/>
    <x v="2526"/>
    <x v="1"/>
    <x v="514"/>
    <d v="2012-03-30T00:00:00"/>
    <s v="Second Class"/>
    <s v="GM-14500"/>
    <s v="Gene McClure"/>
    <x v="0"/>
    <s v="United States"/>
    <s v="Philadelphia"/>
    <x v="9"/>
    <n v="19140"/>
    <x v="3"/>
    <s v="TEC-AC-10004633"/>
    <x v="2"/>
    <x v="11"/>
    <x v="60"/>
    <n v="16.776000000000003"/>
    <n v="3"/>
    <n v="0.2"/>
    <n v="5.0327999999999999"/>
  </r>
  <r>
    <n v="5106"/>
    <x v="2527"/>
    <x v="2"/>
    <x v="637"/>
    <d v="2011-12-20T00:00:00"/>
    <s v="Standard Class"/>
    <s v="BM-11785"/>
    <s v="Bryan Mills"/>
    <x v="0"/>
    <s v="United States"/>
    <s v="Deltona"/>
    <x v="2"/>
    <n v="32725"/>
    <x v="0"/>
    <s v="FUR-CH-10002439"/>
    <x v="0"/>
    <x v="1"/>
    <x v="1316"/>
    <n v="186.304"/>
    <n v="4"/>
    <n v="0.2"/>
    <n v="13.972799999999999"/>
  </r>
  <r>
    <n v="5107"/>
    <x v="2528"/>
    <x v="1"/>
    <x v="444"/>
    <d v="2012-09-26T00:00:00"/>
    <s v="Standard Class"/>
    <s v="NH-18610"/>
    <s v="Nicole Hansen"/>
    <x v="1"/>
    <s v="United States"/>
    <s v="Columbus"/>
    <x v="32"/>
    <n v="31907"/>
    <x v="0"/>
    <s v="TEC-AC-10000682"/>
    <x v="2"/>
    <x v="11"/>
    <x v="1327"/>
    <n v="66.36"/>
    <n v="4"/>
    <n v="0"/>
    <n v="23.225999999999999"/>
  </r>
  <r>
    <n v="5108"/>
    <x v="2529"/>
    <x v="3"/>
    <x v="1016"/>
    <d v="2014-04-27T00:00:00"/>
    <s v="First Class"/>
    <s v="PN-18775"/>
    <s v="Parhena Norris"/>
    <x v="2"/>
    <s v="United States"/>
    <s v="Nashville"/>
    <x v="18"/>
    <n v="37211"/>
    <x v="0"/>
    <s v="OFF-AR-10004078"/>
    <x v="1"/>
    <x v="6"/>
    <x v="507"/>
    <n v="42.047999999999995"/>
    <n v="9"/>
    <n v="0.2"/>
    <n v="5.2559999999999985"/>
  </r>
  <r>
    <n v="5109"/>
    <x v="2529"/>
    <x v="3"/>
    <x v="1016"/>
    <d v="2014-04-27T00:00:00"/>
    <s v="First Class"/>
    <s v="PN-18775"/>
    <s v="Parhena Norris"/>
    <x v="2"/>
    <s v="United States"/>
    <s v="Nashville"/>
    <x v="18"/>
    <n v="37211"/>
    <x v="0"/>
    <s v="OFF-AR-10001958"/>
    <x v="1"/>
    <x v="6"/>
    <x v="206"/>
    <n v="67.92"/>
    <n v="5"/>
    <n v="0.2"/>
    <n v="6.7920000000000016"/>
  </r>
  <r>
    <n v="5110"/>
    <x v="2530"/>
    <x v="2"/>
    <x v="638"/>
    <d v="2011-10-22T00:00:00"/>
    <s v="Standard Class"/>
    <s v="EH-13765"/>
    <s v="Edward Hooks"/>
    <x v="1"/>
    <s v="United States"/>
    <s v="Philadelphia"/>
    <x v="9"/>
    <n v="19134"/>
    <x v="3"/>
    <s v="OFF-EN-10001335"/>
    <x v="1"/>
    <x v="12"/>
    <x v="462"/>
    <n v="52.512"/>
    <n v="6"/>
    <n v="0.2"/>
    <n v="19.692"/>
  </r>
  <r>
    <n v="5111"/>
    <x v="2530"/>
    <x v="2"/>
    <x v="638"/>
    <d v="2011-10-22T00:00:00"/>
    <s v="Standard Class"/>
    <s v="EH-13765"/>
    <s v="Edward Hooks"/>
    <x v="1"/>
    <s v="United States"/>
    <s v="Philadelphia"/>
    <x v="9"/>
    <n v="19134"/>
    <x v="3"/>
    <s v="OFF-ST-10003479"/>
    <x v="1"/>
    <x v="4"/>
    <x v="41"/>
    <n v="186.91200000000001"/>
    <n v="6"/>
    <n v="0.2"/>
    <n v="-35.046000000000028"/>
  </r>
  <r>
    <n v="5112"/>
    <x v="2530"/>
    <x v="2"/>
    <x v="638"/>
    <d v="2011-10-22T00:00:00"/>
    <s v="Standard Class"/>
    <s v="EH-13765"/>
    <s v="Edward Hooks"/>
    <x v="1"/>
    <s v="United States"/>
    <s v="Philadelphia"/>
    <x v="9"/>
    <n v="19134"/>
    <x v="3"/>
    <s v="OFF-PA-10003016"/>
    <x v="1"/>
    <x v="10"/>
    <x v="1385"/>
    <n v="10.048000000000002"/>
    <n v="4"/>
    <n v="0.2"/>
    <n v="3.1399999999999988"/>
  </r>
  <r>
    <n v="5113"/>
    <x v="2531"/>
    <x v="1"/>
    <x v="50"/>
    <d v="2012-11-13T00:00:00"/>
    <s v="Same Day"/>
    <s v="HA-14905"/>
    <s v="Helen Abelman"/>
    <x v="0"/>
    <s v="United States"/>
    <s v="Chicago"/>
    <x v="10"/>
    <n v="60610"/>
    <x v="2"/>
    <s v="FUR-FU-10001025"/>
    <x v="0"/>
    <x v="5"/>
    <x v="1699"/>
    <n v="17.496000000000002"/>
    <n v="9"/>
    <n v="0.6"/>
    <n v="-7.4357999999999969"/>
  </r>
  <r>
    <n v="5114"/>
    <x v="2532"/>
    <x v="0"/>
    <x v="1011"/>
    <d v="2013-02-02T00:00:00"/>
    <s v="Second Class"/>
    <s v="AB-10150"/>
    <s v="Aimee Bixby"/>
    <x v="0"/>
    <s v="United States"/>
    <s v="Dallas"/>
    <x v="5"/>
    <n v="75220"/>
    <x v="2"/>
    <s v="OFF-PA-10003936"/>
    <x v="1"/>
    <x v="10"/>
    <x v="1283"/>
    <n v="15.552000000000003"/>
    <n v="3"/>
    <n v="0.2"/>
    <n v="5.4432"/>
  </r>
  <r>
    <n v="5115"/>
    <x v="2533"/>
    <x v="0"/>
    <x v="1019"/>
    <d v="2013-11-23T00:00:00"/>
    <s v="Standard Class"/>
    <s v="MS-17365"/>
    <s v="Maribeth Schnelling"/>
    <x v="0"/>
    <s v="United States"/>
    <s v="Carlsbad"/>
    <x v="27"/>
    <n v="88220"/>
    <x v="1"/>
    <s v="OFF-BI-10004140"/>
    <x v="1"/>
    <x v="8"/>
    <x v="304"/>
    <n v="10.776000000000002"/>
    <n v="3"/>
    <n v="0.2"/>
    <n v="3.3674999999999984"/>
  </r>
  <r>
    <n v="5116"/>
    <x v="2534"/>
    <x v="3"/>
    <x v="800"/>
    <d v="2014-07-30T00:00:00"/>
    <s v="Standard Class"/>
    <s v="DD-13570"/>
    <s v="Dorothy Dickinson"/>
    <x v="0"/>
    <s v="United States"/>
    <s v="Philadelphia"/>
    <x v="9"/>
    <n v="19134"/>
    <x v="3"/>
    <s v="OFF-LA-10004178"/>
    <x v="1"/>
    <x v="2"/>
    <x v="1700"/>
    <n v="3.3040000000000003"/>
    <n v="1"/>
    <n v="0.2"/>
    <n v="1.0737999999999999"/>
  </r>
  <r>
    <n v="5117"/>
    <x v="2535"/>
    <x v="3"/>
    <x v="343"/>
    <d v="2014-11-18T00:00:00"/>
    <s v="Standard Class"/>
    <s v="MT-17815"/>
    <s v="Meg Tillman"/>
    <x v="0"/>
    <s v="United States"/>
    <s v="New York City"/>
    <x v="15"/>
    <n v="10009"/>
    <x v="3"/>
    <s v="OFF-ST-10003324"/>
    <x v="1"/>
    <x v="4"/>
    <x v="1014"/>
    <n v="35.479999999999997"/>
    <n v="1"/>
    <n v="0"/>
    <n v="0"/>
  </r>
  <r>
    <n v="5118"/>
    <x v="2536"/>
    <x v="1"/>
    <x v="120"/>
    <d v="2012-10-03T00:00:00"/>
    <s v="Standard Class"/>
    <s v="GM-14500"/>
    <s v="Gene McClure"/>
    <x v="0"/>
    <s v="United States"/>
    <s v="Oceanside"/>
    <x v="15"/>
    <n v="11572"/>
    <x v="3"/>
    <s v="OFF-FA-10004854"/>
    <x v="1"/>
    <x v="13"/>
    <x v="268"/>
    <n v="34.44"/>
    <n v="3"/>
    <n v="0"/>
    <n v="16.186799999999998"/>
  </r>
  <r>
    <n v="5119"/>
    <x v="2536"/>
    <x v="1"/>
    <x v="120"/>
    <d v="2012-10-03T00:00:00"/>
    <s v="Standard Class"/>
    <s v="GM-14500"/>
    <s v="Gene McClure"/>
    <x v="0"/>
    <s v="United States"/>
    <s v="Oceanside"/>
    <x v="15"/>
    <n v="11572"/>
    <x v="3"/>
    <s v="TEC-MA-10002859"/>
    <x v="2"/>
    <x v="15"/>
    <x v="1527"/>
    <n v="629.92999999999995"/>
    <n v="7"/>
    <n v="0"/>
    <n v="296.06709999999998"/>
  </r>
  <r>
    <n v="5120"/>
    <x v="2536"/>
    <x v="1"/>
    <x v="120"/>
    <d v="2012-10-03T00:00:00"/>
    <s v="Standard Class"/>
    <s v="GM-14500"/>
    <s v="Gene McClure"/>
    <x v="0"/>
    <s v="United States"/>
    <s v="Oceanside"/>
    <x v="15"/>
    <n v="11572"/>
    <x v="3"/>
    <s v="OFF-BI-10000088"/>
    <x v="1"/>
    <x v="8"/>
    <x v="1025"/>
    <n v="79.056000000000012"/>
    <n v="9"/>
    <n v="0.2"/>
    <n v="28.657800000000002"/>
  </r>
  <r>
    <n v="5121"/>
    <x v="2537"/>
    <x v="2"/>
    <x v="527"/>
    <d v="2011-04-08T00:00:00"/>
    <s v="Standard Class"/>
    <s v="KB-16585"/>
    <s v="Ken Black"/>
    <x v="1"/>
    <s v="United States"/>
    <s v="Lafayette"/>
    <x v="28"/>
    <n v="70506"/>
    <x v="0"/>
    <s v="OFF-ST-10004180"/>
    <x v="1"/>
    <x v="4"/>
    <x v="241"/>
    <n v="232.54999999999998"/>
    <n v="5"/>
    <n v="0"/>
    <n v="9.3019999999999925"/>
  </r>
  <r>
    <n v="5122"/>
    <x v="2537"/>
    <x v="2"/>
    <x v="527"/>
    <d v="2011-04-08T00:00:00"/>
    <s v="Standard Class"/>
    <s v="KB-16585"/>
    <s v="Ken Black"/>
    <x v="1"/>
    <s v="United States"/>
    <s v="Lafayette"/>
    <x v="28"/>
    <n v="70506"/>
    <x v="0"/>
    <s v="TEC-AC-10002926"/>
    <x v="2"/>
    <x v="11"/>
    <x v="1114"/>
    <n v="99.98"/>
    <n v="2"/>
    <n v="0"/>
    <n v="42.991400000000006"/>
  </r>
  <r>
    <n v="5123"/>
    <x v="2537"/>
    <x v="2"/>
    <x v="527"/>
    <d v="2011-04-08T00:00:00"/>
    <s v="Standard Class"/>
    <s v="KB-16585"/>
    <s v="Ken Black"/>
    <x v="1"/>
    <s v="United States"/>
    <s v="Lafayette"/>
    <x v="28"/>
    <n v="70506"/>
    <x v="0"/>
    <s v="OFF-PA-10003797"/>
    <x v="1"/>
    <x v="10"/>
    <x v="1701"/>
    <n v="19.440000000000001"/>
    <n v="3"/>
    <n v="0"/>
    <n v="9.3312000000000008"/>
  </r>
  <r>
    <n v="5124"/>
    <x v="2537"/>
    <x v="2"/>
    <x v="527"/>
    <d v="2011-04-08T00:00:00"/>
    <s v="Standard Class"/>
    <s v="KB-16585"/>
    <s v="Ken Black"/>
    <x v="1"/>
    <s v="United States"/>
    <s v="Lafayette"/>
    <x v="28"/>
    <n v="70506"/>
    <x v="0"/>
    <s v="OFF-PA-10002195"/>
    <x v="1"/>
    <x v="10"/>
    <x v="1543"/>
    <n v="12.96"/>
    <n v="2"/>
    <n v="0"/>
    <n v="6.3504000000000005"/>
  </r>
  <r>
    <n v="5125"/>
    <x v="2538"/>
    <x v="2"/>
    <x v="80"/>
    <d v="2011-09-14T00:00:00"/>
    <s v="Same Day"/>
    <s v="DM-13015"/>
    <s v="Darrin Martin"/>
    <x v="0"/>
    <s v="United States"/>
    <s v="New York City"/>
    <x v="15"/>
    <n v="10009"/>
    <x v="3"/>
    <s v="FUR-TA-10001039"/>
    <x v="0"/>
    <x v="3"/>
    <x v="824"/>
    <n v="464.29200000000003"/>
    <n v="9"/>
    <n v="0.4"/>
    <n v="-108.33479999999997"/>
  </r>
  <r>
    <n v="5126"/>
    <x v="2538"/>
    <x v="2"/>
    <x v="80"/>
    <d v="2011-09-14T00:00:00"/>
    <s v="Same Day"/>
    <s v="DM-13015"/>
    <s v="Darrin Martin"/>
    <x v="0"/>
    <s v="United States"/>
    <s v="New York City"/>
    <x v="15"/>
    <n v="10009"/>
    <x v="3"/>
    <s v="OFF-EN-10001099"/>
    <x v="1"/>
    <x v="12"/>
    <x v="33"/>
    <n v="68.459999999999994"/>
    <n v="7"/>
    <n v="0"/>
    <n v="31.491599999999995"/>
  </r>
  <r>
    <n v="5127"/>
    <x v="2538"/>
    <x v="2"/>
    <x v="80"/>
    <d v="2011-09-14T00:00:00"/>
    <s v="Same Day"/>
    <s v="DM-13015"/>
    <s v="Darrin Martin"/>
    <x v="0"/>
    <s v="United States"/>
    <s v="New York City"/>
    <x v="15"/>
    <n v="10009"/>
    <x v="3"/>
    <s v="TEC-MA-10003979"/>
    <x v="2"/>
    <x v="15"/>
    <x v="802"/>
    <n v="2799.96"/>
    <n v="4"/>
    <n v="0"/>
    <n v="1371.9803999999999"/>
  </r>
  <r>
    <n v="5128"/>
    <x v="2538"/>
    <x v="2"/>
    <x v="80"/>
    <d v="2011-09-14T00:00:00"/>
    <s v="Same Day"/>
    <s v="DM-13015"/>
    <s v="Darrin Martin"/>
    <x v="0"/>
    <s v="United States"/>
    <s v="New York City"/>
    <x v="15"/>
    <n v="10009"/>
    <x v="3"/>
    <s v="OFF-AP-10002945"/>
    <x v="1"/>
    <x v="9"/>
    <x v="225"/>
    <n v="601.29999999999995"/>
    <n v="2"/>
    <n v="0"/>
    <n v="198.42899999999997"/>
  </r>
  <r>
    <n v="5129"/>
    <x v="2538"/>
    <x v="2"/>
    <x v="80"/>
    <d v="2011-09-14T00:00:00"/>
    <s v="Same Day"/>
    <s v="DM-13015"/>
    <s v="Darrin Martin"/>
    <x v="0"/>
    <s v="United States"/>
    <s v="New York City"/>
    <x v="15"/>
    <n v="10009"/>
    <x v="3"/>
    <s v="TEC-PH-10001536"/>
    <x v="2"/>
    <x v="7"/>
    <x v="1234"/>
    <n v="16.989999999999998"/>
    <n v="1"/>
    <n v="0"/>
    <n v="4.4173999999999989"/>
  </r>
  <r>
    <n v="5130"/>
    <x v="2538"/>
    <x v="2"/>
    <x v="80"/>
    <d v="2011-09-14T00:00:00"/>
    <s v="Same Day"/>
    <s v="DM-13015"/>
    <s v="Darrin Martin"/>
    <x v="0"/>
    <s v="United States"/>
    <s v="New York City"/>
    <x v="15"/>
    <n v="10009"/>
    <x v="3"/>
    <s v="TEC-PH-10000526"/>
    <x v="2"/>
    <x v="7"/>
    <x v="1463"/>
    <n v="287.96999999999997"/>
    <n v="3"/>
    <n v="0"/>
    <n v="80.631600000000006"/>
  </r>
  <r>
    <n v="5131"/>
    <x v="2538"/>
    <x v="2"/>
    <x v="80"/>
    <d v="2011-09-14T00:00:00"/>
    <s v="Same Day"/>
    <s v="DM-13015"/>
    <s v="Darrin Martin"/>
    <x v="0"/>
    <s v="United States"/>
    <s v="New York City"/>
    <x v="15"/>
    <n v="10009"/>
    <x v="3"/>
    <s v="OFF-PA-10000213"/>
    <x v="1"/>
    <x v="10"/>
    <x v="1440"/>
    <n v="44.820000000000007"/>
    <n v="9"/>
    <n v="0"/>
    <n v="21.065400000000004"/>
  </r>
  <r>
    <n v="5132"/>
    <x v="2539"/>
    <x v="3"/>
    <x v="614"/>
    <d v="2015-01-06T00:00:00"/>
    <s v="Standard Class"/>
    <s v="BP-11185"/>
    <s v="Ben Peterman"/>
    <x v="1"/>
    <s v="United States"/>
    <s v="Anaheim"/>
    <x v="1"/>
    <n v="92804"/>
    <x v="1"/>
    <s v="FUR-FU-10002501"/>
    <x v="0"/>
    <x v="5"/>
    <x v="1284"/>
    <n v="101.12"/>
    <n v="8"/>
    <n v="0"/>
    <n v="37.414400000000001"/>
  </r>
  <r>
    <n v="5133"/>
    <x v="2540"/>
    <x v="1"/>
    <x v="1020"/>
    <d v="2012-06-27T00:00:00"/>
    <s v="Standard Class"/>
    <s v="EP-13915"/>
    <s v="Emily Phan"/>
    <x v="0"/>
    <s v="United States"/>
    <s v="Deltona"/>
    <x v="2"/>
    <n v="32725"/>
    <x v="0"/>
    <s v="TEC-PH-10001819"/>
    <x v="2"/>
    <x v="7"/>
    <x v="805"/>
    <n v="107.97600000000001"/>
    <n v="3"/>
    <n v="0.2"/>
    <n v="37.791599999999988"/>
  </r>
  <r>
    <n v="5134"/>
    <x v="2541"/>
    <x v="3"/>
    <x v="200"/>
    <d v="2014-12-01T00:00:00"/>
    <s v="Standard Class"/>
    <s v="FG-14260"/>
    <s v="Frank Gastineau"/>
    <x v="2"/>
    <s v="United States"/>
    <s v="New York City"/>
    <x v="15"/>
    <n v="10009"/>
    <x v="3"/>
    <s v="OFF-AP-10001962"/>
    <x v="1"/>
    <x v="9"/>
    <x v="1594"/>
    <n v="58.730000000000004"/>
    <n v="7"/>
    <n v="0"/>
    <n v="14.682500000000001"/>
  </r>
  <r>
    <n v="5135"/>
    <x v="2541"/>
    <x v="3"/>
    <x v="200"/>
    <d v="2014-12-01T00:00:00"/>
    <s v="Standard Class"/>
    <s v="FG-14260"/>
    <s v="Frank Gastineau"/>
    <x v="2"/>
    <s v="United States"/>
    <s v="New York City"/>
    <x v="15"/>
    <n v="10009"/>
    <x v="3"/>
    <s v="OFF-BI-10003364"/>
    <x v="1"/>
    <x v="8"/>
    <x v="698"/>
    <n v="93.344000000000008"/>
    <n v="4"/>
    <n v="0.2"/>
    <n v="32.670400000000001"/>
  </r>
  <r>
    <n v="5136"/>
    <x v="2542"/>
    <x v="0"/>
    <x v="248"/>
    <d v="2013-10-29T00:00:00"/>
    <s v="Standard Class"/>
    <s v="AB-10255"/>
    <s v="Alejandro Ballentine"/>
    <x v="2"/>
    <s v="United States"/>
    <s v="Seattle"/>
    <x v="4"/>
    <n v="98103"/>
    <x v="1"/>
    <s v="OFF-FA-10002983"/>
    <x v="1"/>
    <x v="13"/>
    <x v="260"/>
    <n v="17.05"/>
    <n v="5"/>
    <n v="0"/>
    <n v="8.1840000000000011"/>
  </r>
  <r>
    <n v="5137"/>
    <x v="2543"/>
    <x v="1"/>
    <x v="639"/>
    <d v="2012-12-19T00:00:00"/>
    <s v="Standard Class"/>
    <s v="RD-19480"/>
    <s v="Rick Duston"/>
    <x v="0"/>
    <s v="United States"/>
    <s v="San Diego"/>
    <x v="1"/>
    <n v="92105"/>
    <x v="1"/>
    <s v="OFF-BI-10002432"/>
    <x v="1"/>
    <x v="8"/>
    <x v="866"/>
    <n v="8.0960000000000001"/>
    <n v="2"/>
    <n v="0.2"/>
    <n v="2.7323999999999993"/>
  </r>
  <r>
    <n v="5138"/>
    <x v="2544"/>
    <x v="0"/>
    <x v="373"/>
    <d v="2013-11-18T00:00:00"/>
    <s v="Standard Class"/>
    <s v="TS-21430"/>
    <s v="Tom Stivers"/>
    <x v="1"/>
    <s v="United States"/>
    <s v="Oklahoma City"/>
    <x v="26"/>
    <n v="73120"/>
    <x v="2"/>
    <s v="FUR-FU-10003096"/>
    <x v="0"/>
    <x v="5"/>
    <x v="554"/>
    <n v="30.36"/>
    <n v="4"/>
    <n v="0"/>
    <n v="13.0548"/>
  </r>
  <r>
    <n v="5139"/>
    <x v="2545"/>
    <x v="3"/>
    <x v="365"/>
    <d v="2014-10-06T00:00:00"/>
    <s v="Standard Class"/>
    <s v="JA-15970"/>
    <s v="Joseph Airdo"/>
    <x v="0"/>
    <s v="United States"/>
    <s v="Mount Vernon"/>
    <x v="15"/>
    <n v="10550"/>
    <x v="3"/>
    <s v="OFF-EN-10001539"/>
    <x v="1"/>
    <x v="12"/>
    <x v="33"/>
    <n v="23.34"/>
    <n v="3"/>
    <n v="0"/>
    <n v="10.969799999999999"/>
  </r>
  <r>
    <n v="5140"/>
    <x v="2545"/>
    <x v="3"/>
    <x v="365"/>
    <d v="2014-10-06T00:00:00"/>
    <s v="Standard Class"/>
    <s v="JA-15970"/>
    <s v="Joseph Airdo"/>
    <x v="0"/>
    <s v="United States"/>
    <s v="Mount Vernon"/>
    <x v="15"/>
    <n v="10550"/>
    <x v="3"/>
    <s v="OFF-PA-10004996"/>
    <x v="1"/>
    <x v="10"/>
    <x v="1519"/>
    <n v="51.550000000000004"/>
    <n v="5"/>
    <n v="0"/>
    <n v="24.2285"/>
  </r>
  <r>
    <n v="5141"/>
    <x v="2546"/>
    <x v="1"/>
    <x v="627"/>
    <d v="2012-11-12T00:00:00"/>
    <s v="Standard Class"/>
    <s v="SW-20455"/>
    <s v="Shaun Weien"/>
    <x v="0"/>
    <s v="United States"/>
    <s v="San Francisco"/>
    <x v="1"/>
    <n v="94109"/>
    <x v="1"/>
    <s v="TEC-AC-10001956"/>
    <x v="2"/>
    <x v="11"/>
    <x v="256"/>
    <n v="119.9"/>
    <n v="2"/>
    <n v="0"/>
    <n v="43.164000000000001"/>
  </r>
  <r>
    <n v="5142"/>
    <x v="2547"/>
    <x v="0"/>
    <x v="178"/>
    <d v="2013-04-06T00:00:00"/>
    <s v="Standard Class"/>
    <s v="FP-14320"/>
    <s v="Frank Preis"/>
    <x v="0"/>
    <s v="United States"/>
    <s v="New York City"/>
    <x v="15"/>
    <n v="10009"/>
    <x v="3"/>
    <s v="FUR-CH-10000454"/>
    <x v="0"/>
    <x v="1"/>
    <x v="1"/>
    <n v="1317.492"/>
    <n v="6"/>
    <n v="0.1"/>
    <n v="292.77599999999995"/>
  </r>
  <r>
    <n v="5143"/>
    <x v="2547"/>
    <x v="0"/>
    <x v="178"/>
    <d v="2013-04-06T00:00:00"/>
    <s v="Standard Class"/>
    <s v="FP-14320"/>
    <s v="Frank Preis"/>
    <x v="0"/>
    <s v="United States"/>
    <s v="New York City"/>
    <x v="15"/>
    <n v="10009"/>
    <x v="3"/>
    <s v="OFF-SU-10000946"/>
    <x v="1"/>
    <x v="14"/>
    <x v="33"/>
    <n v="63.84"/>
    <n v="8"/>
    <n v="0"/>
    <n v="18.513599999999997"/>
  </r>
  <r>
    <n v="5144"/>
    <x v="2547"/>
    <x v="0"/>
    <x v="178"/>
    <d v="2013-04-06T00:00:00"/>
    <s v="Standard Class"/>
    <s v="FP-14320"/>
    <s v="Frank Preis"/>
    <x v="0"/>
    <s v="United States"/>
    <s v="New York City"/>
    <x v="15"/>
    <n v="10009"/>
    <x v="3"/>
    <s v="OFF-BI-10004140"/>
    <x v="1"/>
    <x v="8"/>
    <x v="304"/>
    <n v="3.5920000000000005"/>
    <n v="1"/>
    <n v="0.2"/>
    <n v="1.1224999999999996"/>
  </r>
  <r>
    <n v="5145"/>
    <x v="2548"/>
    <x v="3"/>
    <x v="62"/>
    <d v="2014-02-08T00:00:00"/>
    <s v="Standard Class"/>
    <s v="JL-15835"/>
    <s v="John Lee"/>
    <x v="0"/>
    <s v="United States"/>
    <s v="Los Angeles"/>
    <x v="1"/>
    <n v="90045"/>
    <x v="1"/>
    <s v="FUR-FU-10003039"/>
    <x v="0"/>
    <x v="5"/>
    <x v="479"/>
    <n v="86.26"/>
    <n v="2"/>
    <n v="0"/>
    <n v="29.328400000000002"/>
  </r>
  <r>
    <n v="5146"/>
    <x v="2548"/>
    <x v="3"/>
    <x v="62"/>
    <d v="2014-02-08T00:00:00"/>
    <s v="Standard Class"/>
    <s v="JL-15835"/>
    <s v="John Lee"/>
    <x v="0"/>
    <s v="United States"/>
    <s v="Los Angeles"/>
    <x v="1"/>
    <n v="90045"/>
    <x v="1"/>
    <s v="OFF-ST-10000464"/>
    <x v="1"/>
    <x v="4"/>
    <x v="1135"/>
    <n v="139.04"/>
    <n v="4"/>
    <n v="0"/>
    <n v="38.931200000000004"/>
  </r>
  <r>
    <n v="5147"/>
    <x v="2548"/>
    <x v="3"/>
    <x v="62"/>
    <d v="2014-02-08T00:00:00"/>
    <s v="Standard Class"/>
    <s v="JL-15835"/>
    <s v="John Lee"/>
    <x v="0"/>
    <s v="United States"/>
    <s v="Los Angeles"/>
    <x v="1"/>
    <n v="90045"/>
    <x v="1"/>
    <s v="OFF-AP-10000252"/>
    <x v="1"/>
    <x v="9"/>
    <x v="1242"/>
    <n v="46.8"/>
    <n v="4"/>
    <n v="0"/>
    <n v="16.38"/>
  </r>
  <r>
    <n v="5148"/>
    <x v="2549"/>
    <x v="3"/>
    <x v="165"/>
    <d v="2015-01-01T00:00:00"/>
    <s v="Standard Class"/>
    <s v="JL-15175"/>
    <s v="James Lanier"/>
    <x v="2"/>
    <s v="United States"/>
    <s v="Chandler"/>
    <x v="16"/>
    <n v="85224"/>
    <x v="1"/>
    <s v="FUR-FU-10001731"/>
    <x v="0"/>
    <x v="5"/>
    <x v="1547"/>
    <n v="8.5440000000000005"/>
    <n v="4"/>
    <n v="0.2"/>
    <n v="1.9223999999999997"/>
  </r>
  <r>
    <n v="5149"/>
    <x v="2549"/>
    <x v="3"/>
    <x v="165"/>
    <d v="2015-01-01T00:00:00"/>
    <s v="Standard Class"/>
    <s v="JL-15175"/>
    <s v="James Lanier"/>
    <x v="2"/>
    <s v="United States"/>
    <s v="Chandler"/>
    <x v="16"/>
    <n v="85224"/>
    <x v="1"/>
    <s v="FUR-CH-10001394"/>
    <x v="0"/>
    <x v="1"/>
    <x v="648"/>
    <n v="842.37600000000009"/>
    <n v="3"/>
    <n v="0.2"/>
    <n v="105.29699999999988"/>
  </r>
  <r>
    <n v="5150"/>
    <x v="2550"/>
    <x v="2"/>
    <x v="261"/>
    <d v="2011-06-21T00:00:00"/>
    <s v="Same Day"/>
    <s v="JG-15160"/>
    <s v="James Galang"/>
    <x v="0"/>
    <s v="United States"/>
    <s v="Long Beach"/>
    <x v="15"/>
    <n v="11561"/>
    <x v="3"/>
    <s v="TEC-PH-10001578"/>
    <x v="2"/>
    <x v="7"/>
    <x v="1221"/>
    <n v="1214.8499999999999"/>
    <n v="3"/>
    <n v="0"/>
    <n v="352.30649999999997"/>
  </r>
  <r>
    <n v="5151"/>
    <x v="2551"/>
    <x v="3"/>
    <x v="904"/>
    <d v="2014-03-11T00:00:00"/>
    <s v="Second Class"/>
    <s v="SH-19975"/>
    <s v="Sally Hughsby"/>
    <x v="1"/>
    <s v="United States"/>
    <s v="San Francisco"/>
    <x v="1"/>
    <n v="94109"/>
    <x v="1"/>
    <s v="OFF-ST-10000675"/>
    <x v="1"/>
    <x v="4"/>
    <x v="295"/>
    <n v="67.78"/>
    <n v="2"/>
    <n v="0"/>
    <n v="16.945"/>
  </r>
  <r>
    <n v="5152"/>
    <x v="2552"/>
    <x v="3"/>
    <x v="145"/>
    <d v="2014-09-29T00:00:00"/>
    <s v="First Class"/>
    <s v="LS-17200"/>
    <s v="Luke Schmidt"/>
    <x v="1"/>
    <s v="United States"/>
    <s v="Helena"/>
    <x v="37"/>
    <n v="59601"/>
    <x v="1"/>
    <s v="OFF-ST-10002352"/>
    <x v="1"/>
    <x v="4"/>
    <x v="847"/>
    <n v="39.900000000000006"/>
    <n v="5"/>
    <n v="0"/>
    <n v="10.373999999999999"/>
  </r>
  <r>
    <n v="5153"/>
    <x v="2553"/>
    <x v="2"/>
    <x v="479"/>
    <d v="2011-07-06T00:00:00"/>
    <s v="Standard Class"/>
    <s v="CS-11860"/>
    <s v="Cari Schnelling"/>
    <x v="0"/>
    <s v="United States"/>
    <s v="New York City"/>
    <x v="15"/>
    <n v="10011"/>
    <x v="3"/>
    <s v="OFF-BI-10004528"/>
    <x v="1"/>
    <x v="8"/>
    <x v="468"/>
    <n v="2.6880000000000002"/>
    <n v="1"/>
    <n v="0.2"/>
    <n v="0.83999999999999975"/>
  </r>
  <r>
    <n v="5154"/>
    <x v="2553"/>
    <x v="2"/>
    <x v="479"/>
    <d v="2011-07-06T00:00:00"/>
    <s v="Standard Class"/>
    <s v="CS-11860"/>
    <s v="Cari Schnelling"/>
    <x v="0"/>
    <s v="United States"/>
    <s v="New York City"/>
    <x v="15"/>
    <n v="10011"/>
    <x v="3"/>
    <s v="OFF-AR-10001026"/>
    <x v="1"/>
    <x v="6"/>
    <x v="207"/>
    <n v="6.6000000000000005"/>
    <n v="3"/>
    <n v="0"/>
    <n v="2.9040000000000008"/>
  </r>
  <r>
    <n v="5155"/>
    <x v="2554"/>
    <x v="1"/>
    <x v="976"/>
    <d v="2012-08-08T00:00:00"/>
    <s v="First Class"/>
    <s v="KW-16570"/>
    <s v="Kelly Williams"/>
    <x v="0"/>
    <s v="United States"/>
    <s v="Kirkwood"/>
    <x v="25"/>
    <n v="63122"/>
    <x v="2"/>
    <s v="OFF-BI-10002215"/>
    <x v="1"/>
    <x v="8"/>
    <x v="20"/>
    <n v="28.4"/>
    <n v="4"/>
    <n v="0"/>
    <n v="13.063999999999998"/>
  </r>
  <r>
    <n v="5156"/>
    <x v="2554"/>
    <x v="1"/>
    <x v="976"/>
    <d v="2012-08-08T00:00:00"/>
    <s v="First Class"/>
    <s v="KW-16570"/>
    <s v="Kelly Williams"/>
    <x v="0"/>
    <s v="United States"/>
    <s v="Kirkwood"/>
    <x v="25"/>
    <n v="63122"/>
    <x v="2"/>
    <s v="FUR-FU-10000305"/>
    <x v="0"/>
    <x v="5"/>
    <x v="1437"/>
    <n v="212.94"/>
    <n v="3"/>
    <n v="0"/>
    <n v="34.070399999999999"/>
  </r>
  <r>
    <n v="5157"/>
    <x v="2555"/>
    <x v="3"/>
    <x v="160"/>
    <d v="2014-07-05T00:00:00"/>
    <s v="Second Class"/>
    <s v="GH-14410"/>
    <s v="Gary Hansen"/>
    <x v="2"/>
    <s v="United States"/>
    <s v="Chicago"/>
    <x v="10"/>
    <n v="60653"/>
    <x v="2"/>
    <s v="TEC-PH-10002584"/>
    <x v="2"/>
    <x v="7"/>
    <x v="1696"/>
    <n v="1001.5840000000001"/>
    <n v="2"/>
    <n v="0.2"/>
    <n v="125.19799999999992"/>
  </r>
  <r>
    <n v="5158"/>
    <x v="2555"/>
    <x v="3"/>
    <x v="160"/>
    <d v="2014-07-05T00:00:00"/>
    <s v="Second Class"/>
    <s v="GH-14410"/>
    <s v="Gary Hansen"/>
    <x v="2"/>
    <s v="United States"/>
    <s v="Chicago"/>
    <x v="10"/>
    <n v="60653"/>
    <x v="2"/>
    <s v="FUR-CH-10000229"/>
    <x v="0"/>
    <x v="1"/>
    <x v="1612"/>
    <n v="569.05799999999999"/>
    <n v="3"/>
    <n v="0.3"/>
    <n v="-178.84680000000006"/>
  </r>
  <r>
    <n v="5159"/>
    <x v="2555"/>
    <x v="3"/>
    <x v="160"/>
    <d v="2014-07-05T00:00:00"/>
    <s v="Second Class"/>
    <s v="GH-14410"/>
    <s v="Gary Hansen"/>
    <x v="2"/>
    <s v="United States"/>
    <s v="Chicago"/>
    <x v="10"/>
    <n v="60653"/>
    <x v="2"/>
    <s v="FUR-FU-10003799"/>
    <x v="0"/>
    <x v="5"/>
    <x v="90"/>
    <n v="14.224000000000002"/>
    <n v="2"/>
    <n v="0.6"/>
    <n v="-10.312400000000004"/>
  </r>
  <r>
    <n v="5160"/>
    <x v="2556"/>
    <x v="1"/>
    <x v="662"/>
    <d v="2012-10-30T00:00:00"/>
    <s v="Second Class"/>
    <s v="AG-10495"/>
    <s v="Andrew Gjertsen"/>
    <x v="1"/>
    <s v="United States"/>
    <s v="Peoria"/>
    <x v="16"/>
    <n v="85345"/>
    <x v="1"/>
    <s v="TEC-PH-10001700"/>
    <x v="2"/>
    <x v="7"/>
    <x v="193"/>
    <n v="105.584"/>
    <n v="2"/>
    <n v="0.2"/>
    <n v="9.2386000000000053"/>
  </r>
  <r>
    <n v="5161"/>
    <x v="2556"/>
    <x v="1"/>
    <x v="662"/>
    <d v="2012-10-30T00:00:00"/>
    <s v="Second Class"/>
    <s v="AG-10495"/>
    <s v="Andrew Gjertsen"/>
    <x v="1"/>
    <s v="United States"/>
    <s v="Peoria"/>
    <x v="16"/>
    <n v="85345"/>
    <x v="1"/>
    <s v="TEC-PH-10001527"/>
    <x v="2"/>
    <x v="7"/>
    <x v="1276"/>
    <n v="68.720000000000013"/>
    <n v="2"/>
    <n v="0.2"/>
    <n v="-14.603000000000005"/>
  </r>
  <r>
    <n v="5162"/>
    <x v="2557"/>
    <x v="2"/>
    <x v="1021"/>
    <d v="2011-08-05T00:00:00"/>
    <s v="Standard Class"/>
    <s v="TS-21430"/>
    <s v="Tom Stivers"/>
    <x v="1"/>
    <s v="United States"/>
    <s v="Seattle"/>
    <x v="4"/>
    <n v="98103"/>
    <x v="1"/>
    <s v="FUR-BO-10002916"/>
    <x v="0"/>
    <x v="0"/>
    <x v="1506"/>
    <n v="1367.84"/>
    <n v="8"/>
    <n v="0"/>
    <n v="259.88959999999997"/>
  </r>
  <r>
    <n v="5163"/>
    <x v="2558"/>
    <x v="0"/>
    <x v="741"/>
    <d v="2013-11-24T00:00:00"/>
    <s v="Second Class"/>
    <s v="AJ-10945"/>
    <s v="Ashley Jarboe"/>
    <x v="0"/>
    <s v="United States"/>
    <s v="Taylor"/>
    <x v="12"/>
    <n v="48180"/>
    <x v="2"/>
    <s v="FUR-CH-10000863"/>
    <x v="0"/>
    <x v="1"/>
    <x v="83"/>
    <n v="301.95999999999998"/>
    <n v="2"/>
    <n v="0"/>
    <n v="33.215599999999995"/>
  </r>
  <r>
    <n v="5164"/>
    <x v="2559"/>
    <x v="1"/>
    <x v="380"/>
    <d v="2012-07-11T00:00:00"/>
    <s v="Standard Class"/>
    <s v="SJ-20215"/>
    <s v="Sarah Jordon"/>
    <x v="0"/>
    <s v="United States"/>
    <s v="Pasadena"/>
    <x v="1"/>
    <n v="91104"/>
    <x v="1"/>
    <s v="FUR-CH-10003968"/>
    <x v="0"/>
    <x v="1"/>
    <x v="56"/>
    <n v="170.35200000000003"/>
    <n v="3"/>
    <n v="0.2"/>
    <n v="-17.035200000000003"/>
  </r>
  <r>
    <n v="5165"/>
    <x v="2560"/>
    <x v="2"/>
    <x v="849"/>
    <d v="2011-11-16T00:00:00"/>
    <s v="Standard Class"/>
    <s v="SC-20020"/>
    <s v="Sam Craven"/>
    <x v="0"/>
    <s v="United States"/>
    <s v="Midland"/>
    <x v="12"/>
    <n v="48640"/>
    <x v="2"/>
    <s v="OFF-AR-10001149"/>
    <x v="1"/>
    <x v="6"/>
    <x v="1535"/>
    <n v="3.9"/>
    <n v="2"/>
    <n v="0"/>
    <n v="1.5209999999999999"/>
  </r>
  <r>
    <n v="5166"/>
    <x v="2560"/>
    <x v="2"/>
    <x v="849"/>
    <d v="2011-11-16T00:00:00"/>
    <s v="Standard Class"/>
    <s v="SC-20020"/>
    <s v="Sam Craven"/>
    <x v="0"/>
    <s v="United States"/>
    <s v="Midland"/>
    <x v="12"/>
    <n v="48640"/>
    <x v="2"/>
    <s v="OFF-PA-10000130"/>
    <x v="1"/>
    <x v="10"/>
    <x v="995"/>
    <n v="12.84"/>
    <n v="3"/>
    <n v="0"/>
    <n v="5.7779999999999987"/>
  </r>
  <r>
    <n v="5167"/>
    <x v="2560"/>
    <x v="2"/>
    <x v="849"/>
    <d v="2011-11-16T00:00:00"/>
    <s v="Standard Class"/>
    <s v="SC-20020"/>
    <s v="Sam Craven"/>
    <x v="0"/>
    <s v="United States"/>
    <s v="Midland"/>
    <x v="12"/>
    <n v="48640"/>
    <x v="2"/>
    <s v="OFF-PA-10002479"/>
    <x v="1"/>
    <x v="10"/>
    <x v="217"/>
    <n v="15.84"/>
    <n v="3"/>
    <n v="0"/>
    <n v="7.1280000000000001"/>
  </r>
  <r>
    <n v="5168"/>
    <x v="2560"/>
    <x v="2"/>
    <x v="849"/>
    <d v="2011-11-16T00:00:00"/>
    <s v="Standard Class"/>
    <s v="SC-20020"/>
    <s v="Sam Craven"/>
    <x v="0"/>
    <s v="United States"/>
    <s v="Midland"/>
    <x v="12"/>
    <n v="48640"/>
    <x v="2"/>
    <s v="FUR-CH-10004997"/>
    <x v="0"/>
    <x v="1"/>
    <x v="494"/>
    <n v="563.93999999999994"/>
    <n v="3"/>
    <n v="0"/>
    <n v="112.78800000000001"/>
  </r>
  <r>
    <n v="5169"/>
    <x v="2560"/>
    <x v="2"/>
    <x v="849"/>
    <d v="2011-11-16T00:00:00"/>
    <s v="Standard Class"/>
    <s v="SC-20020"/>
    <s v="Sam Craven"/>
    <x v="0"/>
    <s v="United States"/>
    <s v="Midland"/>
    <x v="12"/>
    <n v="48640"/>
    <x v="2"/>
    <s v="OFF-ST-10004950"/>
    <x v="1"/>
    <x v="4"/>
    <x v="1000"/>
    <n v="62.94"/>
    <n v="3"/>
    <n v="0"/>
    <n v="11.958600000000001"/>
  </r>
  <r>
    <n v="5170"/>
    <x v="2560"/>
    <x v="2"/>
    <x v="849"/>
    <d v="2011-11-16T00:00:00"/>
    <s v="Standard Class"/>
    <s v="SC-20020"/>
    <s v="Sam Craven"/>
    <x v="0"/>
    <s v="United States"/>
    <s v="Midland"/>
    <x v="12"/>
    <n v="48640"/>
    <x v="2"/>
    <s v="OFF-ST-10001490"/>
    <x v="1"/>
    <x v="4"/>
    <x v="513"/>
    <n v="535.41"/>
    <n v="3"/>
    <n v="0"/>
    <n v="160.62299999999993"/>
  </r>
  <r>
    <n v="5171"/>
    <x v="2561"/>
    <x v="0"/>
    <x v="1022"/>
    <d v="2013-05-30T00:00:00"/>
    <s v="Second Class"/>
    <s v="LA-16780"/>
    <s v="Laura Armstrong"/>
    <x v="1"/>
    <s v="United States"/>
    <s v="Detroit"/>
    <x v="12"/>
    <n v="48205"/>
    <x v="2"/>
    <s v="FUR-CH-10002024"/>
    <x v="0"/>
    <x v="1"/>
    <x v="478"/>
    <n v="3504.9"/>
    <n v="5"/>
    <n v="0"/>
    <n v="700.98000000000013"/>
  </r>
  <r>
    <n v="5172"/>
    <x v="2561"/>
    <x v="0"/>
    <x v="1022"/>
    <d v="2013-05-30T00:00:00"/>
    <s v="Second Class"/>
    <s v="LA-16780"/>
    <s v="Laura Armstrong"/>
    <x v="1"/>
    <s v="United States"/>
    <s v="Detroit"/>
    <x v="12"/>
    <n v="48205"/>
    <x v="2"/>
    <s v="OFF-PA-10001790"/>
    <x v="1"/>
    <x v="10"/>
    <x v="687"/>
    <n v="144.12"/>
    <n v="3"/>
    <n v="0"/>
    <n v="69.177599999999984"/>
  </r>
  <r>
    <n v="5173"/>
    <x v="2561"/>
    <x v="0"/>
    <x v="1022"/>
    <d v="2013-05-30T00:00:00"/>
    <s v="Second Class"/>
    <s v="LA-16780"/>
    <s v="Laura Armstrong"/>
    <x v="1"/>
    <s v="United States"/>
    <s v="Detroit"/>
    <x v="12"/>
    <n v="48205"/>
    <x v="2"/>
    <s v="OFF-PA-10000994"/>
    <x v="1"/>
    <x v="10"/>
    <x v="904"/>
    <n v="314.54999999999995"/>
    <n v="3"/>
    <n v="0"/>
    <n v="150.98399999999998"/>
  </r>
  <r>
    <n v="5174"/>
    <x v="2562"/>
    <x v="1"/>
    <x v="936"/>
    <d v="2012-03-10T00:00:00"/>
    <s v="First Class"/>
    <s v="FC-14335"/>
    <s v="Fred Chung"/>
    <x v="1"/>
    <s v="United States"/>
    <s v="Pueblo"/>
    <x v="22"/>
    <n v="81001"/>
    <x v="1"/>
    <s v="OFF-AR-10002399"/>
    <x v="1"/>
    <x v="6"/>
    <x v="316"/>
    <n v="3.4079999999999999"/>
    <n v="1"/>
    <n v="0.2"/>
    <n v="0.89459999999999995"/>
  </r>
  <r>
    <n v="5175"/>
    <x v="2563"/>
    <x v="3"/>
    <x v="15"/>
    <d v="2014-10-25T00:00:00"/>
    <s v="Standard Class"/>
    <s v="CA-12265"/>
    <s v="Christina Anderson"/>
    <x v="0"/>
    <s v="United States"/>
    <s v="Waco"/>
    <x v="5"/>
    <n v="76706"/>
    <x v="2"/>
    <s v="OFF-BI-10002799"/>
    <x v="1"/>
    <x v="8"/>
    <x v="1450"/>
    <n v="2.0719999999999996"/>
    <n v="2"/>
    <n v="0.8"/>
    <n v="-3.5224000000000011"/>
  </r>
  <r>
    <n v="5176"/>
    <x v="2563"/>
    <x v="3"/>
    <x v="15"/>
    <d v="2014-10-25T00:00:00"/>
    <s v="Standard Class"/>
    <s v="CA-12265"/>
    <s v="Christina Anderson"/>
    <x v="0"/>
    <s v="United States"/>
    <s v="Waco"/>
    <x v="5"/>
    <n v="76706"/>
    <x v="2"/>
    <s v="FUR-BO-10004360"/>
    <x v="0"/>
    <x v="0"/>
    <x v="1608"/>
    <n v="328.39919999999995"/>
    <n v="3"/>
    <n v="0.32"/>
    <n v="-91.758599999999973"/>
  </r>
  <r>
    <n v="5177"/>
    <x v="2564"/>
    <x v="0"/>
    <x v="732"/>
    <d v="2013-11-09T00:00:00"/>
    <s v="First Class"/>
    <s v="JH-15985"/>
    <s v="Joseph Holt"/>
    <x v="0"/>
    <s v="United States"/>
    <s v="San Francisco"/>
    <x v="1"/>
    <n v="94109"/>
    <x v="1"/>
    <s v="OFF-BI-10002082"/>
    <x v="1"/>
    <x v="8"/>
    <x v="1173"/>
    <n v="53.248000000000005"/>
    <n v="2"/>
    <n v="0.2"/>
    <n v="19.968"/>
  </r>
  <r>
    <n v="5178"/>
    <x v="2565"/>
    <x v="0"/>
    <x v="482"/>
    <d v="2013-12-31T00:00:00"/>
    <s v="Standard Class"/>
    <s v="AJ-10795"/>
    <s v="Anthony Johnson"/>
    <x v="1"/>
    <s v="United States"/>
    <s v="New York City"/>
    <x v="15"/>
    <n v="10024"/>
    <x v="3"/>
    <s v="OFF-BI-10004967"/>
    <x v="1"/>
    <x v="8"/>
    <x v="253"/>
    <n v="4.9920000000000009"/>
    <n v="3"/>
    <n v="0.2"/>
    <n v="1.6848000000000001"/>
  </r>
  <r>
    <n v="5179"/>
    <x v="2566"/>
    <x v="1"/>
    <x v="657"/>
    <d v="2012-04-19T00:00:00"/>
    <s v="Standard Class"/>
    <s v="BT-11395"/>
    <s v="Bill Tyler"/>
    <x v="1"/>
    <s v="United States"/>
    <s v="Los Angeles"/>
    <x v="1"/>
    <n v="90036"/>
    <x v="1"/>
    <s v="FUR-FU-10004973"/>
    <x v="0"/>
    <x v="5"/>
    <x v="1134"/>
    <n v="37.68"/>
    <n v="2"/>
    <n v="0"/>
    <n v="15.825600000000001"/>
  </r>
  <r>
    <n v="5180"/>
    <x v="2566"/>
    <x v="1"/>
    <x v="657"/>
    <d v="2012-04-19T00:00:00"/>
    <s v="Standard Class"/>
    <s v="BT-11395"/>
    <s v="Bill Tyler"/>
    <x v="1"/>
    <s v="United States"/>
    <s v="Los Angeles"/>
    <x v="1"/>
    <n v="90036"/>
    <x v="1"/>
    <s v="TEC-PH-10003645"/>
    <x v="2"/>
    <x v="7"/>
    <x v="294"/>
    <n v="258.57600000000002"/>
    <n v="2"/>
    <n v="0.2"/>
    <n v="19.393200000000007"/>
  </r>
  <r>
    <n v="5181"/>
    <x v="2566"/>
    <x v="1"/>
    <x v="657"/>
    <d v="2012-04-19T00:00:00"/>
    <s v="Standard Class"/>
    <s v="BT-11395"/>
    <s v="Bill Tyler"/>
    <x v="1"/>
    <s v="United States"/>
    <s v="Los Angeles"/>
    <x v="1"/>
    <n v="90036"/>
    <x v="1"/>
    <s v="OFF-AP-10004980"/>
    <x v="1"/>
    <x v="9"/>
    <x v="967"/>
    <n v="75.84"/>
    <n v="2"/>
    <n v="0"/>
    <n v="29.577600000000004"/>
  </r>
  <r>
    <n v="5182"/>
    <x v="2567"/>
    <x v="3"/>
    <x v="510"/>
    <d v="2014-09-16T00:00:00"/>
    <s v="First Class"/>
    <s v="DJ-13510"/>
    <s v="Don Jones"/>
    <x v="1"/>
    <s v="United States"/>
    <s v="Woonsocket"/>
    <x v="34"/>
    <n v="2895"/>
    <x v="3"/>
    <s v="OFF-PA-10003797"/>
    <x v="1"/>
    <x v="10"/>
    <x v="1701"/>
    <n v="45.36"/>
    <n v="7"/>
    <n v="0"/>
    <n v="21.772800000000004"/>
  </r>
  <r>
    <n v="5183"/>
    <x v="2567"/>
    <x v="3"/>
    <x v="510"/>
    <d v="2014-09-16T00:00:00"/>
    <s v="First Class"/>
    <s v="DJ-13510"/>
    <s v="Don Jones"/>
    <x v="1"/>
    <s v="United States"/>
    <s v="Woonsocket"/>
    <x v="34"/>
    <n v="2895"/>
    <x v="3"/>
    <s v="OFF-BI-10003707"/>
    <x v="1"/>
    <x v="8"/>
    <x v="776"/>
    <n v="45.78"/>
    <n v="3"/>
    <n v="0"/>
    <n v="22.89"/>
  </r>
  <r>
    <n v="5184"/>
    <x v="2568"/>
    <x v="3"/>
    <x v="241"/>
    <d v="2014-09-28T00:00:00"/>
    <s v="First Class"/>
    <s v="AG-10675"/>
    <s v="Anna Gayman"/>
    <x v="0"/>
    <s v="United States"/>
    <s v="Columbus"/>
    <x v="32"/>
    <n v="31907"/>
    <x v="0"/>
    <s v="OFF-ST-10000885"/>
    <x v="1"/>
    <x v="4"/>
    <x v="1657"/>
    <n v="40.29"/>
    <n v="3"/>
    <n v="0"/>
    <n v="10.0725"/>
  </r>
  <r>
    <n v="5185"/>
    <x v="2568"/>
    <x v="3"/>
    <x v="241"/>
    <d v="2014-09-28T00:00:00"/>
    <s v="First Class"/>
    <s v="AG-10675"/>
    <s v="Anna Gayman"/>
    <x v="0"/>
    <s v="United States"/>
    <s v="Columbus"/>
    <x v="32"/>
    <n v="31907"/>
    <x v="0"/>
    <s v="OFF-BI-10002827"/>
    <x v="1"/>
    <x v="8"/>
    <x v="549"/>
    <n v="38.71"/>
    <n v="7"/>
    <n v="0"/>
    <n v="17.8066"/>
  </r>
  <r>
    <n v="5186"/>
    <x v="2569"/>
    <x v="1"/>
    <x v="998"/>
    <d v="2012-10-15T00:00:00"/>
    <s v="Standard Class"/>
    <s v="JD-15790"/>
    <s v="John Dryer"/>
    <x v="0"/>
    <s v="United States"/>
    <s v="Jacksonville"/>
    <x v="2"/>
    <n v="32216"/>
    <x v="0"/>
    <s v="OFF-ST-10004459"/>
    <x v="1"/>
    <x v="4"/>
    <x v="454"/>
    <n v="1801.6320000000001"/>
    <n v="6"/>
    <n v="0.2"/>
    <n v="-337.80600000000004"/>
  </r>
  <r>
    <n v="5187"/>
    <x v="2570"/>
    <x v="1"/>
    <x v="154"/>
    <d v="2012-12-03T00:00:00"/>
    <s v="Standard Class"/>
    <s v="EH-14125"/>
    <s v="Eugene Hildebrand"/>
    <x v="2"/>
    <s v="United States"/>
    <s v="Philadelphia"/>
    <x v="9"/>
    <n v="19140"/>
    <x v="3"/>
    <s v="TEC-PH-10002789"/>
    <x v="2"/>
    <x v="7"/>
    <x v="1577"/>
    <n v="748.75200000000007"/>
    <n v="8"/>
    <n v="0.4"/>
    <n v="-162.22960000000006"/>
  </r>
  <r>
    <n v="5188"/>
    <x v="2571"/>
    <x v="1"/>
    <x v="1023"/>
    <d v="2012-09-18T00:00:00"/>
    <s v="Standard Class"/>
    <s v="ZC-21910"/>
    <s v="Zuschuss Carroll"/>
    <x v="0"/>
    <s v="United States"/>
    <s v="Columbus"/>
    <x v="14"/>
    <n v="47201"/>
    <x v="2"/>
    <s v="TEC-AC-10001314"/>
    <x v="2"/>
    <x v="11"/>
    <x v="943"/>
    <n v="199.96"/>
    <n v="4"/>
    <n v="0"/>
    <n v="15.996799999999979"/>
  </r>
  <r>
    <n v="5189"/>
    <x v="2571"/>
    <x v="1"/>
    <x v="1023"/>
    <d v="2012-09-18T00:00:00"/>
    <s v="Standard Class"/>
    <s v="ZC-21910"/>
    <s v="Zuschuss Carroll"/>
    <x v="0"/>
    <s v="United States"/>
    <s v="Columbus"/>
    <x v="14"/>
    <n v="47201"/>
    <x v="2"/>
    <s v="FUR-CH-10000015"/>
    <x v="0"/>
    <x v="1"/>
    <x v="373"/>
    <n v="1516.2"/>
    <n v="7"/>
    <n v="0"/>
    <n v="394.21199999999999"/>
  </r>
  <r>
    <n v="5190"/>
    <x v="2572"/>
    <x v="3"/>
    <x v="237"/>
    <d v="2014-11-19T00:00:00"/>
    <s v="Standard Class"/>
    <s v="XP-21865"/>
    <s v="Xylona Preis"/>
    <x v="0"/>
    <s v="United States"/>
    <s v="Pasadena"/>
    <x v="5"/>
    <n v="77506"/>
    <x v="2"/>
    <s v="TEC-AC-10004855"/>
    <x v="2"/>
    <x v="11"/>
    <x v="1047"/>
    <n v="167.95200000000003"/>
    <n v="6"/>
    <n v="0.2"/>
    <n v="-27.292200000000001"/>
  </r>
  <r>
    <n v="5191"/>
    <x v="2572"/>
    <x v="3"/>
    <x v="237"/>
    <d v="2014-11-19T00:00:00"/>
    <s v="Standard Class"/>
    <s v="XP-21865"/>
    <s v="Xylona Preis"/>
    <x v="0"/>
    <s v="United States"/>
    <s v="Pasadena"/>
    <x v="5"/>
    <n v="77506"/>
    <x v="2"/>
    <s v="OFF-AR-10003582"/>
    <x v="1"/>
    <x v="6"/>
    <x v="1451"/>
    <n v="45.04"/>
    <n v="2"/>
    <n v="0.2"/>
    <n v="4.5040000000000031"/>
  </r>
  <r>
    <n v="5192"/>
    <x v="2573"/>
    <x v="3"/>
    <x v="1024"/>
    <d v="2014-05-10T00:00:00"/>
    <s v="Standard Class"/>
    <s v="DK-12985"/>
    <s v="Darren Koutras"/>
    <x v="0"/>
    <s v="United States"/>
    <s v="San Francisco"/>
    <x v="1"/>
    <n v="94122"/>
    <x v="1"/>
    <s v="OFF-EN-10003448"/>
    <x v="1"/>
    <x v="12"/>
    <x v="1702"/>
    <n v="23.16"/>
    <n v="2"/>
    <n v="0"/>
    <n v="11.58"/>
  </r>
  <r>
    <n v="5193"/>
    <x v="2574"/>
    <x v="2"/>
    <x v="683"/>
    <d v="2011-12-01T00:00:00"/>
    <s v="Second Class"/>
    <s v="CS-12250"/>
    <s v="Chris Selesnick"/>
    <x v="1"/>
    <s v="United States"/>
    <s v="Columbia"/>
    <x v="20"/>
    <n v="29203"/>
    <x v="0"/>
    <s v="FUR-FU-10003773"/>
    <x v="0"/>
    <x v="5"/>
    <x v="125"/>
    <n v="397.59999999999997"/>
    <n v="5"/>
    <n v="0"/>
    <n v="43.735999999999962"/>
  </r>
  <r>
    <n v="5194"/>
    <x v="2574"/>
    <x v="2"/>
    <x v="683"/>
    <d v="2011-12-01T00:00:00"/>
    <s v="Second Class"/>
    <s v="CS-12250"/>
    <s v="Chris Selesnick"/>
    <x v="1"/>
    <s v="United States"/>
    <s v="Columbia"/>
    <x v="20"/>
    <n v="29203"/>
    <x v="0"/>
    <s v="OFF-PA-10001363"/>
    <x v="1"/>
    <x v="10"/>
    <x v="1616"/>
    <n v="85.96"/>
    <n v="7"/>
    <n v="0"/>
    <n v="40.401199999999996"/>
  </r>
  <r>
    <n v="5195"/>
    <x v="2574"/>
    <x v="2"/>
    <x v="683"/>
    <d v="2011-12-01T00:00:00"/>
    <s v="Second Class"/>
    <s v="CS-12250"/>
    <s v="Chris Selesnick"/>
    <x v="1"/>
    <s v="United States"/>
    <s v="Columbia"/>
    <x v="20"/>
    <n v="29203"/>
    <x v="0"/>
    <s v="OFF-AR-10004757"/>
    <x v="1"/>
    <x v="6"/>
    <x v="342"/>
    <n v="13.12"/>
    <n v="4"/>
    <n v="0"/>
    <n v="4.3295999999999992"/>
  </r>
  <r>
    <n v="5196"/>
    <x v="2574"/>
    <x v="2"/>
    <x v="683"/>
    <d v="2011-12-01T00:00:00"/>
    <s v="Second Class"/>
    <s v="CS-12250"/>
    <s v="Chris Selesnick"/>
    <x v="1"/>
    <s v="United States"/>
    <s v="Columbia"/>
    <x v="20"/>
    <n v="29203"/>
    <x v="0"/>
    <s v="OFF-BI-10000309"/>
    <x v="1"/>
    <x v="8"/>
    <x v="334"/>
    <n v="45.660000000000004"/>
    <n v="3"/>
    <n v="0"/>
    <n v="22.3734"/>
  </r>
  <r>
    <n v="5197"/>
    <x v="2575"/>
    <x v="2"/>
    <x v="1025"/>
    <d v="2011-05-15T00:00:00"/>
    <s v="Standard Class"/>
    <s v="AI-10855"/>
    <s v="Arianne Irving"/>
    <x v="0"/>
    <s v="United States"/>
    <s v="Kent"/>
    <x v="4"/>
    <n v="98031"/>
    <x v="1"/>
    <s v="OFF-EN-10001434"/>
    <x v="1"/>
    <x v="12"/>
    <x v="434"/>
    <n v="158.13"/>
    <n v="3"/>
    <n v="0"/>
    <n v="77.483699999999999"/>
  </r>
  <r>
    <n v="5198"/>
    <x v="2575"/>
    <x v="2"/>
    <x v="1025"/>
    <d v="2011-05-15T00:00:00"/>
    <s v="Standard Class"/>
    <s v="AI-10855"/>
    <s v="Arianne Irving"/>
    <x v="0"/>
    <s v="United States"/>
    <s v="Kent"/>
    <x v="4"/>
    <n v="98031"/>
    <x v="1"/>
    <s v="TEC-PH-10003988"/>
    <x v="2"/>
    <x v="7"/>
    <x v="47"/>
    <n v="43.6"/>
    <n v="5"/>
    <n v="0.2"/>
    <n v="4.3600000000000012"/>
  </r>
  <r>
    <n v="5199"/>
    <x v="2576"/>
    <x v="0"/>
    <x v="840"/>
    <d v="2013-03-09T00:00:00"/>
    <s v="Standard Class"/>
    <s v="AA-10315"/>
    <s v="Alex Avila"/>
    <x v="0"/>
    <s v="United States"/>
    <s v="Round Rock"/>
    <x v="5"/>
    <n v="78664"/>
    <x v="2"/>
    <s v="OFF-SU-10000151"/>
    <x v="1"/>
    <x v="14"/>
    <x v="1336"/>
    <n v="3930.0720000000001"/>
    <n v="3"/>
    <n v="0.2"/>
    <n v="-786.01440000000025"/>
  </r>
  <r>
    <n v="5200"/>
    <x v="2576"/>
    <x v="0"/>
    <x v="840"/>
    <d v="2013-03-09T00:00:00"/>
    <s v="Standard Class"/>
    <s v="AA-10315"/>
    <s v="Alex Avila"/>
    <x v="0"/>
    <s v="United States"/>
    <s v="Round Rock"/>
    <x v="5"/>
    <n v="78664"/>
    <x v="2"/>
    <s v="OFF-FA-10001332"/>
    <x v="1"/>
    <x v="13"/>
    <x v="1561"/>
    <n v="2.3039999999999998"/>
    <n v="1"/>
    <n v="0.2"/>
    <n v="0.77759999999999996"/>
  </r>
  <r>
    <n v="5201"/>
    <x v="2576"/>
    <x v="0"/>
    <x v="840"/>
    <d v="2013-03-09T00:00:00"/>
    <s v="Standard Class"/>
    <s v="AA-10315"/>
    <s v="Alex Avila"/>
    <x v="0"/>
    <s v="United States"/>
    <s v="Round Rock"/>
    <x v="5"/>
    <n v="78664"/>
    <x v="2"/>
    <s v="TEC-PH-10000895"/>
    <x v="2"/>
    <x v="7"/>
    <x v="1128"/>
    <n v="431.97600000000006"/>
    <n v="3"/>
    <n v="0.2"/>
    <n v="32.398200000000017"/>
  </r>
  <r>
    <n v="5202"/>
    <x v="2576"/>
    <x v="0"/>
    <x v="840"/>
    <d v="2013-03-09T00:00:00"/>
    <s v="Standard Class"/>
    <s v="AA-10315"/>
    <s v="Alex Avila"/>
    <x v="0"/>
    <s v="United States"/>
    <s v="Round Rock"/>
    <x v="5"/>
    <n v="78664"/>
    <x v="2"/>
    <s v="TEC-AC-10002857"/>
    <x v="2"/>
    <x v="11"/>
    <x v="535"/>
    <n v="41.720000000000006"/>
    <n v="7"/>
    <n v="0.2"/>
    <n v="5.7364999999999977"/>
  </r>
  <r>
    <n v="5203"/>
    <x v="2577"/>
    <x v="1"/>
    <x v="762"/>
    <d v="2012-08-19T00:00:00"/>
    <s v="Standard Class"/>
    <s v="RE-19450"/>
    <s v="Richard Eichhorn"/>
    <x v="0"/>
    <s v="United States"/>
    <s v="Oakland"/>
    <x v="1"/>
    <n v="94601"/>
    <x v="1"/>
    <s v="FUR-FU-10004018"/>
    <x v="0"/>
    <x v="5"/>
    <x v="927"/>
    <n v="104.23"/>
    <n v="7"/>
    <n v="0"/>
    <n v="28.142100000000006"/>
  </r>
  <r>
    <n v="5204"/>
    <x v="2577"/>
    <x v="1"/>
    <x v="762"/>
    <d v="2012-08-19T00:00:00"/>
    <s v="Standard Class"/>
    <s v="RE-19450"/>
    <s v="Richard Eichhorn"/>
    <x v="0"/>
    <s v="United States"/>
    <s v="Oakland"/>
    <x v="1"/>
    <n v="94601"/>
    <x v="1"/>
    <s v="OFF-ST-10003638"/>
    <x v="1"/>
    <x v="4"/>
    <x v="1222"/>
    <n v="70.260000000000005"/>
    <n v="3"/>
    <n v="0"/>
    <n v="18.970199999999998"/>
  </r>
  <r>
    <n v="5205"/>
    <x v="2578"/>
    <x v="1"/>
    <x v="811"/>
    <d v="2012-09-18T00:00:00"/>
    <s v="Standard Class"/>
    <s v="TM-21010"/>
    <s v="Tamara Manning"/>
    <x v="0"/>
    <s v="United States"/>
    <s v="Auburn"/>
    <x v="15"/>
    <n v="13021"/>
    <x v="3"/>
    <s v="OFF-AR-10004685"/>
    <x v="1"/>
    <x v="6"/>
    <x v="181"/>
    <n v="9.26"/>
    <n v="2"/>
    <n v="0"/>
    <n v="3.0557999999999996"/>
  </r>
  <r>
    <n v="5206"/>
    <x v="2578"/>
    <x v="1"/>
    <x v="811"/>
    <d v="2012-09-18T00:00:00"/>
    <s v="Standard Class"/>
    <s v="TM-21010"/>
    <s v="Tamara Manning"/>
    <x v="0"/>
    <s v="United States"/>
    <s v="Auburn"/>
    <x v="15"/>
    <n v="13021"/>
    <x v="3"/>
    <s v="OFF-ST-10001713"/>
    <x v="1"/>
    <x v="4"/>
    <x v="45"/>
    <n v="105.98"/>
    <n v="2"/>
    <n v="0"/>
    <n v="4.2391999999999967"/>
  </r>
  <r>
    <n v="5207"/>
    <x v="2578"/>
    <x v="1"/>
    <x v="811"/>
    <d v="2012-09-18T00:00:00"/>
    <s v="Standard Class"/>
    <s v="TM-21010"/>
    <s v="Tamara Manning"/>
    <x v="0"/>
    <s v="United States"/>
    <s v="Auburn"/>
    <x v="15"/>
    <n v="13021"/>
    <x v="3"/>
    <s v="OFF-FA-10000490"/>
    <x v="1"/>
    <x v="13"/>
    <x v="307"/>
    <n v="1.24"/>
    <n v="1"/>
    <n v="0"/>
    <n v="0.58279999999999998"/>
  </r>
  <r>
    <n v="5208"/>
    <x v="2578"/>
    <x v="1"/>
    <x v="811"/>
    <d v="2012-09-18T00:00:00"/>
    <s v="Standard Class"/>
    <s v="TM-21010"/>
    <s v="Tamara Manning"/>
    <x v="0"/>
    <s v="United States"/>
    <s v="Auburn"/>
    <x v="15"/>
    <n v="13021"/>
    <x v="3"/>
    <s v="OFF-LA-10002043"/>
    <x v="1"/>
    <x v="2"/>
    <x v="252"/>
    <n v="20.7"/>
    <n v="2"/>
    <n v="0"/>
    <n v="9.9359999999999999"/>
  </r>
  <r>
    <n v="5209"/>
    <x v="2578"/>
    <x v="1"/>
    <x v="811"/>
    <d v="2012-09-18T00:00:00"/>
    <s v="Standard Class"/>
    <s v="TM-21010"/>
    <s v="Tamara Manning"/>
    <x v="0"/>
    <s v="United States"/>
    <s v="Auburn"/>
    <x v="15"/>
    <n v="13021"/>
    <x v="3"/>
    <s v="OFF-PA-10002464"/>
    <x v="1"/>
    <x v="10"/>
    <x v="993"/>
    <n v="28.900000000000002"/>
    <n v="5"/>
    <n v="0"/>
    <n v="14.161000000000001"/>
  </r>
  <r>
    <n v="5210"/>
    <x v="2578"/>
    <x v="1"/>
    <x v="811"/>
    <d v="2012-09-18T00:00:00"/>
    <s v="Standard Class"/>
    <s v="TM-21010"/>
    <s v="Tamara Manning"/>
    <x v="0"/>
    <s v="United States"/>
    <s v="Auburn"/>
    <x v="15"/>
    <n v="13021"/>
    <x v="3"/>
    <s v="OFF-EN-10002504"/>
    <x v="1"/>
    <x v="12"/>
    <x v="113"/>
    <n v="27.18"/>
    <n v="1"/>
    <n v="0"/>
    <n v="12.7746"/>
  </r>
  <r>
    <n v="5211"/>
    <x v="2579"/>
    <x v="1"/>
    <x v="1026"/>
    <d v="2012-01-18T00:00:00"/>
    <s v="Standard Class"/>
    <s v="YS-21880"/>
    <s v="Yana Sorensen"/>
    <x v="1"/>
    <s v="United States"/>
    <s v="Newark"/>
    <x v="13"/>
    <n v="19711"/>
    <x v="3"/>
    <s v="OFF-ST-10002615"/>
    <x v="1"/>
    <x v="4"/>
    <x v="1427"/>
    <n v="465.18"/>
    <n v="3"/>
    <n v="0"/>
    <n v="120.94680000000001"/>
  </r>
  <r>
    <n v="5212"/>
    <x v="2580"/>
    <x v="1"/>
    <x v="793"/>
    <d v="2012-05-16T00:00:00"/>
    <s v="Second Class"/>
    <s v="AZ-10750"/>
    <s v="Annie Zypern"/>
    <x v="0"/>
    <s v="United States"/>
    <s v="New York City"/>
    <x v="15"/>
    <n v="10024"/>
    <x v="3"/>
    <s v="OFF-ST-10004258"/>
    <x v="1"/>
    <x v="4"/>
    <x v="754"/>
    <n v="36.630000000000003"/>
    <n v="3"/>
    <n v="0"/>
    <n v="9.8901000000000039"/>
  </r>
  <r>
    <n v="5213"/>
    <x v="2581"/>
    <x v="0"/>
    <x v="182"/>
    <d v="2013-09-27T00:00:00"/>
    <s v="Same Day"/>
    <s v="CM-12445"/>
    <s v="Chuck Magee"/>
    <x v="0"/>
    <s v="United States"/>
    <s v="Redlands"/>
    <x v="1"/>
    <n v="92374"/>
    <x v="1"/>
    <s v="OFF-ST-10004507"/>
    <x v="1"/>
    <x v="4"/>
    <x v="452"/>
    <n v="51.449999999999996"/>
    <n v="3"/>
    <n v="0"/>
    <n v="13.891499999999999"/>
  </r>
  <r>
    <n v="5214"/>
    <x v="2581"/>
    <x v="0"/>
    <x v="182"/>
    <d v="2013-09-27T00:00:00"/>
    <s v="Same Day"/>
    <s v="CM-12445"/>
    <s v="Chuck Magee"/>
    <x v="0"/>
    <s v="United States"/>
    <s v="Redlands"/>
    <x v="1"/>
    <n v="92374"/>
    <x v="1"/>
    <s v="OFF-LA-10000262"/>
    <x v="1"/>
    <x v="2"/>
    <x v="932"/>
    <n v="7.83"/>
    <n v="3"/>
    <n v="0"/>
    <n v="3.6017999999999999"/>
  </r>
  <r>
    <n v="5215"/>
    <x v="2581"/>
    <x v="0"/>
    <x v="182"/>
    <d v="2013-09-27T00:00:00"/>
    <s v="Same Day"/>
    <s v="CM-12445"/>
    <s v="Chuck Magee"/>
    <x v="0"/>
    <s v="United States"/>
    <s v="Redlands"/>
    <x v="1"/>
    <n v="92374"/>
    <x v="1"/>
    <s v="OFF-AR-10002445"/>
    <x v="1"/>
    <x v="6"/>
    <x v="1637"/>
    <n v="35.4"/>
    <n v="5"/>
    <n v="0"/>
    <n v="13.452000000000002"/>
  </r>
  <r>
    <n v="5216"/>
    <x v="2581"/>
    <x v="0"/>
    <x v="182"/>
    <d v="2013-09-27T00:00:00"/>
    <s v="Same Day"/>
    <s v="CM-12445"/>
    <s v="Chuck Magee"/>
    <x v="0"/>
    <s v="United States"/>
    <s v="Redlands"/>
    <x v="1"/>
    <n v="92374"/>
    <x v="1"/>
    <s v="OFF-PA-10001667"/>
    <x v="1"/>
    <x v="10"/>
    <x v="453"/>
    <n v="29.900000000000002"/>
    <n v="5"/>
    <n v="0"/>
    <n v="13.454999999999998"/>
  </r>
  <r>
    <n v="5217"/>
    <x v="2582"/>
    <x v="3"/>
    <x v="428"/>
    <d v="2014-09-16T00:00:00"/>
    <s v="Standard Class"/>
    <s v="JB-16000"/>
    <s v="Joy Bell-"/>
    <x v="0"/>
    <s v="United States"/>
    <s v="Roseville"/>
    <x v="12"/>
    <n v="48066"/>
    <x v="2"/>
    <s v="OFF-EN-10000461"/>
    <x v="1"/>
    <x v="12"/>
    <x v="746"/>
    <n v="17.48"/>
    <n v="2"/>
    <n v="0"/>
    <n v="8.2156000000000002"/>
  </r>
  <r>
    <n v="5218"/>
    <x v="2583"/>
    <x v="3"/>
    <x v="4"/>
    <d v="2014-04-18T00:00:00"/>
    <s v="Second Class"/>
    <s v="NS-18640"/>
    <s v="Noel Staavos"/>
    <x v="1"/>
    <s v="United States"/>
    <s v="Los Angeles"/>
    <x v="1"/>
    <n v="90049"/>
    <x v="1"/>
    <s v="OFF-PA-10002254"/>
    <x v="1"/>
    <x v="10"/>
    <x v="145"/>
    <n v="79.14"/>
    <n v="3"/>
    <n v="0"/>
    <n v="36.404399999999995"/>
  </r>
  <r>
    <n v="5219"/>
    <x v="2584"/>
    <x v="3"/>
    <x v="193"/>
    <d v="2014-06-15T00:00:00"/>
    <s v="Standard Class"/>
    <s v="LC-16930"/>
    <s v="Linda Cazamias"/>
    <x v="1"/>
    <s v="United States"/>
    <s v="New York City"/>
    <x v="15"/>
    <n v="10011"/>
    <x v="3"/>
    <s v="OFF-AR-10001868"/>
    <x v="1"/>
    <x v="6"/>
    <x v="59"/>
    <n v="8.4"/>
    <n v="5"/>
    <n v="0"/>
    <n v="4.2"/>
  </r>
  <r>
    <n v="5220"/>
    <x v="2585"/>
    <x v="3"/>
    <x v="853"/>
    <d v="2014-09-02T00:00:00"/>
    <s v="Same Day"/>
    <s v="CA-12775"/>
    <s v="Cynthia Arntzen"/>
    <x v="0"/>
    <s v="United States"/>
    <s v="Detroit"/>
    <x v="12"/>
    <n v="48205"/>
    <x v="2"/>
    <s v="FUR-CH-10004875"/>
    <x v="0"/>
    <x v="1"/>
    <x v="1436"/>
    <n v="498.26000000000005"/>
    <n v="7"/>
    <n v="0"/>
    <n v="134.53020000000001"/>
  </r>
  <r>
    <n v="5221"/>
    <x v="2586"/>
    <x v="2"/>
    <x v="1027"/>
    <d v="2011-06-20T00:00:00"/>
    <s v="Standard Class"/>
    <s v="SR-20425"/>
    <s v="Sharelle Roach"/>
    <x v="2"/>
    <s v="United States"/>
    <s v="Detroit"/>
    <x v="12"/>
    <n v="48234"/>
    <x v="2"/>
    <s v="FUR-BO-10000711"/>
    <x v="0"/>
    <x v="0"/>
    <x v="1605"/>
    <n v="212.94"/>
    <n v="3"/>
    <n v="0"/>
    <n v="57.4938"/>
  </r>
  <r>
    <n v="5222"/>
    <x v="2587"/>
    <x v="3"/>
    <x v="796"/>
    <d v="2014-05-23T00:00:00"/>
    <s v="Second Class"/>
    <s v="PP-18955"/>
    <s v="Paul Prost"/>
    <x v="2"/>
    <s v="United States"/>
    <s v="Springfield"/>
    <x v="25"/>
    <n v="65807"/>
    <x v="2"/>
    <s v="OFF-AP-10000938"/>
    <x v="1"/>
    <x v="9"/>
    <x v="1703"/>
    <n v="706.86"/>
    <n v="7"/>
    <n v="0"/>
    <n v="197.92079999999999"/>
  </r>
  <r>
    <n v="5223"/>
    <x v="2587"/>
    <x v="3"/>
    <x v="796"/>
    <d v="2014-05-23T00:00:00"/>
    <s v="Second Class"/>
    <s v="PP-18955"/>
    <s v="Paul Prost"/>
    <x v="2"/>
    <s v="United States"/>
    <s v="Springfield"/>
    <x v="25"/>
    <n v="65807"/>
    <x v="2"/>
    <s v="TEC-PH-10003555"/>
    <x v="2"/>
    <x v="7"/>
    <x v="457"/>
    <n v="114.94999999999999"/>
    <n v="5"/>
    <n v="0"/>
    <n v="2.2990000000000066"/>
  </r>
  <r>
    <n v="5224"/>
    <x v="2587"/>
    <x v="3"/>
    <x v="796"/>
    <d v="2014-05-23T00:00:00"/>
    <s v="Second Class"/>
    <s v="PP-18955"/>
    <s v="Paul Prost"/>
    <x v="2"/>
    <s v="United States"/>
    <s v="Springfield"/>
    <x v="25"/>
    <n v="65807"/>
    <x v="2"/>
    <s v="OFF-BI-10001267"/>
    <x v="1"/>
    <x v="8"/>
    <x v="1466"/>
    <n v="43.19"/>
    <n v="7"/>
    <n v="0"/>
    <n v="20.731199999999998"/>
  </r>
  <r>
    <n v="5225"/>
    <x v="2588"/>
    <x v="3"/>
    <x v="510"/>
    <d v="2014-09-18T00:00:00"/>
    <s v="Second Class"/>
    <s v="JM-15865"/>
    <s v="John Murray"/>
    <x v="0"/>
    <s v="United States"/>
    <s v="Los Angeles"/>
    <x v="1"/>
    <n v="90036"/>
    <x v="1"/>
    <s v="OFF-PA-10004071"/>
    <x v="1"/>
    <x v="10"/>
    <x v="412"/>
    <n v="166.44"/>
    <n v="3"/>
    <n v="0"/>
    <n v="79.891199999999998"/>
  </r>
  <r>
    <n v="5226"/>
    <x v="2589"/>
    <x v="0"/>
    <x v="1028"/>
    <d v="2013-06-27T00:00:00"/>
    <s v="Standard Class"/>
    <s v="AS-10090"/>
    <s v="Adam Shillingsburg"/>
    <x v="0"/>
    <s v="United States"/>
    <s v="New York City"/>
    <x v="15"/>
    <n v="10011"/>
    <x v="3"/>
    <s v="OFF-BI-10001553"/>
    <x v="1"/>
    <x v="8"/>
    <x v="1293"/>
    <n v="36.56"/>
    <n v="5"/>
    <n v="0.2"/>
    <n v="12.795999999999999"/>
  </r>
  <r>
    <n v="5227"/>
    <x v="2589"/>
    <x v="0"/>
    <x v="1028"/>
    <d v="2013-06-27T00:00:00"/>
    <s v="Standard Class"/>
    <s v="AS-10090"/>
    <s v="Adam Shillingsburg"/>
    <x v="0"/>
    <s v="United States"/>
    <s v="New York City"/>
    <x v="15"/>
    <n v="10011"/>
    <x v="3"/>
    <s v="OFF-BI-10003007"/>
    <x v="1"/>
    <x v="8"/>
    <x v="1542"/>
    <n v="186.14400000000001"/>
    <n v="6"/>
    <n v="0.2"/>
    <n v="60.496799999999993"/>
  </r>
  <r>
    <n v="5228"/>
    <x v="2589"/>
    <x v="0"/>
    <x v="1028"/>
    <d v="2013-06-27T00:00:00"/>
    <s v="Standard Class"/>
    <s v="AS-10090"/>
    <s v="Adam Shillingsburg"/>
    <x v="0"/>
    <s v="United States"/>
    <s v="New York City"/>
    <x v="15"/>
    <n v="10011"/>
    <x v="3"/>
    <s v="FUR-BO-10003272"/>
    <x v="0"/>
    <x v="0"/>
    <x v="582"/>
    <n v="353.56799999999998"/>
    <n v="2"/>
    <n v="0.2"/>
    <n v="-44.196000000000026"/>
  </r>
  <r>
    <n v="5229"/>
    <x v="2590"/>
    <x v="2"/>
    <x v="35"/>
    <d v="2011-12-01T00:00:00"/>
    <s v="Standard Class"/>
    <s v="LS-16975"/>
    <s v="Lindsay Shagiari"/>
    <x v="2"/>
    <s v="United States"/>
    <s v="San Francisco"/>
    <x v="1"/>
    <n v="94109"/>
    <x v="1"/>
    <s v="OFF-PA-10001033"/>
    <x v="1"/>
    <x v="10"/>
    <x v="1500"/>
    <n v="81.98"/>
    <n v="2"/>
    <n v="0"/>
    <n v="40.170200000000001"/>
  </r>
  <r>
    <n v="5230"/>
    <x v="2591"/>
    <x v="3"/>
    <x v="498"/>
    <d v="2014-03-23T00:00:00"/>
    <s v="Second Class"/>
    <s v="SA-20830"/>
    <s v="Sue Ann Reed"/>
    <x v="0"/>
    <s v="United States"/>
    <s v="Fresno"/>
    <x v="1"/>
    <n v="93727"/>
    <x v="1"/>
    <s v="OFF-BI-10001553"/>
    <x v="1"/>
    <x v="8"/>
    <x v="1293"/>
    <n v="14.624000000000002"/>
    <n v="2"/>
    <n v="0.2"/>
    <n v="5.1183999999999994"/>
  </r>
  <r>
    <n v="5231"/>
    <x v="2591"/>
    <x v="3"/>
    <x v="498"/>
    <d v="2014-03-23T00:00:00"/>
    <s v="Second Class"/>
    <s v="SA-20830"/>
    <s v="Sue Ann Reed"/>
    <x v="0"/>
    <s v="United States"/>
    <s v="Fresno"/>
    <x v="1"/>
    <n v="93727"/>
    <x v="1"/>
    <s v="FUR-TA-10001095"/>
    <x v="0"/>
    <x v="3"/>
    <x v="611"/>
    <n v="697.16"/>
    <n v="5"/>
    <n v="0.2"/>
    <n v="8.7144999999999868"/>
  </r>
  <r>
    <n v="5232"/>
    <x v="2591"/>
    <x v="3"/>
    <x v="498"/>
    <d v="2014-03-23T00:00:00"/>
    <s v="Second Class"/>
    <s v="SA-20830"/>
    <s v="Sue Ann Reed"/>
    <x v="0"/>
    <s v="United States"/>
    <s v="Fresno"/>
    <x v="1"/>
    <n v="93727"/>
    <x v="1"/>
    <s v="FUR-FU-10001185"/>
    <x v="0"/>
    <x v="5"/>
    <x v="1414"/>
    <n v="30.93"/>
    <n v="1"/>
    <n v="0"/>
    <n v="12.6813"/>
  </r>
  <r>
    <n v="5233"/>
    <x v="2591"/>
    <x v="3"/>
    <x v="498"/>
    <d v="2014-03-23T00:00:00"/>
    <s v="Second Class"/>
    <s v="SA-20830"/>
    <s v="Sue Ann Reed"/>
    <x v="0"/>
    <s v="United States"/>
    <s v="Fresno"/>
    <x v="1"/>
    <n v="93727"/>
    <x v="1"/>
    <s v="OFF-BI-10000343"/>
    <x v="1"/>
    <x v="8"/>
    <x v="184"/>
    <n v="27.496000000000002"/>
    <n v="7"/>
    <n v="0.2"/>
    <n v="9.2798999999999996"/>
  </r>
  <r>
    <n v="5234"/>
    <x v="2592"/>
    <x v="2"/>
    <x v="638"/>
    <d v="2011-10-22T00:00:00"/>
    <s v="Standard Class"/>
    <s v="LS-17200"/>
    <s v="Luke Schmidt"/>
    <x v="1"/>
    <s v="United States"/>
    <s v="Texarkana"/>
    <x v="36"/>
    <n v="71854"/>
    <x v="0"/>
    <s v="FUR-CH-10004626"/>
    <x v="0"/>
    <x v="1"/>
    <x v="1697"/>
    <n v="605.34"/>
    <n v="6"/>
    <n v="0"/>
    <n v="145.2816"/>
  </r>
  <r>
    <n v="5235"/>
    <x v="2593"/>
    <x v="3"/>
    <x v="1029"/>
    <d v="2014-08-24T00:00:00"/>
    <s v="First Class"/>
    <s v="TM-21490"/>
    <s v="Tony Molinari"/>
    <x v="0"/>
    <s v="United States"/>
    <s v="San Francisco"/>
    <x v="1"/>
    <n v="94110"/>
    <x v="1"/>
    <s v="FUR-TA-10001768"/>
    <x v="0"/>
    <x v="3"/>
    <x v="114"/>
    <n v="210.00800000000001"/>
    <n v="1"/>
    <n v="0.2"/>
    <n v="2.625099999999982"/>
  </r>
  <r>
    <n v="5236"/>
    <x v="2594"/>
    <x v="0"/>
    <x v="258"/>
    <d v="2013-11-23T00:00:00"/>
    <s v="First Class"/>
    <s v="TT-21265"/>
    <s v="Tim Taslimi"/>
    <x v="1"/>
    <s v="United States"/>
    <s v="Indianapolis"/>
    <x v="14"/>
    <n v="46203"/>
    <x v="2"/>
    <s v="OFF-AP-10001947"/>
    <x v="1"/>
    <x v="9"/>
    <x v="1528"/>
    <n v="54.96"/>
    <n v="3"/>
    <n v="0"/>
    <n v="15.938399999999998"/>
  </r>
  <r>
    <n v="5237"/>
    <x v="2595"/>
    <x v="2"/>
    <x v="59"/>
    <d v="2011-09-24T00:00:00"/>
    <s v="Standard Class"/>
    <s v="DN-13690"/>
    <s v="Duane Noonan"/>
    <x v="0"/>
    <s v="United States"/>
    <s v="Columbia"/>
    <x v="39"/>
    <n v="21044"/>
    <x v="3"/>
    <s v="FUR-FU-10004952"/>
    <x v="0"/>
    <x v="5"/>
    <x v="845"/>
    <n v="164.22"/>
    <n v="3"/>
    <n v="0"/>
    <n v="50.908200000000001"/>
  </r>
  <r>
    <n v="5238"/>
    <x v="2595"/>
    <x v="2"/>
    <x v="59"/>
    <d v="2011-09-24T00:00:00"/>
    <s v="Standard Class"/>
    <s v="DN-13690"/>
    <s v="Duane Noonan"/>
    <x v="0"/>
    <s v="United States"/>
    <s v="Columbia"/>
    <x v="39"/>
    <n v="21044"/>
    <x v="3"/>
    <s v="FUR-BO-10001337"/>
    <x v="0"/>
    <x v="0"/>
    <x v="425"/>
    <n v="362.94"/>
    <n v="3"/>
    <n v="0"/>
    <n v="36.293999999999997"/>
  </r>
  <r>
    <n v="5239"/>
    <x v="2595"/>
    <x v="2"/>
    <x v="59"/>
    <d v="2011-09-24T00:00:00"/>
    <s v="Standard Class"/>
    <s v="DN-13690"/>
    <s v="Duane Noonan"/>
    <x v="0"/>
    <s v="United States"/>
    <s v="Columbia"/>
    <x v="39"/>
    <n v="21044"/>
    <x v="3"/>
    <s v="TEC-AC-10003628"/>
    <x v="2"/>
    <x v="11"/>
    <x v="244"/>
    <n v="59.98"/>
    <n v="2"/>
    <n v="0"/>
    <n v="26.391200000000005"/>
  </r>
  <r>
    <n v="5240"/>
    <x v="2596"/>
    <x v="0"/>
    <x v="108"/>
    <d v="2013-09-18T00:00:00"/>
    <s v="Standard Class"/>
    <s v="EB-14110"/>
    <s v="Eugene Barchas"/>
    <x v="0"/>
    <s v="United States"/>
    <s v="San Jose"/>
    <x v="1"/>
    <n v="95123"/>
    <x v="1"/>
    <s v="OFF-ST-10004186"/>
    <x v="1"/>
    <x v="4"/>
    <x v="16"/>
    <n v="332.94"/>
    <n v="3"/>
    <n v="0"/>
    <n v="6.6587999999999994"/>
  </r>
  <r>
    <n v="5241"/>
    <x v="2596"/>
    <x v="0"/>
    <x v="108"/>
    <d v="2013-09-18T00:00:00"/>
    <s v="Standard Class"/>
    <s v="EB-14110"/>
    <s v="Eugene Barchas"/>
    <x v="0"/>
    <s v="United States"/>
    <s v="San Jose"/>
    <x v="1"/>
    <n v="95123"/>
    <x v="1"/>
    <s v="OFF-BI-10001658"/>
    <x v="1"/>
    <x v="8"/>
    <x v="439"/>
    <n v="39.872000000000007"/>
    <n v="2"/>
    <n v="0.2"/>
    <n v="12.958399999999999"/>
  </r>
  <r>
    <n v="5242"/>
    <x v="2597"/>
    <x v="0"/>
    <x v="713"/>
    <d v="2013-09-27T00:00:00"/>
    <s v="Second Class"/>
    <s v="CM-11815"/>
    <s v="Candace McMahon"/>
    <x v="1"/>
    <s v="United States"/>
    <s v="Seattle"/>
    <x v="4"/>
    <n v="98115"/>
    <x v="1"/>
    <s v="OFF-SU-10004737"/>
    <x v="1"/>
    <x v="14"/>
    <x v="1704"/>
    <n v="13.68"/>
    <n v="2"/>
    <n v="0"/>
    <n v="3.6936"/>
  </r>
  <r>
    <n v="5243"/>
    <x v="2598"/>
    <x v="3"/>
    <x v="1018"/>
    <d v="2014-08-09T00:00:00"/>
    <s v="Standard Class"/>
    <s v="HM-14860"/>
    <s v="Harry Marie"/>
    <x v="1"/>
    <s v="United States"/>
    <s v="Carrollton"/>
    <x v="5"/>
    <n v="75007"/>
    <x v="2"/>
    <s v="OFF-BI-10002827"/>
    <x v="1"/>
    <x v="8"/>
    <x v="549"/>
    <n v="3.3179999999999996"/>
    <n v="3"/>
    <n v="0.8"/>
    <n v="-5.6406000000000018"/>
  </r>
  <r>
    <n v="5244"/>
    <x v="2599"/>
    <x v="0"/>
    <x v="197"/>
    <d v="2013-07-27T00:00:00"/>
    <s v="First Class"/>
    <s v="KM-16375"/>
    <s v="Katherine Murray"/>
    <x v="2"/>
    <s v="United States"/>
    <s v="Arlington"/>
    <x v="17"/>
    <n v="22204"/>
    <x v="0"/>
    <s v="OFF-BI-10003694"/>
    <x v="1"/>
    <x v="8"/>
    <x v="850"/>
    <n v="10.44"/>
    <n v="1"/>
    <n v="0"/>
    <n v="4.8023999999999996"/>
  </r>
  <r>
    <n v="5245"/>
    <x v="2600"/>
    <x v="0"/>
    <x v="1030"/>
    <d v="2013-08-05T00:00:00"/>
    <s v="Second Class"/>
    <s v="BF-11020"/>
    <s v="Barry Französisch"/>
    <x v="1"/>
    <s v="United States"/>
    <s v="Los Angeles"/>
    <x v="1"/>
    <n v="90032"/>
    <x v="1"/>
    <s v="FUR-TA-10001691"/>
    <x v="0"/>
    <x v="3"/>
    <x v="1705"/>
    <n v="136.46400000000003"/>
    <n v="2"/>
    <n v="0.2"/>
    <n v="15.352199999999989"/>
  </r>
  <r>
    <n v="5246"/>
    <x v="2600"/>
    <x v="0"/>
    <x v="1030"/>
    <d v="2013-08-05T00:00:00"/>
    <s v="Second Class"/>
    <s v="BF-11020"/>
    <s v="Barry Französisch"/>
    <x v="1"/>
    <s v="United States"/>
    <s v="Los Angeles"/>
    <x v="1"/>
    <n v="90032"/>
    <x v="1"/>
    <s v="TEC-PH-10001918"/>
    <x v="2"/>
    <x v="7"/>
    <x v="191"/>
    <n v="333.57600000000002"/>
    <n v="3"/>
    <n v="0.2"/>
    <n v="33.357600000000019"/>
  </r>
  <r>
    <n v="5247"/>
    <x v="2600"/>
    <x v="0"/>
    <x v="1030"/>
    <d v="2013-08-05T00:00:00"/>
    <s v="Second Class"/>
    <s v="BF-11020"/>
    <s v="Barry Französisch"/>
    <x v="1"/>
    <s v="United States"/>
    <s v="Los Angeles"/>
    <x v="1"/>
    <n v="90032"/>
    <x v="1"/>
    <s v="OFF-BI-10000285"/>
    <x v="1"/>
    <x v="8"/>
    <x v="456"/>
    <n v="12.544"/>
    <n v="2"/>
    <n v="0.2"/>
    <n v="4.7039999999999997"/>
  </r>
  <r>
    <n v="5248"/>
    <x v="2601"/>
    <x v="1"/>
    <x v="1031"/>
    <d v="2012-05-27T00:00:00"/>
    <s v="Standard Class"/>
    <s v="JE-15745"/>
    <s v="Joel Eaton"/>
    <x v="0"/>
    <s v="United States"/>
    <s v="Frankfort"/>
    <x v="10"/>
    <n v="60423"/>
    <x v="2"/>
    <s v="OFF-AP-10000358"/>
    <x v="1"/>
    <x v="9"/>
    <x v="95"/>
    <n v="20.767999999999997"/>
    <n v="8"/>
    <n v="0.8"/>
    <n v="-52.958400000000012"/>
  </r>
  <r>
    <n v="5249"/>
    <x v="2602"/>
    <x v="3"/>
    <x v="132"/>
    <d v="2014-11-06T00:00:00"/>
    <s v="Second Class"/>
    <s v="EJ-14155"/>
    <s v="Eva Jacobs"/>
    <x v="0"/>
    <s v="United States"/>
    <s v="Seattle"/>
    <x v="4"/>
    <n v="98105"/>
    <x v="1"/>
    <s v="TEC-AC-10002345"/>
    <x v="2"/>
    <x v="11"/>
    <x v="173"/>
    <n v="43.5"/>
    <n v="3"/>
    <n v="0"/>
    <n v="10.875"/>
  </r>
  <r>
    <n v="5250"/>
    <x v="2603"/>
    <x v="1"/>
    <x v="392"/>
    <d v="2012-04-21T00:00:00"/>
    <s v="Standard Class"/>
    <s v="BN-11470"/>
    <s v="Brad Norvell"/>
    <x v="1"/>
    <s v="United States"/>
    <s v="Philadelphia"/>
    <x v="9"/>
    <n v="19143"/>
    <x v="3"/>
    <s v="OFF-FA-10001229"/>
    <x v="1"/>
    <x v="13"/>
    <x v="33"/>
    <n v="12.576000000000001"/>
    <n v="4"/>
    <n v="0.2"/>
    <n v="4.0871999999999993"/>
  </r>
  <r>
    <n v="5251"/>
    <x v="2604"/>
    <x v="0"/>
    <x v="939"/>
    <d v="2013-12-19T00:00:00"/>
    <s v="Standard Class"/>
    <s v="EC-14050"/>
    <s v="Erin Creighton"/>
    <x v="0"/>
    <s v="United States"/>
    <s v="Columbus"/>
    <x v="32"/>
    <n v="31907"/>
    <x v="0"/>
    <s v="TEC-AC-10001314"/>
    <x v="2"/>
    <x v="11"/>
    <x v="943"/>
    <n v="249.95000000000002"/>
    <n v="5"/>
    <n v="0"/>
    <n v="19.995999999999974"/>
  </r>
  <r>
    <n v="5252"/>
    <x v="2604"/>
    <x v="0"/>
    <x v="939"/>
    <d v="2013-12-19T00:00:00"/>
    <s v="Standard Class"/>
    <s v="EC-14050"/>
    <s v="Erin Creighton"/>
    <x v="0"/>
    <s v="United States"/>
    <s v="Columbus"/>
    <x v="32"/>
    <n v="31907"/>
    <x v="0"/>
    <s v="OFF-PA-10004438"/>
    <x v="1"/>
    <x v="10"/>
    <x v="1472"/>
    <n v="49.12"/>
    <n v="4"/>
    <n v="0"/>
    <n v="23.086399999999998"/>
  </r>
  <r>
    <n v="5253"/>
    <x v="2605"/>
    <x v="1"/>
    <x v="628"/>
    <d v="2012-11-02T00:00:00"/>
    <s v="First Class"/>
    <s v="TT-21220"/>
    <s v="Thomas Thornton"/>
    <x v="0"/>
    <s v="United States"/>
    <s v="Virginia Beach"/>
    <x v="17"/>
    <n v="23464"/>
    <x v="0"/>
    <s v="OFF-AP-10000026"/>
    <x v="1"/>
    <x v="9"/>
    <x v="1282"/>
    <n v="182.91"/>
    <n v="3"/>
    <n v="0"/>
    <n v="53.043899999999979"/>
  </r>
  <r>
    <n v="5254"/>
    <x v="2606"/>
    <x v="2"/>
    <x v="1009"/>
    <d v="2011-03-11T00:00:00"/>
    <s v="Second Class"/>
    <s v="NP-18685"/>
    <s v="Nora Pelletier"/>
    <x v="2"/>
    <s v="United States"/>
    <s v="Des Moines"/>
    <x v="4"/>
    <n v="98198"/>
    <x v="1"/>
    <s v="OFF-BI-10004224"/>
    <x v="1"/>
    <x v="8"/>
    <x v="1061"/>
    <n v="107.64800000000001"/>
    <n v="2"/>
    <n v="0.2"/>
    <n v="33.639999999999986"/>
  </r>
  <r>
    <n v="5255"/>
    <x v="2607"/>
    <x v="1"/>
    <x v="616"/>
    <d v="2012-03-07T00:00:00"/>
    <s v="Second Class"/>
    <s v="AH-10195"/>
    <s v="Alan Haines"/>
    <x v="1"/>
    <s v="United States"/>
    <s v="Bethlehem"/>
    <x v="9"/>
    <n v="18018"/>
    <x v="3"/>
    <s v="FUR-CH-10002647"/>
    <x v="0"/>
    <x v="1"/>
    <x v="470"/>
    <n v="99.372"/>
    <n v="2"/>
    <n v="0.3"/>
    <n v="-7.0979999999999919"/>
  </r>
  <r>
    <n v="5256"/>
    <x v="2607"/>
    <x v="1"/>
    <x v="616"/>
    <d v="2012-03-07T00:00:00"/>
    <s v="Second Class"/>
    <s v="AH-10195"/>
    <s v="Alan Haines"/>
    <x v="1"/>
    <s v="United States"/>
    <s v="Bethlehem"/>
    <x v="9"/>
    <n v="18018"/>
    <x v="3"/>
    <s v="FUR-FU-10003247"/>
    <x v="0"/>
    <x v="5"/>
    <x v="1456"/>
    <n v="33.568000000000005"/>
    <n v="2"/>
    <n v="0.2"/>
    <n v="-5.4548000000000041"/>
  </r>
  <r>
    <n v="5257"/>
    <x v="2608"/>
    <x v="0"/>
    <x v="590"/>
    <d v="2013-08-15T00:00:00"/>
    <s v="Standard Class"/>
    <s v="CC-12145"/>
    <s v="Charles Crestani"/>
    <x v="0"/>
    <s v="United States"/>
    <s v="Oklahoma City"/>
    <x v="26"/>
    <n v="73120"/>
    <x v="2"/>
    <s v="OFF-PA-10003270"/>
    <x v="1"/>
    <x v="10"/>
    <x v="1415"/>
    <n v="10.56"/>
    <n v="2"/>
    <n v="0"/>
    <n v="4.7519999999999998"/>
  </r>
  <r>
    <n v="5258"/>
    <x v="2609"/>
    <x v="3"/>
    <x v="1032"/>
    <d v="2014-01-09T00:00:00"/>
    <s v="Standard Class"/>
    <s v="DL-13315"/>
    <s v="Delfina Latchford"/>
    <x v="0"/>
    <s v="United States"/>
    <s v="Rancho Cucamonga"/>
    <x v="1"/>
    <n v="91730"/>
    <x v="1"/>
    <s v="OFF-PA-10004735"/>
    <x v="1"/>
    <x v="10"/>
    <x v="819"/>
    <n v="38.880000000000003"/>
    <n v="6"/>
    <n v="0"/>
    <n v="18.662400000000002"/>
  </r>
  <r>
    <n v="5259"/>
    <x v="2610"/>
    <x v="3"/>
    <x v="449"/>
    <d v="2014-10-12T00:00:00"/>
    <s v="First Class"/>
    <s v="XP-21865"/>
    <s v="Xylona Preis"/>
    <x v="0"/>
    <s v="United States"/>
    <s v="Los Angeles"/>
    <x v="1"/>
    <n v="90032"/>
    <x v="1"/>
    <s v="OFF-PA-10001745"/>
    <x v="1"/>
    <x v="10"/>
    <x v="720"/>
    <n v="35.200000000000003"/>
    <n v="5"/>
    <n v="0"/>
    <n v="16.543999999999997"/>
  </r>
  <r>
    <n v="5260"/>
    <x v="2611"/>
    <x v="3"/>
    <x v="179"/>
    <d v="2014-10-27T00:00:00"/>
    <s v="Standard Class"/>
    <s v="MA-17560"/>
    <s v="Matt Abelman"/>
    <x v="2"/>
    <s v="United States"/>
    <s v="Philadelphia"/>
    <x v="9"/>
    <n v="19120"/>
    <x v="3"/>
    <s v="OFF-PA-10000176"/>
    <x v="1"/>
    <x v="10"/>
    <x v="634"/>
    <n v="45.527999999999999"/>
    <n v="3"/>
    <n v="0.2"/>
    <n v="15.934799999999997"/>
  </r>
  <r>
    <n v="5261"/>
    <x v="2612"/>
    <x v="2"/>
    <x v="557"/>
    <d v="2011-09-10T00:00:00"/>
    <s v="First Class"/>
    <s v="SZ-20035"/>
    <s v="Sam Zeldin"/>
    <x v="2"/>
    <s v="United States"/>
    <s v="Houston"/>
    <x v="5"/>
    <n v="77036"/>
    <x v="2"/>
    <s v="TEC-PH-10000675"/>
    <x v="2"/>
    <x v="7"/>
    <x v="1338"/>
    <n v="196.77600000000001"/>
    <n v="3"/>
    <n v="0.2"/>
    <n v="14.758199999999995"/>
  </r>
  <r>
    <n v="5262"/>
    <x v="2612"/>
    <x v="2"/>
    <x v="557"/>
    <d v="2011-09-10T00:00:00"/>
    <s v="First Class"/>
    <s v="SZ-20035"/>
    <s v="Sam Zeldin"/>
    <x v="2"/>
    <s v="United States"/>
    <s v="Houston"/>
    <x v="5"/>
    <n v="77036"/>
    <x v="2"/>
    <s v="OFF-BI-10000050"/>
    <x v="1"/>
    <x v="8"/>
    <x v="343"/>
    <n v="2.9199999999999995"/>
    <n v="2"/>
    <n v="0.8"/>
    <n v="-4.8180000000000005"/>
  </r>
  <r>
    <n v="5263"/>
    <x v="2612"/>
    <x v="2"/>
    <x v="557"/>
    <d v="2011-09-10T00:00:00"/>
    <s v="First Class"/>
    <s v="SZ-20035"/>
    <s v="Sam Zeldin"/>
    <x v="2"/>
    <s v="United States"/>
    <s v="Houston"/>
    <x v="5"/>
    <n v="77036"/>
    <x v="2"/>
    <s v="FUR-TA-10004154"/>
    <x v="0"/>
    <x v="3"/>
    <x v="730"/>
    <n v="200.79500000000002"/>
    <n v="1"/>
    <n v="0.3"/>
    <n v="-22.948000000000008"/>
  </r>
  <r>
    <n v="5264"/>
    <x v="2612"/>
    <x v="2"/>
    <x v="557"/>
    <d v="2011-09-10T00:00:00"/>
    <s v="First Class"/>
    <s v="SZ-20035"/>
    <s v="Sam Zeldin"/>
    <x v="2"/>
    <s v="United States"/>
    <s v="Houston"/>
    <x v="5"/>
    <n v="77036"/>
    <x v="2"/>
    <s v="TEC-AC-10002718"/>
    <x v="2"/>
    <x v="11"/>
    <x v="1183"/>
    <n v="46.688000000000002"/>
    <n v="4"/>
    <n v="0.2"/>
    <n v="-2.9180000000000028"/>
  </r>
  <r>
    <n v="5265"/>
    <x v="2612"/>
    <x v="2"/>
    <x v="557"/>
    <d v="2011-09-10T00:00:00"/>
    <s v="First Class"/>
    <s v="SZ-20035"/>
    <s v="Sam Zeldin"/>
    <x v="2"/>
    <s v="United States"/>
    <s v="Houston"/>
    <x v="5"/>
    <n v="77036"/>
    <x v="2"/>
    <s v="OFF-AR-10003179"/>
    <x v="1"/>
    <x v="6"/>
    <x v="1565"/>
    <n v="21.864000000000001"/>
    <n v="3"/>
    <n v="0.2"/>
    <n v="3.5528999999999984"/>
  </r>
  <r>
    <n v="5266"/>
    <x v="2613"/>
    <x v="3"/>
    <x v="1033"/>
    <d v="2014-10-04T00:00:00"/>
    <s v="First Class"/>
    <s v="CS-11845"/>
    <s v="Cari Sayre"/>
    <x v="1"/>
    <s v="United States"/>
    <s v="Seattle"/>
    <x v="4"/>
    <n v="98103"/>
    <x v="1"/>
    <s v="OFF-PA-10001838"/>
    <x v="1"/>
    <x v="10"/>
    <x v="999"/>
    <n v="11.76"/>
    <n v="2"/>
    <n v="0"/>
    <n v="5.7623999999999995"/>
  </r>
  <r>
    <n v="5267"/>
    <x v="2613"/>
    <x v="3"/>
    <x v="1033"/>
    <d v="2014-10-04T00:00:00"/>
    <s v="First Class"/>
    <s v="CS-11845"/>
    <s v="Cari Sayre"/>
    <x v="1"/>
    <s v="United States"/>
    <s v="Seattle"/>
    <x v="4"/>
    <n v="98103"/>
    <x v="1"/>
    <s v="OFF-PA-10004039"/>
    <x v="1"/>
    <x v="10"/>
    <x v="1538"/>
    <n v="167.94"/>
    <n v="3"/>
    <n v="0"/>
    <n v="82.290599999999998"/>
  </r>
  <r>
    <n v="5268"/>
    <x v="2613"/>
    <x v="3"/>
    <x v="1033"/>
    <d v="2014-10-04T00:00:00"/>
    <s v="First Class"/>
    <s v="CS-11845"/>
    <s v="Cari Sayre"/>
    <x v="1"/>
    <s v="United States"/>
    <s v="Seattle"/>
    <x v="4"/>
    <n v="98103"/>
    <x v="1"/>
    <s v="OFF-AP-10001626"/>
    <x v="1"/>
    <x v="9"/>
    <x v="1016"/>
    <n v="3.89"/>
    <n v="1"/>
    <n v="0"/>
    <n v="1.0114000000000001"/>
  </r>
  <r>
    <n v="5269"/>
    <x v="2614"/>
    <x v="3"/>
    <x v="673"/>
    <d v="2014-11-22T00:00:00"/>
    <s v="Standard Class"/>
    <s v="MH-18115"/>
    <s v="Mick Hernandez"/>
    <x v="2"/>
    <s v="United States"/>
    <s v="Yonkers"/>
    <x v="15"/>
    <n v="10701"/>
    <x v="3"/>
    <s v="TEC-MA-10003173"/>
    <x v="2"/>
    <x v="15"/>
    <x v="1706"/>
    <n v="52.44"/>
    <n v="4"/>
    <n v="0"/>
    <n v="24.122399999999995"/>
  </r>
  <r>
    <n v="5270"/>
    <x v="2615"/>
    <x v="3"/>
    <x v="220"/>
    <d v="2014-09-12T00:00:00"/>
    <s v="Same Day"/>
    <s v="CB-12025"/>
    <s v="Cassandra Brandow"/>
    <x v="0"/>
    <s v="United States"/>
    <s v="San Francisco"/>
    <x v="1"/>
    <n v="94110"/>
    <x v="1"/>
    <s v="FUR-FU-10000260"/>
    <x v="0"/>
    <x v="5"/>
    <x v="74"/>
    <n v="32.36"/>
    <n v="4"/>
    <n v="0"/>
    <n v="11.6496"/>
  </r>
  <r>
    <n v="5271"/>
    <x v="2615"/>
    <x v="3"/>
    <x v="220"/>
    <d v="2014-09-12T00:00:00"/>
    <s v="Same Day"/>
    <s v="CB-12025"/>
    <s v="Cassandra Brandow"/>
    <x v="0"/>
    <s v="United States"/>
    <s v="San Francisco"/>
    <x v="1"/>
    <n v="94110"/>
    <x v="1"/>
    <s v="OFF-AP-10004487"/>
    <x v="1"/>
    <x v="9"/>
    <x v="715"/>
    <n v="406.59999999999997"/>
    <n v="5"/>
    <n v="0"/>
    <n v="113.84799999999998"/>
  </r>
  <r>
    <n v="5272"/>
    <x v="2616"/>
    <x v="3"/>
    <x v="1034"/>
    <d v="2014-01-17T00:00:00"/>
    <s v="Same Day"/>
    <s v="JO-15145"/>
    <s v="Jack O'Briant"/>
    <x v="1"/>
    <s v="United States"/>
    <s v="Los Angeles"/>
    <x v="1"/>
    <n v="90008"/>
    <x v="1"/>
    <s v="FUR-FU-10001487"/>
    <x v="0"/>
    <x v="5"/>
    <x v="5"/>
    <n v="27.92"/>
    <n v="4"/>
    <n v="0"/>
    <n v="8.0967999999999982"/>
  </r>
  <r>
    <n v="5273"/>
    <x v="2616"/>
    <x v="3"/>
    <x v="1034"/>
    <d v="2014-01-17T00:00:00"/>
    <s v="Same Day"/>
    <s v="JO-15145"/>
    <s v="Jack O'Briant"/>
    <x v="1"/>
    <s v="United States"/>
    <s v="Los Angeles"/>
    <x v="1"/>
    <n v="90008"/>
    <x v="1"/>
    <s v="FUR-TA-10001520"/>
    <x v="0"/>
    <x v="3"/>
    <x v="711"/>
    <n v="399.67200000000003"/>
    <n v="7"/>
    <n v="0.2"/>
    <n v="-14.987700000000061"/>
  </r>
  <r>
    <n v="5274"/>
    <x v="2617"/>
    <x v="0"/>
    <x v="491"/>
    <d v="2013-11-30T00:00:00"/>
    <s v="First Class"/>
    <s v="PA-19060"/>
    <s v="Pete Armstrong"/>
    <x v="2"/>
    <s v="United States"/>
    <s v="Miami"/>
    <x v="2"/>
    <n v="33142"/>
    <x v="0"/>
    <s v="OFF-BI-10000145"/>
    <x v="1"/>
    <x v="8"/>
    <x v="735"/>
    <n v="3.7440000000000007"/>
    <n v="4"/>
    <n v="0.7"/>
    <n v="-2.6207999999999991"/>
  </r>
  <r>
    <n v="5275"/>
    <x v="2618"/>
    <x v="1"/>
    <x v="209"/>
    <d v="2012-11-09T00:00:00"/>
    <s v="Second Class"/>
    <s v="SV-20785"/>
    <s v="Stewart Visinsky"/>
    <x v="0"/>
    <s v="United States"/>
    <s v="Burlington"/>
    <x v="42"/>
    <s v="05408"/>
    <x v="3"/>
    <s v="FUR-CH-10000595"/>
    <x v="0"/>
    <x v="1"/>
    <x v="463"/>
    <n v="715.2"/>
    <n v="3"/>
    <n v="0"/>
    <n v="178.79999999999998"/>
  </r>
  <r>
    <n v="5276"/>
    <x v="2619"/>
    <x v="3"/>
    <x v="817"/>
    <d v="2014-12-21T00:00:00"/>
    <s v="Standard Class"/>
    <s v="KL-16555"/>
    <s v="Kelly Lampkin"/>
    <x v="1"/>
    <s v="United States"/>
    <s v="Fayetteville"/>
    <x v="36"/>
    <n v="72701"/>
    <x v="0"/>
    <s v="TEC-AC-10004469"/>
    <x v="2"/>
    <x v="11"/>
    <x v="238"/>
    <n v="159.80000000000001"/>
    <n v="4"/>
    <n v="0"/>
    <n v="70.312000000000012"/>
  </r>
  <r>
    <n v="5277"/>
    <x v="2619"/>
    <x v="3"/>
    <x v="817"/>
    <d v="2014-12-21T00:00:00"/>
    <s v="Standard Class"/>
    <s v="KL-16555"/>
    <s v="Kelly Lampkin"/>
    <x v="1"/>
    <s v="United States"/>
    <s v="Fayetteville"/>
    <x v="36"/>
    <n v="72701"/>
    <x v="0"/>
    <s v="TEC-AC-10003038"/>
    <x v="2"/>
    <x v="11"/>
    <x v="1024"/>
    <n v="44.75"/>
    <n v="5"/>
    <n v="0"/>
    <n v="8.5024999999999942"/>
  </r>
  <r>
    <n v="5278"/>
    <x v="2620"/>
    <x v="2"/>
    <x v="103"/>
    <d v="2011-09-17T00:00:00"/>
    <s v="Standard Class"/>
    <s v="BC-11125"/>
    <s v="Becky Castell"/>
    <x v="2"/>
    <s v="United States"/>
    <s v="Odessa"/>
    <x v="5"/>
    <n v="79762"/>
    <x v="2"/>
    <s v="FUR-CH-10004698"/>
    <x v="0"/>
    <x v="1"/>
    <x v="166"/>
    <n v="340.11599999999999"/>
    <n v="6"/>
    <n v="0.3"/>
    <n v="-9.717599999999976"/>
  </r>
  <r>
    <n v="5279"/>
    <x v="2621"/>
    <x v="2"/>
    <x v="1035"/>
    <d v="2011-12-13T00:00:00"/>
    <s v="Standard Class"/>
    <s v="PO-18850"/>
    <s v="Patrick O'Brill"/>
    <x v="0"/>
    <s v="United States"/>
    <s v="Virginia Beach"/>
    <x v="17"/>
    <n v="23464"/>
    <x v="0"/>
    <s v="OFF-PA-10003641"/>
    <x v="1"/>
    <x v="10"/>
    <x v="938"/>
    <n v="105.52"/>
    <n v="4"/>
    <n v="0"/>
    <n v="48.539199999999994"/>
  </r>
  <r>
    <n v="5280"/>
    <x v="2622"/>
    <x v="3"/>
    <x v="210"/>
    <d v="2014-09-12T00:00:00"/>
    <s v="Standard Class"/>
    <s v="AG-10675"/>
    <s v="Anna Gayman"/>
    <x v="0"/>
    <s v="United States"/>
    <s v="Milwaukee"/>
    <x v="6"/>
    <n v="53209"/>
    <x v="2"/>
    <s v="TEC-AC-10002134"/>
    <x v="2"/>
    <x v="11"/>
    <x v="1536"/>
    <n v="13.48"/>
    <n v="1"/>
    <n v="0"/>
    <n v="1.8872"/>
  </r>
  <r>
    <n v="5281"/>
    <x v="2623"/>
    <x v="3"/>
    <x v="566"/>
    <d v="2014-10-13T00:00:00"/>
    <s v="Standard Class"/>
    <s v="DB-13210"/>
    <s v="Dean Braden"/>
    <x v="0"/>
    <s v="United States"/>
    <s v="Detroit"/>
    <x v="12"/>
    <n v="48234"/>
    <x v="2"/>
    <s v="OFF-ST-10001837"/>
    <x v="1"/>
    <x v="4"/>
    <x v="1331"/>
    <n v="85.52"/>
    <n v="2"/>
    <n v="0"/>
    <n v="22.235199999999999"/>
  </r>
  <r>
    <n v="5282"/>
    <x v="2624"/>
    <x v="1"/>
    <x v="577"/>
    <d v="2012-09-10T00:00:00"/>
    <s v="Standard Class"/>
    <s v="SP-20860"/>
    <s v="Sung Pak"/>
    <x v="1"/>
    <s v="United States"/>
    <s v="Rochester"/>
    <x v="11"/>
    <n v="55901"/>
    <x v="2"/>
    <s v="FUR-FU-10001706"/>
    <x v="0"/>
    <x v="5"/>
    <x v="50"/>
    <n v="6.16"/>
    <n v="2"/>
    <n v="0"/>
    <n v="2.9567999999999999"/>
  </r>
  <r>
    <n v="5283"/>
    <x v="2624"/>
    <x v="1"/>
    <x v="577"/>
    <d v="2012-09-10T00:00:00"/>
    <s v="Standard Class"/>
    <s v="SP-20860"/>
    <s v="Sung Pak"/>
    <x v="1"/>
    <s v="United States"/>
    <s v="Rochester"/>
    <x v="11"/>
    <n v="55901"/>
    <x v="2"/>
    <s v="OFF-PA-10001970"/>
    <x v="1"/>
    <x v="10"/>
    <x v="311"/>
    <n v="36.839999999999996"/>
    <n v="3"/>
    <n v="0"/>
    <n v="17.314799999999998"/>
  </r>
  <r>
    <n v="5284"/>
    <x v="2625"/>
    <x v="2"/>
    <x v="809"/>
    <d v="2011-04-04T00:00:00"/>
    <s v="Standard Class"/>
    <s v="Dl-13600"/>
    <s v="Dorris liebe"/>
    <x v="1"/>
    <s v="United States"/>
    <s v="Seattle"/>
    <x v="4"/>
    <n v="98105"/>
    <x v="1"/>
    <s v="OFF-ST-10002957"/>
    <x v="1"/>
    <x v="4"/>
    <x v="1483"/>
    <n v="15.84"/>
    <n v="3"/>
    <n v="0"/>
    <n v="0"/>
  </r>
  <r>
    <n v="5285"/>
    <x v="2625"/>
    <x v="2"/>
    <x v="809"/>
    <d v="2011-04-04T00:00:00"/>
    <s v="Standard Class"/>
    <s v="Dl-13600"/>
    <s v="Dorris liebe"/>
    <x v="1"/>
    <s v="United States"/>
    <s v="Seattle"/>
    <x v="4"/>
    <n v="98105"/>
    <x v="1"/>
    <s v="OFF-LA-10002312"/>
    <x v="1"/>
    <x v="2"/>
    <x v="574"/>
    <n v="44.400000000000006"/>
    <n v="3"/>
    <n v="0"/>
    <n v="22.200000000000003"/>
  </r>
  <r>
    <n v="5286"/>
    <x v="2626"/>
    <x v="3"/>
    <x v="1024"/>
    <d v="2014-05-07T00:00:00"/>
    <s v="First Class"/>
    <s v="LH-17020"/>
    <s v="Lisa Hazard"/>
    <x v="0"/>
    <s v="United States"/>
    <s v="Louisville"/>
    <x v="22"/>
    <n v="80027"/>
    <x v="1"/>
    <s v="OFF-EN-10002600"/>
    <x v="1"/>
    <x v="12"/>
    <x v="111"/>
    <n v="21.240000000000002"/>
    <n v="9"/>
    <n v="0.2"/>
    <n v="7.4339999999999993"/>
  </r>
  <r>
    <n v="5287"/>
    <x v="2626"/>
    <x v="3"/>
    <x v="1024"/>
    <d v="2014-05-07T00:00:00"/>
    <s v="First Class"/>
    <s v="LH-17020"/>
    <s v="Lisa Hazard"/>
    <x v="0"/>
    <s v="United States"/>
    <s v="Louisville"/>
    <x v="22"/>
    <n v="80027"/>
    <x v="1"/>
    <s v="OFF-BI-10003274"/>
    <x v="1"/>
    <x v="8"/>
    <x v="122"/>
    <n v="9.5520000000000014"/>
    <n v="8"/>
    <n v="0.7"/>
    <n v="-7.3231999999999999"/>
  </r>
  <r>
    <n v="5288"/>
    <x v="2626"/>
    <x v="3"/>
    <x v="1024"/>
    <d v="2014-05-07T00:00:00"/>
    <s v="First Class"/>
    <s v="LH-17020"/>
    <s v="Lisa Hazard"/>
    <x v="0"/>
    <s v="United States"/>
    <s v="Louisville"/>
    <x v="22"/>
    <n v="80027"/>
    <x v="1"/>
    <s v="FUR-BO-10004467"/>
    <x v="0"/>
    <x v="0"/>
    <x v="883"/>
    <n v="89.991000000000014"/>
    <n v="3"/>
    <n v="0.7"/>
    <n v="-152.9847"/>
  </r>
  <r>
    <n v="5289"/>
    <x v="2627"/>
    <x v="3"/>
    <x v="504"/>
    <d v="2014-05-06T00:00:00"/>
    <s v="Standard Class"/>
    <s v="AD-10180"/>
    <s v="Alan Dominguez"/>
    <x v="2"/>
    <s v="United States"/>
    <s v="San Francisco"/>
    <x v="1"/>
    <n v="94122"/>
    <x v="1"/>
    <s v="OFF-PA-10000675"/>
    <x v="1"/>
    <x v="10"/>
    <x v="1106"/>
    <n v="163.96"/>
    <n v="4"/>
    <n v="0"/>
    <n v="80.340400000000002"/>
  </r>
  <r>
    <n v="5290"/>
    <x v="2628"/>
    <x v="2"/>
    <x v="78"/>
    <d v="2011-09-15T00:00:00"/>
    <s v="Standard Class"/>
    <s v="KT-16465"/>
    <s v="Kean Takahito"/>
    <x v="0"/>
    <s v="United States"/>
    <s v="Houston"/>
    <x v="5"/>
    <n v="77036"/>
    <x v="2"/>
    <s v="OFF-PA-10002259"/>
    <x v="1"/>
    <x v="10"/>
    <x v="848"/>
    <n v="17.904"/>
    <n v="2"/>
    <n v="0.2"/>
    <n v="6.2664"/>
  </r>
  <r>
    <n v="5291"/>
    <x v="2628"/>
    <x v="2"/>
    <x v="78"/>
    <d v="2011-09-15T00:00:00"/>
    <s v="Standard Class"/>
    <s v="KT-16465"/>
    <s v="Kean Takahito"/>
    <x v="0"/>
    <s v="United States"/>
    <s v="Houston"/>
    <x v="5"/>
    <n v="77036"/>
    <x v="2"/>
    <s v="FUR-CH-10004287"/>
    <x v="0"/>
    <x v="1"/>
    <x v="156"/>
    <n v="966.69999999999982"/>
    <n v="5"/>
    <n v="0.3"/>
    <n v="-13.810000000000116"/>
  </r>
  <r>
    <n v="5292"/>
    <x v="2628"/>
    <x v="2"/>
    <x v="78"/>
    <d v="2011-09-15T00:00:00"/>
    <s v="Standard Class"/>
    <s v="KT-16465"/>
    <s v="Kean Takahito"/>
    <x v="0"/>
    <s v="United States"/>
    <s v="Houston"/>
    <x v="5"/>
    <n v="77036"/>
    <x v="2"/>
    <s v="OFF-PA-10000482"/>
    <x v="1"/>
    <x v="10"/>
    <x v="67"/>
    <n v="182.11199999999999"/>
    <n v="6"/>
    <n v="0.2"/>
    <n v="61.46279999999998"/>
  </r>
  <r>
    <n v="5293"/>
    <x v="2629"/>
    <x v="3"/>
    <x v="308"/>
    <d v="2014-06-24T00:00:00"/>
    <s v="First Class"/>
    <s v="PJ-19015"/>
    <s v="Pauline Johnson"/>
    <x v="0"/>
    <s v="United States"/>
    <s v="Miami"/>
    <x v="2"/>
    <n v="33180"/>
    <x v="0"/>
    <s v="OFF-ST-10004835"/>
    <x v="1"/>
    <x v="4"/>
    <x v="1406"/>
    <n v="4.4640000000000004"/>
    <n v="1"/>
    <n v="0.2"/>
    <n v="0.33479999999999999"/>
  </r>
  <r>
    <n v="5294"/>
    <x v="2630"/>
    <x v="1"/>
    <x v="207"/>
    <d v="2012-12-30T00:00:00"/>
    <s v="Standard Class"/>
    <s v="MC-18100"/>
    <s v="Mick Crebagga"/>
    <x v="0"/>
    <s v="United States"/>
    <s v="Medina"/>
    <x v="24"/>
    <n v="44256"/>
    <x v="3"/>
    <s v="FUR-TA-10004086"/>
    <x v="0"/>
    <x v="3"/>
    <x v="824"/>
    <n v="51.588000000000001"/>
    <n v="1"/>
    <n v="0.4"/>
    <n v="-15.476400000000005"/>
  </r>
  <r>
    <n v="5295"/>
    <x v="2631"/>
    <x v="3"/>
    <x v="733"/>
    <d v="2014-08-20T00:00:00"/>
    <s v="Standard Class"/>
    <s v="BO-11350"/>
    <s v="Bill Overfelt"/>
    <x v="1"/>
    <s v="United States"/>
    <s v="Roseville"/>
    <x v="11"/>
    <n v="55113"/>
    <x v="2"/>
    <s v="OFF-LA-10000305"/>
    <x v="1"/>
    <x v="2"/>
    <x v="1707"/>
    <n v="50.4"/>
    <n v="8"/>
    <n v="0"/>
    <n v="23.183999999999997"/>
  </r>
  <r>
    <n v="5296"/>
    <x v="2632"/>
    <x v="3"/>
    <x v="168"/>
    <d v="2014-03-10T00:00:00"/>
    <s v="Standard Class"/>
    <s v="DP-13000"/>
    <s v="Darren Powers"/>
    <x v="0"/>
    <s v="United States"/>
    <s v="Houston"/>
    <x v="5"/>
    <n v="77041"/>
    <x v="2"/>
    <s v="OFF-PA-10000806"/>
    <x v="1"/>
    <x v="10"/>
    <x v="948"/>
    <n v="89.567999999999998"/>
    <n v="2"/>
    <n v="0.2"/>
    <n v="32.468400000000003"/>
  </r>
  <r>
    <n v="5297"/>
    <x v="2633"/>
    <x v="3"/>
    <x v="944"/>
    <d v="2014-08-01T00:00:00"/>
    <s v="Standard Class"/>
    <s v="TM-21490"/>
    <s v="Tony Molinari"/>
    <x v="0"/>
    <s v="United States"/>
    <s v="Yonkers"/>
    <x v="15"/>
    <n v="10701"/>
    <x v="3"/>
    <s v="FUR-FU-10004018"/>
    <x v="0"/>
    <x v="5"/>
    <x v="927"/>
    <n v="14.89"/>
    <n v="1"/>
    <n v="0"/>
    <n v="4.0203000000000007"/>
  </r>
  <r>
    <n v="5298"/>
    <x v="2633"/>
    <x v="3"/>
    <x v="944"/>
    <d v="2014-08-01T00:00:00"/>
    <s v="Standard Class"/>
    <s v="TM-21490"/>
    <s v="Tony Molinari"/>
    <x v="0"/>
    <s v="United States"/>
    <s v="Yonkers"/>
    <x v="15"/>
    <n v="10701"/>
    <x v="3"/>
    <s v="TEC-PH-10002660"/>
    <x v="2"/>
    <x v="7"/>
    <x v="697"/>
    <n v="543.91999999999996"/>
    <n v="8"/>
    <n v="0"/>
    <n v="135.98000000000002"/>
  </r>
  <r>
    <n v="5299"/>
    <x v="2634"/>
    <x v="0"/>
    <x v="713"/>
    <d v="2013-09-27T00:00:00"/>
    <s v="First Class"/>
    <s v="DV-13045"/>
    <s v="Darrin Van Huff"/>
    <x v="1"/>
    <s v="United States"/>
    <s v="San Diego"/>
    <x v="1"/>
    <n v="92037"/>
    <x v="1"/>
    <s v="OFF-EN-10001509"/>
    <x v="1"/>
    <x v="12"/>
    <x v="29"/>
    <n v="4.08"/>
    <n v="2"/>
    <n v="0"/>
    <n v="1.9175999999999997"/>
  </r>
  <r>
    <n v="5300"/>
    <x v="2634"/>
    <x v="0"/>
    <x v="713"/>
    <d v="2013-09-27T00:00:00"/>
    <s v="First Class"/>
    <s v="DV-13045"/>
    <s v="Darrin Van Huff"/>
    <x v="1"/>
    <s v="United States"/>
    <s v="San Diego"/>
    <x v="1"/>
    <n v="92037"/>
    <x v="1"/>
    <s v="OFF-LA-10003148"/>
    <x v="1"/>
    <x v="2"/>
    <x v="164"/>
    <n v="18.899999999999999"/>
    <n v="3"/>
    <n v="0"/>
    <n v="8.6939999999999991"/>
  </r>
  <r>
    <n v="5301"/>
    <x v="2635"/>
    <x v="0"/>
    <x v="198"/>
    <d v="2013-06-04T00:00:00"/>
    <s v="Standard Class"/>
    <s v="AH-10690"/>
    <s v="Anna Häberlin"/>
    <x v="1"/>
    <s v="United States"/>
    <s v="Springfield"/>
    <x v="17"/>
    <n v="22153"/>
    <x v="0"/>
    <s v="FUR-TA-10002645"/>
    <x v="0"/>
    <x v="3"/>
    <x v="1313"/>
    <n v="2275.5"/>
    <n v="10"/>
    <n v="0"/>
    <n v="386.83499999999981"/>
  </r>
  <r>
    <n v="5302"/>
    <x v="2635"/>
    <x v="0"/>
    <x v="198"/>
    <d v="2013-06-04T00:00:00"/>
    <s v="Standard Class"/>
    <s v="AH-10690"/>
    <s v="Anna Häberlin"/>
    <x v="1"/>
    <s v="United States"/>
    <s v="Springfield"/>
    <x v="17"/>
    <n v="22153"/>
    <x v="0"/>
    <s v="TEC-AC-10003033"/>
    <x v="2"/>
    <x v="11"/>
    <x v="756"/>
    <n v="1979.6999999999998"/>
    <n v="6"/>
    <n v="0"/>
    <n v="653.30099999999982"/>
  </r>
  <r>
    <n v="5303"/>
    <x v="2635"/>
    <x v="0"/>
    <x v="198"/>
    <d v="2013-06-04T00:00:00"/>
    <s v="Standard Class"/>
    <s v="AH-10690"/>
    <s v="Anna Häberlin"/>
    <x v="1"/>
    <s v="United States"/>
    <s v="Springfield"/>
    <x v="17"/>
    <n v="22153"/>
    <x v="0"/>
    <s v="OFF-LA-10001297"/>
    <x v="1"/>
    <x v="2"/>
    <x v="483"/>
    <n v="62.099999999999994"/>
    <n v="6"/>
    <n v="0"/>
    <n v="29.808"/>
  </r>
  <r>
    <n v="5304"/>
    <x v="2636"/>
    <x v="2"/>
    <x v="912"/>
    <d v="2011-11-20T00:00:00"/>
    <s v="Standard Class"/>
    <s v="AB-10165"/>
    <s v="Alan Barnes"/>
    <x v="0"/>
    <s v="United States"/>
    <s v="Decatur"/>
    <x v="10"/>
    <n v="62521"/>
    <x v="2"/>
    <s v="FUR-CH-10002017"/>
    <x v="0"/>
    <x v="1"/>
    <x v="1368"/>
    <n v="37.295999999999999"/>
    <n v="2"/>
    <n v="0.3"/>
    <n v="-1.0656000000000017"/>
  </r>
  <r>
    <n v="5305"/>
    <x v="2637"/>
    <x v="2"/>
    <x v="158"/>
    <d v="2011-09-23T00:00:00"/>
    <s v="First Class"/>
    <s v="JS-15940"/>
    <s v="Joni Sundaresam"/>
    <x v="2"/>
    <s v="United States"/>
    <s v="Garland"/>
    <x v="5"/>
    <n v="75043"/>
    <x v="2"/>
    <s v="FUR-FU-10001546"/>
    <x v="0"/>
    <x v="5"/>
    <x v="1423"/>
    <n v="8.5440000000000005"/>
    <n v="2"/>
    <n v="0.6"/>
    <n v="-7.4759999999999991"/>
  </r>
  <r>
    <n v="5306"/>
    <x v="2638"/>
    <x v="0"/>
    <x v="823"/>
    <d v="2013-02-26T00:00:00"/>
    <s v="Standard Class"/>
    <s v="BV-11245"/>
    <s v="Benjamin Venier"/>
    <x v="1"/>
    <s v="United States"/>
    <s v="Oceanside"/>
    <x v="15"/>
    <n v="11572"/>
    <x v="3"/>
    <s v="FUR-FU-10000629"/>
    <x v="0"/>
    <x v="5"/>
    <x v="93"/>
    <n v="68.949999999999989"/>
    <n v="5"/>
    <n v="0"/>
    <n v="28.959000000000003"/>
  </r>
  <r>
    <n v="5307"/>
    <x v="2638"/>
    <x v="0"/>
    <x v="823"/>
    <d v="2013-02-26T00:00:00"/>
    <s v="Standard Class"/>
    <s v="BV-11245"/>
    <s v="Benjamin Venier"/>
    <x v="1"/>
    <s v="United States"/>
    <s v="Oceanside"/>
    <x v="15"/>
    <n v="11572"/>
    <x v="3"/>
    <s v="OFF-ST-10000036"/>
    <x v="1"/>
    <x v="4"/>
    <x v="590"/>
    <n v="296.37"/>
    <n v="3"/>
    <n v="0"/>
    <n v="80.019899999999993"/>
  </r>
  <r>
    <n v="5308"/>
    <x v="2638"/>
    <x v="0"/>
    <x v="823"/>
    <d v="2013-02-26T00:00:00"/>
    <s v="Standard Class"/>
    <s v="BV-11245"/>
    <s v="Benjamin Venier"/>
    <x v="1"/>
    <s v="United States"/>
    <s v="Oceanside"/>
    <x v="15"/>
    <n v="11572"/>
    <x v="3"/>
    <s v="TEC-PH-10002583"/>
    <x v="2"/>
    <x v="7"/>
    <x v="1708"/>
    <n v="39.979999999999997"/>
    <n v="2"/>
    <n v="0"/>
    <n v="1.9989999999999952"/>
  </r>
  <r>
    <n v="5309"/>
    <x v="2639"/>
    <x v="3"/>
    <x v="123"/>
    <d v="2014-11-22T00:00:00"/>
    <s v="First Class"/>
    <s v="NC-18415"/>
    <s v="Nathan Cano"/>
    <x v="0"/>
    <s v="United States"/>
    <s v="Houston"/>
    <x v="5"/>
    <n v="77095"/>
    <x v="2"/>
    <s v="FUR-CH-10003774"/>
    <x v="0"/>
    <x v="1"/>
    <x v="1185"/>
    <n v="191.05799999999999"/>
    <n v="3"/>
    <n v="0.3"/>
    <n v="-46.399800000000013"/>
  </r>
  <r>
    <n v="5310"/>
    <x v="2639"/>
    <x v="3"/>
    <x v="123"/>
    <d v="2014-11-22T00:00:00"/>
    <s v="First Class"/>
    <s v="NC-18415"/>
    <s v="Nathan Cano"/>
    <x v="0"/>
    <s v="United States"/>
    <s v="Houston"/>
    <x v="5"/>
    <n v="77095"/>
    <x v="2"/>
    <s v="OFF-AR-10003876"/>
    <x v="1"/>
    <x v="6"/>
    <x v="1709"/>
    <n v="13.040000000000001"/>
    <n v="5"/>
    <n v="0.2"/>
    <n v="3.9120000000000004"/>
  </r>
  <r>
    <n v="5311"/>
    <x v="2639"/>
    <x v="3"/>
    <x v="123"/>
    <d v="2014-11-22T00:00:00"/>
    <s v="First Class"/>
    <s v="NC-18415"/>
    <s v="Nathan Cano"/>
    <x v="0"/>
    <s v="United States"/>
    <s v="Houston"/>
    <x v="5"/>
    <n v="77095"/>
    <x v="2"/>
    <s v="OFF-BI-10003527"/>
    <x v="1"/>
    <x v="8"/>
    <x v="446"/>
    <n v="1525.1879999999996"/>
    <n v="6"/>
    <n v="0.8"/>
    <n v="-2287.7820000000002"/>
  </r>
  <r>
    <n v="5312"/>
    <x v="2640"/>
    <x v="0"/>
    <x v="1036"/>
    <d v="2013-08-28T00:00:00"/>
    <s v="Standard Class"/>
    <s v="SU-20665"/>
    <s v="Stephanie Ulpright"/>
    <x v="2"/>
    <s v="United States"/>
    <s v="Greenville"/>
    <x v="3"/>
    <n v="27834"/>
    <x v="0"/>
    <s v="OFF-LA-10004559"/>
    <x v="1"/>
    <x v="2"/>
    <x v="1340"/>
    <n v="9.2159999999999993"/>
    <n v="4"/>
    <n v="0.2"/>
    <n v="3.3408000000000002"/>
  </r>
  <r>
    <n v="5313"/>
    <x v="2640"/>
    <x v="0"/>
    <x v="1036"/>
    <d v="2013-08-28T00:00:00"/>
    <s v="Standard Class"/>
    <s v="SU-20665"/>
    <s v="Stephanie Ulpright"/>
    <x v="2"/>
    <s v="United States"/>
    <s v="Greenville"/>
    <x v="3"/>
    <n v="27834"/>
    <x v="0"/>
    <s v="OFF-SU-10002573"/>
    <x v="1"/>
    <x v="14"/>
    <x v="350"/>
    <n v="28.048000000000002"/>
    <n v="2"/>
    <n v="0.2"/>
    <n v="3.5059999999999967"/>
  </r>
  <r>
    <n v="5314"/>
    <x v="2641"/>
    <x v="3"/>
    <x v="504"/>
    <d v="2014-05-06T00:00:00"/>
    <s v="Standard Class"/>
    <s v="DJ-13510"/>
    <s v="Don Jones"/>
    <x v="1"/>
    <s v="United States"/>
    <s v="San Francisco"/>
    <x v="1"/>
    <n v="94110"/>
    <x v="1"/>
    <s v="FUR-FU-10000222"/>
    <x v="0"/>
    <x v="5"/>
    <x v="591"/>
    <n v="64.959999999999994"/>
    <n v="2"/>
    <n v="0"/>
    <n v="21.436799999999998"/>
  </r>
  <r>
    <n v="5315"/>
    <x v="2641"/>
    <x v="3"/>
    <x v="504"/>
    <d v="2014-05-06T00:00:00"/>
    <s v="Standard Class"/>
    <s v="DJ-13510"/>
    <s v="Don Jones"/>
    <x v="1"/>
    <s v="United States"/>
    <s v="San Francisco"/>
    <x v="1"/>
    <n v="94110"/>
    <x v="1"/>
    <s v="OFF-EN-10001219"/>
    <x v="1"/>
    <x v="12"/>
    <x v="583"/>
    <n v="30.56"/>
    <n v="4"/>
    <n v="0"/>
    <n v="14.974399999999999"/>
  </r>
  <r>
    <n v="5316"/>
    <x v="2642"/>
    <x v="0"/>
    <x v="440"/>
    <d v="2013-05-09T00:00:00"/>
    <s v="Standard Class"/>
    <s v="DL-12865"/>
    <s v="Dan Lawera"/>
    <x v="0"/>
    <s v="United States"/>
    <s v="Greensboro"/>
    <x v="3"/>
    <n v="27405"/>
    <x v="0"/>
    <s v="FUR-CH-10002304"/>
    <x v="0"/>
    <x v="1"/>
    <x v="782"/>
    <n v="187.05600000000001"/>
    <n v="9"/>
    <n v="0.2"/>
    <n v="11.69100000000001"/>
  </r>
  <r>
    <n v="5317"/>
    <x v="2643"/>
    <x v="3"/>
    <x v="280"/>
    <d v="2014-10-06T00:00:00"/>
    <s v="First Class"/>
    <s v="Dp-13240"/>
    <s v="Dean percer"/>
    <x v="2"/>
    <s v="United States"/>
    <s v="Knoxville"/>
    <x v="18"/>
    <n v="37918"/>
    <x v="0"/>
    <s v="FUR-FU-10002364"/>
    <x v="0"/>
    <x v="5"/>
    <x v="1231"/>
    <n v="11.808"/>
    <n v="2"/>
    <n v="0.2"/>
    <n v="1.3283999999999985"/>
  </r>
  <r>
    <n v="5318"/>
    <x v="2643"/>
    <x v="3"/>
    <x v="280"/>
    <d v="2014-10-06T00:00:00"/>
    <s v="First Class"/>
    <s v="Dp-13240"/>
    <s v="Dean percer"/>
    <x v="2"/>
    <s v="United States"/>
    <s v="Knoxville"/>
    <x v="18"/>
    <n v="37918"/>
    <x v="0"/>
    <s v="FUR-FU-10004864"/>
    <x v="0"/>
    <x v="5"/>
    <x v="1710"/>
    <n v="9.6560000000000006"/>
    <n v="1"/>
    <n v="0.2"/>
    <n v="1.5691000000000002"/>
  </r>
  <r>
    <n v="5319"/>
    <x v="2643"/>
    <x v="3"/>
    <x v="280"/>
    <d v="2014-10-06T00:00:00"/>
    <s v="First Class"/>
    <s v="Dp-13240"/>
    <s v="Dean percer"/>
    <x v="2"/>
    <s v="United States"/>
    <s v="Knoxville"/>
    <x v="18"/>
    <n v="37918"/>
    <x v="0"/>
    <s v="OFF-PA-10003172"/>
    <x v="1"/>
    <x v="10"/>
    <x v="846"/>
    <n v="20.736000000000004"/>
    <n v="4"/>
    <n v="0.2"/>
    <n v="7.2576000000000001"/>
  </r>
  <r>
    <n v="5320"/>
    <x v="2643"/>
    <x v="3"/>
    <x v="280"/>
    <d v="2014-10-06T00:00:00"/>
    <s v="First Class"/>
    <s v="Dp-13240"/>
    <s v="Dean percer"/>
    <x v="2"/>
    <s v="United States"/>
    <s v="Knoxville"/>
    <x v="18"/>
    <n v="37918"/>
    <x v="0"/>
    <s v="OFF-BI-10000977"/>
    <x v="1"/>
    <x v="8"/>
    <x v="982"/>
    <n v="27.360000000000003"/>
    <n v="3"/>
    <n v="0.7"/>
    <n v="-21.887999999999991"/>
  </r>
  <r>
    <n v="5321"/>
    <x v="2643"/>
    <x v="3"/>
    <x v="280"/>
    <d v="2014-10-06T00:00:00"/>
    <s v="First Class"/>
    <s v="Dp-13240"/>
    <s v="Dean percer"/>
    <x v="2"/>
    <s v="United States"/>
    <s v="Knoxville"/>
    <x v="18"/>
    <n v="37918"/>
    <x v="0"/>
    <s v="FUR-TA-10000198"/>
    <x v="0"/>
    <x v="3"/>
    <x v="589"/>
    <n v="2314.116"/>
    <n v="7"/>
    <n v="0.4"/>
    <n v="-1002.7836000000001"/>
  </r>
  <r>
    <n v="5322"/>
    <x v="2643"/>
    <x v="3"/>
    <x v="280"/>
    <d v="2014-10-06T00:00:00"/>
    <s v="First Class"/>
    <s v="Dp-13240"/>
    <s v="Dean percer"/>
    <x v="2"/>
    <s v="United States"/>
    <s v="Knoxville"/>
    <x v="18"/>
    <n v="37918"/>
    <x v="0"/>
    <s v="OFF-BI-10003984"/>
    <x v="1"/>
    <x v="8"/>
    <x v="690"/>
    <n v="34.236000000000004"/>
    <n v="4"/>
    <n v="0.7"/>
    <n v="-26.247599999999998"/>
  </r>
  <r>
    <n v="5323"/>
    <x v="2643"/>
    <x v="3"/>
    <x v="280"/>
    <d v="2014-10-06T00:00:00"/>
    <s v="First Class"/>
    <s v="Dp-13240"/>
    <s v="Dean percer"/>
    <x v="2"/>
    <s v="United States"/>
    <s v="Knoxville"/>
    <x v="18"/>
    <n v="37918"/>
    <x v="0"/>
    <s v="FUR-FU-10003691"/>
    <x v="0"/>
    <x v="5"/>
    <x v="877"/>
    <n v="19.760000000000002"/>
    <n v="2"/>
    <n v="0.2"/>
    <n v="5.9279999999999999"/>
  </r>
  <r>
    <n v="5324"/>
    <x v="2644"/>
    <x v="3"/>
    <x v="65"/>
    <d v="2014-09-24T00:00:00"/>
    <s v="Second Class"/>
    <s v="TM-21010"/>
    <s v="Tamara Manning"/>
    <x v="0"/>
    <s v="United States"/>
    <s v="Grand Island"/>
    <x v="8"/>
    <n v="68801"/>
    <x v="2"/>
    <s v="OFF-PA-10004082"/>
    <x v="1"/>
    <x v="10"/>
    <x v="224"/>
    <n v="15.96"/>
    <n v="2"/>
    <n v="0"/>
    <n v="7.98"/>
  </r>
  <r>
    <n v="5325"/>
    <x v="2645"/>
    <x v="1"/>
    <x v="784"/>
    <d v="2012-12-09T00:00:00"/>
    <s v="Standard Class"/>
    <s v="TZ-21580"/>
    <s v="Tracy Zic"/>
    <x v="0"/>
    <s v="United States"/>
    <s v="Lakewood"/>
    <x v="1"/>
    <n v="90712"/>
    <x v="1"/>
    <s v="OFF-AR-10003723"/>
    <x v="1"/>
    <x v="6"/>
    <x v="1150"/>
    <n v="16.899999999999999"/>
    <n v="5"/>
    <n v="0"/>
    <n v="6.2530000000000001"/>
  </r>
  <r>
    <n v="5326"/>
    <x v="2645"/>
    <x v="1"/>
    <x v="784"/>
    <d v="2012-12-09T00:00:00"/>
    <s v="Standard Class"/>
    <s v="TZ-21580"/>
    <s v="Tracy Zic"/>
    <x v="0"/>
    <s v="United States"/>
    <s v="Lakewood"/>
    <x v="1"/>
    <n v="90712"/>
    <x v="1"/>
    <s v="FUR-FU-10004270"/>
    <x v="0"/>
    <x v="5"/>
    <x v="989"/>
    <n v="25.08"/>
    <n v="6"/>
    <n v="0"/>
    <n v="9.0288000000000004"/>
  </r>
  <r>
    <n v="5327"/>
    <x v="2646"/>
    <x v="1"/>
    <x v="184"/>
    <d v="2012-01-22T00:00:00"/>
    <s v="Standard Class"/>
    <s v="SC-20260"/>
    <s v="Scott Cohen"/>
    <x v="1"/>
    <s v="United States"/>
    <s v="Lawrence"/>
    <x v="31"/>
    <n v="1841"/>
    <x v="3"/>
    <s v="OFF-AR-10003183"/>
    <x v="1"/>
    <x v="6"/>
    <x v="1390"/>
    <n v="6.68"/>
    <n v="2"/>
    <n v="0"/>
    <n v="2.0039999999999996"/>
  </r>
  <r>
    <n v="5328"/>
    <x v="2647"/>
    <x v="2"/>
    <x v="1037"/>
    <d v="2011-01-09T00:00:00"/>
    <s v="Second Class"/>
    <s v="LS-17230"/>
    <s v="Lycoris Saunders"/>
    <x v="0"/>
    <s v="United States"/>
    <s v="Los Angeles"/>
    <x v="1"/>
    <n v="90049"/>
    <x v="1"/>
    <s v="OFF-PA-10002005"/>
    <x v="1"/>
    <x v="10"/>
    <x v="505"/>
    <n v="19.440000000000001"/>
    <n v="3"/>
    <n v="0"/>
    <n v="9.3312000000000008"/>
  </r>
  <r>
    <n v="5329"/>
    <x v="2648"/>
    <x v="1"/>
    <x v="616"/>
    <d v="2012-03-09T00:00:00"/>
    <s v="Standard Class"/>
    <s v="MV-18190"/>
    <s v="Mike Vittorini"/>
    <x v="0"/>
    <s v="United States"/>
    <s v="Houston"/>
    <x v="5"/>
    <n v="77036"/>
    <x v="2"/>
    <s v="TEC-PH-10000149"/>
    <x v="2"/>
    <x v="7"/>
    <x v="419"/>
    <n v="31.92"/>
    <n v="2"/>
    <n v="0.2"/>
    <n v="2.3939999999999984"/>
  </r>
  <r>
    <n v="5330"/>
    <x v="2649"/>
    <x v="0"/>
    <x v="591"/>
    <d v="2013-12-29T00:00:00"/>
    <s v="Second Class"/>
    <s v="BD-11620"/>
    <s v="Brian DeCherney"/>
    <x v="0"/>
    <s v="United States"/>
    <s v="New York City"/>
    <x v="15"/>
    <n v="10035"/>
    <x v="3"/>
    <s v="OFF-BI-10001524"/>
    <x v="1"/>
    <x v="8"/>
    <x v="298"/>
    <n v="33.568000000000005"/>
    <n v="2"/>
    <n v="0.2"/>
    <n v="11.748799999999997"/>
  </r>
  <r>
    <n v="5331"/>
    <x v="2650"/>
    <x v="0"/>
    <x v="913"/>
    <d v="2013-09-09T00:00:00"/>
    <s v="Standard Class"/>
    <s v="CV-12295"/>
    <s v="Christina VanderZanden"/>
    <x v="0"/>
    <s v="United States"/>
    <s v="New York City"/>
    <x v="15"/>
    <n v="10011"/>
    <x v="3"/>
    <s v="FUR-FU-10004748"/>
    <x v="0"/>
    <x v="5"/>
    <x v="1243"/>
    <n v="63.94"/>
    <n v="1"/>
    <n v="0"/>
    <n v="24.936599999999999"/>
  </r>
  <r>
    <n v="5332"/>
    <x v="2650"/>
    <x v="0"/>
    <x v="913"/>
    <d v="2013-09-09T00:00:00"/>
    <s v="Standard Class"/>
    <s v="CV-12295"/>
    <s v="Christina VanderZanden"/>
    <x v="0"/>
    <s v="United States"/>
    <s v="New York City"/>
    <x v="15"/>
    <n v="10011"/>
    <x v="3"/>
    <s v="OFF-BI-10001460"/>
    <x v="1"/>
    <x v="8"/>
    <x v="58"/>
    <n v="60.600000000000009"/>
    <n v="5"/>
    <n v="0.2"/>
    <n v="20.452499999999997"/>
  </r>
  <r>
    <n v="5333"/>
    <x v="2650"/>
    <x v="0"/>
    <x v="913"/>
    <d v="2013-09-09T00:00:00"/>
    <s v="Standard Class"/>
    <s v="CV-12295"/>
    <s v="Christina VanderZanden"/>
    <x v="0"/>
    <s v="United States"/>
    <s v="New York City"/>
    <x v="15"/>
    <n v="10011"/>
    <x v="3"/>
    <s v="OFF-SU-10002503"/>
    <x v="1"/>
    <x v="14"/>
    <x v="669"/>
    <n v="22.72"/>
    <n v="4"/>
    <n v="0"/>
    <n v="6.5887999999999991"/>
  </r>
  <r>
    <n v="5334"/>
    <x v="2651"/>
    <x v="2"/>
    <x v="86"/>
    <d v="2011-09-01T00:00:00"/>
    <s v="Standard Class"/>
    <s v="KB-16315"/>
    <s v="Karl Braun"/>
    <x v="0"/>
    <s v="United States"/>
    <s v="Newark"/>
    <x v="13"/>
    <n v="19711"/>
    <x v="3"/>
    <s v="FUR-FU-10001731"/>
    <x v="0"/>
    <x v="5"/>
    <x v="1547"/>
    <n v="10.68"/>
    <n v="4"/>
    <n v="0"/>
    <n v="4.0583999999999998"/>
  </r>
  <r>
    <n v="5335"/>
    <x v="2651"/>
    <x v="2"/>
    <x v="86"/>
    <d v="2011-09-01T00:00:00"/>
    <s v="Standard Class"/>
    <s v="KB-16315"/>
    <s v="Karl Braun"/>
    <x v="0"/>
    <s v="United States"/>
    <s v="Newark"/>
    <x v="13"/>
    <n v="19711"/>
    <x v="3"/>
    <s v="OFF-PA-10002160"/>
    <x v="1"/>
    <x v="10"/>
    <x v="1190"/>
    <n v="17.34"/>
    <n v="3"/>
    <n v="0"/>
    <n v="8.4966000000000008"/>
  </r>
  <r>
    <n v="5336"/>
    <x v="2651"/>
    <x v="2"/>
    <x v="86"/>
    <d v="2011-09-01T00:00:00"/>
    <s v="Standard Class"/>
    <s v="KB-16315"/>
    <s v="Karl Braun"/>
    <x v="0"/>
    <s v="United States"/>
    <s v="Newark"/>
    <x v="13"/>
    <n v="19711"/>
    <x v="3"/>
    <s v="OFF-PA-10002659"/>
    <x v="1"/>
    <x v="10"/>
    <x v="922"/>
    <n v="3.38"/>
    <n v="1"/>
    <n v="0"/>
    <n v="1.5547999999999997"/>
  </r>
  <r>
    <n v="5337"/>
    <x v="2652"/>
    <x v="1"/>
    <x v="1031"/>
    <d v="2012-05-25T00:00:00"/>
    <s v="Standard Class"/>
    <s v="ME-18010"/>
    <s v="Michelle Ellison"/>
    <x v="1"/>
    <s v="United States"/>
    <s v="Seattle"/>
    <x v="4"/>
    <n v="98105"/>
    <x v="1"/>
    <s v="OFF-BI-10001636"/>
    <x v="1"/>
    <x v="8"/>
    <x v="668"/>
    <n v="26.975999999999999"/>
    <n v="4"/>
    <n v="0.2"/>
    <n v="8.767199999999999"/>
  </r>
  <r>
    <n v="5338"/>
    <x v="2653"/>
    <x v="3"/>
    <x v="524"/>
    <d v="2014-10-22T00:00:00"/>
    <s v="Standard Class"/>
    <s v="AJ-10780"/>
    <s v="Anthony Jacobs"/>
    <x v="1"/>
    <s v="United States"/>
    <s v="Scottsdale"/>
    <x v="16"/>
    <n v="85254"/>
    <x v="1"/>
    <s v="OFF-PA-10000062"/>
    <x v="1"/>
    <x v="10"/>
    <x v="1375"/>
    <n v="307.77600000000001"/>
    <n v="7"/>
    <n v="0.2"/>
    <n v="111.5688"/>
  </r>
  <r>
    <n v="5339"/>
    <x v="2654"/>
    <x v="1"/>
    <x v="529"/>
    <d v="2012-11-14T00:00:00"/>
    <s v="Second Class"/>
    <s v="DV-13465"/>
    <s v="Dianna Vittorini"/>
    <x v="0"/>
    <s v="United States"/>
    <s v="Oceanside"/>
    <x v="15"/>
    <n v="11572"/>
    <x v="3"/>
    <s v="OFF-ST-10002554"/>
    <x v="1"/>
    <x v="4"/>
    <x v="1144"/>
    <n v="244.54999999999998"/>
    <n v="5"/>
    <n v="0"/>
    <n v="4.8910000000000053"/>
  </r>
  <r>
    <n v="5340"/>
    <x v="2654"/>
    <x v="1"/>
    <x v="529"/>
    <d v="2012-11-14T00:00:00"/>
    <s v="Second Class"/>
    <s v="DV-13465"/>
    <s v="Dianna Vittorini"/>
    <x v="0"/>
    <s v="United States"/>
    <s v="Oceanside"/>
    <x v="15"/>
    <n v="11572"/>
    <x v="3"/>
    <s v="OFF-EN-10001509"/>
    <x v="1"/>
    <x v="12"/>
    <x v="29"/>
    <n v="12.24"/>
    <n v="6"/>
    <n v="0"/>
    <n v="5.7527999999999988"/>
  </r>
  <r>
    <n v="5341"/>
    <x v="2654"/>
    <x v="1"/>
    <x v="529"/>
    <d v="2012-11-14T00:00:00"/>
    <s v="Second Class"/>
    <s v="DV-13465"/>
    <s v="Dianna Vittorini"/>
    <x v="0"/>
    <s v="United States"/>
    <s v="Oceanside"/>
    <x v="15"/>
    <n v="11572"/>
    <x v="3"/>
    <s v="TEC-AC-10002018"/>
    <x v="2"/>
    <x v="11"/>
    <x v="1674"/>
    <n v="13.98"/>
    <n v="2"/>
    <n v="0"/>
    <n v="6.011400000000001"/>
  </r>
  <r>
    <n v="5342"/>
    <x v="2654"/>
    <x v="1"/>
    <x v="529"/>
    <d v="2012-11-14T00:00:00"/>
    <s v="Second Class"/>
    <s v="DV-13465"/>
    <s v="Dianna Vittorini"/>
    <x v="0"/>
    <s v="United States"/>
    <s v="Oceanside"/>
    <x v="15"/>
    <n v="11572"/>
    <x v="3"/>
    <s v="TEC-AC-10002637"/>
    <x v="2"/>
    <x v="11"/>
    <x v="1308"/>
    <n v="899.95"/>
    <n v="5"/>
    <n v="0"/>
    <n v="53.996999999999957"/>
  </r>
  <r>
    <n v="5343"/>
    <x v="2655"/>
    <x v="2"/>
    <x v="871"/>
    <d v="2011-11-27T00:00:00"/>
    <s v="Standard Class"/>
    <s v="JK-15325"/>
    <s v="Jason Klamczynski"/>
    <x v="1"/>
    <s v="United States"/>
    <s v="Dallas"/>
    <x v="5"/>
    <n v="75220"/>
    <x v="2"/>
    <s v="OFF-EN-10001509"/>
    <x v="1"/>
    <x v="12"/>
    <x v="29"/>
    <n v="1.6320000000000001"/>
    <n v="1"/>
    <n v="0.2"/>
    <n v="0.55079999999999985"/>
  </r>
  <r>
    <n v="5344"/>
    <x v="2655"/>
    <x v="2"/>
    <x v="871"/>
    <d v="2011-11-27T00:00:00"/>
    <s v="Standard Class"/>
    <s v="JK-15325"/>
    <s v="Jason Klamczynski"/>
    <x v="1"/>
    <s v="United States"/>
    <s v="Dallas"/>
    <x v="5"/>
    <n v="75220"/>
    <x v="2"/>
    <s v="TEC-PH-10004922"/>
    <x v="2"/>
    <x v="7"/>
    <x v="1067"/>
    <n v="267.95999999999998"/>
    <n v="5"/>
    <n v="0.2"/>
    <n v="16.747500000000016"/>
  </r>
  <r>
    <n v="5345"/>
    <x v="2656"/>
    <x v="1"/>
    <x v="2"/>
    <d v="2012-10-13T00:00:00"/>
    <s v="Second Class"/>
    <s v="SH-20395"/>
    <s v="Shahid Hopkins"/>
    <x v="0"/>
    <s v="United States"/>
    <s v="Rochester"/>
    <x v="15"/>
    <n v="14609"/>
    <x v="3"/>
    <s v="TEC-AC-10002550"/>
    <x v="2"/>
    <x v="11"/>
    <x v="1539"/>
    <n v="31.95"/>
    <n v="1"/>
    <n v="0"/>
    <n v="2.2364999999999995"/>
  </r>
  <r>
    <n v="5346"/>
    <x v="2657"/>
    <x v="3"/>
    <x v="708"/>
    <d v="2014-03-24T00:00:00"/>
    <s v="Second Class"/>
    <s v="SC-20725"/>
    <s v="Steven Cartwright"/>
    <x v="0"/>
    <s v="United States"/>
    <s v="Los Angeles"/>
    <x v="1"/>
    <n v="90045"/>
    <x v="1"/>
    <s v="OFF-ST-10003208"/>
    <x v="1"/>
    <x v="4"/>
    <x v="243"/>
    <n v="725.84"/>
    <n v="4"/>
    <n v="0"/>
    <n v="210.4935999999999"/>
  </r>
  <r>
    <n v="5347"/>
    <x v="2657"/>
    <x v="3"/>
    <x v="708"/>
    <d v="2014-03-24T00:00:00"/>
    <s v="Second Class"/>
    <s v="SC-20725"/>
    <s v="Steven Cartwright"/>
    <x v="0"/>
    <s v="United States"/>
    <s v="Los Angeles"/>
    <x v="1"/>
    <n v="90045"/>
    <x v="1"/>
    <s v="OFF-BI-10003981"/>
    <x v="1"/>
    <x v="8"/>
    <x v="109"/>
    <n v="10.896000000000001"/>
    <n v="3"/>
    <n v="0.2"/>
    <n v="3.9497999999999998"/>
  </r>
  <r>
    <n v="5348"/>
    <x v="2657"/>
    <x v="3"/>
    <x v="708"/>
    <d v="2014-03-24T00:00:00"/>
    <s v="Second Class"/>
    <s v="SC-20725"/>
    <s v="Steven Cartwright"/>
    <x v="0"/>
    <s v="United States"/>
    <s v="Los Angeles"/>
    <x v="1"/>
    <n v="90045"/>
    <x v="1"/>
    <s v="OFF-BI-10001031"/>
    <x v="1"/>
    <x v="8"/>
    <x v="865"/>
    <n v="8.5440000000000005"/>
    <n v="2"/>
    <n v="0.2"/>
    <n v="2.8835999999999995"/>
  </r>
  <r>
    <n v="5349"/>
    <x v="2658"/>
    <x v="1"/>
    <x v="1038"/>
    <d v="2012-01-10T00:00:00"/>
    <s v="Standard Class"/>
    <s v="CS-12250"/>
    <s v="Chris Selesnick"/>
    <x v="1"/>
    <s v="United States"/>
    <s v="Woodbury"/>
    <x v="11"/>
    <n v="55125"/>
    <x v="2"/>
    <s v="OFF-BI-10003676"/>
    <x v="1"/>
    <x v="8"/>
    <x v="816"/>
    <n v="32.339999999999996"/>
    <n v="3"/>
    <n v="0"/>
    <n v="15.523199999999999"/>
  </r>
  <r>
    <n v="5350"/>
    <x v="2658"/>
    <x v="1"/>
    <x v="1038"/>
    <d v="2012-01-10T00:00:00"/>
    <s v="Standard Class"/>
    <s v="CS-12250"/>
    <s v="Chris Selesnick"/>
    <x v="1"/>
    <s v="United States"/>
    <s v="Woodbury"/>
    <x v="11"/>
    <n v="55125"/>
    <x v="2"/>
    <s v="OFF-PA-10004082"/>
    <x v="1"/>
    <x v="10"/>
    <x v="224"/>
    <n v="39.900000000000006"/>
    <n v="5"/>
    <n v="0"/>
    <n v="19.950000000000003"/>
  </r>
  <r>
    <n v="5351"/>
    <x v="2659"/>
    <x v="3"/>
    <x v="34"/>
    <d v="2014-12-17T00:00:00"/>
    <s v="Standard Class"/>
    <s v="LH-16900"/>
    <s v="Lena Hernandez"/>
    <x v="0"/>
    <s v="United States"/>
    <s v="Park Ridge"/>
    <x v="10"/>
    <n v="60068"/>
    <x v="2"/>
    <s v="OFF-PA-10001019"/>
    <x v="1"/>
    <x v="10"/>
    <x v="675"/>
    <n v="143.85600000000002"/>
    <n v="9"/>
    <n v="0.2"/>
    <n v="48.551399999999994"/>
  </r>
  <r>
    <n v="5352"/>
    <x v="2660"/>
    <x v="0"/>
    <x v="47"/>
    <d v="2013-09-13T00:00:00"/>
    <s v="Standard Class"/>
    <s v="YC-21895"/>
    <s v="Yoseph Carroll"/>
    <x v="1"/>
    <s v="United States"/>
    <s v="Dallas"/>
    <x v="5"/>
    <n v="75217"/>
    <x v="2"/>
    <s v="OFF-PA-10004665"/>
    <x v="1"/>
    <x v="10"/>
    <x v="1380"/>
    <n v="41.92"/>
    <n v="4"/>
    <n v="0.2"/>
    <n v="15.195999999999998"/>
  </r>
  <r>
    <n v="5353"/>
    <x v="2660"/>
    <x v="0"/>
    <x v="47"/>
    <d v="2013-09-13T00:00:00"/>
    <s v="Standard Class"/>
    <s v="YC-21895"/>
    <s v="Yoseph Carroll"/>
    <x v="1"/>
    <s v="United States"/>
    <s v="Dallas"/>
    <x v="5"/>
    <n v="75217"/>
    <x v="2"/>
    <s v="TEC-PH-10002447"/>
    <x v="2"/>
    <x v="7"/>
    <x v="53"/>
    <n v="329.58400000000006"/>
    <n v="2"/>
    <n v="0.2"/>
    <n v="37.078199999999981"/>
  </r>
  <r>
    <n v="5354"/>
    <x v="2661"/>
    <x v="0"/>
    <x v="323"/>
    <d v="2013-09-07T00:00:00"/>
    <s v="First Class"/>
    <s v="CY-12745"/>
    <s v="Craig Yedwab"/>
    <x v="1"/>
    <s v="United States"/>
    <s v="Monroe"/>
    <x v="28"/>
    <n v="71203"/>
    <x v="0"/>
    <s v="OFF-BI-10000014"/>
    <x v="1"/>
    <x v="8"/>
    <x v="628"/>
    <n v="87.28"/>
    <n v="8"/>
    <n v="0"/>
    <n v="41.021599999999999"/>
  </r>
  <r>
    <n v="5355"/>
    <x v="2662"/>
    <x v="2"/>
    <x v="8"/>
    <d v="2011-05-19T00:00:00"/>
    <s v="Standard Class"/>
    <s v="AH-10030"/>
    <s v="Aaron Hawkins"/>
    <x v="1"/>
    <s v="United States"/>
    <s v="Los Angeles"/>
    <x v="1"/>
    <n v="90004"/>
    <x v="1"/>
    <s v="FUR-CH-10002439"/>
    <x v="0"/>
    <x v="1"/>
    <x v="1316"/>
    <n v="279.45600000000002"/>
    <n v="6"/>
    <n v="0.2"/>
    <n v="20.959199999999996"/>
  </r>
  <r>
    <n v="5356"/>
    <x v="2662"/>
    <x v="2"/>
    <x v="8"/>
    <d v="2011-05-19T00:00:00"/>
    <s v="Standard Class"/>
    <s v="AH-10030"/>
    <s v="Aaron Hawkins"/>
    <x v="1"/>
    <s v="United States"/>
    <s v="Los Angeles"/>
    <x v="1"/>
    <n v="90004"/>
    <x v="1"/>
    <s v="OFF-PA-10003063"/>
    <x v="1"/>
    <x v="10"/>
    <x v="1711"/>
    <n v="8"/>
    <n v="2"/>
    <n v="0"/>
    <n v="3.84"/>
  </r>
  <r>
    <n v="5357"/>
    <x v="2663"/>
    <x v="0"/>
    <x v="321"/>
    <d v="2013-10-04T00:00:00"/>
    <s v="Standard Class"/>
    <s v="AR-10540"/>
    <s v="Andy Reiter"/>
    <x v="0"/>
    <s v="United States"/>
    <s v="San Francisco"/>
    <x v="1"/>
    <n v="94109"/>
    <x v="1"/>
    <s v="OFF-BI-10002982"/>
    <x v="1"/>
    <x v="8"/>
    <x v="1258"/>
    <n v="27.240000000000002"/>
    <n v="5"/>
    <n v="0.2"/>
    <n v="9.5339999999999971"/>
  </r>
  <r>
    <n v="5358"/>
    <x v="2664"/>
    <x v="2"/>
    <x v="79"/>
    <d v="2011-08-11T00:00:00"/>
    <s v="Standard Class"/>
    <s v="SS-20590"/>
    <s v="Sonia Sunley"/>
    <x v="0"/>
    <s v="United States"/>
    <s v="San Francisco"/>
    <x v="1"/>
    <n v="94122"/>
    <x v="1"/>
    <s v="TEC-AC-10004510"/>
    <x v="2"/>
    <x v="11"/>
    <x v="944"/>
    <n v="16.36"/>
    <n v="1"/>
    <n v="0"/>
    <n v="1.6359999999999992"/>
  </r>
  <r>
    <n v="5359"/>
    <x v="2664"/>
    <x v="2"/>
    <x v="79"/>
    <d v="2011-08-11T00:00:00"/>
    <s v="Standard Class"/>
    <s v="SS-20590"/>
    <s v="Sonia Sunley"/>
    <x v="0"/>
    <s v="United States"/>
    <s v="San Francisco"/>
    <x v="1"/>
    <n v="94122"/>
    <x v="1"/>
    <s v="OFF-ST-10000321"/>
    <x v="1"/>
    <x v="4"/>
    <x v="1534"/>
    <n v="15.78"/>
    <n v="2"/>
    <n v="0"/>
    <n v="0.63119999999999798"/>
  </r>
  <r>
    <n v="5360"/>
    <x v="2664"/>
    <x v="2"/>
    <x v="79"/>
    <d v="2011-08-11T00:00:00"/>
    <s v="Standard Class"/>
    <s v="SS-20590"/>
    <s v="Sonia Sunley"/>
    <x v="0"/>
    <s v="United States"/>
    <s v="San Francisco"/>
    <x v="1"/>
    <n v="94122"/>
    <x v="1"/>
    <s v="OFF-AR-10004602"/>
    <x v="1"/>
    <x v="6"/>
    <x v="1217"/>
    <n v="45.98"/>
    <n v="2"/>
    <n v="0"/>
    <n v="12.874400000000001"/>
  </r>
  <r>
    <n v="5361"/>
    <x v="2665"/>
    <x v="3"/>
    <x v="349"/>
    <d v="2014-04-19T00:00:00"/>
    <s v="Standard Class"/>
    <s v="DW-13585"/>
    <s v="Dorothy Wardle"/>
    <x v="1"/>
    <s v="United States"/>
    <s v="Fayetteville"/>
    <x v="3"/>
    <n v="28314"/>
    <x v="0"/>
    <s v="FUR-BO-10003433"/>
    <x v="0"/>
    <x v="0"/>
    <x v="911"/>
    <n v="198.27200000000002"/>
    <n v="8"/>
    <n v="0.2"/>
    <n v="-32.219200000000022"/>
  </r>
  <r>
    <n v="5362"/>
    <x v="2666"/>
    <x v="3"/>
    <x v="255"/>
    <d v="2014-06-11T00:00:00"/>
    <s v="First Class"/>
    <s v="NC-18625"/>
    <s v="Noah Childs"/>
    <x v="1"/>
    <s v="United States"/>
    <s v="Dallas"/>
    <x v="5"/>
    <n v="75217"/>
    <x v="2"/>
    <s v="OFF-ST-10001496"/>
    <x v="1"/>
    <x v="4"/>
    <x v="726"/>
    <n v="720.7600000000001"/>
    <n v="5"/>
    <n v="0.2"/>
    <n v="54.056999999999988"/>
  </r>
  <r>
    <n v="5363"/>
    <x v="2667"/>
    <x v="0"/>
    <x v="723"/>
    <d v="2014-01-03T00:00:00"/>
    <s v="Standard Class"/>
    <s v="CD-11920"/>
    <s v="Carlos Daly"/>
    <x v="0"/>
    <s v="United States"/>
    <s v="Wichita"/>
    <x v="41"/>
    <n v="67212"/>
    <x v="2"/>
    <s v="FUR-FU-10000672"/>
    <x v="0"/>
    <x v="5"/>
    <x v="1508"/>
    <n v="70.56"/>
    <n v="6"/>
    <n v="0"/>
    <n v="23.990399999999994"/>
  </r>
  <r>
    <n v="5364"/>
    <x v="2667"/>
    <x v="0"/>
    <x v="723"/>
    <d v="2014-01-03T00:00:00"/>
    <s v="Standard Class"/>
    <s v="CD-11920"/>
    <s v="Carlos Daly"/>
    <x v="0"/>
    <s v="United States"/>
    <s v="Wichita"/>
    <x v="41"/>
    <n v="67212"/>
    <x v="2"/>
    <s v="OFF-AP-10001293"/>
    <x v="1"/>
    <x v="9"/>
    <x v="1337"/>
    <n v="81.96"/>
    <n v="2"/>
    <n v="0"/>
    <n v="22.948799999999999"/>
  </r>
  <r>
    <n v="5365"/>
    <x v="2668"/>
    <x v="2"/>
    <x v="1039"/>
    <d v="2011-01-22T00:00:00"/>
    <s v="Second Class"/>
    <s v="DW-13195"/>
    <s v="David Wiener"/>
    <x v="1"/>
    <s v="United States"/>
    <s v="Springfield"/>
    <x v="21"/>
    <n v="97477"/>
    <x v="1"/>
    <s v="OFF-AP-10000692"/>
    <x v="1"/>
    <x v="9"/>
    <x v="1241"/>
    <n v="64.864000000000004"/>
    <n v="4"/>
    <n v="0.2"/>
    <n v="6.4864000000000033"/>
  </r>
  <r>
    <n v="5366"/>
    <x v="2669"/>
    <x v="0"/>
    <x v="73"/>
    <d v="2013-11-25T00:00:00"/>
    <s v="Standard Class"/>
    <s v="EH-13990"/>
    <s v="Erica Hackney"/>
    <x v="0"/>
    <s v="United States"/>
    <s v="Houston"/>
    <x v="5"/>
    <n v="77041"/>
    <x v="2"/>
    <s v="TEC-PH-10004539"/>
    <x v="2"/>
    <x v="7"/>
    <x v="852"/>
    <n v="151.19200000000001"/>
    <n v="1"/>
    <n v="0.2"/>
    <n v="13.229299999999995"/>
  </r>
  <r>
    <n v="5367"/>
    <x v="2670"/>
    <x v="3"/>
    <x v="193"/>
    <d v="2014-06-16T00:00:00"/>
    <s v="Standard Class"/>
    <s v="BD-11320"/>
    <s v="Bill Donatelli"/>
    <x v="0"/>
    <s v="United States"/>
    <s v="Seattle"/>
    <x v="4"/>
    <n v="98103"/>
    <x v="1"/>
    <s v="TEC-PH-10002923"/>
    <x v="2"/>
    <x v="7"/>
    <x v="680"/>
    <n v="88.77600000000001"/>
    <n v="3"/>
    <n v="0.2"/>
    <n v="7.7679000000000009"/>
  </r>
  <r>
    <n v="5368"/>
    <x v="2670"/>
    <x v="3"/>
    <x v="193"/>
    <d v="2014-06-16T00:00:00"/>
    <s v="Standard Class"/>
    <s v="BD-11320"/>
    <s v="Bill Donatelli"/>
    <x v="0"/>
    <s v="United States"/>
    <s v="Seattle"/>
    <x v="4"/>
    <n v="98103"/>
    <x v="1"/>
    <s v="OFF-LA-10004689"/>
    <x v="1"/>
    <x v="2"/>
    <x v="261"/>
    <n v="11.56"/>
    <n v="4"/>
    <n v="0"/>
    <n v="5.4332000000000003"/>
  </r>
  <r>
    <n v="5369"/>
    <x v="2670"/>
    <x v="3"/>
    <x v="193"/>
    <d v="2014-06-16T00:00:00"/>
    <s v="Standard Class"/>
    <s v="BD-11320"/>
    <s v="Bill Donatelli"/>
    <x v="0"/>
    <s v="United States"/>
    <s v="Seattle"/>
    <x v="4"/>
    <n v="98103"/>
    <x v="1"/>
    <s v="OFF-ST-10001228"/>
    <x v="1"/>
    <x v="4"/>
    <x v="445"/>
    <n v="15.58"/>
    <n v="1"/>
    <n v="0"/>
    <n v="3.8949999999999996"/>
  </r>
  <r>
    <n v="5370"/>
    <x v="2671"/>
    <x v="3"/>
    <x v="18"/>
    <d v="2014-09-14T00:00:00"/>
    <s v="First Class"/>
    <s v="KH-16630"/>
    <s v="Ken Heidel"/>
    <x v="1"/>
    <s v="United States"/>
    <s v="Akron"/>
    <x v="24"/>
    <n v="44312"/>
    <x v="3"/>
    <s v="OFF-PA-10003302"/>
    <x v="1"/>
    <x v="10"/>
    <x v="1712"/>
    <n v="85.055999999999997"/>
    <n v="3"/>
    <n v="0.2"/>
    <n v="28.706399999999991"/>
  </r>
  <r>
    <n v="5371"/>
    <x v="2672"/>
    <x v="3"/>
    <x v="798"/>
    <d v="2014-04-13T00:00:00"/>
    <s v="Standard Class"/>
    <s v="NH-18610"/>
    <s v="Nicole Hansen"/>
    <x v="1"/>
    <s v="United States"/>
    <s v="Oak Park"/>
    <x v="12"/>
    <n v="48237"/>
    <x v="2"/>
    <s v="FUR-FU-10004665"/>
    <x v="0"/>
    <x v="5"/>
    <x v="1345"/>
    <n v="273.95999999999998"/>
    <n v="2"/>
    <n v="0"/>
    <n v="71.229600000000005"/>
  </r>
  <r>
    <n v="5372"/>
    <x v="2672"/>
    <x v="3"/>
    <x v="798"/>
    <d v="2014-04-13T00:00:00"/>
    <s v="Standard Class"/>
    <s v="NH-18610"/>
    <s v="Nicole Hansen"/>
    <x v="1"/>
    <s v="United States"/>
    <s v="Oak Park"/>
    <x v="12"/>
    <n v="48237"/>
    <x v="2"/>
    <s v="FUR-FU-10004188"/>
    <x v="0"/>
    <x v="5"/>
    <x v="734"/>
    <n v="306.89999999999998"/>
    <n v="3"/>
    <n v="0"/>
    <n v="79.793999999999997"/>
  </r>
  <r>
    <n v="5373"/>
    <x v="2673"/>
    <x v="1"/>
    <x v="1040"/>
    <d v="2012-10-30T00:00:00"/>
    <s v="Standard Class"/>
    <s v="AG-10495"/>
    <s v="Andrew Gjertsen"/>
    <x v="1"/>
    <s v="United States"/>
    <s v="Houston"/>
    <x v="5"/>
    <n v="77041"/>
    <x v="2"/>
    <s v="OFF-PA-10003177"/>
    <x v="1"/>
    <x v="10"/>
    <x v="89"/>
    <n v="15.552000000000003"/>
    <n v="3"/>
    <n v="0.2"/>
    <n v="5.4432"/>
  </r>
  <r>
    <n v="5374"/>
    <x v="2673"/>
    <x v="1"/>
    <x v="1040"/>
    <d v="2012-10-30T00:00:00"/>
    <s v="Standard Class"/>
    <s v="AG-10495"/>
    <s v="Andrew Gjertsen"/>
    <x v="1"/>
    <s v="United States"/>
    <s v="Houston"/>
    <x v="5"/>
    <n v="77041"/>
    <x v="2"/>
    <s v="FUR-TA-10002607"/>
    <x v="0"/>
    <x v="3"/>
    <x v="221"/>
    <n v="347.36099999999999"/>
    <n v="7"/>
    <n v="0.3"/>
    <n v="-69.472199999999958"/>
  </r>
  <r>
    <n v="5375"/>
    <x v="2673"/>
    <x v="1"/>
    <x v="1040"/>
    <d v="2012-10-30T00:00:00"/>
    <s v="Standard Class"/>
    <s v="AG-10495"/>
    <s v="Andrew Gjertsen"/>
    <x v="1"/>
    <s v="United States"/>
    <s v="Houston"/>
    <x v="5"/>
    <n v="77041"/>
    <x v="2"/>
    <s v="OFF-PA-10001166"/>
    <x v="1"/>
    <x v="10"/>
    <x v="769"/>
    <n v="10.368000000000002"/>
    <n v="2"/>
    <n v="0.2"/>
    <n v="3.6288"/>
  </r>
  <r>
    <n v="5376"/>
    <x v="2674"/>
    <x v="3"/>
    <x v="837"/>
    <d v="2014-06-01T00:00:00"/>
    <s v="Standard Class"/>
    <s v="RP-19855"/>
    <s v="Roy Phan"/>
    <x v="1"/>
    <s v="United States"/>
    <s v="Seattle"/>
    <x v="4"/>
    <n v="98103"/>
    <x v="1"/>
    <s v="TEC-AC-10004510"/>
    <x v="2"/>
    <x v="11"/>
    <x v="944"/>
    <n v="98.16"/>
    <n v="6"/>
    <n v="0"/>
    <n v="9.8159999999999954"/>
  </r>
  <r>
    <n v="5377"/>
    <x v="2674"/>
    <x v="3"/>
    <x v="837"/>
    <d v="2014-06-01T00:00:00"/>
    <s v="Standard Class"/>
    <s v="RP-19855"/>
    <s v="Roy Phan"/>
    <x v="1"/>
    <s v="United States"/>
    <s v="Seattle"/>
    <x v="4"/>
    <n v="98103"/>
    <x v="1"/>
    <s v="OFF-AR-10004062"/>
    <x v="1"/>
    <x v="6"/>
    <x v="33"/>
    <n v="31.44"/>
    <n v="3"/>
    <n v="0"/>
    <n v="7.86"/>
  </r>
  <r>
    <n v="5378"/>
    <x v="2675"/>
    <x v="2"/>
    <x v="29"/>
    <d v="2011-12-07T00:00:00"/>
    <s v="First Class"/>
    <s v="NB-18655"/>
    <s v="Nona Balk"/>
    <x v="1"/>
    <s v="United States"/>
    <s v="Philadelphia"/>
    <x v="9"/>
    <n v="19134"/>
    <x v="3"/>
    <s v="OFF-EN-10000056"/>
    <x v="1"/>
    <x v="12"/>
    <x v="627"/>
    <n v="348.488"/>
    <n v="7"/>
    <n v="0.2"/>
    <n v="117.61469999999996"/>
  </r>
  <r>
    <n v="5379"/>
    <x v="2675"/>
    <x v="2"/>
    <x v="29"/>
    <d v="2011-12-07T00:00:00"/>
    <s v="First Class"/>
    <s v="NB-18655"/>
    <s v="Nona Balk"/>
    <x v="1"/>
    <s v="United States"/>
    <s v="Philadelphia"/>
    <x v="9"/>
    <n v="19134"/>
    <x v="3"/>
    <s v="OFF-ST-10001469"/>
    <x v="1"/>
    <x v="4"/>
    <x v="394"/>
    <n v="172.73599999999999"/>
    <n v="4"/>
    <n v="0.2"/>
    <n v="-30.228800000000007"/>
  </r>
  <r>
    <n v="5380"/>
    <x v="2676"/>
    <x v="0"/>
    <x v="1041"/>
    <d v="2013-08-19T00:00:00"/>
    <s v="Standard Class"/>
    <s v="JM-15580"/>
    <s v="Jill Matthias"/>
    <x v="0"/>
    <s v="United States"/>
    <s v="Los Angeles"/>
    <x v="1"/>
    <n v="90045"/>
    <x v="1"/>
    <s v="OFF-PA-10000551"/>
    <x v="1"/>
    <x v="10"/>
    <x v="1237"/>
    <n v="15.54"/>
    <n v="3"/>
    <n v="0"/>
    <n v="7.6145999999999994"/>
  </r>
  <r>
    <n v="5381"/>
    <x v="2676"/>
    <x v="0"/>
    <x v="1041"/>
    <d v="2013-08-19T00:00:00"/>
    <s v="Standard Class"/>
    <s v="JM-15580"/>
    <s v="Jill Matthias"/>
    <x v="0"/>
    <s v="United States"/>
    <s v="Los Angeles"/>
    <x v="1"/>
    <n v="90045"/>
    <x v="1"/>
    <s v="TEC-MA-10000423"/>
    <x v="2"/>
    <x v="15"/>
    <x v="1713"/>
    <n v="105.55199999999999"/>
    <n v="6"/>
    <n v="0.2"/>
    <n v="35.623799999999996"/>
  </r>
  <r>
    <n v="5382"/>
    <x v="2677"/>
    <x v="0"/>
    <x v="64"/>
    <d v="2013-09-08T00:00:00"/>
    <s v="Second Class"/>
    <s v="DM-13525"/>
    <s v="Don Miller"/>
    <x v="1"/>
    <s v="United States"/>
    <s v="Houston"/>
    <x v="5"/>
    <n v="77070"/>
    <x v="2"/>
    <s v="OFF-PA-10001870"/>
    <x v="1"/>
    <x v="10"/>
    <x v="674"/>
    <n v="25.920000000000005"/>
    <n v="5"/>
    <n v="0.2"/>
    <n v="9.0719999999999992"/>
  </r>
  <r>
    <n v="5383"/>
    <x v="2677"/>
    <x v="0"/>
    <x v="64"/>
    <d v="2013-09-08T00:00:00"/>
    <s v="Second Class"/>
    <s v="DM-13525"/>
    <s v="Don Miller"/>
    <x v="1"/>
    <s v="United States"/>
    <s v="Houston"/>
    <x v="5"/>
    <n v="77070"/>
    <x v="2"/>
    <s v="OFF-FA-10001843"/>
    <x v="1"/>
    <x v="13"/>
    <x v="33"/>
    <n v="15.808000000000002"/>
    <n v="8"/>
    <n v="0.2"/>
    <n v="5.3352000000000004"/>
  </r>
  <r>
    <n v="5384"/>
    <x v="2677"/>
    <x v="0"/>
    <x v="64"/>
    <d v="2013-09-08T00:00:00"/>
    <s v="Second Class"/>
    <s v="DM-13525"/>
    <s v="Don Miller"/>
    <x v="1"/>
    <s v="United States"/>
    <s v="Houston"/>
    <x v="5"/>
    <n v="77070"/>
    <x v="2"/>
    <s v="OFF-PA-10002036"/>
    <x v="1"/>
    <x v="10"/>
    <x v="325"/>
    <n v="10.368000000000002"/>
    <n v="2"/>
    <n v="0.2"/>
    <n v="3.7584"/>
  </r>
  <r>
    <n v="5385"/>
    <x v="2678"/>
    <x v="3"/>
    <x v="335"/>
    <d v="2014-07-04T00:00:00"/>
    <s v="Standard Class"/>
    <s v="CC-12220"/>
    <s v="Chris Cortes"/>
    <x v="0"/>
    <s v="United States"/>
    <s v="Philadelphia"/>
    <x v="9"/>
    <n v="19143"/>
    <x v="3"/>
    <s v="TEC-PH-10001760"/>
    <x v="2"/>
    <x v="7"/>
    <x v="254"/>
    <n v="358.2"/>
    <n v="3"/>
    <n v="0.4"/>
    <n v="41.79000000000002"/>
  </r>
  <r>
    <n v="5386"/>
    <x v="2678"/>
    <x v="3"/>
    <x v="335"/>
    <d v="2014-07-04T00:00:00"/>
    <s v="Standard Class"/>
    <s v="CC-12220"/>
    <s v="Chris Cortes"/>
    <x v="0"/>
    <s v="United States"/>
    <s v="Philadelphia"/>
    <x v="9"/>
    <n v="19143"/>
    <x v="3"/>
    <s v="TEC-PH-10000673"/>
    <x v="2"/>
    <x v="7"/>
    <x v="1396"/>
    <n v="545.91599999999994"/>
    <n v="14"/>
    <n v="0.4"/>
    <n v="72.788800000000037"/>
  </r>
  <r>
    <n v="5387"/>
    <x v="2679"/>
    <x v="3"/>
    <x v="846"/>
    <d v="2014-03-18T00:00:00"/>
    <s v="Standard Class"/>
    <s v="GA-14725"/>
    <s v="Guy Armstrong"/>
    <x v="0"/>
    <s v="United States"/>
    <s v="Rogers"/>
    <x v="36"/>
    <n v="72756"/>
    <x v="0"/>
    <s v="OFF-BI-10000829"/>
    <x v="1"/>
    <x v="8"/>
    <x v="304"/>
    <n v="40.410000000000004"/>
    <n v="9"/>
    <n v="0"/>
    <n v="18.5886"/>
  </r>
  <r>
    <n v="5388"/>
    <x v="2680"/>
    <x v="3"/>
    <x v="1042"/>
    <d v="2014-02-22T00:00:00"/>
    <s v="Second Class"/>
    <s v="CV-12805"/>
    <s v="Cynthia Voltz"/>
    <x v="1"/>
    <s v="United States"/>
    <s v="Los Angeles"/>
    <x v="1"/>
    <n v="90045"/>
    <x v="1"/>
    <s v="TEC-PH-10001924"/>
    <x v="2"/>
    <x v="7"/>
    <x v="426"/>
    <n v="167.976"/>
    <n v="3"/>
    <n v="0.2"/>
    <n v="10.498500000000007"/>
  </r>
  <r>
    <n v="5389"/>
    <x v="2680"/>
    <x v="3"/>
    <x v="1042"/>
    <d v="2014-02-22T00:00:00"/>
    <s v="Second Class"/>
    <s v="CV-12805"/>
    <s v="Cynthia Voltz"/>
    <x v="1"/>
    <s v="United States"/>
    <s v="Los Angeles"/>
    <x v="1"/>
    <n v="90045"/>
    <x v="1"/>
    <s v="TEC-AC-10004864"/>
    <x v="2"/>
    <x v="11"/>
    <x v="1289"/>
    <n v="109.53"/>
    <n v="3"/>
    <n v="0"/>
    <n v="47.097900000000003"/>
  </r>
  <r>
    <n v="5390"/>
    <x v="2680"/>
    <x v="3"/>
    <x v="1042"/>
    <d v="2014-02-22T00:00:00"/>
    <s v="Second Class"/>
    <s v="CV-12805"/>
    <s v="Cynthia Voltz"/>
    <x v="1"/>
    <s v="United States"/>
    <s v="Los Angeles"/>
    <x v="1"/>
    <n v="90045"/>
    <x v="1"/>
    <s v="OFF-LA-10004345"/>
    <x v="1"/>
    <x v="2"/>
    <x v="517"/>
    <n v="9.82"/>
    <n v="2"/>
    <n v="0"/>
    <n v="4.8117999999999999"/>
  </r>
  <r>
    <n v="5391"/>
    <x v="2681"/>
    <x v="3"/>
    <x v="468"/>
    <d v="2014-11-13T00:00:00"/>
    <s v="Second Class"/>
    <s v="NC-18535"/>
    <s v="Nick Crebassa"/>
    <x v="1"/>
    <s v="United States"/>
    <s v="Seattle"/>
    <x v="4"/>
    <n v="98105"/>
    <x v="1"/>
    <s v="OFF-BI-10000088"/>
    <x v="1"/>
    <x v="8"/>
    <x v="1025"/>
    <n v="26.352000000000004"/>
    <n v="3"/>
    <n v="0.2"/>
    <n v="9.5525999999999982"/>
  </r>
  <r>
    <n v="5392"/>
    <x v="2682"/>
    <x v="2"/>
    <x v="84"/>
    <d v="2011-11-25T00:00:00"/>
    <s v="Standard Class"/>
    <s v="GR-14560"/>
    <s v="Georgia Rosenberg"/>
    <x v="1"/>
    <s v="United States"/>
    <s v="Wilmington"/>
    <x v="13"/>
    <n v="19805"/>
    <x v="3"/>
    <s v="OFF-LA-10002787"/>
    <x v="1"/>
    <x v="2"/>
    <x v="542"/>
    <n v="22.5"/>
    <n v="6"/>
    <n v="0"/>
    <n v="10.799999999999999"/>
  </r>
  <r>
    <n v="5393"/>
    <x v="2682"/>
    <x v="2"/>
    <x v="84"/>
    <d v="2011-11-25T00:00:00"/>
    <s v="Standard Class"/>
    <s v="GR-14560"/>
    <s v="Georgia Rosenberg"/>
    <x v="1"/>
    <s v="United States"/>
    <s v="Wilmington"/>
    <x v="13"/>
    <n v="19805"/>
    <x v="3"/>
    <s v="OFF-LA-10001569"/>
    <x v="1"/>
    <x v="2"/>
    <x v="633"/>
    <n v="9.9600000000000009"/>
    <n v="2"/>
    <n v="0"/>
    <n v="4.5815999999999999"/>
  </r>
  <r>
    <n v="5394"/>
    <x v="2682"/>
    <x v="2"/>
    <x v="84"/>
    <d v="2011-11-25T00:00:00"/>
    <s v="Standard Class"/>
    <s v="GR-14560"/>
    <s v="Georgia Rosenberg"/>
    <x v="1"/>
    <s v="United States"/>
    <s v="Wilmington"/>
    <x v="13"/>
    <n v="19805"/>
    <x v="3"/>
    <s v="OFF-BI-10002429"/>
    <x v="1"/>
    <x v="8"/>
    <x v="467"/>
    <n v="213.08"/>
    <n v="7"/>
    <n v="0"/>
    <n v="102.2784"/>
  </r>
  <r>
    <n v="5395"/>
    <x v="2682"/>
    <x v="2"/>
    <x v="84"/>
    <d v="2011-11-25T00:00:00"/>
    <s v="Standard Class"/>
    <s v="GR-14560"/>
    <s v="Georgia Rosenberg"/>
    <x v="1"/>
    <s v="United States"/>
    <s v="Wilmington"/>
    <x v="13"/>
    <n v="19805"/>
    <x v="3"/>
    <s v="FUR-BO-10000362"/>
    <x v="0"/>
    <x v="0"/>
    <x v="1037"/>
    <n v="1025.8799999999999"/>
    <n v="6"/>
    <n v="0"/>
    <n v="235.95240000000001"/>
  </r>
  <r>
    <n v="5396"/>
    <x v="2683"/>
    <x v="2"/>
    <x v="728"/>
    <d v="2011-11-21T00:00:00"/>
    <s v="Second Class"/>
    <s v="JG-15805"/>
    <s v="John Grady"/>
    <x v="1"/>
    <s v="United States"/>
    <s v="Provo"/>
    <x v="7"/>
    <n v="84604"/>
    <x v="1"/>
    <s v="OFF-PA-10003016"/>
    <x v="1"/>
    <x v="10"/>
    <x v="1385"/>
    <n v="21.98"/>
    <n v="7"/>
    <n v="0"/>
    <n v="9.8909999999999982"/>
  </r>
  <r>
    <n v="5397"/>
    <x v="2684"/>
    <x v="0"/>
    <x v="446"/>
    <d v="2013-09-25T00:00:00"/>
    <s v="Same Day"/>
    <s v="EB-13750"/>
    <s v="Edward Becker"/>
    <x v="1"/>
    <s v="United States"/>
    <s v="San Francisco"/>
    <x v="1"/>
    <n v="94110"/>
    <x v="1"/>
    <s v="FUR-FU-10002501"/>
    <x v="0"/>
    <x v="5"/>
    <x v="1284"/>
    <n v="63.2"/>
    <n v="5"/>
    <n v="0"/>
    <n v="23.384"/>
  </r>
  <r>
    <n v="5398"/>
    <x v="2685"/>
    <x v="0"/>
    <x v="73"/>
    <d v="2013-11-28T00:00:00"/>
    <s v="Standard Class"/>
    <s v="MC-17605"/>
    <s v="Matt Connell"/>
    <x v="1"/>
    <s v="United States"/>
    <s v="Los Angeles"/>
    <x v="1"/>
    <n v="90004"/>
    <x v="1"/>
    <s v="OFF-AP-10003622"/>
    <x v="1"/>
    <x v="9"/>
    <x v="188"/>
    <n v="39"/>
    <n v="12"/>
    <n v="0"/>
    <n v="11.309999999999999"/>
  </r>
  <r>
    <n v="5399"/>
    <x v="2686"/>
    <x v="0"/>
    <x v="720"/>
    <d v="2013-10-03T00:00:00"/>
    <s v="Standard Class"/>
    <s v="BM-11650"/>
    <s v="Brian Moss"/>
    <x v="1"/>
    <s v="United States"/>
    <s v="Lancaster"/>
    <x v="24"/>
    <n v="43130"/>
    <x v="3"/>
    <s v="OFF-BI-10002764"/>
    <x v="1"/>
    <x v="8"/>
    <x v="502"/>
    <n v="2.907"/>
    <n v="3"/>
    <n v="0.7"/>
    <n v="-2.0348999999999995"/>
  </r>
  <r>
    <n v="5400"/>
    <x v="2687"/>
    <x v="0"/>
    <x v="526"/>
    <d v="2013-04-15T00:00:00"/>
    <s v="Standard Class"/>
    <s v="HF-14995"/>
    <s v="Herbert Flentye"/>
    <x v="0"/>
    <s v="United States"/>
    <s v="Los Angeles"/>
    <x v="1"/>
    <n v="90004"/>
    <x v="1"/>
    <s v="FUR-BO-10001798"/>
    <x v="0"/>
    <x v="0"/>
    <x v="0"/>
    <n v="556.66499999999996"/>
    <n v="5"/>
    <n v="0.15"/>
    <n v="6.5490000000000208"/>
  </r>
  <r>
    <n v="5401"/>
    <x v="2688"/>
    <x v="3"/>
    <x v="296"/>
    <d v="2014-09-24T00:00:00"/>
    <s v="First Class"/>
    <s v="ML-18265"/>
    <s v="Muhammed Lee"/>
    <x v="0"/>
    <s v="United States"/>
    <s v="Seattle"/>
    <x v="4"/>
    <n v="98103"/>
    <x v="1"/>
    <s v="TEC-AC-10000158"/>
    <x v="2"/>
    <x v="11"/>
    <x v="353"/>
    <n v="71.98"/>
    <n v="2"/>
    <n v="0"/>
    <n v="15.1158"/>
  </r>
  <r>
    <n v="5402"/>
    <x v="2688"/>
    <x v="3"/>
    <x v="296"/>
    <d v="2014-09-24T00:00:00"/>
    <s v="First Class"/>
    <s v="ML-18265"/>
    <s v="Muhammed Lee"/>
    <x v="0"/>
    <s v="United States"/>
    <s v="Seattle"/>
    <x v="4"/>
    <n v="98103"/>
    <x v="1"/>
    <s v="TEC-AC-10000303"/>
    <x v="2"/>
    <x v="11"/>
    <x v="429"/>
    <n v="79.98"/>
    <n v="2"/>
    <n v="0"/>
    <n v="26.3934"/>
  </r>
  <r>
    <n v="5403"/>
    <x v="2689"/>
    <x v="3"/>
    <x v="1043"/>
    <d v="2014-08-30T00:00:00"/>
    <s v="Standard Class"/>
    <s v="AH-10195"/>
    <s v="Alan Haines"/>
    <x v="1"/>
    <s v="United States"/>
    <s v="New York City"/>
    <x v="15"/>
    <n v="10024"/>
    <x v="3"/>
    <s v="OFF-BI-10003910"/>
    <x v="1"/>
    <x v="8"/>
    <x v="8"/>
    <n v="24.672000000000001"/>
    <n v="4"/>
    <n v="0.2"/>
    <n v="7.71"/>
  </r>
  <r>
    <n v="5404"/>
    <x v="2689"/>
    <x v="3"/>
    <x v="1043"/>
    <d v="2014-08-30T00:00:00"/>
    <s v="Standard Class"/>
    <s v="AH-10195"/>
    <s v="Alan Haines"/>
    <x v="1"/>
    <s v="United States"/>
    <s v="New York City"/>
    <x v="15"/>
    <n v="10024"/>
    <x v="3"/>
    <s v="OFF-BI-10000138"/>
    <x v="1"/>
    <x v="8"/>
    <x v="600"/>
    <n v="3.7439999999999998"/>
    <n v="1"/>
    <n v="0.2"/>
    <n v="1.3104"/>
  </r>
  <r>
    <n v="5405"/>
    <x v="2690"/>
    <x v="0"/>
    <x v="712"/>
    <d v="2013-02-26T00:00:00"/>
    <s v="Standard Class"/>
    <s v="TZ-21580"/>
    <s v="Tracy Zic"/>
    <x v="0"/>
    <s v="United States"/>
    <s v="Los Angeles"/>
    <x v="1"/>
    <n v="90045"/>
    <x v="1"/>
    <s v="TEC-PH-10002398"/>
    <x v="2"/>
    <x v="7"/>
    <x v="285"/>
    <n v="445.96000000000004"/>
    <n v="5"/>
    <n v="0.2"/>
    <n v="55.744999999999948"/>
  </r>
  <r>
    <n v="5406"/>
    <x v="2690"/>
    <x v="0"/>
    <x v="712"/>
    <d v="2013-02-26T00:00:00"/>
    <s v="Standard Class"/>
    <s v="TZ-21580"/>
    <s v="Tracy Zic"/>
    <x v="0"/>
    <s v="United States"/>
    <s v="Los Angeles"/>
    <x v="1"/>
    <n v="90045"/>
    <x v="1"/>
    <s v="TEC-AC-10003399"/>
    <x v="2"/>
    <x v="11"/>
    <x v="1497"/>
    <n v="36.24"/>
    <n v="1"/>
    <n v="0"/>
    <n v="15.220800000000001"/>
  </r>
  <r>
    <n v="5407"/>
    <x v="2690"/>
    <x v="0"/>
    <x v="712"/>
    <d v="2013-02-26T00:00:00"/>
    <s v="Standard Class"/>
    <s v="TZ-21580"/>
    <s v="Tracy Zic"/>
    <x v="0"/>
    <s v="United States"/>
    <s v="Los Angeles"/>
    <x v="1"/>
    <n v="90045"/>
    <x v="1"/>
    <s v="OFF-FA-10000992"/>
    <x v="1"/>
    <x v="13"/>
    <x v="1033"/>
    <n v="10.649999999999999"/>
    <n v="3"/>
    <n v="0"/>
    <n v="5.0054999999999996"/>
  </r>
  <r>
    <n v="5408"/>
    <x v="2691"/>
    <x v="3"/>
    <x v="166"/>
    <d v="2014-12-15T00:00:00"/>
    <s v="Standard Class"/>
    <s v="DM-13345"/>
    <s v="Denise Monton"/>
    <x v="1"/>
    <s v="United States"/>
    <s v="San Francisco"/>
    <x v="1"/>
    <n v="94109"/>
    <x v="1"/>
    <s v="OFF-PA-10003022"/>
    <x v="1"/>
    <x v="10"/>
    <x v="1714"/>
    <n v="87.92"/>
    <n v="4"/>
    <n v="0"/>
    <n v="40.443199999999997"/>
  </r>
  <r>
    <n v="5409"/>
    <x v="2691"/>
    <x v="3"/>
    <x v="166"/>
    <d v="2014-12-15T00:00:00"/>
    <s v="Standard Class"/>
    <s v="DM-13345"/>
    <s v="Denise Monton"/>
    <x v="1"/>
    <s v="United States"/>
    <s v="San Francisco"/>
    <x v="1"/>
    <n v="94109"/>
    <x v="1"/>
    <s v="OFF-BI-10002854"/>
    <x v="1"/>
    <x v="8"/>
    <x v="895"/>
    <n v="22.424000000000003"/>
    <n v="1"/>
    <n v="0.2"/>
    <n v="8.4089999999999989"/>
  </r>
  <r>
    <n v="5410"/>
    <x v="2691"/>
    <x v="3"/>
    <x v="166"/>
    <d v="2014-12-15T00:00:00"/>
    <s v="Standard Class"/>
    <s v="DM-13345"/>
    <s v="Denise Monton"/>
    <x v="1"/>
    <s v="United States"/>
    <s v="San Francisco"/>
    <x v="1"/>
    <n v="94109"/>
    <x v="1"/>
    <s v="OFF-BI-10001670"/>
    <x v="1"/>
    <x v="8"/>
    <x v="438"/>
    <n v="90.480000000000018"/>
    <n v="3"/>
    <n v="0.2"/>
    <n v="33.93"/>
  </r>
  <r>
    <n v="5411"/>
    <x v="2691"/>
    <x v="3"/>
    <x v="166"/>
    <d v="2014-12-15T00:00:00"/>
    <s v="Standard Class"/>
    <s v="DM-13345"/>
    <s v="Denise Monton"/>
    <x v="1"/>
    <s v="United States"/>
    <s v="San Francisco"/>
    <x v="1"/>
    <n v="94109"/>
    <x v="1"/>
    <s v="OFF-ST-10001837"/>
    <x v="1"/>
    <x v="4"/>
    <x v="1331"/>
    <n v="42.76"/>
    <n v="1"/>
    <n v="0"/>
    <n v="11.117599999999999"/>
  </r>
  <r>
    <n v="5412"/>
    <x v="2692"/>
    <x v="3"/>
    <x v="65"/>
    <d v="2014-09-23T00:00:00"/>
    <s v="Standard Class"/>
    <s v="TS-21505"/>
    <s v="Tony Sayre"/>
    <x v="0"/>
    <s v="United States"/>
    <s v="Clovis"/>
    <x v="27"/>
    <n v="88101"/>
    <x v="1"/>
    <s v="OFF-BI-10002012"/>
    <x v="1"/>
    <x v="8"/>
    <x v="742"/>
    <n v="10.080000000000002"/>
    <n v="7"/>
    <n v="0.2"/>
    <n v="3.5279999999999996"/>
  </r>
  <r>
    <n v="5413"/>
    <x v="2692"/>
    <x v="3"/>
    <x v="65"/>
    <d v="2014-09-23T00:00:00"/>
    <s v="Standard Class"/>
    <s v="TS-21505"/>
    <s v="Tony Sayre"/>
    <x v="0"/>
    <s v="United States"/>
    <s v="Clovis"/>
    <x v="27"/>
    <n v="88101"/>
    <x v="1"/>
    <s v="TEC-AC-10004992"/>
    <x v="2"/>
    <x v="11"/>
    <x v="1715"/>
    <n v="101.34"/>
    <n v="3"/>
    <n v="0"/>
    <n v="8.1071999999999917"/>
  </r>
  <r>
    <n v="5414"/>
    <x v="2693"/>
    <x v="0"/>
    <x v="108"/>
    <d v="2013-09-15T00:00:00"/>
    <s v="First Class"/>
    <s v="TB-21625"/>
    <s v="Trudy Brown"/>
    <x v="0"/>
    <s v="United States"/>
    <s v="Wichita"/>
    <x v="41"/>
    <n v="67212"/>
    <x v="2"/>
    <s v="TEC-PH-10003171"/>
    <x v="2"/>
    <x v="7"/>
    <x v="1495"/>
    <n v="224.75"/>
    <n v="5"/>
    <n v="0"/>
    <n v="62.929999999999993"/>
  </r>
  <r>
    <n v="5415"/>
    <x v="2694"/>
    <x v="3"/>
    <x v="397"/>
    <d v="2014-09-29T00:00:00"/>
    <s v="Standard Class"/>
    <s v="LC-16870"/>
    <s v="Lena Cacioppo"/>
    <x v="0"/>
    <s v="United States"/>
    <s v="Chicago"/>
    <x v="10"/>
    <n v="60653"/>
    <x v="2"/>
    <s v="OFF-AP-10000390"/>
    <x v="1"/>
    <x v="9"/>
    <x v="1691"/>
    <n v="73.175999999999974"/>
    <n v="6"/>
    <n v="0.8"/>
    <n v="-197.57520000000002"/>
  </r>
  <r>
    <n v="5416"/>
    <x v="2694"/>
    <x v="3"/>
    <x v="397"/>
    <d v="2014-09-29T00:00:00"/>
    <s v="Standard Class"/>
    <s v="LC-16870"/>
    <s v="Lena Cacioppo"/>
    <x v="0"/>
    <s v="United States"/>
    <s v="Chicago"/>
    <x v="10"/>
    <n v="60653"/>
    <x v="2"/>
    <s v="OFF-PA-10004888"/>
    <x v="1"/>
    <x v="10"/>
    <x v="959"/>
    <n v="20.736000000000004"/>
    <n v="4"/>
    <n v="0.2"/>
    <n v="7.2576000000000001"/>
  </r>
  <r>
    <n v="5417"/>
    <x v="2694"/>
    <x v="3"/>
    <x v="397"/>
    <d v="2014-09-29T00:00:00"/>
    <s v="Standard Class"/>
    <s v="LC-16870"/>
    <s v="Lena Cacioppo"/>
    <x v="0"/>
    <s v="United States"/>
    <s v="Chicago"/>
    <x v="10"/>
    <n v="60653"/>
    <x v="2"/>
    <s v="TEC-PH-10004188"/>
    <x v="2"/>
    <x v="7"/>
    <x v="763"/>
    <n v="39.984000000000002"/>
    <n v="2"/>
    <n v="0.2"/>
    <n v="-8.9963999999999995"/>
  </r>
  <r>
    <n v="5418"/>
    <x v="2695"/>
    <x v="2"/>
    <x v="191"/>
    <d v="2011-10-08T00:00:00"/>
    <s v="Second Class"/>
    <s v="AM-10360"/>
    <s v="Alice McCarthy"/>
    <x v="1"/>
    <s v="United States"/>
    <s v="Omaha"/>
    <x v="8"/>
    <n v="68104"/>
    <x v="2"/>
    <s v="OFF-BI-10004099"/>
    <x v="1"/>
    <x v="8"/>
    <x v="1716"/>
    <n v="15.36"/>
    <n v="2"/>
    <n v="0"/>
    <n v="7.68"/>
  </r>
  <r>
    <n v="5419"/>
    <x v="2696"/>
    <x v="1"/>
    <x v="924"/>
    <d v="2012-10-26T00:00:00"/>
    <s v="First Class"/>
    <s v="JE-15715"/>
    <s v="Joe Elijah"/>
    <x v="0"/>
    <s v="United States"/>
    <s v="Houston"/>
    <x v="5"/>
    <n v="77041"/>
    <x v="2"/>
    <s v="OFF-PA-10004621"/>
    <x v="1"/>
    <x v="10"/>
    <x v="738"/>
    <n v="36.288000000000011"/>
    <n v="7"/>
    <n v="0.2"/>
    <n v="12.700800000000001"/>
  </r>
  <r>
    <n v="5420"/>
    <x v="2696"/>
    <x v="1"/>
    <x v="924"/>
    <d v="2012-10-26T00:00:00"/>
    <s v="First Class"/>
    <s v="JE-15715"/>
    <s v="Joe Elijah"/>
    <x v="0"/>
    <s v="United States"/>
    <s v="Houston"/>
    <x v="5"/>
    <n v="77041"/>
    <x v="2"/>
    <s v="TEC-PH-10002103"/>
    <x v="2"/>
    <x v="7"/>
    <x v="534"/>
    <n v="150.38399999999999"/>
    <n v="2"/>
    <n v="0.2"/>
    <n v="15.038400000000003"/>
  </r>
  <r>
    <n v="5421"/>
    <x v="2697"/>
    <x v="0"/>
    <x v="1044"/>
    <d v="2013-04-03T00:00:00"/>
    <s v="Second Class"/>
    <s v="CS-11950"/>
    <s v="Carlos Soltero"/>
    <x v="0"/>
    <s v="United States"/>
    <s v="Philadelphia"/>
    <x v="9"/>
    <n v="19134"/>
    <x v="3"/>
    <s v="TEC-PH-10002789"/>
    <x v="2"/>
    <x v="7"/>
    <x v="1577"/>
    <n v="280.78200000000004"/>
    <n v="3"/>
    <n v="0.4"/>
    <n v="-60.836100000000016"/>
  </r>
  <r>
    <n v="5422"/>
    <x v="2697"/>
    <x v="0"/>
    <x v="1044"/>
    <d v="2013-04-03T00:00:00"/>
    <s v="Second Class"/>
    <s v="CS-11950"/>
    <s v="Carlos Soltero"/>
    <x v="0"/>
    <s v="United States"/>
    <s v="Philadelphia"/>
    <x v="9"/>
    <n v="19134"/>
    <x v="3"/>
    <s v="TEC-AC-10003289"/>
    <x v="2"/>
    <x v="11"/>
    <x v="1209"/>
    <n v="31.983999999999998"/>
    <n v="2"/>
    <n v="0.2"/>
    <n v="1.1993999999999998"/>
  </r>
  <r>
    <n v="5423"/>
    <x v="2698"/>
    <x v="0"/>
    <x v="723"/>
    <d v="2014-01-03T00:00:00"/>
    <s v="Standard Class"/>
    <s v="PF-19225"/>
    <s v="Phillip Flathmann"/>
    <x v="0"/>
    <s v="United States"/>
    <s v="Los Angeles"/>
    <x v="1"/>
    <n v="90045"/>
    <x v="1"/>
    <s v="OFF-BI-10000138"/>
    <x v="1"/>
    <x v="8"/>
    <x v="600"/>
    <n v="11.231999999999999"/>
    <n v="3"/>
    <n v="0.2"/>
    <n v="3.9312000000000005"/>
  </r>
  <r>
    <n v="5424"/>
    <x v="2699"/>
    <x v="3"/>
    <x v="132"/>
    <d v="2014-11-06T00:00:00"/>
    <s v="Second Class"/>
    <s v="PJ-18835"/>
    <s v="Patrick Jones"/>
    <x v="1"/>
    <s v="United States"/>
    <s v="Richmond"/>
    <x v="0"/>
    <n v="40475"/>
    <x v="0"/>
    <s v="OFF-PA-10001215"/>
    <x v="1"/>
    <x v="10"/>
    <x v="1717"/>
    <n v="26.400000000000002"/>
    <n v="5"/>
    <n v="0"/>
    <n v="11.879999999999999"/>
  </r>
  <r>
    <n v="5425"/>
    <x v="2700"/>
    <x v="3"/>
    <x v="176"/>
    <d v="2014-01-27T00:00:00"/>
    <s v="Standard Class"/>
    <s v="JF-15490"/>
    <s v="Jeremy Farry"/>
    <x v="0"/>
    <s v="United States"/>
    <s v="Waterbury"/>
    <x v="29"/>
    <n v="6708"/>
    <x v="3"/>
    <s v="OFF-AR-10001545"/>
    <x v="1"/>
    <x v="6"/>
    <x v="812"/>
    <n v="3.52"/>
    <n v="2"/>
    <n v="0"/>
    <n v="1.0207999999999999"/>
  </r>
  <r>
    <n v="5426"/>
    <x v="2701"/>
    <x v="0"/>
    <x v="275"/>
    <d v="2013-12-07T00:00:00"/>
    <s v="First Class"/>
    <s v="NM-18520"/>
    <s v="Neoma Murray"/>
    <x v="0"/>
    <s v="United States"/>
    <s v="Los Angeles"/>
    <x v="1"/>
    <n v="90045"/>
    <x v="1"/>
    <s v="TEC-AC-10003870"/>
    <x v="2"/>
    <x v="11"/>
    <x v="1718"/>
    <n v="1649.95"/>
    <n v="5"/>
    <n v="0"/>
    <n v="659.98"/>
  </r>
  <r>
    <n v="5427"/>
    <x v="2701"/>
    <x v="0"/>
    <x v="275"/>
    <d v="2013-12-07T00:00:00"/>
    <s v="First Class"/>
    <s v="NM-18520"/>
    <s v="Neoma Murray"/>
    <x v="0"/>
    <s v="United States"/>
    <s v="Los Angeles"/>
    <x v="1"/>
    <n v="90045"/>
    <x v="1"/>
    <s v="FUR-FU-10001085"/>
    <x v="0"/>
    <x v="5"/>
    <x v="1590"/>
    <n v="111.89999999999999"/>
    <n v="6"/>
    <n v="0"/>
    <n v="51.47399999999999"/>
  </r>
  <r>
    <n v="5428"/>
    <x v="2702"/>
    <x v="0"/>
    <x v="403"/>
    <d v="2013-06-15T00:00:00"/>
    <s v="Same Day"/>
    <s v="MH-17290"/>
    <s v="Marc Harrigan"/>
    <x v="2"/>
    <s v="United States"/>
    <s v="Los Angeles"/>
    <x v="1"/>
    <n v="90036"/>
    <x v="1"/>
    <s v="FUR-BO-10004218"/>
    <x v="0"/>
    <x v="0"/>
    <x v="1584"/>
    <n v="599.16499999999996"/>
    <n v="5"/>
    <n v="0.15"/>
    <n v="35.245000000000005"/>
  </r>
  <r>
    <n v="5429"/>
    <x v="2703"/>
    <x v="0"/>
    <x v="476"/>
    <d v="2013-09-05T00:00:00"/>
    <s v="First Class"/>
    <s v="SZ-20035"/>
    <s v="Sam Zeldin"/>
    <x v="2"/>
    <s v="United States"/>
    <s v="San Francisco"/>
    <x v="1"/>
    <n v="94122"/>
    <x v="1"/>
    <s v="OFF-ST-10003455"/>
    <x v="1"/>
    <x v="4"/>
    <x v="169"/>
    <n v="46.53"/>
    <n v="3"/>
    <n v="0"/>
    <n v="12.097800000000001"/>
  </r>
  <r>
    <n v="5430"/>
    <x v="2704"/>
    <x v="2"/>
    <x v="742"/>
    <d v="2011-09-07T00:00:00"/>
    <s v="First Class"/>
    <s v="PR-18880"/>
    <s v="Patrick Ryan"/>
    <x v="0"/>
    <s v="United States"/>
    <s v="Saint Petersburg"/>
    <x v="2"/>
    <n v="33710"/>
    <x v="0"/>
    <s v="FUR-FU-10001967"/>
    <x v="0"/>
    <x v="5"/>
    <x v="293"/>
    <n v="31.983999999999998"/>
    <n v="2"/>
    <n v="0.2"/>
    <n v="1.9989999999999979"/>
  </r>
  <r>
    <n v="5431"/>
    <x v="2705"/>
    <x v="3"/>
    <x v="208"/>
    <d v="2014-10-26T00:00:00"/>
    <s v="Standard Class"/>
    <s v="FC-14245"/>
    <s v="Frank Carlisle"/>
    <x v="2"/>
    <s v="United States"/>
    <s v="Lakewood"/>
    <x v="24"/>
    <n v="44107"/>
    <x v="3"/>
    <s v="OFF-AP-10000938"/>
    <x v="1"/>
    <x v="9"/>
    <x v="1703"/>
    <n v="161.56800000000001"/>
    <n v="2"/>
    <n v="0.2"/>
    <n v="16.156799999999997"/>
  </r>
  <r>
    <n v="5432"/>
    <x v="2705"/>
    <x v="3"/>
    <x v="208"/>
    <d v="2014-10-26T00:00:00"/>
    <s v="Standard Class"/>
    <s v="FC-14245"/>
    <s v="Frank Carlisle"/>
    <x v="2"/>
    <s v="United States"/>
    <s v="Lakewood"/>
    <x v="24"/>
    <n v="44107"/>
    <x v="3"/>
    <s v="OFF-PA-10002195"/>
    <x v="1"/>
    <x v="10"/>
    <x v="719"/>
    <n v="4.0640000000000001"/>
    <n v="1"/>
    <n v="0.2"/>
    <n v="1.3715999999999999"/>
  </r>
  <r>
    <n v="5433"/>
    <x v="2705"/>
    <x v="3"/>
    <x v="208"/>
    <d v="2014-10-26T00:00:00"/>
    <s v="Standard Class"/>
    <s v="FC-14245"/>
    <s v="Frank Carlisle"/>
    <x v="2"/>
    <s v="United States"/>
    <s v="Lakewood"/>
    <x v="24"/>
    <n v="44107"/>
    <x v="3"/>
    <s v="OFF-BI-10002799"/>
    <x v="1"/>
    <x v="8"/>
    <x v="1450"/>
    <n v="6.2160000000000002"/>
    <n v="4"/>
    <n v="0.7"/>
    <n v="-4.9727999999999994"/>
  </r>
  <r>
    <n v="5434"/>
    <x v="2706"/>
    <x v="3"/>
    <x v="1016"/>
    <d v="2014-04-30T00:00:00"/>
    <s v="Standard Class"/>
    <s v="LH-16750"/>
    <s v="Larry Hughes"/>
    <x v="0"/>
    <s v="United States"/>
    <s v="Chandler"/>
    <x v="16"/>
    <n v="85224"/>
    <x v="1"/>
    <s v="OFF-AR-10000246"/>
    <x v="1"/>
    <x v="6"/>
    <x v="21"/>
    <n v="8.895999999999999"/>
    <n v="4"/>
    <n v="0.2"/>
    <n v="0.66719999999999979"/>
  </r>
  <r>
    <n v="5435"/>
    <x v="2707"/>
    <x v="1"/>
    <x v="324"/>
    <d v="2012-10-24T00:00:00"/>
    <s v="Standard Class"/>
    <s v="RM-19675"/>
    <s v="Robert Marley"/>
    <x v="2"/>
    <s v="United States"/>
    <s v="Los Angeles"/>
    <x v="1"/>
    <n v="90008"/>
    <x v="1"/>
    <s v="OFF-AP-10000275"/>
    <x v="1"/>
    <x v="9"/>
    <x v="1719"/>
    <n v="1640.6999999999998"/>
    <n v="5"/>
    <n v="0"/>
    <n v="459.39599999999996"/>
  </r>
  <r>
    <n v="5436"/>
    <x v="2707"/>
    <x v="1"/>
    <x v="324"/>
    <d v="2012-10-24T00:00:00"/>
    <s v="Standard Class"/>
    <s v="RM-19675"/>
    <s v="Robert Marley"/>
    <x v="2"/>
    <s v="United States"/>
    <s v="Los Angeles"/>
    <x v="1"/>
    <n v="90008"/>
    <x v="1"/>
    <s v="TEC-AC-10000892"/>
    <x v="2"/>
    <x v="11"/>
    <x v="290"/>
    <n v="270"/>
    <n v="3"/>
    <n v="0"/>
    <n v="97.199999999999989"/>
  </r>
  <r>
    <n v="5437"/>
    <x v="2708"/>
    <x v="2"/>
    <x v="260"/>
    <d v="2011-07-08T00:00:00"/>
    <s v="First Class"/>
    <s v="DM-13525"/>
    <s v="Don Miller"/>
    <x v="1"/>
    <s v="United States"/>
    <s v="Palm Coast"/>
    <x v="2"/>
    <n v="32137"/>
    <x v="0"/>
    <s v="FUR-FU-10001591"/>
    <x v="0"/>
    <x v="5"/>
    <x v="1101"/>
    <n v="19.52"/>
    <n v="2"/>
    <n v="0.2"/>
    <n v="5.3680000000000012"/>
  </r>
  <r>
    <n v="5438"/>
    <x v="2708"/>
    <x v="2"/>
    <x v="260"/>
    <d v="2011-07-08T00:00:00"/>
    <s v="First Class"/>
    <s v="DM-13525"/>
    <s v="Don Miller"/>
    <x v="1"/>
    <s v="United States"/>
    <s v="Palm Coast"/>
    <x v="2"/>
    <n v="32137"/>
    <x v="0"/>
    <s v="OFF-BI-10001787"/>
    <x v="1"/>
    <x v="8"/>
    <x v="1482"/>
    <n v="9.8100000000000023"/>
    <n v="5"/>
    <n v="0.7"/>
    <n v="-6.8669999999999973"/>
  </r>
  <r>
    <n v="5439"/>
    <x v="2708"/>
    <x v="2"/>
    <x v="260"/>
    <d v="2011-07-08T00:00:00"/>
    <s v="First Class"/>
    <s v="DM-13525"/>
    <s v="Don Miller"/>
    <x v="1"/>
    <s v="United States"/>
    <s v="Palm Coast"/>
    <x v="2"/>
    <n v="32137"/>
    <x v="0"/>
    <s v="FUR-FU-10003192"/>
    <x v="0"/>
    <x v="5"/>
    <x v="1720"/>
    <n v="213.21600000000001"/>
    <n v="3"/>
    <n v="0.2"/>
    <n v="15.991199999999992"/>
  </r>
  <r>
    <n v="5440"/>
    <x v="2709"/>
    <x v="0"/>
    <x v="958"/>
    <d v="2013-04-10T00:00:00"/>
    <s v="Standard Class"/>
    <s v="EH-14185"/>
    <s v="Evan Henry"/>
    <x v="0"/>
    <s v="United States"/>
    <s v="New York City"/>
    <x v="15"/>
    <n v="10035"/>
    <x v="3"/>
    <s v="OFF-BI-10004600"/>
    <x v="1"/>
    <x v="8"/>
    <x v="1477"/>
    <n v="588.78399999999999"/>
    <n v="2"/>
    <n v="0.2"/>
    <n v="183.99499999999998"/>
  </r>
  <r>
    <n v="5441"/>
    <x v="2710"/>
    <x v="3"/>
    <x v="38"/>
    <d v="2014-11-19T00:00:00"/>
    <s v="Second Class"/>
    <s v="TC-21295"/>
    <s v="Toby Carlisle"/>
    <x v="0"/>
    <s v="United States"/>
    <s v="Jupiter"/>
    <x v="2"/>
    <n v="33458"/>
    <x v="0"/>
    <s v="OFF-AR-10002335"/>
    <x v="1"/>
    <x v="6"/>
    <x v="673"/>
    <n v="2.0640000000000001"/>
    <n v="1"/>
    <n v="0.2"/>
    <n v="0.15480000000000005"/>
  </r>
  <r>
    <n v="5442"/>
    <x v="2711"/>
    <x v="3"/>
    <x v="428"/>
    <d v="2014-09-14T00:00:00"/>
    <s v="Standard Class"/>
    <s v="AI-10855"/>
    <s v="Arianne Irving"/>
    <x v="0"/>
    <s v="United States"/>
    <s v="Glendale"/>
    <x v="16"/>
    <n v="85301"/>
    <x v="1"/>
    <s v="OFF-PA-10000859"/>
    <x v="1"/>
    <x v="10"/>
    <x v="1721"/>
    <n v="6.3680000000000003"/>
    <n v="2"/>
    <n v="0.2"/>
    <n v="2.3879999999999999"/>
  </r>
  <r>
    <n v="5443"/>
    <x v="2712"/>
    <x v="1"/>
    <x v="786"/>
    <d v="2012-04-23T00:00:00"/>
    <s v="Standard Class"/>
    <s v="JM-15535"/>
    <s v="Jessica Myrick"/>
    <x v="0"/>
    <s v="United States"/>
    <s v="New York City"/>
    <x v="15"/>
    <n v="10035"/>
    <x v="3"/>
    <s v="TEC-AC-10003198"/>
    <x v="2"/>
    <x v="11"/>
    <x v="761"/>
    <n v="99.6"/>
    <n v="1"/>
    <n v="0"/>
    <n v="36.851999999999997"/>
  </r>
  <r>
    <n v="5444"/>
    <x v="2712"/>
    <x v="1"/>
    <x v="786"/>
    <d v="2012-04-23T00:00:00"/>
    <s v="Standard Class"/>
    <s v="JM-15535"/>
    <s v="Jessica Myrick"/>
    <x v="0"/>
    <s v="United States"/>
    <s v="New York City"/>
    <x v="15"/>
    <n v="10035"/>
    <x v="3"/>
    <s v="OFF-BI-10001900"/>
    <x v="1"/>
    <x v="8"/>
    <x v="1099"/>
    <n v="62.296000000000006"/>
    <n v="13"/>
    <n v="0.2"/>
    <n v="21.024899999999999"/>
  </r>
  <r>
    <n v="5445"/>
    <x v="2712"/>
    <x v="1"/>
    <x v="786"/>
    <d v="2012-04-23T00:00:00"/>
    <s v="Standard Class"/>
    <s v="JM-15535"/>
    <s v="Jessica Myrick"/>
    <x v="0"/>
    <s v="United States"/>
    <s v="New York City"/>
    <x v="15"/>
    <n v="10035"/>
    <x v="3"/>
    <s v="OFF-AR-10000614"/>
    <x v="1"/>
    <x v="6"/>
    <x v="1722"/>
    <n v="10.709999999999999"/>
    <n v="3"/>
    <n v="0"/>
    <n v="2.7845999999999997"/>
  </r>
  <r>
    <n v="5446"/>
    <x v="2713"/>
    <x v="0"/>
    <x v="197"/>
    <d v="2013-07-30T00:00:00"/>
    <s v="Standard Class"/>
    <s v="BE-11335"/>
    <s v="Bill Eplett"/>
    <x v="2"/>
    <s v="United States"/>
    <s v="Houston"/>
    <x v="5"/>
    <n v="77041"/>
    <x v="2"/>
    <s v="OFF-EN-10003040"/>
    <x v="1"/>
    <x v="12"/>
    <x v="1224"/>
    <n v="20.936000000000003"/>
    <n v="1"/>
    <n v="0.2"/>
    <n v="7.0659000000000001"/>
  </r>
  <r>
    <n v="5447"/>
    <x v="2714"/>
    <x v="0"/>
    <x v="370"/>
    <d v="2013-09-01T00:00:00"/>
    <s v="Standard Class"/>
    <s v="DR-12880"/>
    <s v="Dan Reichenbach"/>
    <x v="1"/>
    <s v="United States"/>
    <s v="New York City"/>
    <x v="15"/>
    <n v="10035"/>
    <x v="3"/>
    <s v="TEC-PH-10003442"/>
    <x v="2"/>
    <x v="7"/>
    <x v="879"/>
    <n v="33"/>
    <n v="6"/>
    <n v="0"/>
    <n v="8.25"/>
  </r>
  <r>
    <n v="5448"/>
    <x v="2714"/>
    <x v="0"/>
    <x v="370"/>
    <d v="2013-09-01T00:00:00"/>
    <s v="Standard Class"/>
    <s v="DR-12880"/>
    <s v="Dan Reichenbach"/>
    <x v="1"/>
    <s v="United States"/>
    <s v="New York City"/>
    <x v="15"/>
    <n v="10035"/>
    <x v="3"/>
    <s v="TEC-AC-10002800"/>
    <x v="2"/>
    <x v="11"/>
    <x v="1207"/>
    <n v="249.95000000000002"/>
    <n v="5"/>
    <n v="0"/>
    <n v="87.482499999999987"/>
  </r>
  <r>
    <n v="5449"/>
    <x v="2715"/>
    <x v="2"/>
    <x v="171"/>
    <d v="2011-09-19T00:00:00"/>
    <s v="Standard Class"/>
    <s v="TA-21385"/>
    <s v="Tom Ashbrook"/>
    <x v="2"/>
    <s v="United States"/>
    <s v="Olathe"/>
    <x v="41"/>
    <n v="66062"/>
    <x v="2"/>
    <s v="OFF-SU-10000157"/>
    <x v="1"/>
    <x v="14"/>
    <x v="1399"/>
    <n v="357.93"/>
    <n v="3"/>
    <n v="0"/>
    <n v="7.158600000000007"/>
  </r>
  <r>
    <n v="5450"/>
    <x v="2715"/>
    <x v="2"/>
    <x v="171"/>
    <d v="2011-09-19T00:00:00"/>
    <s v="Standard Class"/>
    <s v="TA-21385"/>
    <s v="Tom Ashbrook"/>
    <x v="2"/>
    <s v="United States"/>
    <s v="Olathe"/>
    <x v="41"/>
    <n v="66062"/>
    <x v="2"/>
    <s v="TEC-AC-10001542"/>
    <x v="2"/>
    <x v="11"/>
    <x v="1669"/>
    <n v="57.400000000000006"/>
    <n v="5"/>
    <n v="0"/>
    <n v="10.905999999999993"/>
  </r>
  <r>
    <n v="5451"/>
    <x v="2715"/>
    <x v="2"/>
    <x v="171"/>
    <d v="2011-09-19T00:00:00"/>
    <s v="Standard Class"/>
    <s v="TA-21385"/>
    <s v="Tom Ashbrook"/>
    <x v="2"/>
    <s v="United States"/>
    <s v="Olathe"/>
    <x v="41"/>
    <n v="66062"/>
    <x v="2"/>
    <s v="OFF-BI-10004519"/>
    <x v="1"/>
    <x v="8"/>
    <x v="880"/>
    <n v="331.96"/>
    <n v="2"/>
    <n v="0"/>
    <n v="149.38199999999998"/>
  </r>
  <r>
    <n v="5452"/>
    <x v="2715"/>
    <x v="2"/>
    <x v="171"/>
    <d v="2011-09-19T00:00:00"/>
    <s v="Standard Class"/>
    <s v="TA-21385"/>
    <s v="Tom Ashbrook"/>
    <x v="2"/>
    <s v="United States"/>
    <s v="Olathe"/>
    <x v="41"/>
    <n v="66062"/>
    <x v="2"/>
    <s v="FUR-FU-10003464"/>
    <x v="0"/>
    <x v="5"/>
    <x v="1470"/>
    <n v="40.56"/>
    <n v="2"/>
    <n v="0"/>
    <n v="12.979199999999999"/>
  </r>
  <r>
    <n v="5453"/>
    <x v="2716"/>
    <x v="0"/>
    <x v="405"/>
    <d v="2013-07-30T00:00:00"/>
    <s v="Standard Class"/>
    <s v="KN-16705"/>
    <s v="Kristina Nunn"/>
    <x v="2"/>
    <s v="United States"/>
    <s v="Sparks"/>
    <x v="33"/>
    <n v="89431"/>
    <x v="1"/>
    <s v="OFF-SU-10004261"/>
    <x v="1"/>
    <x v="14"/>
    <x v="605"/>
    <n v="86.199999999999989"/>
    <n v="5"/>
    <n v="0"/>
    <n v="24.997999999999987"/>
  </r>
  <r>
    <n v="5454"/>
    <x v="2717"/>
    <x v="3"/>
    <x v="240"/>
    <d v="2014-05-24T00:00:00"/>
    <s v="Standard Class"/>
    <s v="PJ-18835"/>
    <s v="Patrick Jones"/>
    <x v="1"/>
    <s v="United States"/>
    <s v="Rockford"/>
    <x v="10"/>
    <n v="61107"/>
    <x v="2"/>
    <s v="OFF-PA-10004733"/>
    <x v="1"/>
    <x v="10"/>
    <x v="1571"/>
    <n v="38.016000000000005"/>
    <n v="6"/>
    <n v="0.2"/>
    <n v="13.780799999999996"/>
  </r>
  <r>
    <n v="5455"/>
    <x v="2718"/>
    <x v="3"/>
    <x v="1045"/>
    <d v="2014-05-03T00:00:00"/>
    <s v="Standard Class"/>
    <s v="MC-17605"/>
    <s v="Matt Connell"/>
    <x v="1"/>
    <s v="United States"/>
    <s v="Philadelphia"/>
    <x v="9"/>
    <n v="19143"/>
    <x v="3"/>
    <s v="OFF-ST-10001325"/>
    <x v="1"/>
    <x v="4"/>
    <x v="466"/>
    <n v="8.3840000000000003"/>
    <n v="1"/>
    <n v="0.2"/>
    <n v="0.73360000000000003"/>
  </r>
  <r>
    <n v="5456"/>
    <x v="2718"/>
    <x v="3"/>
    <x v="1045"/>
    <d v="2014-05-03T00:00:00"/>
    <s v="Standard Class"/>
    <s v="MC-17605"/>
    <s v="Matt Connell"/>
    <x v="1"/>
    <s v="United States"/>
    <s v="Philadelphia"/>
    <x v="9"/>
    <n v="19143"/>
    <x v="3"/>
    <s v="OFF-AR-10003056"/>
    <x v="1"/>
    <x v="6"/>
    <x v="18"/>
    <n v="6.8480000000000008"/>
    <n v="2"/>
    <n v="0.2"/>
    <n v="0.77039999999999909"/>
  </r>
  <r>
    <n v="5457"/>
    <x v="2719"/>
    <x v="3"/>
    <x v="614"/>
    <d v="2015-01-03T00:00:00"/>
    <s v="Standard Class"/>
    <s v="BS-11755"/>
    <s v="Bruce Stewart"/>
    <x v="0"/>
    <s v="United States"/>
    <s v="Edmonds"/>
    <x v="4"/>
    <n v="98026"/>
    <x v="1"/>
    <s v="OFF-FA-10000089"/>
    <x v="1"/>
    <x v="13"/>
    <x v="1723"/>
    <n v="19.600000000000001"/>
    <n v="5"/>
    <n v="0"/>
    <n v="9.6039999999999992"/>
  </r>
  <r>
    <n v="5458"/>
    <x v="2719"/>
    <x v="3"/>
    <x v="614"/>
    <d v="2015-01-03T00:00:00"/>
    <s v="Standard Class"/>
    <s v="BS-11755"/>
    <s v="Bruce Stewart"/>
    <x v="0"/>
    <s v="United States"/>
    <s v="Edmonds"/>
    <x v="4"/>
    <n v="98026"/>
    <x v="1"/>
    <s v="FUR-FU-10004093"/>
    <x v="0"/>
    <x v="5"/>
    <x v="1159"/>
    <n v="68.459999999999994"/>
    <n v="2"/>
    <n v="0"/>
    <n v="20.537999999999997"/>
  </r>
  <r>
    <n v="5459"/>
    <x v="2720"/>
    <x v="3"/>
    <x v="507"/>
    <d v="2014-09-07T00:00:00"/>
    <s v="Second Class"/>
    <s v="PK-19075"/>
    <s v="Pete Kriz"/>
    <x v="0"/>
    <s v="United States"/>
    <s v="San Francisco"/>
    <x v="1"/>
    <n v="94122"/>
    <x v="1"/>
    <s v="OFF-BI-10004022"/>
    <x v="1"/>
    <x v="8"/>
    <x v="748"/>
    <n v="13.343999999999998"/>
    <n v="6"/>
    <n v="0.2"/>
    <n v="4.3367999999999993"/>
  </r>
  <r>
    <n v="5460"/>
    <x v="2720"/>
    <x v="3"/>
    <x v="507"/>
    <d v="2014-09-07T00:00:00"/>
    <s v="Second Class"/>
    <s v="PK-19075"/>
    <s v="Pete Kriz"/>
    <x v="0"/>
    <s v="United States"/>
    <s v="San Francisco"/>
    <x v="1"/>
    <n v="94122"/>
    <x v="1"/>
    <s v="FUR-TA-10001771"/>
    <x v="0"/>
    <x v="3"/>
    <x v="1724"/>
    <n v="1478.2719999999999"/>
    <n v="8"/>
    <n v="0.2"/>
    <n v="92.392000000000053"/>
  </r>
  <r>
    <n v="5461"/>
    <x v="2721"/>
    <x v="2"/>
    <x v="90"/>
    <d v="2011-03-25T00:00:00"/>
    <s v="Standard Class"/>
    <s v="TS-21205"/>
    <s v="Thomas Seio"/>
    <x v="1"/>
    <s v="United States"/>
    <s v="Asheville"/>
    <x v="3"/>
    <n v="28806"/>
    <x v="0"/>
    <s v="OFF-ST-10002301"/>
    <x v="1"/>
    <x v="4"/>
    <x v="1490"/>
    <n v="16.272000000000002"/>
    <n v="1"/>
    <n v="0.2"/>
    <n v="-3.864600000000002"/>
  </r>
  <r>
    <n v="5462"/>
    <x v="2722"/>
    <x v="3"/>
    <x v="394"/>
    <d v="2014-10-05T00:00:00"/>
    <s v="Standard Class"/>
    <s v="BD-11725"/>
    <s v="Bruce Degenhardt"/>
    <x v="0"/>
    <s v="United States"/>
    <s v="Los Angeles"/>
    <x v="1"/>
    <n v="90032"/>
    <x v="1"/>
    <s v="FUR-FU-10001706"/>
    <x v="0"/>
    <x v="5"/>
    <x v="50"/>
    <n v="9.24"/>
    <n v="3"/>
    <n v="0"/>
    <n v="4.4352"/>
  </r>
  <r>
    <n v="5463"/>
    <x v="2723"/>
    <x v="2"/>
    <x v="1046"/>
    <d v="2011-01-21T00:00:00"/>
    <s v="First Class"/>
    <s v="TS-21340"/>
    <s v="Toby Swindell"/>
    <x v="0"/>
    <s v="United States"/>
    <s v="Scottsdale"/>
    <x v="16"/>
    <n v="85254"/>
    <x v="1"/>
    <s v="OFF-BI-10003676"/>
    <x v="1"/>
    <x v="8"/>
    <x v="816"/>
    <n v="32.340000000000003"/>
    <n v="10"/>
    <n v="0.7"/>
    <n v="-23.716000000000001"/>
  </r>
  <r>
    <n v="5464"/>
    <x v="2723"/>
    <x v="2"/>
    <x v="1046"/>
    <d v="2011-01-21T00:00:00"/>
    <s v="First Class"/>
    <s v="TS-21340"/>
    <s v="Toby Swindell"/>
    <x v="0"/>
    <s v="United States"/>
    <s v="Scottsdale"/>
    <x v="16"/>
    <n v="85254"/>
    <x v="1"/>
    <s v="OFF-PA-10000659"/>
    <x v="1"/>
    <x v="10"/>
    <x v="1286"/>
    <n v="56.064"/>
    <n v="4"/>
    <n v="0.2"/>
    <n v="19.622399999999999"/>
  </r>
  <r>
    <n v="5465"/>
    <x v="2723"/>
    <x v="2"/>
    <x v="1046"/>
    <d v="2011-01-21T00:00:00"/>
    <s v="First Class"/>
    <s v="TS-21340"/>
    <s v="Toby Swindell"/>
    <x v="0"/>
    <s v="United States"/>
    <s v="Scottsdale"/>
    <x v="16"/>
    <n v="85254"/>
    <x v="1"/>
    <s v="OFF-EN-10002504"/>
    <x v="1"/>
    <x v="12"/>
    <x v="113"/>
    <n v="108.72"/>
    <n v="5"/>
    <n v="0.2"/>
    <n v="36.692999999999998"/>
  </r>
  <r>
    <n v="5466"/>
    <x v="2723"/>
    <x v="2"/>
    <x v="1046"/>
    <d v="2011-01-21T00:00:00"/>
    <s v="First Class"/>
    <s v="TS-21340"/>
    <s v="Toby Swindell"/>
    <x v="0"/>
    <s v="United States"/>
    <s v="Scottsdale"/>
    <x v="16"/>
    <n v="85254"/>
    <x v="1"/>
    <s v="FUR-BO-10001972"/>
    <x v="0"/>
    <x v="0"/>
    <x v="362"/>
    <n v="181.47000000000003"/>
    <n v="5"/>
    <n v="0.7"/>
    <n v="-320.59699999999998"/>
  </r>
  <r>
    <n v="5467"/>
    <x v="2724"/>
    <x v="2"/>
    <x v="1047"/>
    <d v="2011-02-20T00:00:00"/>
    <s v="Second Class"/>
    <s v="ST-20530"/>
    <s v="Shui Tom"/>
    <x v="0"/>
    <s v="United States"/>
    <s v="Houston"/>
    <x v="5"/>
    <n v="77095"/>
    <x v="2"/>
    <s v="OFF-PA-10000466"/>
    <x v="1"/>
    <x v="10"/>
    <x v="933"/>
    <n v="16.176000000000002"/>
    <n v="3"/>
    <n v="0.2"/>
    <n v="6.0659999999999989"/>
  </r>
  <r>
    <n v="5468"/>
    <x v="2725"/>
    <x v="0"/>
    <x v="632"/>
    <d v="2013-06-15T00:00:00"/>
    <s v="Standard Class"/>
    <s v="DB-13210"/>
    <s v="Dean Braden"/>
    <x v="0"/>
    <s v="United States"/>
    <s v="San Francisco"/>
    <x v="1"/>
    <n v="94109"/>
    <x v="1"/>
    <s v="FUR-CH-10002774"/>
    <x v="0"/>
    <x v="1"/>
    <x v="23"/>
    <n v="122.352"/>
    <n v="3"/>
    <n v="0.2"/>
    <n v="13.764599999999994"/>
  </r>
  <r>
    <n v="5469"/>
    <x v="2726"/>
    <x v="2"/>
    <x v="467"/>
    <d v="2011-09-27T00:00:00"/>
    <s v="First Class"/>
    <s v="KF-16285"/>
    <s v="Karen Ferguson"/>
    <x v="2"/>
    <s v="United States"/>
    <s v="San Diego"/>
    <x v="1"/>
    <n v="92105"/>
    <x v="1"/>
    <s v="FUR-CH-10000454"/>
    <x v="0"/>
    <x v="1"/>
    <x v="1"/>
    <n v="585.55200000000002"/>
    <n v="3"/>
    <n v="0.2"/>
    <n v="73.19399999999996"/>
  </r>
  <r>
    <n v="5470"/>
    <x v="2726"/>
    <x v="2"/>
    <x v="467"/>
    <d v="2011-09-27T00:00:00"/>
    <s v="First Class"/>
    <s v="KF-16285"/>
    <s v="Karen Ferguson"/>
    <x v="2"/>
    <s v="United States"/>
    <s v="San Diego"/>
    <x v="1"/>
    <n v="92105"/>
    <x v="1"/>
    <s v="OFF-PA-10004888"/>
    <x v="1"/>
    <x v="10"/>
    <x v="959"/>
    <n v="19.440000000000001"/>
    <n v="3"/>
    <n v="0"/>
    <n v="9.3312000000000008"/>
  </r>
  <r>
    <n v="5471"/>
    <x v="2727"/>
    <x v="0"/>
    <x v="198"/>
    <d v="2013-06-05T00:00:00"/>
    <s v="Standard Class"/>
    <s v="JM-16195"/>
    <s v="Justin MacKendrick"/>
    <x v="0"/>
    <s v="United States"/>
    <s v="Hamilton"/>
    <x v="24"/>
    <n v="45011"/>
    <x v="3"/>
    <s v="OFF-AP-10003842"/>
    <x v="1"/>
    <x v="9"/>
    <x v="1247"/>
    <n v="123.92000000000002"/>
    <n v="5"/>
    <n v="0.2"/>
    <n v="9.2939999999999969"/>
  </r>
  <r>
    <n v="5472"/>
    <x v="2728"/>
    <x v="3"/>
    <x v="484"/>
    <d v="2014-12-24T00:00:00"/>
    <s v="Standard Class"/>
    <s v="TS-21505"/>
    <s v="Tony Sayre"/>
    <x v="0"/>
    <s v="United States"/>
    <s v="Parker"/>
    <x v="22"/>
    <n v="80134"/>
    <x v="1"/>
    <s v="FUR-FU-10000320"/>
    <x v="0"/>
    <x v="5"/>
    <x v="1512"/>
    <n v="13.360000000000001"/>
    <n v="5"/>
    <n v="0.2"/>
    <n v="4.0080000000000009"/>
  </r>
  <r>
    <n v="5473"/>
    <x v="2728"/>
    <x v="3"/>
    <x v="484"/>
    <d v="2014-12-24T00:00:00"/>
    <s v="Standard Class"/>
    <s v="TS-21505"/>
    <s v="Tony Sayre"/>
    <x v="0"/>
    <s v="United States"/>
    <s v="Parker"/>
    <x v="22"/>
    <n v="80134"/>
    <x v="1"/>
    <s v="OFF-ST-10002554"/>
    <x v="1"/>
    <x v="4"/>
    <x v="1144"/>
    <n v="78.256"/>
    <n v="2"/>
    <n v="0.2"/>
    <n v="-17.607599999999998"/>
  </r>
  <r>
    <n v="5474"/>
    <x v="2728"/>
    <x v="3"/>
    <x v="484"/>
    <d v="2014-12-24T00:00:00"/>
    <s v="Standard Class"/>
    <s v="TS-21505"/>
    <s v="Tony Sayre"/>
    <x v="0"/>
    <s v="United States"/>
    <s v="Parker"/>
    <x v="22"/>
    <n v="80134"/>
    <x v="1"/>
    <s v="FUR-BO-10000468"/>
    <x v="0"/>
    <x v="0"/>
    <x v="1171"/>
    <n v="102.01800000000001"/>
    <n v="7"/>
    <n v="0.7"/>
    <n v="-183.6323999999999"/>
  </r>
  <r>
    <n v="5475"/>
    <x v="2729"/>
    <x v="3"/>
    <x v="377"/>
    <d v="2014-12-27T00:00:00"/>
    <s v="Same Day"/>
    <s v="YC-21895"/>
    <s v="Yoseph Carroll"/>
    <x v="1"/>
    <s v="United States"/>
    <s v="Fremont"/>
    <x v="8"/>
    <n v="68025"/>
    <x v="2"/>
    <s v="OFF-ST-10004459"/>
    <x v="1"/>
    <x v="4"/>
    <x v="454"/>
    <n v="750.68"/>
    <n v="2"/>
    <n v="0"/>
    <n v="37.533999999999992"/>
  </r>
  <r>
    <n v="5476"/>
    <x v="2730"/>
    <x v="3"/>
    <x v="140"/>
    <d v="2014-06-19T00:00:00"/>
    <s v="First Class"/>
    <s v="Dp-13240"/>
    <s v="Dean percer"/>
    <x v="2"/>
    <s v="United States"/>
    <s v="Maple Grove"/>
    <x v="11"/>
    <n v="55369"/>
    <x v="2"/>
    <s v="OFF-LA-10002312"/>
    <x v="1"/>
    <x v="2"/>
    <x v="574"/>
    <n v="44.400000000000006"/>
    <n v="3"/>
    <n v="0"/>
    <n v="22.200000000000003"/>
  </r>
  <r>
    <n v="5477"/>
    <x v="2730"/>
    <x v="3"/>
    <x v="140"/>
    <d v="2014-06-19T00:00:00"/>
    <s v="First Class"/>
    <s v="Dp-13240"/>
    <s v="Dean percer"/>
    <x v="2"/>
    <s v="United States"/>
    <s v="Maple Grove"/>
    <x v="11"/>
    <n v="55369"/>
    <x v="2"/>
    <s v="OFF-ST-10001291"/>
    <x v="1"/>
    <x v="4"/>
    <x v="1017"/>
    <n v="84.55"/>
    <n v="5"/>
    <n v="0"/>
    <n v="22.828499999999998"/>
  </r>
  <r>
    <n v="5478"/>
    <x v="2730"/>
    <x v="3"/>
    <x v="140"/>
    <d v="2014-06-19T00:00:00"/>
    <s v="First Class"/>
    <s v="Dp-13240"/>
    <s v="Dean percer"/>
    <x v="2"/>
    <s v="United States"/>
    <s v="Maple Grove"/>
    <x v="11"/>
    <n v="55369"/>
    <x v="2"/>
    <s v="OFF-PA-10003022"/>
    <x v="1"/>
    <x v="10"/>
    <x v="1644"/>
    <n v="17.940000000000001"/>
    <n v="3"/>
    <n v="0"/>
    <n v="8.7906000000000013"/>
  </r>
  <r>
    <n v="5479"/>
    <x v="2731"/>
    <x v="0"/>
    <x v="73"/>
    <d v="2013-11-25T00:00:00"/>
    <s v="Standard Class"/>
    <s v="SJ-20500"/>
    <s v="Shirley Jackson"/>
    <x v="0"/>
    <s v="United States"/>
    <s v="Newark"/>
    <x v="13"/>
    <n v="19711"/>
    <x v="3"/>
    <s v="OFF-BI-10002133"/>
    <x v="1"/>
    <x v="8"/>
    <x v="1138"/>
    <n v="128.39999999999998"/>
    <n v="3"/>
    <n v="0"/>
    <n v="62.915999999999997"/>
  </r>
  <r>
    <n v="5480"/>
    <x v="2732"/>
    <x v="2"/>
    <x v="691"/>
    <d v="2011-04-04T00:00:00"/>
    <s v="Standard Class"/>
    <s v="KB-16240"/>
    <s v="Karen Bern"/>
    <x v="1"/>
    <s v="United States"/>
    <s v="Miami"/>
    <x v="2"/>
    <n v="33180"/>
    <x v="0"/>
    <s v="OFF-BI-10001097"/>
    <x v="1"/>
    <x v="8"/>
    <x v="789"/>
    <n v="1.8690000000000004"/>
    <n v="1"/>
    <n v="0.7"/>
    <n v="-1.3082999999999996"/>
  </r>
  <r>
    <n v="5481"/>
    <x v="2733"/>
    <x v="3"/>
    <x v="1048"/>
    <d v="2014-10-15T00:00:00"/>
    <s v="Standard Class"/>
    <s v="CS-12250"/>
    <s v="Chris Selesnick"/>
    <x v="1"/>
    <s v="United States"/>
    <s v="San Diego"/>
    <x v="1"/>
    <n v="92105"/>
    <x v="1"/>
    <s v="TEC-PH-10001336"/>
    <x v="2"/>
    <x v="7"/>
    <x v="941"/>
    <n v="103.19200000000001"/>
    <n v="1"/>
    <n v="0.2"/>
    <n v="11.609099999999998"/>
  </r>
  <r>
    <n v="5482"/>
    <x v="2733"/>
    <x v="3"/>
    <x v="1048"/>
    <d v="2014-10-15T00:00:00"/>
    <s v="Standard Class"/>
    <s v="CS-12250"/>
    <s v="Chris Selesnick"/>
    <x v="1"/>
    <s v="United States"/>
    <s v="San Diego"/>
    <x v="1"/>
    <n v="92105"/>
    <x v="1"/>
    <s v="TEC-AC-10002305"/>
    <x v="2"/>
    <x v="11"/>
    <x v="1521"/>
    <n v="36"/>
    <n v="2"/>
    <n v="0"/>
    <n v="6.4799999999999969"/>
  </r>
  <r>
    <n v="5483"/>
    <x v="2733"/>
    <x v="3"/>
    <x v="1048"/>
    <d v="2014-10-15T00:00:00"/>
    <s v="Standard Class"/>
    <s v="CS-12250"/>
    <s v="Chris Selesnick"/>
    <x v="1"/>
    <s v="United States"/>
    <s v="San Diego"/>
    <x v="1"/>
    <n v="92105"/>
    <x v="1"/>
    <s v="TEC-AC-10003610"/>
    <x v="2"/>
    <x v="11"/>
    <x v="598"/>
    <n v="239.96"/>
    <n v="4"/>
    <n v="0"/>
    <n v="115.1808"/>
  </r>
  <r>
    <n v="5484"/>
    <x v="2733"/>
    <x v="3"/>
    <x v="1048"/>
    <d v="2014-10-15T00:00:00"/>
    <s v="Standard Class"/>
    <s v="CS-12250"/>
    <s v="Chris Selesnick"/>
    <x v="1"/>
    <s v="United States"/>
    <s v="San Diego"/>
    <x v="1"/>
    <n v="92105"/>
    <x v="1"/>
    <s v="OFF-ST-10002301"/>
    <x v="1"/>
    <x v="4"/>
    <x v="1490"/>
    <n v="40.68"/>
    <n v="2"/>
    <n v="0"/>
    <n v="0.40679999999999694"/>
  </r>
  <r>
    <n v="5485"/>
    <x v="2734"/>
    <x v="3"/>
    <x v="289"/>
    <d v="2014-02-05T00:00:00"/>
    <s v="Standard Class"/>
    <s v="EB-13870"/>
    <s v="Emily Burns"/>
    <x v="0"/>
    <s v="United States"/>
    <s v="Miami"/>
    <x v="2"/>
    <n v="33142"/>
    <x v="0"/>
    <s v="FUR-CH-10002044"/>
    <x v="0"/>
    <x v="1"/>
    <x v="1725"/>
    <n v="419.13599999999997"/>
    <n v="4"/>
    <n v="0.2"/>
    <n v="-68.1096"/>
  </r>
  <r>
    <n v="5486"/>
    <x v="2735"/>
    <x v="2"/>
    <x v="432"/>
    <d v="2011-12-17T00:00:00"/>
    <s v="Standard Class"/>
    <s v="PB-19150"/>
    <s v="Philip Brown"/>
    <x v="0"/>
    <s v="United States"/>
    <s v="Miami"/>
    <x v="2"/>
    <n v="33178"/>
    <x v="0"/>
    <s v="OFF-EN-10001099"/>
    <x v="1"/>
    <x v="12"/>
    <x v="33"/>
    <n v="23.472000000000001"/>
    <n v="3"/>
    <n v="0.2"/>
    <n v="7.6283999999999974"/>
  </r>
  <r>
    <n v="5487"/>
    <x v="2736"/>
    <x v="1"/>
    <x v="1040"/>
    <d v="2012-10-29T00:00:00"/>
    <s v="Standard Class"/>
    <s v="MT-18070"/>
    <s v="Michelle Tran"/>
    <x v="2"/>
    <s v="United States"/>
    <s v="San Antonio"/>
    <x v="5"/>
    <n v="78207"/>
    <x v="2"/>
    <s v="OFF-BI-10004140"/>
    <x v="1"/>
    <x v="8"/>
    <x v="304"/>
    <n v="3.5919999999999992"/>
    <n v="4"/>
    <n v="0.8"/>
    <n v="-6.2860000000000031"/>
  </r>
  <r>
    <n v="5488"/>
    <x v="2737"/>
    <x v="3"/>
    <x v="719"/>
    <d v="2014-04-05T00:00:00"/>
    <s v="Second Class"/>
    <s v="BF-11020"/>
    <s v="Barry Französisch"/>
    <x v="1"/>
    <s v="United States"/>
    <s v="Jacksonville"/>
    <x v="2"/>
    <n v="32216"/>
    <x v="0"/>
    <s v="TEC-PH-10004897"/>
    <x v="2"/>
    <x v="7"/>
    <x v="1115"/>
    <n v="23.976000000000003"/>
    <n v="3"/>
    <n v="0.2"/>
    <n v="-5.694300000000001"/>
  </r>
  <r>
    <n v="5489"/>
    <x v="2737"/>
    <x v="3"/>
    <x v="719"/>
    <d v="2014-04-05T00:00:00"/>
    <s v="Second Class"/>
    <s v="BF-11020"/>
    <s v="Barry Französisch"/>
    <x v="1"/>
    <s v="United States"/>
    <s v="Jacksonville"/>
    <x v="2"/>
    <n v="32216"/>
    <x v="0"/>
    <s v="OFF-LA-10000262"/>
    <x v="1"/>
    <x v="2"/>
    <x v="932"/>
    <n v="6.2640000000000002"/>
    <n v="3"/>
    <n v="0.2"/>
    <n v="2.0358000000000001"/>
  </r>
  <r>
    <n v="5490"/>
    <x v="2737"/>
    <x v="3"/>
    <x v="719"/>
    <d v="2014-04-05T00:00:00"/>
    <s v="Second Class"/>
    <s v="BF-11020"/>
    <s v="Barry Französisch"/>
    <x v="1"/>
    <s v="United States"/>
    <s v="Jacksonville"/>
    <x v="2"/>
    <n v="32216"/>
    <x v="0"/>
    <s v="OFF-AP-10002222"/>
    <x v="1"/>
    <x v="9"/>
    <x v="33"/>
    <n v="20.808"/>
    <n v="3"/>
    <n v="0.2"/>
    <n v="1.8207000000000013"/>
  </r>
  <r>
    <n v="5491"/>
    <x v="2737"/>
    <x v="3"/>
    <x v="719"/>
    <d v="2014-04-05T00:00:00"/>
    <s v="Second Class"/>
    <s v="BF-11020"/>
    <s v="Barry Französisch"/>
    <x v="1"/>
    <s v="United States"/>
    <s v="Jacksonville"/>
    <x v="2"/>
    <n v="32216"/>
    <x v="0"/>
    <s v="FUR-CH-10003774"/>
    <x v="0"/>
    <x v="1"/>
    <x v="1185"/>
    <n v="218.35200000000003"/>
    <n v="3"/>
    <n v="0.2"/>
    <n v="-19.105800000000016"/>
  </r>
  <r>
    <n v="5492"/>
    <x v="2738"/>
    <x v="3"/>
    <x v="795"/>
    <d v="2014-01-28T00:00:00"/>
    <s v="First Class"/>
    <s v="CG-12520"/>
    <s v="Claire Gute"/>
    <x v="0"/>
    <s v="United States"/>
    <s v="Houston"/>
    <x v="5"/>
    <n v="77070"/>
    <x v="2"/>
    <s v="OFF-ST-10000615"/>
    <x v="1"/>
    <x v="4"/>
    <x v="75"/>
    <n v="18.16"/>
    <n v="2"/>
    <n v="0.2"/>
    <n v="1.8160000000000016"/>
  </r>
  <r>
    <n v="5493"/>
    <x v="2739"/>
    <x v="2"/>
    <x v="683"/>
    <d v="2011-11-28T00:00:00"/>
    <s v="Same Day"/>
    <s v="DH-13675"/>
    <s v="Duane Huffman"/>
    <x v="2"/>
    <s v="United States"/>
    <s v="San Francisco"/>
    <x v="1"/>
    <n v="94122"/>
    <x v="1"/>
    <s v="OFF-SU-10001225"/>
    <x v="1"/>
    <x v="14"/>
    <x v="33"/>
    <n v="7.36"/>
    <n v="2"/>
    <n v="0"/>
    <n v="0.14719999999999978"/>
  </r>
  <r>
    <n v="5494"/>
    <x v="2739"/>
    <x v="2"/>
    <x v="683"/>
    <d v="2011-11-28T00:00:00"/>
    <s v="Same Day"/>
    <s v="DH-13675"/>
    <s v="Duane Huffman"/>
    <x v="2"/>
    <s v="United States"/>
    <s v="San Francisco"/>
    <x v="1"/>
    <n v="94122"/>
    <x v="1"/>
    <s v="OFF-LA-10002043"/>
    <x v="1"/>
    <x v="2"/>
    <x v="252"/>
    <n v="41.4"/>
    <n v="4"/>
    <n v="0"/>
    <n v="19.872"/>
  </r>
  <r>
    <n v="5495"/>
    <x v="2739"/>
    <x v="2"/>
    <x v="683"/>
    <d v="2011-11-28T00:00:00"/>
    <s v="Same Day"/>
    <s v="DH-13675"/>
    <s v="Duane Huffman"/>
    <x v="2"/>
    <s v="United States"/>
    <s v="San Francisco"/>
    <x v="1"/>
    <n v="94122"/>
    <x v="1"/>
    <s v="FUR-BO-10000330"/>
    <x v="0"/>
    <x v="0"/>
    <x v="1098"/>
    <n v="411.33199999999999"/>
    <n v="4"/>
    <n v="0.15"/>
    <n v="-4.8391999999999769"/>
  </r>
  <r>
    <n v="5496"/>
    <x v="2740"/>
    <x v="1"/>
    <x v="406"/>
    <d v="2012-09-08T00:00:00"/>
    <s v="Standard Class"/>
    <s v="SC-20440"/>
    <s v="Shaun Chance"/>
    <x v="1"/>
    <s v="United States"/>
    <s v="Philadelphia"/>
    <x v="9"/>
    <n v="19140"/>
    <x v="3"/>
    <s v="OFF-BI-10001249"/>
    <x v="1"/>
    <x v="8"/>
    <x v="1182"/>
    <n v="7.6560000000000006"/>
    <n v="4"/>
    <n v="0.7"/>
    <n v="-6.1247999999999987"/>
  </r>
  <r>
    <n v="5497"/>
    <x v="2741"/>
    <x v="3"/>
    <x v="492"/>
    <d v="2014-06-17T00:00:00"/>
    <s v="Standard Class"/>
    <s v="HG-15025"/>
    <s v="Hunter Glantz"/>
    <x v="0"/>
    <s v="United States"/>
    <s v="Marion"/>
    <x v="24"/>
    <n v="43302"/>
    <x v="3"/>
    <s v="TEC-AC-10004469"/>
    <x v="2"/>
    <x v="11"/>
    <x v="238"/>
    <n v="63.920000000000009"/>
    <n v="2"/>
    <n v="0.2"/>
    <n v="19.176000000000002"/>
  </r>
  <r>
    <n v="5498"/>
    <x v="2742"/>
    <x v="3"/>
    <x v="663"/>
    <d v="2014-07-19T00:00:00"/>
    <s v="Second Class"/>
    <s v="MM-18055"/>
    <s v="Michelle Moray"/>
    <x v="0"/>
    <s v="United States"/>
    <s v="New York City"/>
    <x v="15"/>
    <n v="10024"/>
    <x v="3"/>
    <s v="OFF-AR-10001177"/>
    <x v="1"/>
    <x v="6"/>
    <x v="1215"/>
    <n v="6.56"/>
    <n v="2"/>
    <n v="0"/>
    <n v="1.9023999999999992"/>
  </r>
  <r>
    <n v="5499"/>
    <x v="2742"/>
    <x v="3"/>
    <x v="663"/>
    <d v="2014-07-19T00:00:00"/>
    <s v="Second Class"/>
    <s v="MM-18055"/>
    <s v="Michelle Moray"/>
    <x v="0"/>
    <s v="United States"/>
    <s v="New York City"/>
    <x v="15"/>
    <n v="10024"/>
    <x v="3"/>
    <s v="OFF-LA-10000634"/>
    <x v="1"/>
    <x v="2"/>
    <x v="283"/>
    <n v="7.83"/>
    <n v="3"/>
    <n v="0"/>
    <n v="3.6017999999999999"/>
  </r>
  <r>
    <n v="5500"/>
    <x v="2742"/>
    <x v="3"/>
    <x v="663"/>
    <d v="2014-07-19T00:00:00"/>
    <s v="Second Class"/>
    <s v="MM-18055"/>
    <s v="Michelle Moray"/>
    <x v="0"/>
    <s v="United States"/>
    <s v="New York City"/>
    <x v="15"/>
    <n v="10024"/>
    <x v="3"/>
    <s v="TEC-AC-10004708"/>
    <x v="2"/>
    <x v="11"/>
    <x v="337"/>
    <n v="41.9"/>
    <n v="2"/>
    <n v="0"/>
    <n v="8.7989999999999995"/>
  </r>
  <r>
    <n v="5501"/>
    <x v="2742"/>
    <x v="3"/>
    <x v="663"/>
    <d v="2014-07-19T00:00:00"/>
    <s v="Second Class"/>
    <s v="MM-18055"/>
    <s v="Michelle Moray"/>
    <x v="0"/>
    <s v="United States"/>
    <s v="New York City"/>
    <x v="15"/>
    <n v="10024"/>
    <x v="3"/>
    <s v="FUR-CH-10002084"/>
    <x v="0"/>
    <x v="1"/>
    <x v="1240"/>
    <n v="664.14599999999996"/>
    <n v="6"/>
    <n v="0.1"/>
    <n v="88.552800000000005"/>
  </r>
  <r>
    <n v="5502"/>
    <x v="2742"/>
    <x v="3"/>
    <x v="663"/>
    <d v="2014-07-19T00:00:00"/>
    <s v="Second Class"/>
    <s v="MM-18055"/>
    <s v="Michelle Moray"/>
    <x v="0"/>
    <s v="United States"/>
    <s v="New York City"/>
    <x v="15"/>
    <n v="10024"/>
    <x v="3"/>
    <s v="OFF-PA-10004519"/>
    <x v="1"/>
    <x v="10"/>
    <x v="1036"/>
    <n v="8.9600000000000009"/>
    <n v="2"/>
    <n v="0"/>
    <n v="4.3904000000000005"/>
  </r>
  <r>
    <n v="5503"/>
    <x v="2743"/>
    <x v="3"/>
    <x v="808"/>
    <d v="2014-11-07T00:00:00"/>
    <s v="Standard Class"/>
    <s v="TH-21115"/>
    <s v="Thea Hudgings"/>
    <x v="1"/>
    <s v="United States"/>
    <s v="Philadelphia"/>
    <x v="9"/>
    <n v="19140"/>
    <x v="3"/>
    <s v="FUR-FU-10001847"/>
    <x v="0"/>
    <x v="5"/>
    <x v="1355"/>
    <n v="3.3119999999999998"/>
    <n v="1"/>
    <n v="0.2"/>
    <n v="0.66239999999999977"/>
  </r>
  <r>
    <n v="5504"/>
    <x v="2743"/>
    <x v="3"/>
    <x v="808"/>
    <d v="2014-11-07T00:00:00"/>
    <s v="Standard Class"/>
    <s v="TH-21115"/>
    <s v="Thea Hudgings"/>
    <x v="1"/>
    <s v="United States"/>
    <s v="Philadelphia"/>
    <x v="9"/>
    <n v="19140"/>
    <x v="3"/>
    <s v="OFF-AP-10001962"/>
    <x v="1"/>
    <x v="9"/>
    <x v="1594"/>
    <n v="20.136000000000003"/>
    <n v="3"/>
    <n v="0.2"/>
    <n v="1.2584999999999997"/>
  </r>
  <r>
    <n v="5505"/>
    <x v="2743"/>
    <x v="3"/>
    <x v="808"/>
    <d v="2014-11-07T00:00:00"/>
    <s v="Standard Class"/>
    <s v="TH-21115"/>
    <s v="Thea Hudgings"/>
    <x v="1"/>
    <s v="United States"/>
    <s v="Philadelphia"/>
    <x v="9"/>
    <n v="19140"/>
    <x v="3"/>
    <s v="OFF-EN-10003845"/>
    <x v="1"/>
    <x v="12"/>
    <x v="431"/>
    <n v="8.8559999999999999"/>
    <n v="3"/>
    <n v="0.2"/>
    <n v="2.8781999999999992"/>
  </r>
  <r>
    <n v="5506"/>
    <x v="2743"/>
    <x v="3"/>
    <x v="808"/>
    <d v="2014-11-07T00:00:00"/>
    <s v="Standard Class"/>
    <s v="TH-21115"/>
    <s v="Thea Hudgings"/>
    <x v="1"/>
    <s v="United States"/>
    <s v="Philadelphia"/>
    <x v="9"/>
    <n v="19140"/>
    <x v="3"/>
    <s v="TEC-PH-10001817"/>
    <x v="2"/>
    <x v="7"/>
    <x v="1097"/>
    <n v="859.19999999999993"/>
    <n v="4"/>
    <n v="0.4"/>
    <n v="-186.15999999999997"/>
  </r>
  <r>
    <n v="5507"/>
    <x v="2744"/>
    <x v="0"/>
    <x v="750"/>
    <d v="2013-10-09T00:00:00"/>
    <s v="Same Day"/>
    <s v="JE-15745"/>
    <s v="Joel Eaton"/>
    <x v="0"/>
    <s v="United States"/>
    <s v="Los Angeles"/>
    <x v="1"/>
    <n v="90036"/>
    <x v="1"/>
    <s v="OFF-PA-10000167"/>
    <x v="1"/>
    <x v="10"/>
    <x v="1071"/>
    <n v="61.96"/>
    <n v="2"/>
    <n v="0"/>
    <n v="27.881999999999998"/>
  </r>
  <r>
    <n v="5508"/>
    <x v="2745"/>
    <x v="0"/>
    <x v="143"/>
    <d v="2013-04-15T00:00:00"/>
    <s v="Standard Class"/>
    <s v="PG-18820"/>
    <s v="Patrick Gardner"/>
    <x v="0"/>
    <s v="United States"/>
    <s v="Smyrna"/>
    <x v="32"/>
    <n v="30080"/>
    <x v="0"/>
    <s v="OFF-EN-10002973"/>
    <x v="1"/>
    <x v="12"/>
    <x v="1319"/>
    <n v="17.920000000000002"/>
    <n v="4"/>
    <n v="0"/>
    <n v="8.6016000000000012"/>
  </r>
  <r>
    <n v="5509"/>
    <x v="2746"/>
    <x v="1"/>
    <x v="1049"/>
    <d v="2012-10-12T00:00:00"/>
    <s v="Standard Class"/>
    <s v="MB-17305"/>
    <s v="Maria Bertelson"/>
    <x v="0"/>
    <s v="United States"/>
    <s v="San Francisco"/>
    <x v="1"/>
    <n v="94122"/>
    <x v="1"/>
    <s v="FUR-FU-10001588"/>
    <x v="0"/>
    <x v="5"/>
    <x v="284"/>
    <n v="145.9"/>
    <n v="5"/>
    <n v="0"/>
    <n v="62.736999999999995"/>
  </r>
  <r>
    <n v="5510"/>
    <x v="2747"/>
    <x v="3"/>
    <x v="356"/>
    <d v="2014-05-21T00:00:00"/>
    <s v="Standard Class"/>
    <s v="JD-16015"/>
    <s v="Joy Daniels"/>
    <x v="0"/>
    <s v="United States"/>
    <s v="Chicago"/>
    <x v="10"/>
    <n v="60653"/>
    <x v="2"/>
    <s v="OFF-PA-10001736"/>
    <x v="1"/>
    <x v="10"/>
    <x v="129"/>
    <n v="56.704000000000001"/>
    <n v="2"/>
    <n v="0.2"/>
    <n v="19.137599999999992"/>
  </r>
  <r>
    <n v="5511"/>
    <x v="2747"/>
    <x v="3"/>
    <x v="356"/>
    <d v="2014-05-21T00:00:00"/>
    <s v="Standard Class"/>
    <s v="JD-16015"/>
    <s v="Joy Daniels"/>
    <x v="0"/>
    <s v="United States"/>
    <s v="Chicago"/>
    <x v="10"/>
    <n v="60653"/>
    <x v="2"/>
    <s v="TEC-PH-10002185"/>
    <x v="2"/>
    <x v="7"/>
    <x v="1072"/>
    <n v="11.120000000000001"/>
    <n v="2"/>
    <n v="0.2"/>
    <n v="3.4749999999999996"/>
  </r>
  <r>
    <n v="5512"/>
    <x v="2748"/>
    <x v="2"/>
    <x v="1050"/>
    <d v="2011-03-02T00:00:00"/>
    <s v="Standard Class"/>
    <s v="JH-15430"/>
    <s v="Jennifer Halladay"/>
    <x v="0"/>
    <s v="United States"/>
    <s v="Medford"/>
    <x v="21"/>
    <n v="97504"/>
    <x v="1"/>
    <s v="OFF-PA-10000174"/>
    <x v="1"/>
    <x v="10"/>
    <x v="1515"/>
    <n v="32.896000000000001"/>
    <n v="4"/>
    <n v="0.2"/>
    <n v="11.102399999999996"/>
  </r>
  <r>
    <n v="5513"/>
    <x v="2748"/>
    <x v="2"/>
    <x v="1050"/>
    <d v="2011-03-02T00:00:00"/>
    <s v="Standard Class"/>
    <s v="JH-15430"/>
    <s v="Jennifer Halladay"/>
    <x v="0"/>
    <s v="United States"/>
    <s v="Medford"/>
    <x v="21"/>
    <n v="97504"/>
    <x v="1"/>
    <s v="OFF-PA-10000069"/>
    <x v="1"/>
    <x v="10"/>
    <x v="1569"/>
    <n v="22.776000000000003"/>
    <n v="3"/>
    <n v="0.2"/>
    <n v="7.6868999999999996"/>
  </r>
  <r>
    <n v="5514"/>
    <x v="2749"/>
    <x v="1"/>
    <x v="1051"/>
    <d v="2012-06-01T00:00:00"/>
    <s v="First Class"/>
    <s v="EN-13780"/>
    <s v="Edward Nazzal"/>
    <x v="0"/>
    <s v="United States"/>
    <s v="New York City"/>
    <x v="15"/>
    <n v="10009"/>
    <x v="3"/>
    <s v="TEC-PH-10001795"/>
    <x v="2"/>
    <x v="7"/>
    <x v="1726"/>
    <n v="239.96999999999997"/>
    <n v="3"/>
    <n v="0"/>
    <n v="2.3996999999999815"/>
  </r>
  <r>
    <n v="5515"/>
    <x v="2749"/>
    <x v="1"/>
    <x v="1051"/>
    <d v="2012-06-01T00:00:00"/>
    <s v="First Class"/>
    <s v="EN-13780"/>
    <s v="Edward Nazzal"/>
    <x v="0"/>
    <s v="United States"/>
    <s v="New York City"/>
    <x v="15"/>
    <n v="10009"/>
    <x v="3"/>
    <s v="OFF-AP-10004540"/>
    <x v="1"/>
    <x v="9"/>
    <x v="1294"/>
    <n v="160.32"/>
    <n v="2"/>
    <n v="0"/>
    <n v="44.889600000000002"/>
  </r>
  <r>
    <n v="5516"/>
    <x v="2749"/>
    <x v="1"/>
    <x v="1051"/>
    <d v="2012-06-01T00:00:00"/>
    <s v="First Class"/>
    <s v="EN-13780"/>
    <s v="Edward Nazzal"/>
    <x v="0"/>
    <s v="United States"/>
    <s v="New York City"/>
    <x v="15"/>
    <n v="10009"/>
    <x v="3"/>
    <s v="TEC-PH-10001527"/>
    <x v="2"/>
    <x v="7"/>
    <x v="1276"/>
    <n v="128.85000000000002"/>
    <n v="3"/>
    <n v="0"/>
    <n v="3.8654999999999973"/>
  </r>
  <r>
    <n v="5517"/>
    <x v="2750"/>
    <x v="0"/>
    <x v="741"/>
    <d v="2013-11-22T00:00:00"/>
    <s v="Second Class"/>
    <s v="KC-16255"/>
    <s v="Karen Carlisle"/>
    <x v="1"/>
    <s v="United States"/>
    <s v="Huntsville"/>
    <x v="19"/>
    <n v="35810"/>
    <x v="0"/>
    <s v="TEC-AC-10003870"/>
    <x v="2"/>
    <x v="11"/>
    <x v="1718"/>
    <n v="1319.96"/>
    <n v="4"/>
    <n v="0"/>
    <n v="527.98400000000004"/>
  </r>
  <r>
    <n v="5518"/>
    <x v="2751"/>
    <x v="3"/>
    <x v="769"/>
    <d v="2014-12-10T00:00:00"/>
    <s v="Standard Class"/>
    <s v="MS-17980"/>
    <s v="Michael Stewart"/>
    <x v="1"/>
    <s v="United States"/>
    <s v="Philadelphia"/>
    <x v="9"/>
    <n v="19134"/>
    <x v="3"/>
    <s v="FUR-CH-10004540"/>
    <x v="0"/>
    <x v="1"/>
    <x v="862"/>
    <n v="239.95999999999998"/>
    <n v="10"/>
    <n v="0.3"/>
    <n v="-10.283999999999992"/>
  </r>
  <r>
    <n v="5519"/>
    <x v="2751"/>
    <x v="3"/>
    <x v="769"/>
    <d v="2014-12-10T00:00:00"/>
    <s v="Standard Class"/>
    <s v="MS-17980"/>
    <s v="Michael Stewart"/>
    <x v="1"/>
    <s v="United States"/>
    <s v="Philadelphia"/>
    <x v="9"/>
    <n v="19134"/>
    <x v="3"/>
    <s v="FUR-FU-10004093"/>
    <x v="0"/>
    <x v="5"/>
    <x v="1159"/>
    <n v="54.768000000000001"/>
    <n v="2"/>
    <n v="0.2"/>
    <n v="6.8459999999999965"/>
  </r>
  <r>
    <n v="5520"/>
    <x v="2751"/>
    <x v="3"/>
    <x v="769"/>
    <d v="2014-12-10T00:00:00"/>
    <s v="Standard Class"/>
    <s v="MS-17980"/>
    <s v="Michael Stewart"/>
    <x v="1"/>
    <s v="United States"/>
    <s v="Philadelphia"/>
    <x v="9"/>
    <n v="19134"/>
    <x v="3"/>
    <s v="OFF-AR-10000716"/>
    <x v="1"/>
    <x v="6"/>
    <x v="786"/>
    <n v="13.392000000000001"/>
    <n v="3"/>
    <n v="0.2"/>
    <n v="3.1806000000000005"/>
  </r>
  <r>
    <n v="5521"/>
    <x v="2751"/>
    <x v="3"/>
    <x v="769"/>
    <d v="2014-12-10T00:00:00"/>
    <s v="Standard Class"/>
    <s v="MS-17980"/>
    <s v="Michael Stewart"/>
    <x v="1"/>
    <s v="United States"/>
    <s v="Philadelphia"/>
    <x v="9"/>
    <n v="19134"/>
    <x v="3"/>
    <s v="OFF-PA-10002709"/>
    <x v="1"/>
    <x v="10"/>
    <x v="1658"/>
    <n v="23.92"/>
    <n v="5"/>
    <n v="0.2"/>
    <n v="8.6709999999999994"/>
  </r>
  <r>
    <n v="5522"/>
    <x v="2751"/>
    <x v="3"/>
    <x v="769"/>
    <d v="2014-12-10T00:00:00"/>
    <s v="Standard Class"/>
    <s v="MS-17980"/>
    <s v="Michael Stewart"/>
    <x v="1"/>
    <s v="United States"/>
    <s v="Philadelphia"/>
    <x v="9"/>
    <n v="19134"/>
    <x v="3"/>
    <s v="TEC-AC-10000580"/>
    <x v="2"/>
    <x v="11"/>
    <x v="897"/>
    <n v="255.96799999999999"/>
    <n v="4"/>
    <n v="0.2"/>
    <n v="-28.796399999999984"/>
  </r>
  <r>
    <n v="5523"/>
    <x v="2752"/>
    <x v="0"/>
    <x v="410"/>
    <d v="2013-06-08T00:00:00"/>
    <s v="First Class"/>
    <s v="CK-12205"/>
    <s v="Chloris Kastensmidt"/>
    <x v="0"/>
    <s v="United States"/>
    <s v="Santa Clara"/>
    <x v="1"/>
    <n v="95051"/>
    <x v="1"/>
    <s v="OFF-BI-10000829"/>
    <x v="1"/>
    <x v="8"/>
    <x v="304"/>
    <n v="21.552000000000003"/>
    <n v="6"/>
    <n v="0.2"/>
    <n v="7.0043999999999977"/>
  </r>
  <r>
    <n v="5524"/>
    <x v="2752"/>
    <x v="0"/>
    <x v="410"/>
    <d v="2013-06-08T00:00:00"/>
    <s v="First Class"/>
    <s v="CK-12205"/>
    <s v="Chloris Kastensmidt"/>
    <x v="0"/>
    <s v="United States"/>
    <s v="Santa Clara"/>
    <x v="1"/>
    <n v="95051"/>
    <x v="1"/>
    <s v="OFF-AP-10004859"/>
    <x v="1"/>
    <x v="9"/>
    <x v="921"/>
    <n v="58.24"/>
    <n v="4"/>
    <n v="0"/>
    <n v="15.724800000000002"/>
  </r>
  <r>
    <n v="5525"/>
    <x v="2753"/>
    <x v="0"/>
    <x v="107"/>
    <d v="2013-12-13T00:00:00"/>
    <s v="First Class"/>
    <s v="SJ-20125"/>
    <s v="Sanjit Jacobs"/>
    <x v="2"/>
    <s v="United States"/>
    <s v="Long Beach"/>
    <x v="1"/>
    <n v="90805"/>
    <x v="1"/>
    <s v="OFF-PA-10000575"/>
    <x v="1"/>
    <x v="10"/>
    <x v="1050"/>
    <n v="80.28"/>
    <n v="12"/>
    <n v="0"/>
    <n v="36.928799999999995"/>
  </r>
  <r>
    <n v="5526"/>
    <x v="2754"/>
    <x v="3"/>
    <x v="504"/>
    <d v="2014-05-06T00:00:00"/>
    <s v="Standard Class"/>
    <s v="EA-14035"/>
    <s v="Erin Ashbrook"/>
    <x v="1"/>
    <s v="United States"/>
    <s v="Los Angeles"/>
    <x v="1"/>
    <n v="90008"/>
    <x v="1"/>
    <s v="OFF-AR-10002804"/>
    <x v="1"/>
    <x v="6"/>
    <x v="279"/>
    <n v="9.7799999999999994"/>
    <n v="2"/>
    <n v="0"/>
    <n v="4.0098000000000003"/>
  </r>
  <r>
    <n v="5527"/>
    <x v="2755"/>
    <x v="3"/>
    <x v="558"/>
    <d v="2014-04-29T00:00:00"/>
    <s v="Standard Class"/>
    <s v="MG-17890"/>
    <s v="Michael Granlund"/>
    <x v="2"/>
    <s v="United States"/>
    <s v="Santa Barbara"/>
    <x v="1"/>
    <n v="93101"/>
    <x v="1"/>
    <s v="OFF-FA-10002676"/>
    <x v="1"/>
    <x v="13"/>
    <x v="1069"/>
    <n v="1.81"/>
    <n v="1"/>
    <n v="0"/>
    <n v="0.65159999999999996"/>
  </r>
  <r>
    <n v="5528"/>
    <x v="2756"/>
    <x v="1"/>
    <x v="412"/>
    <d v="2012-05-10T00:00:00"/>
    <s v="First Class"/>
    <s v="AB-10255"/>
    <s v="Alejandro Ballentine"/>
    <x v="2"/>
    <s v="United States"/>
    <s v="New York City"/>
    <x v="15"/>
    <n v="10009"/>
    <x v="3"/>
    <s v="OFF-PA-10003465"/>
    <x v="1"/>
    <x v="10"/>
    <x v="418"/>
    <n v="37.94"/>
    <n v="2"/>
    <n v="0"/>
    <n v="18.211199999999998"/>
  </r>
  <r>
    <n v="5529"/>
    <x v="2757"/>
    <x v="1"/>
    <x v="1052"/>
    <d v="2012-04-04T00:00:00"/>
    <s v="Standard Class"/>
    <s v="SC-20260"/>
    <s v="Scott Cohen"/>
    <x v="1"/>
    <s v="United States"/>
    <s v="Jacksonville"/>
    <x v="2"/>
    <n v="32216"/>
    <x v="0"/>
    <s v="TEC-PH-10000011"/>
    <x v="2"/>
    <x v="7"/>
    <x v="220"/>
    <n v="79.959999999999994"/>
    <n v="5"/>
    <n v="0.2"/>
    <n v="27.985999999999994"/>
  </r>
  <r>
    <n v="5530"/>
    <x v="2758"/>
    <x v="3"/>
    <x v="634"/>
    <d v="2014-08-12T00:00:00"/>
    <s v="Standard Class"/>
    <s v="TB-21355"/>
    <s v="Todd Boyes"/>
    <x v="1"/>
    <s v="United States"/>
    <s v="Cedar Hill"/>
    <x v="5"/>
    <n v="75104"/>
    <x v="2"/>
    <s v="OFF-PA-10004381"/>
    <x v="1"/>
    <x v="10"/>
    <x v="1675"/>
    <n v="115.29600000000001"/>
    <n v="3"/>
    <n v="0.2"/>
    <n v="40.353599999999986"/>
  </r>
  <r>
    <n v="5531"/>
    <x v="2759"/>
    <x v="3"/>
    <x v="574"/>
    <d v="2014-12-07T00:00:00"/>
    <s v="Standard Class"/>
    <s v="JK-16090"/>
    <s v="Juliana Krohn"/>
    <x v="0"/>
    <s v="United States"/>
    <s v="Omaha"/>
    <x v="8"/>
    <n v="68104"/>
    <x v="2"/>
    <s v="TEC-PH-10001795"/>
    <x v="2"/>
    <x v="7"/>
    <x v="641"/>
    <n v="2479.96"/>
    <n v="4"/>
    <n v="0"/>
    <n v="743.98799999999983"/>
  </r>
  <r>
    <n v="5532"/>
    <x v="2760"/>
    <x v="0"/>
    <x v="112"/>
    <d v="2013-06-08T00:00:00"/>
    <s v="First Class"/>
    <s v="CK-12595"/>
    <s v="Clytie Kelty"/>
    <x v="0"/>
    <s v="United States"/>
    <s v="Little Rock"/>
    <x v="36"/>
    <n v="72209"/>
    <x v="0"/>
    <s v="TEC-AC-10001109"/>
    <x v="2"/>
    <x v="11"/>
    <x v="998"/>
    <n v="179.94"/>
    <n v="6"/>
    <n v="0"/>
    <n v="75.57480000000001"/>
  </r>
  <r>
    <n v="5533"/>
    <x v="2760"/>
    <x v="0"/>
    <x v="112"/>
    <d v="2013-06-08T00:00:00"/>
    <s v="First Class"/>
    <s v="CK-12595"/>
    <s v="Clytie Kelty"/>
    <x v="0"/>
    <s v="United States"/>
    <s v="Little Rock"/>
    <x v="36"/>
    <n v="72209"/>
    <x v="0"/>
    <s v="TEC-AC-10003038"/>
    <x v="2"/>
    <x v="11"/>
    <x v="1024"/>
    <n v="26.849999999999998"/>
    <n v="3"/>
    <n v="0"/>
    <n v="5.101499999999997"/>
  </r>
  <r>
    <n v="5534"/>
    <x v="2760"/>
    <x v="0"/>
    <x v="112"/>
    <d v="2013-06-08T00:00:00"/>
    <s v="First Class"/>
    <s v="CK-12595"/>
    <s v="Clytie Kelty"/>
    <x v="0"/>
    <s v="United States"/>
    <s v="Little Rock"/>
    <x v="36"/>
    <n v="72209"/>
    <x v="0"/>
    <s v="TEC-AC-10003174"/>
    <x v="2"/>
    <x v="11"/>
    <x v="614"/>
    <n v="323.37"/>
    <n v="3"/>
    <n v="0"/>
    <n v="129.34800000000001"/>
  </r>
  <r>
    <n v="5535"/>
    <x v="2760"/>
    <x v="0"/>
    <x v="112"/>
    <d v="2013-06-08T00:00:00"/>
    <s v="First Class"/>
    <s v="CK-12595"/>
    <s v="Clytie Kelty"/>
    <x v="0"/>
    <s v="United States"/>
    <s v="Little Rock"/>
    <x v="36"/>
    <n v="72209"/>
    <x v="0"/>
    <s v="OFF-PA-10000157"/>
    <x v="1"/>
    <x v="10"/>
    <x v="364"/>
    <n v="59.94"/>
    <n v="3"/>
    <n v="0"/>
    <n v="28.171799999999998"/>
  </r>
  <r>
    <n v="5536"/>
    <x v="2760"/>
    <x v="0"/>
    <x v="112"/>
    <d v="2013-06-08T00:00:00"/>
    <s v="First Class"/>
    <s v="CK-12595"/>
    <s v="Clytie Kelty"/>
    <x v="0"/>
    <s v="United States"/>
    <s v="Little Rock"/>
    <x v="36"/>
    <n v="72209"/>
    <x v="0"/>
    <s v="OFF-BI-10001721"/>
    <x v="1"/>
    <x v="8"/>
    <x v="94"/>
    <n v="64.14"/>
    <n v="3"/>
    <n v="0"/>
    <n v="30.787199999999999"/>
  </r>
  <r>
    <n v="5537"/>
    <x v="2760"/>
    <x v="0"/>
    <x v="112"/>
    <d v="2013-06-08T00:00:00"/>
    <s v="First Class"/>
    <s v="CK-12595"/>
    <s v="Clytie Kelty"/>
    <x v="0"/>
    <s v="United States"/>
    <s v="Little Rock"/>
    <x v="36"/>
    <n v="72209"/>
    <x v="0"/>
    <s v="OFF-BI-10000591"/>
    <x v="1"/>
    <x v="8"/>
    <x v="1045"/>
    <n v="11.67"/>
    <n v="3"/>
    <n v="0"/>
    <n v="5.6015999999999995"/>
  </r>
  <r>
    <n v="5538"/>
    <x v="2760"/>
    <x v="0"/>
    <x v="112"/>
    <d v="2013-06-08T00:00:00"/>
    <s v="First Class"/>
    <s v="CK-12595"/>
    <s v="Clytie Kelty"/>
    <x v="0"/>
    <s v="United States"/>
    <s v="Little Rock"/>
    <x v="36"/>
    <n v="72209"/>
    <x v="0"/>
    <s v="OFF-PA-10001534"/>
    <x v="1"/>
    <x v="10"/>
    <x v="1461"/>
    <n v="12.96"/>
    <n v="2"/>
    <n v="0"/>
    <n v="6.2208000000000006"/>
  </r>
  <r>
    <n v="5539"/>
    <x v="2761"/>
    <x v="1"/>
    <x v="657"/>
    <d v="2012-04-20T00:00:00"/>
    <s v="Standard Class"/>
    <s v="SS-20590"/>
    <s v="Sonia Sunley"/>
    <x v="0"/>
    <s v="United States"/>
    <s v="Norfolk"/>
    <x v="8"/>
    <n v="68701"/>
    <x v="2"/>
    <s v="OFF-BI-10002071"/>
    <x v="1"/>
    <x v="8"/>
    <x v="692"/>
    <n v="17.43"/>
    <n v="3"/>
    <n v="0"/>
    <n v="8.0177999999999994"/>
  </r>
  <r>
    <n v="5540"/>
    <x v="2762"/>
    <x v="3"/>
    <x v="1053"/>
    <d v="2014-05-27T00:00:00"/>
    <s v="Standard Class"/>
    <s v="LE-16810"/>
    <s v="Laurel Elliston"/>
    <x v="0"/>
    <s v="United States"/>
    <s v="Chicago"/>
    <x v="10"/>
    <n v="60653"/>
    <x v="2"/>
    <s v="FUR-CH-10000513"/>
    <x v="0"/>
    <x v="1"/>
    <x v="70"/>
    <n v="181.98599999999999"/>
    <n v="2"/>
    <n v="0.3"/>
    <n v="-54.595799999999997"/>
  </r>
  <r>
    <n v="5541"/>
    <x v="2762"/>
    <x v="3"/>
    <x v="1053"/>
    <d v="2014-05-27T00:00:00"/>
    <s v="Standard Class"/>
    <s v="LE-16810"/>
    <s v="Laurel Elliston"/>
    <x v="0"/>
    <s v="United States"/>
    <s v="Chicago"/>
    <x v="10"/>
    <n v="60653"/>
    <x v="2"/>
    <s v="OFF-BI-10003274"/>
    <x v="1"/>
    <x v="8"/>
    <x v="122"/>
    <n v="1.5919999999999996"/>
    <n v="2"/>
    <n v="0.8"/>
    <n v="-2.6268000000000002"/>
  </r>
  <r>
    <n v="5542"/>
    <x v="2762"/>
    <x v="3"/>
    <x v="1053"/>
    <d v="2014-05-27T00:00:00"/>
    <s v="Standard Class"/>
    <s v="LE-16810"/>
    <s v="Laurel Elliston"/>
    <x v="0"/>
    <s v="United States"/>
    <s v="Chicago"/>
    <x v="10"/>
    <n v="60653"/>
    <x v="2"/>
    <s v="OFF-SU-10000381"/>
    <x v="1"/>
    <x v="14"/>
    <x v="654"/>
    <n v="22.344000000000001"/>
    <n v="3"/>
    <n v="0.2"/>
    <n v="2.5136999999999983"/>
  </r>
  <r>
    <n v="5543"/>
    <x v="2763"/>
    <x v="0"/>
    <x v="1054"/>
    <d v="2013-12-26T00:00:00"/>
    <s v="Standard Class"/>
    <s v="ES-14080"/>
    <s v="Erin Smith"/>
    <x v="1"/>
    <s v="United States"/>
    <s v="Tucson"/>
    <x v="16"/>
    <n v="85705"/>
    <x v="1"/>
    <s v="FUR-TA-10001086"/>
    <x v="0"/>
    <x v="3"/>
    <x v="1727"/>
    <n v="455.97"/>
    <n v="6"/>
    <n v="0.5"/>
    <n v="-218.86559999999997"/>
  </r>
  <r>
    <n v="5544"/>
    <x v="2763"/>
    <x v="0"/>
    <x v="1054"/>
    <d v="2013-12-26T00:00:00"/>
    <s v="Standard Class"/>
    <s v="ES-14080"/>
    <s v="Erin Smith"/>
    <x v="1"/>
    <s v="United States"/>
    <s v="Tucson"/>
    <x v="16"/>
    <n v="85705"/>
    <x v="1"/>
    <s v="OFF-BI-10000174"/>
    <x v="1"/>
    <x v="8"/>
    <x v="1435"/>
    <n v="10.440000000000001"/>
    <n v="6"/>
    <n v="0.7"/>
    <n v="-7.6559999999999988"/>
  </r>
  <r>
    <n v="5545"/>
    <x v="2763"/>
    <x v="0"/>
    <x v="1054"/>
    <d v="2013-12-26T00:00:00"/>
    <s v="Standard Class"/>
    <s v="ES-14080"/>
    <s v="Erin Smith"/>
    <x v="1"/>
    <s v="United States"/>
    <s v="Tucson"/>
    <x v="16"/>
    <n v="85705"/>
    <x v="1"/>
    <s v="OFF-BI-10002103"/>
    <x v="1"/>
    <x v="8"/>
    <x v="525"/>
    <n v="5.2140000000000004"/>
    <n v="2"/>
    <n v="0.7"/>
    <n v="-4.1711999999999989"/>
  </r>
  <r>
    <n v="5546"/>
    <x v="2764"/>
    <x v="3"/>
    <x v="585"/>
    <d v="2014-09-27T00:00:00"/>
    <s v="Standard Class"/>
    <s v="MG-17890"/>
    <s v="Michael Granlund"/>
    <x v="2"/>
    <s v="United States"/>
    <s v="Concord"/>
    <x v="38"/>
    <n v="3301"/>
    <x v="3"/>
    <s v="OFF-ST-10001590"/>
    <x v="1"/>
    <x v="4"/>
    <x v="146"/>
    <n v="67.400000000000006"/>
    <n v="5"/>
    <n v="0"/>
    <n v="17.523999999999997"/>
  </r>
  <r>
    <n v="5547"/>
    <x v="2765"/>
    <x v="3"/>
    <x v="210"/>
    <d v="2014-09-09T00:00:00"/>
    <s v="First Class"/>
    <s v="JM-16195"/>
    <s v="Justin MacKendrick"/>
    <x v="0"/>
    <s v="United States"/>
    <s v="Draper"/>
    <x v="7"/>
    <n v="84020"/>
    <x v="1"/>
    <s v="FUR-FU-10002396"/>
    <x v="0"/>
    <x v="5"/>
    <x v="1581"/>
    <n v="25.16"/>
    <n v="2"/>
    <n v="0"/>
    <n v="10.567200000000001"/>
  </r>
  <r>
    <n v="5548"/>
    <x v="2765"/>
    <x v="3"/>
    <x v="210"/>
    <d v="2014-09-09T00:00:00"/>
    <s v="First Class"/>
    <s v="JM-16195"/>
    <s v="Justin MacKendrick"/>
    <x v="0"/>
    <s v="United States"/>
    <s v="Draper"/>
    <x v="7"/>
    <n v="84020"/>
    <x v="1"/>
    <s v="TEC-PH-10002807"/>
    <x v="2"/>
    <x v="7"/>
    <x v="1230"/>
    <n v="126.56"/>
    <n v="4"/>
    <n v="0.2"/>
    <n v="47.459999999999994"/>
  </r>
  <r>
    <n v="5549"/>
    <x v="2766"/>
    <x v="2"/>
    <x v="683"/>
    <d v="2011-12-01T00:00:00"/>
    <s v="First Class"/>
    <s v="SG-20470"/>
    <s v="Sheri Gordon"/>
    <x v="0"/>
    <s v="United States"/>
    <s v="San Francisco"/>
    <x v="1"/>
    <n v="94109"/>
    <x v="1"/>
    <s v="OFF-AP-10004859"/>
    <x v="1"/>
    <x v="9"/>
    <x v="921"/>
    <n v="43.68"/>
    <n v="3"/>
    <n v="0"/>
    <n v="11.793600000000001"/>
  </r>
  <r>
    <n v="5550"/>
    <x v="2766"/>
    <x v="2"/>
    <x v="683"/>
    <d v="2011-12-01T00:00:00"/>
    <s v="First Class"/>
    <s v="SG-20470"/>
    <s v="Sheri Gordon"/>
    <x v="0"/>
    <s v="United States"/>
    <s v="San Francisco"/>
    <x v="1"/>
    <n v="94109"/>
    <x v="1"/>
    <s v="TEC-AC-10003447"/>
    <x v="2"/>
    <x v="11"/>
    <x v="798"/>
    <n v="139.92999999999998"/>
    <n v="7"/>
    <n v="0"/>
    <n v="34.982499999999987"/>
  </r>
  <r>
    <n v="5551"/>
    <x v="2767"/>
    <x v="2"/>
    <x v="607"/>
    <d v="2011-11-16T00:00:00"/>
    <s v="Standard Class"/>
    <s v="DB-12970"/>
    <s v="Darren Budd"/>
    <x v="1"/>
    <s v="United States"/>
    <s v="Houston"/>
    <x v="5"/>
    <n v="77036"/>
    <x v="2"/>
    <s v="OFF-AR-10003183"/>
    <x v="1"/>
    <x v="6"/>
    <x v="1390"/>
    <n v="2.6720000000000002"/>
    <n v="1"/>
    <n v="0.2"/>
    <n v="0.33399999999999974"/>
  </r>
  <r>
    <n v="5552"/>
    <x v="2767"/>
    <x v="2"/>
    <x v="607"/>
    <d v="2011-11-16T00:00:00"/>
    <s v="Standard Class"/>
    <s v="DB-12970"/>
    <s v="Darren Budd"/>
    <x v="1"/>
    <s v="United States"/>
    <s v="Houston"/>
    <x v="5"/>
    <n v="77036"/>
    <x v="2"/>
    <s v="OFF-SU-10000432"/>
    <x v="1"/>
    <x v="14"/>
    <x v="1549"/>
    <n v="16.656000000000002"/>
    <n v="6"/>
    <n v="0.2"/>
    <n v="-3.123000000000002"/>
  </r>
  <r>
    <n v="5553"/>
    <x v="2767"/>
    <x v="2"/>
    <x v="607"/>
    <d v="2011-11-16T00:00:00"/>
    <s v="Standard Class"/>
    <s v="DB-12970"/>
    <s v="Darren Budd"/>
    <x v="1"/>
    <s v="United States"/>
    <s v="Houston"/>
    <x v="5"/>
    <n v="77036"/>
    <x v="2"/>
    <s v="TEC-AC-10003832"/>
    <x v="2"/>
    <x v="11"/>
    <x v="458"/>
    <n v="79.512000000000015"/>
    <n v="3"/>
    <n v="0.2"/>
    <n v="20.8719"/>
  </r>
  <r>
    <n v="5554"/>
    <x v="2767"/>
    <x v="2"/>
    <x v="607"/>
    <d v="2011-11-16T00:00:00"/>
    <s v="Standard Class"/>
    <s v="DB-12970"/>
    <s v="Darren Budd"/>
    <x v="1"/>
    <s v="United States"/>
    <s v="Houston"/>
    <x v="5"/>
    <n v="77036"/>
    <x v="2"/>
    <s v="OFF-PA-10004100"/>
    <x v="1"/>
    <x v="10"/>
    <x v="257"/>
    <n v="36.288000000000011"/>
    <n v="7"/>
    <n v="0.2"/>
    <n v="12.700800000000001"/>
  </r>
  <r>
    <n v="5555"/>
    <x v="2767"/>
    <x v="2"/>
    <x v="607"/>
    <d v="2011-11-16T00:00:00"/>
    <s v="Standard Class"/>
    <s v="DB-12970"/>
    <s v="Darren Budd"/>
    <x v="1"/>
    <s v="United States"/>
    <s v="Houston"/>
    <x v="5"/>
    <n v="77036"/>
    <x v="2"/>
    <s v="FUR-BO-10004467"/>
    <x v="0"/>
    <x v="0"/>
    <x v="883"/>
    <n v="67.993199999999987"/>
    <n v="1"/>
    <n v="0.32"/>
    <n v="-12.998700000000007"/>
  </r>
  <r>
    <n v="5556"/>
    <x v="2768"/>
    <x v="3"/>
    <x v="280"/>
    <d v="2014-10-07T00:00:00"/>
    <s v="Second Class"/>
    <s v="JW-15220"/>
    <s v="Jane Waco"/>
    <x v="1"/>
    <s v="United States"/>
    <s v="Montgomery"/>
    <x v="19"/>
    <n v="36116"/>
    <x v="0"/>
    <s v="FUR-FU-10002963"/>
    <x v="0"/>
    <x v="5"/>
    <x v="1502"/>
    <n v="10.16"/>
    <n v="2"/>
    <n v="0"/>
    <n v="3.4543999999999997"/>
  </r>
  <r>
    <n v="5557"/>
    <x v="2769"/>
    <x v="1"/>
    <x v="639"/>
    <d v="2012-12-18T00:00:00"/>
    <s v="Standard Class"/>
    <s v="KD-16495"/>
    <s v="Keith Dawkins"/>
    <x v="1"/>
    <s v="United States"/>
    <s v="Jackson"/>
    <x v="35"/>
    <n v="39212"/>
    <x v="0"/>
    <s v="FUR-FU-10003829"/>
    <x v="0"/>
    <x v="5"/>
    <x v="1369"/>
    <n v="6.16"/>
    <n v="2"/>
    <n v="0"/>
    <n v="1.9711999999999996"/>
  </r>
  <r>
    <n v="5558"/>
    <x v="2769"/>
    <x v="1"/>
    <x v="639"/>
    <d v="2012-12-18T00:00:00"/>
    <s v="Standard Class"/>
    <s v="KD-16495"/>
    <s v="Keith Dawkins"/>
    <x v="1"/>
    <s v="United States"/>
    <s v="Jackson"/>
    <x v="35"/>
    <n v="39212"/>
    <x v="0"/>
    <s v="OFF-AR-10003582"/>
    <x v="1"/>
    <x v="6"/>
    <x v="1451"/>
    <n v="56.3"/>
    <n v="2"/>
    <n v="0"/>
    <n v="15.764000000000003"/>
  </r>
  <r>
    <n v="5559"/>
    <x v="2770"/>
    <x v="1"/>
    <x v="401"/>
    <d v="2012-12-10T00:00:00"/>
    <s v="Standard Class"/>
    <s v="IL-15100"/>
    <s v="Ivan Liston"/>
    <x v="0"/>
    <s v="United States"/>
    <s v="North Las Vegas"/>
    <x v="33"/>
    <n v="89031"/>
    <x v="1"/>
    <s v="OFF-PA-10000048"/>
    <x v="1"/>
    <x v="10"/>
    <x v="1728"/>
    <n v="6.48"/>
    <n v="1"/>
    <n v="0"/>
    <n v="3.1104000000000003"/>
  </r>
  <r>
    <n v="5560"/>
    <x v="2770"/>
    <x v="1"/>
    <x v="401"/>
    <d v="2012-12-10T00:00:00"/>
    <s v="Standard Class"/>
    <s v="IL-15100"/>
    <s v="Ivan Liston"/>
    <x v="0"/>
    <s v="United States"/>
    <s v="North Las Vegas"/>
    <x v="33"/>
    <n v="89031"/>
    <x v="1"/>
    <s v="OFF-ST-10000078"/>
    <x v="1"/>
    <x v="4"/>
    <x v="1218"/>
    <n v="1325.8500000000001"/>
    <n v="5"/>
    <n v="0"/>
    <n v="238.65299999999991"/>
  </r>
  <r>
    <n v="5561"/>
    <x v="2770"/>
    <x v="1"/>
    <x v="401"/>
    <d v="2012-12-10T00:00:00"/>
    <s v="Standard Class"/>
    <s v="IL-15100"/>
    <s v="Ivan Liston"/>
    <x v="0"/>
    <s v="United States"/>
    <s v="North Las Vegas"/>
    <x v="33"/>
    <n v="89031"/>
    <x v="1"/>
    <s v="OFF-LA-10004853"/>
    <x v="1"/>
    <x v="2"/>
    <x v="683"/>
    <n v="14.940000000000001"/>
    <n v="3"/>
    <n v="0"/>
    <n v="6.8723999999999998"/>
  </r>
  <r>
    <n v="5562"/>
    <x v="2771"/>
    <x v="3"/>
    <x v="185"/>
    <d v="2014-04-03T00:00:00"/>
    <s v="Second Class"/>
    <s v="JE-15610"/>
    <s v="Jim Epp"/>
    <x v="1"/>
    <s v="United States"/>
    <s v="Atlanta"/>
    <x v="32"/>
    <n v="30318"/>
    <x v="0"/>
    <s v="OFF-BI-10001153"/>
    <x v="1"/>
    <x v="8"/>
    <x v="300"/>
    <n v="34.54"/>
    <n v="1"/>
    <n v="0"/>
    <n v="17.27"/>
  </r>
  <r>
    <n v="5563"/>
    <x v="2771"/>
    <x v="3"/>
    <x v="185"/>
    <d v="2014-04-03T00:00:00"/>
    <s v="Second Class"/>
    <s v="JE-15610"/>
    <s v="Jim Epp"/>
    <x v="1"/>
    <s v="United States"/>
    <s v="Atlanta"/>
    <x v="32"/>
    <n v="30318"/>
    <x v="0"/>
    <s v="TEC-CO-10001449"/>
    <x v="2"/>
    <x v="16"/>
    <x v="303"/>
    <n v="2999.95"/>
    <n v="5"/>
    <n v="0"/>
    <n v="1439.9760000000001"/>
  </r>
  <r>
    <n v="5564"/>
    <x v="2771"/>
    <x v="3"/>
    <x v="185"/>
    <d v="2014-04-03T00:00:00"/>
    <s v="Second Class"/>
    <s v="JE-15610"/>
    <s v="Jim Epp"/>
    <x v="1"/>
    <s v="United States"/>
    <s v="Atlanta"/>
    <x v="32"/>
    <n v="30318"/>
    <x v="0"/>
    <s v="OFF-BI-10000474"/>
    <x v="1"/>
    <x v="8"/>
    <x v="27"/>
    <n v="64.12"/>
    <n v="4"/>
    <n v="0"/>
    <n v="30.7776"/>
  </r>
  <r>
    <n v="5565"/>
    <x v="2772"/>
    <x v="3"/>
    <x v="677"/>
    <d v="2014-03-14T00:00:00"/>
    <s v="Same Day"/>
    <s v="SU-20665"/>
    <s v="Stephanie Ulpright"/>
    <x v="2"/>
    <s v="United States"/>
    <s v="Chicago"/>
    <x v="10"/>
    <n v="60610"/>
    <x v="2"/>
    <s v="OFF-AR-10000799"/>
    <x v="1"/>
    <x v="6"/>
    <x v="1493"/>
    <n v="19.456000000000003"/>
    <n v="4"/>
    <n v="0.2"/>
    <n v="2.188799999999997"/>
  </r>
  <r>
    <n v="5566"/>
    <x v="2772"/>
    <x v="3"/>
    <x v="677"/>
    <d v="2014-03-14T00:00:00"/>
    <s v="Same Day"/>
    <s v="SU-20665"/>
    <s v="Stephanie Ulpright"/>
    <x v="2"/>
    <s v="United States"/>
    <s v="Chicago"/>
    <x v="10"/>
    <n v="60610"/>
    <x v="2"/>
    <s v="TEC-MA-10002109"/>
    <x v="2"/>
    <x v="15"/>
    <x v="1729"/>
    <n v="209.98599999999999"/>
    <n v="2"/>
    <n v="0.3"/>
    <n v="8.9993999999999801"/>
  </r>
  <r>
    <n v="5567"/>
    <x v="2772"/>
    <x v="3"/>
    <x v="677"/>
    <d v="2014-03-14T00:00:00"/>
    <s v="Same Day"/>
    <s v="SU-20665"/>
    <s v="Stephanie Ulpright"/>
    <x v="2"/>
    <s v="United States"/>
    <s v="Chicago"/>
    <x v="10"/>
    <n v="60610"/>
    <x v="2"/>
    <s v="OFF-AR-10003338"/>
    <x v="1"/>
    <x v="6"/>
    <x v="1430"/>
    <n v="29.760000000000005"/>
    <n v="5"/>
    <n v="0.2"/>
    <n v="1.8599999999999994"/>
  </r>
  <r>
    <n v="5568"/>
    <x v="2772"/>
    <x v="3"/>
    <x v="677"/>
    <d v="2014-03-14T00:00:00"/>
    <s v="Same Day"/>
    <s v="SU-20665"/>
    <s v="Stephanie Ulpright"/>
    <x v="2"/>
    <s v="United States"/>
    <s v="Chicago"/>
    <x v="10"/>
    <n v="60610"/>
    <x v="2"/>
    <s v="FUR-CH-10003606"/>
    <x v="0"/>
    <x v="1"/>
    <x v="1566"/>
    <n v="89.768000000000001"/>
    <n v="1"/>
    <n v="0.3"/>
    <n v="-2.5647999999999982"/>
  </r>
  <r>
    <n v="5569"/>
    <x v="2772"/>
    <x v="3"/>
    <x v="677"/>
    <d v="2014-03-14T00:00:00"/>
    <s v="Same Day"/>
    <s v="SU-20665"/>
    <s v="Stephanie Ulpright"/>
    <x v="2"/>
    <s v="United States"/>
    <s v="Chicago"/>
    <x v="10"/>
    <n v="60610"/>
    <x v="2"/>
    <s v="TEC-CO-10001449"/>
    <x v="2"/>
    <x v="16"/>
    <x v="303"/>
    <n v="959.98400000000004"/>
    <n v="2"/>
    <n v="0.2"/>
    <n v="335.99440000000004"/>
  </r>
  <r>
    <n v="5570"/>
    <x v="2772"/>
    <x v="3"/>
    <x v="677"/>
    <d v="2014-03-14T00:00:00"/>
    <s v="Same Day"/>
    <s v="SU-20665"/>
    <s v="Stephanie Ulpright"/>
    <x v="2"/>
    <s v="United States"/>
    <s v="Chicago"/>
    <x v="10"/>
    <n v="60610"/>
    <x v="2"/>
    <s v="OFF-PA-10001934"/>
    <x v="1"/>
    <x v="10"/>
    <x v="543"/>
    <n v="15.552000000000003"/>
    <n v="3"/>
    <n v="0.2"/>
    <n v="5.6375999999999999"/>
  </r>
  <r>
    <n v="5571"/>
    <x v="2772"/>
    <x v="3"/>
    <x v="677"/>
    <d v="2014-03-14T00:00:00"/>
    <s v="Same Day"/>
    <s v="SU-20665"/>
    <s v="Stephanie Ulpright"/>
    <x v="2"/>
    <s v="United States"/>
    <s v="Chicago"/>
    <x v="10"/>
    <n v="60610"/>
    <x v="2"/>
    <s v="TEC-PH-10001527"/>
    <x v="2"/>
    <x v="7"/>
    <x v="1276"/>
    <n v="34.360000000000007"/>
    <n v="1"/>
    <n v="0.2"/>
    <n v="-7.3015000000000025"/>
  </r>
  <r>
    <n v="5572"/>
    <x v="2773"/>
    <x v="2"/>
    <x v="29"/>
    <d v="2011-12-09T00:00:00"/>
    <s v="Standard Class"/>
    <s v="EA-14035"/>
    <s v="Erin Ashbrook"/>
    <x v="1"/>
    <s v="United States"/>
    <s v="Columbus"/>
    <x v="24"/>
    <n v="43229"/>
    <x v="3"/>
    <s v="OFF-PA-10001033"/>
    <x v="1"/>
    <x v="10"/>
    <x v="1500"/>
    <n v="98.376000000000005"/>
    <n v="3"/>
    <n v="0.2"/>
    <n v="35.661300000000004"/>
  </r>
  <r>
    <n v="5573"/>
    <x v="2773"/>
    <x v="2"/>
    <x v="29"/>
    <d v="2011-12-09T00:00:00"/>
    <s v="Standard Class"/>
    <s v="EA-14035"/>
    <s v="Erin Ashbrook"/>
    <x v="1"/>
    <s v="United States"/>
    <s v="Columbus"/>
    <x v="24"/>
    <n v="43229"/>
    <x v="3"/>
    <s v="OFF-BI-10003719"/>
    <x v="1"/>
    <x v="8"/>
    <x v="684"/>
    <n v="29.940000000000005"/>
    <n v="4"/>
    <n v="0.7"/>
    <n v="-23.952000000000005"/>
  </r>
  <r>
    <n v="5574"/>
    <x v="2773"/>
    <x v="2"/>
    <x v="29"/>
    <d v="2011-12-09T00:00:00"/>
    <s v="Standard Class"/>
    <s v="EA-14035"/>
    <s v="Erin Ashbrook"/>
    <x v="1"/>
    <s v="United States"/>
    <s v="Columbus"/>
    <x v="24"/>
    <n v="43229"/>
    <x v="3"/>
    <s v="OFF-PA-10003036"/>
    <x v="1"/>
    <x v="10"/>
    <x v="1730"/>
    <n v="17.472000000000001"/>
    <n v="3"/>
    <n v="0.2"/>
    <n v="5.6783999999999981"/>
  </r>
  <r>
    <n v="5575"/>
    <x v="2773"/>
    <x v="2"/>
    <x v="29"/>
    <d v="2011-12-09T00:00:00"/>
    <s v="Standard Class"/>
    <s v="EA-14035"/>
    <s v="Erin Ashbrook"/>
    <x v="1"/>
    <s v="United States"/>
    <s v="Columbus"/>
    <x v="24"/>
    <n v="43229"/>
    <x v="3"/>
    <s v="TEC-PH-10001870"/>
    <x v="2"/>
    <x v="7"/>
    <x v="1731"/>
    <n v="36.738"/>
    <n v="1"/>
    <n v="0.4"/>
    <n v="-9.1845000000000034"/>
  </r>
  <r>
    <n v="5576"/>
    <x v="2773"/>
    <x v="2"/>
    <x v="29"/>
    <d v="2011-12-09T00:00:00"/>
    <s v="Standard Class"/>
    <s v="EA-14035"/>
    <s v="Erin Ashbrook"/>
    <x v="1"/>
    <s v="United States"/>
    <s v="Columbus"/>
    <x v="24"/>
    <n v="43229"/>
    <x v="3"/>
    <s v="TEC-PH-10001809"/>
    <x v="2"/>
    <x v="7"/>
    <x v="1164"/>
    <n v="179.93999999999997"/>
    <n v="2"/>
    <n v="0.4"/>
    <n v="-44.984999999999999"/>
  </r>
  <r>
    <n v="5577"/>
    <x v="2774"/>
    <x v="0"/>
    <x v="939"/>
    <d v="2013-12-17T00:00:00"/>
    <s v="Standard Class"/>
    <s v="RF-19840"/>
    <s v="Roy Französisch"/>
    <x v="0"/>
    <s v="United States"/>
    <s v="Pasadena"/>
    <x v="1"/>
    <n v="91104"/>
    <x v="1"/>
    <s v="FUR-FU-10004864"/>
    <x v="0"/>
    <x v="5"/>
    <x v="436"/>
    <n v="383.64"/>
    <n v="6"/>
    <n v="0"/>
    <n v="122.76479999999999"/>
  </r>
  <r>
    <n v="5578"/>
    <x v="2774"/>
    <x v="0"/>
    <x v="939"/>
    <d v="2013-12-17T00:00:00"/>
    <s v="Standard Class"/>
    <s v="RF-19840"/>
    <s v="Roy Französisch"/>
    <x v="0"/>
    <s v="United States"/>
    <s v="Pasadena"/>
    <x v="1"/>
    <n v="91104"/>
    <x v="1"/>
    <s v="OFF-AP-10002350"/>
    <x v="1"/>
    <x v="9"/>
    <x v="545"/>
    <n v="56.519999999999996"/>
    <n v="3"/>
    <n v="0"/>
    <n v="15.8256"/>
  </r>
  <r>
    <n v="5579"/>
    <x v="2775"/>
    <x v="3"/>
    <x v="428"/>
    <d v="2014-09-15T00:00:00"/>
    <s v="Second Class"/>
    <s v="LC-17050"/>
    <s v="Liz Carlisle"/>
    <x v="0"/>
    <s v="United States"/>
    <s v="Los Angeles"/>
    <x v="1"/>
    <n v="90004"/>
    <x v="1"/>
    <s v="OFF-AR-10003829"/>
    <x v="1"/>
    <x v="6"/>
    <x v="934"/>
    <n v="6.56"/>
    <n v="2"/>
    <n v="0"/>
    <n v="1.9023999999999992"/>
  </r>
  <r>
    <n v="5580"/>
    <x v="2775"/>
    <x v="3"/>
    <x v="428"/>
    <d v="2014-09-15T00:00:00"/>
    <s v="Second Class"/>
    <s v="LC-17050"/>
    <s v="Liz Carlisle"/>
    <x v="0"/>
    <s v="United States"/>
    <s v="Los Angeles"/>
    <x v="1"/>
    <n v="90004"/>
    <x v="1"/>
    <s v="FUR-CH-10003833"/>
    <x v="0"/>
    <x v="1"/>
    <x v="1200"/>
    <n v="243.92"/>
    <n v="5"/>
    <n v="0.2"/>
    <n v="-15.245000000000005"/>
  </r>
  <r>
    <n v="5581"/>
    <x v="2775"/>
    <x v="3"/>
    <x v="428"/>
    <d v="2014-09-15T00:00:00"/>
    <s v="Second Class"/>
    <s v="LC-17050"/>
    <s v="Liz Carlisle"/>
    <x v="0"/>
    <s v="United States"/>
    <s v="Los Angeles"/>
    <x v="1"/>
    <n v="90004"/>
    <x v="1"/>
    <s v="OFF-PA-10000143"/>
    <x v="1"/>
    <x v="10"/>
    <x v="1692"/>
    <n v="47.52"/>
    <n v="9"/>
    <n v="0"/>
    <n v="22.809600000000003"/>
  </r>
  <r>
    <n v="5582"/>
    <x v="2776"/>
    <x v="3"/>
    <x v="1055"/>
    <d v="2014-10-09T00:00:00"/>
    <s v="Standard Class"/>
    <s v="PS-18970"/>
    <s v="Paul Stevenson"/>
    <x v="2"/>
    <s v="United States"/>
    <s v="Clinton"/>
    <x v="39"/>
    <n v="20735"/>
    <x v="3"/>
    <s v="FUR-FU-10000076"/>
    <x v="0"/>
    <x v="5"/>
    <x v="875"/>
    <n v="19.98"/>
    <n v="1"/>
    <n v="0"/>
    <n v="8.5914000000000019"/>
  </r>
  <r>
    <n v="5583"/>
    <x v="2777"/>
    <x v="0"/>
    <x v="195"/>
    <d v="2013-05-14T00:00:00"/>
    <s v="Standard Class"/>
    <s v="PS-18970"/>
    <s v="Paul Stevenson"/>
    <x v="2"/>
    <s v="United States"/>
    <s v="New York City"/>
    <x v="15"/>
    <n v="10024"/>
    <x v="3"/>
    <s v="OFF-AR-10000462"/>
    <x v="1"/>
    <x v="6"/>
    <x v="885"/>
    <n v="8"/>
    <n v="5"/>
    <n v="0"/>
    <n v="3.4400000000000008"/>
  </r>
  <r>
    <n v="5584"/>
    <x v="2778"/>
    <x v="2"/>
    <x v="534"/>
    <d v="2011-12-19T00:00:00"/>
    <s v="Second Class"/>
    <s v="JO-15280"/>
    <s v="Jas O'Carroll"/>
    <x v="0"/>
    <s v="United States"/>
    <s v="San Diego"/>
    <x v="1"/>
    <n v="92037"/>
    <x v="1"/>
    <s v="FUR-FU-10003829"/>
    <x v="0"/>
    <x v="5"/>
    <x v="1369"/>
    <n v="6.16"/>
    <n v="2"/>
    <n v="0"/>
    <n v="1.9711999999999996"/>
  </r>
  <r>
    <n v="5585"/>
    <x v="2779"/>
    <x v="3"/>
    <x v="329"/>
    <d v="2014-12-05T00:00:00"/>
    <s v="Standard Class"/>
    <s v="VP-21730"/>
    <s v="Victor Preis"/>
    <x v="2"/>
    <s v="United States"/>
    <s v="New York City"/>
    <x v="15"/>
    <n v="10011"/>
    <x v="3"/>
    <s v="OFF-ST-10002182"/>
    <x v="1"/>
    <x v="4"/>
    <x v="1732"/>
    <n v="83.56"/>
    <n v="4"/>
    <n v="0"/>
    <n v="1.6711999999999989"/>
  </r>
  <r>
    <n v="5586"/>
    <x v="2779"/>
    <x v="3"/>
    <x v="329"/>
    <d v="2014-12-05T00:00:00"/>
    <s v="Standard Class"/>
    <s v="VP-21730"/>
    <s v="Victor Preis"/>
    <x v="2"/>
    <s v="United States"/>
    <s v="New York City"/>
    <x v="15"/>
    <n v="10011"/>
    <x v="3"/>
    <s v="TEC-PH-10001468"/>
    <x v="2"/>
    <x v="7"/>
    <x v="1733"/>
    <n v="546.06000000000006"/>
    <n v="3"/>
    <n v="0"/>
    <n v="163.81799999999998"/>
  </r>
  <r>
    <n v="5587"/>
    <x v="2779"/>
    <x v="3"/>
    <x v="329"/>
    <d v="2014-12-05T00:00:00"/>
    <s v="Standard Class"/>
    <s v="VP-21730"/>
    <s v="Victor Preis"/>
    <x v="2"/>
    <s v="United States"/>
    <s v="New York City"/>
    <x v="15"/>
    <n v="10011"/>
    <x v="3"/>
    <s v="OFF-ST-10001809"/>
    <x v="1"/>
    <x v="4"/>
    <x v="430"/>
    <n v="269.49"/>
    <n v="3"/>
    <n v="0"/>
    <n v="5.3897999999999939"/>
  </r>
  <r>
    <n v="5588"/>
    <x v="2780"/>
    <x v="1"/>
    <x v="531"/>
    <d v="2012-03-20T00:00:00"/>
    <s v="First Class"/>
    <s v="GA-14725"/>
    <s v="Guy Armstrong"/>
    <x v="0"/>
    <s v="United States"/>
    <s v="Lancaster"/>
    <x v="1"/>
    <n v="93534"/>
    <x v="1"/>
    <s v="OFF-FA-10001561"/>
    <x v="1"/>
    <x v="13"/>
    <x v="831"/>
    <n v="10.9"/>
    <n v="5"/>
    <n v="0"/>
    <n v="3.5970000000000004"/>
  </r>
  <r>
    <n v="5589"/>
    <x v="2781"/>
    <x v="2"/>
    <x v="866"/>
    <d v="2011-07-24T00:00:00"/>
    <s v="Standard Class"/>
    <s v="EM-14140"/>
    <s v="Eugene Moren"/>
    <x v="2"/>
    <s v="United States"/>
    <s v="Great Falls"/>
    <x v="37"/>
    <n v="59405"/>
    <x v="1"/>
    <s v="OFF-BI-10001759"/>
    <x v="1"/>
    <x v="8"/>
    <x v="725"/>
    <n v="6.0960000000000001"/>
    <n v="2"/>
    <n v="0.2"/>
    <n v="2.2098"/>
  </r>
  <r>
    <n v="5590"/>
    <x v="2782"/>
    <x v="0"/>
    <x v="16"/>
    <d v="2013-12-12T00:00:00"/>
    <s v="Second Class"/>
    <s v="DB-13615"/>
    <s v="Doug Bickford"/>
    <x v="0"/>
    <s v="United States"/>
    <s v="San Francisco"/>
    <x v="1"/>
    <n v="94110"/>
    <x v="1"/>
    <s v="OFF-ST-10000615"/>
    <x v="1"/>
    <x v="4"/>
    <x v="75"/>
    <n v="34.049999999999997"/>
    <n v="3"/>
    <n v="0"/>
    <n v="9.5340000000000025"/>
  </r>
  <r>
    <n v="5591"/>
    <x v="2782"/>
    <x v="0"/>
    <x v="16"/>
    <d v="2013-12-12T00:00:00"/>
    <s v="Second Class"/>
    <s v="DB-13615"/>
    <s v="Doug Bickford"/>
    <x v="0"/>
    <s v="United States"/>
    <s v="San Francisco"/>
    <x v="1"/>
    <n v="94110"/>
    <x v="1"/>
    <s v="OFF-ST-10003816"/>
    <x v="1"/>
    <x v="4"/>
    <x v="710"/>
    <n v="352.38"/>
    <n v="2"/>
    <n v="0"/>
    <n v="81.047399999999982"/>
  </r>
  <r>
    <n v="5592"/>
    <x v="2783"/>
    <x v="2"/>
    <x v="303"/>
    <d v="2011-10-18T00:00:00"/>
    <s v="Second Class"/>
    <s v="ML-17395"/>
    <s v="Marina Lichtenstein"/>
    <x v="1"/>
    <s v="United States"/>
    <s v="Lakewood"/>
    <x v="30"/>
    <n v="8701"/>
    <x v="3"/>
    <s v="FUR-CH-10002880"/>
    <x v="0"/>
    <x v="1"/>
    <x v="801"/>
    <n v="245.98"/>
    <n v="2"/>
    <n v="0"/>
    <n v="27.057799999999986"/>
  </r>
  <r>
    <n v="5593"/>
    <x v="2783"/>
    <x v="2"/>
    <x v="303"/>
    <d v="2011-10-18T00:00:00"/>
    <s v="Second Class"/>
    <s v="ML-17395"/>
    <s v="Marina Lichtenstein"/>
    <x v="1"/>
    <s v="United States"/>
    <s v="Lakewood"/>
    <x v="30"/>
    <n v="8701"/>
    <x v="3"/>
    <s v="OFF-BI-10004738"/>
    <x v="1"/>
    <x v="8"/>
    <x v="92"/>
    <n v="18.940000000000001"/>
    <n v="1"/>
    <n v="0"/>
    <n v="9.4700000000000006"/>
  </r>
  <r>
    <n v="5594"/>
    <x v="2784"/>
    <x v="3"/>
    <x v="123"/>
    <d v="2014-11-26T00:00:00"/>
    <s v="Standard Class"/>
    <s v="JH-15430"/>
    <s v="Jennifer Halladay"/>
    <x v="0"/>
    <s v="United States"/>
    <s v="Cleveland"/>
    <x v="24"/>
    <n v="44105"/>
    <x v="3"/>
    <s v="OFF-BI-10003984"/>
    <x v="1"/>
    <x v="8"/>
    <x v="690"/>
    <n v="59.913000000000011"/>
    <n v="7"/>
    <n v="0.7"/>
    <n v="-45.933299999999988"/>
  </r>
  <r>
    <n v="5595"/>
    <x v="2785"/>
    <x v="3"/>
    <x v="241"/>
    <d v="2014-09-25T00:00:00"/>
    <s v="Same Day"/>
    <s v="BP-11095"/>
    <s v="Bart Pistole"/>
    <x v="1"/>
    <s v="United States"/>
    <s v="Lawrence"/>
    <x v="31"/>
    <n v="1841"/>
    <x v="3"/>
    <s v="TEC-PH-10000984"/>
    <x v="2"/>
    <x v="7"/>
    <x v="465"/>
    <n v="391.98"/>
    <n v="2"/>
    <n v="0"/>
    <n v="109.75440000000003"/>
  </r>
  <r>
    <n v="5596"/>
    <x v="2785"/>
    <x v="3"/>
    <x v="241"/>
    <d v="2014-09-25T00:00:00"/>
    <s v="Same Day"/>
    <s v="BP-11095"/>
    <s v="Bart Pistole"/>
    <x v="1"/>
    <s v="United States"/>
    <s v="Lawrence"/>
    <x v="31"/>
    <n v="1841"/>
    <x v="3"/>
    <s v="TEC-PH-10001944"/>
    <x v="2"/>
    <x v="7"/>
    <x v="1262"/>
    <n v="437.84999999999997"/>
    <n v="3"/>
    <n v="0"/>
    <n v="131.35499999999996"/>
  </r>
  <r>
    <n v="5597"/>
    <x v="2786"/>
    <x v="1"/>
    <x v="12"/>
    <d v="2012-09-29T00:00:00"/>
    <s v="Standard Class"/>
    <s v="SB-20185"/>
    <s v="Sarah Brown"/>
    <x v="0"/>
    <s v="United States"/>
    <s v="Concord"/>
    <x v="38"/>
    <n v="3301"/>
    <x v="3"/>
    <s v="OFF-BI-10002735"/>
    <x v="1"/>
    <x v="8"/>
    <x v="141"/>
    <n v="68.62"/>
    <n v="2"/>
    <n v="0"/>
    <n v="32.251400000000004"/>
  </r>
  <r>
    <n v="5598"/>
    <x v="2787"/>
    <x v="3"/>
    <x v="778"/>
    <d v="2014-02-21T00:00:00"/>
    <s v="Standard Class"/>
    <s v="SV-20785"/>
    <s v="Stewart Visinsky"/>
    <x v="0"/>
    <s v="United States"/>
    <s v="Baltimore"/>
    <x v="39"/>
    <n v="21215"/>
    <x v="3"/>
    <s v="OFF-SU-10001165"/>
    <x v="1"/>
    <x v="14"/>
    <x v="1039"/>
    <n v="25.02"/>
    <n v="3"/>
    <n v="0"/>
    <n v="6.5052000000000003"/>
  </r>
  <r>
    <n v="5599"/>
    <x v="2787"/>
    <x v="3"/>
    <x v="778"/>
    <d v="2014-02-21T00:00:00"/>
    <s v="Standard Class"/>
    <s v="SV-20785"/>
    <s v="Stewart Visinsky"/>
    <x v="0"/>
    <s v="United States"/>
    <s v="Baltimore"/>
    <x v="39"/>
    <n v="21215"/>
    <x v="3"/>
    <s v="OFF-AR-10000614"/>
    <x v="1"/>
    <x v="6"/>
    <x v="1722"/>
    <n v="10.709999999999999"/>
    <n v="3"/>
    <n v="0"/>
    <n v="2.7845999999999997"/>
  </r>
  <r>
    <n v="5600"/>
    <x v="2788"/>
    <x v="2"/>
    <x v="462"/>
    <d v="2011-10-03T00:00:00"/>
    <s v="Same Day"/>
    <s v="DO-13435"/>
    <s v="Denny Ordway"/>
    <x v="0"/>
    <s v="United States"/>
    <s v="Columbus"/>
    <x v="24"/>
    <n v="43229"/>
    <x v="3"/>
    <s v="OFF-AR-10004010"/>
    <x v="1"/>
    <x v="6"/>
    <x v="1734"/>
    <n v="55.984000000000009"/>
    <n v="2"/>
    <n v="0.2"/>
    <n v="4.1987999999999985"/>
  </r>
  <r>
    <n v="5601"/>
    <x v="2788"/>
    <x v="2"/>
    <x v="462"/>
    <d v="2011-10-03T00:00:00"/>
    <s v="Same Day"/>
    <s v="DO-13435"/>
    <s v="Denny Ordway"/>
    <x v="0"/>
    <s v="United States"/>
    <s v="Columbus"/>
    <x v="24"/>
    <n v="43229"/>
    <x v="3"/>
    <s v="OFF-EN-10004030"/>
    <x v="1"/>
    <x v="12"/>
    <x v="135"/>
    <n v="14.480000000000002"/>
    <n v="5"/>
    <n v="0.2"/>
    <n v="4.8869999999999987"/>
  </r>
  <r>
    <n v="5602"/>
    <x v="2788"/>
    <x v="2"/>
    <x v="462"/>
    <d v="2011-10-03T00:00:00"/>
    <s v="Same Day"/>
    <s v="DO-13435"/>
    <s v="Denny Ordway"/>
    <x v="0"/>
    <s v="United States"/>
    <s v="Columbus"/>
    <x v="24"/>
    <n v="43229"/>
    <x v="3"/>
    <s v="TEC-AC-10003023"/>
    <x v="2"/>
    <x v="11"/>
    <x v="1070"/>
    <n v="142.488"/>
    <n v="3"/>
    <n v="0.2"/>
    <n v="-3.5622000000000043"/>
  </r>
  <r>
    <n v="5603"/>
    <x v="2789"/>
    <x v="0"/>
    <x v="278"/>
    <d v="2013-08-30T00:00:00"/>
    <s v="Second Class"/>
    <s v="TB-21355"/>
    <s v="Todd Boyes"/>
    <x v="1"/>
    <s v="United States"/>
    <s v="Houston"/>
    <x v="5"/>
    <n v="77041"/>
    <x v="2"/>
    <s v="OFF-ST-10003572"/>
    <x v="1"/>
    <x v="4"/>
    <x v="1735"/>
    <n v="14.16"/>
    <n v="1"/>
    <n v="0.2"/>
    <n v="1.0620000000000003"/>
  </r>
  <r>
    <n v="5604"/>
    <x v="2789"/>
    <x v="0"/>
    <x v="278"/>
    <d v="2013-08-30T00:00:00"/>
    <s v="Second Class"/>
    <s v="TB-21355"/>
    <s v="Todd Boyes"/>
    <x v="1"/>
    <s v="United States"/>
    <s v="Houston"/>
    <x v="5"/>
    <n v="77041"/>
    <x v="2"/>
    <s v="OFF-PA-10004353"/>
    <x v="1"/>
    <x v="10"/>
    <x v="1652"/>
    <n v="79.920000000000016"/>
    <n v="5"/>
    <n v="0.2"/>
    <n v="27.972000000000001"/>
  </r>
  <r>
    <n v="5605"/>
    <x v="2790"/>
    <x v="1"/>
    <x v="155"/>
    <d v="2012-12-07T00:00:00"/>
    <s v="Standard Class"/>
    <s v="BS-11380"/>
    <s v="Bill Stewart"/>
    <x v="1"/>
    <s v="United States"/>
    <s v="New York City"/>
    <x v="15"/>
    <n v="10011"/>
    <x v="3"/>
    <s v="OFF-BI-10003718"/>
    <x v="1"/>
    <x v="8"/>
    <x v="1660"/>
    <n v="590.35199999999998"/>
    <n v="6"/>
    <n v="0.2"/>
    <n v="206.62319999999997"/>
  </r>
  <r>
    <n v="5606"/>
    <x v="2791"/>
    <x v="0"/>
    <x v="873"/>
    <d v="2013-09-26T00:00:00"/>
    <s v="Standard Class"/>
    <s v="FM-14215"/>
    <s v="Filia McAdams"/>
    <x v="1"/>
    <s v="United States"/>
    <s v="Greensboro"/>
    <x v="3"/>
    <n v="27405"/>
    <x v="0"/>
    <s v="FUR-FU-10001546"/>
    <x v="0"/>
    <x v="5"/>
    <x v="1423"/>
    <n v="17.088000000000001"/>
    <n v="2"/>
    <n v="0.2"/>
    <n v="1.0679999999999996"/>
  </r>
  <r>
    <n v="5607"/>
    <x v="2791"/>
    <x v="0"/>
    <x v="873"/>
    <d v="2013-09-26T00:00:00"/>
    <s v="Standard Class"/>
    <s v="FM-14215"/>
    <s v="Filia McAdams"/>
    <x v="1"/>
    <s v="United States"/>
    <s v="Greensboro"/>
    <x v="3"/>
    <n v="27405"/>
    <x v="0"/>
    <s v="FUR-CH-10002880"/>
    <x v="0"/>
    <x v="1"/>
    <x v="801"/>
    <n v="98.391999999999996"/>
    <n v="1"/>
    <n v="0.2"/>
    <n v="-11.069100000000006"/>
  </r>
  <r>
    <n v="5608"/>
    <x v="2792"/>
    <x v="3"/>
    <x v="613"/>
    <d v="2014-04-01T00:00:00"/>
    <s v="Standard Class"/>
    <s v="JL-15835"/>
    <s v="John Lee"/>
    <x v="0"/>
    <s v="United States"/>
    <s v="New York City"/>
    <x v="15"/>
    <n v="10024"/>
    <x v="3"/>
    <s v="OFF-AR-10001547"/>
    <x v="1"/>
    <x v="6"/>
    <x v="147"/>
    <n v="11.05"/>
    <n v="5"/>
    <n v="0"/>
    <n v="2.9835000000000003"/>
  </r>
  <r>
    <n v="5609"/>
    <x v="2793"/>
    <x v="1"/>
    <x v="401"/>
    <d v="2012-12-11T00:00:00"/>
    <s v="Standard Class"/>
    <s v="AF-10870"/>
    <s v="Art Ferguson"/>
    <x v="0"/>
    <s v="United States"/>
    <s v="San Francisco"/>
    <x v="1"/>
    <n v="94109"/>
    <x v="1"/>
    <s v="OFF-AP-10001626"/>
    <x v="1"/>
    <x v="9"/>
    <x v="1016"/>
    <n v="7.78"/>
    <n v="2"/>
    <n v="0"/>
    <n v="2.0228000000000002"/>
  </r>
  <r>
    <n v="5610"/>
    <x v="2794"/>
    <x v="3"/>
    <x v="515"/>
    <d v="2014-09-06T00:00:00"/>
    <s v="Standard Class"/>
    <s v="BG-11035"/>
    <s v="Barry Gonzalez"/>
    <x v="0"/>
    <s v="United States"/>
    <s v="Monroe"/>
    <x v="28"/>
    <n v="71203"/>
    <x v="0"/>
    <s v="TEC-AC-10003033"/>
    <x v="2"/>
    <x v="11"/>
    <x v="756"/>
    <n v="659.9"/>
    <n v="2"/>
    <n v="0"/>
    <n v="217.76699999999994"/>
  </r>
  <r>
    <n v="5611"/>
    <x v="2795"/>
    <x v="1"/>
    <x v="348"/>
    <d v="2012-10-07T00:00:00"/>
    <s v="First Class"/>
    <s v="MB-17305"/>
    <s v="Maria Bertelson"/>
    <x v="0"/>
    <s v="United States"/>
    <s v="Cincinnati"/>
    <x v="24"/>
    <n v="45231"/>
    <x v="3"/>
    <s v="TEC-AC-10002323"/>
    <x v="2"/>
    <x v="11"/>
    <x v="175"/>
    <n v="53.040000000000006"/>
    <n v="3"/>
    <n v="0.2"/>
    <n v="-4.6409999999999982"/>
  </r>
  <r>
    <n v="5612"/>
    <x v="2796"/>
    <x v="3"/>
    <x v="238"/>
    <d v="2014-08-23T00:00:00"/>
    <s v="Standard Class"/>
    <s v="HW-14935"/>
    <s v="Helen Wasserman"/>
    <x v="1"/>
    <s v="United States"/>
    <s v="Seattle"/>
    <x v="4"/>
    <n v="98105"/>
    <x v="1"/>
    <s v="TEC-AC-10002049"/>
    <x v="2"/>
    <x v="11"/>
    <x v="1053"/>
    <n v="843.9"/>
    <n v="2"/>
    <n v="0"/>
    <n v="371.31600000000003"/>
  </r>
  <r>
    <n v="5613"/>
    <x v="2796"/>
    <x v="3"/>
    <x v="238"/>
    <d v="2014-08-23T00:00:00"/>
    <s v="Standard Class"/>
    <s v="HW-14935"/>
    <s v="Helen Wasserman"/>
    <x v="1"/>
    <s v="United States"/>
    <s v="Seattle"/>
    <x v="4"/>
    <n v="98105"/>
    <x v="1"/>
    <s v="TEC-AC-10002253"/>
    <x v="2"/>
    <x v="11"/>
    <x v="572"/>
    <n v="1496.16"/>
    <n v="9"/>
    <n v="0"/>
    <n v="224.42400000000006"/>
  </r>
  <r>
    <n v="5614"/>
    <x v="2797"/>
    <x v="0"/>
    <x v="1056"/>
    <d v="2013-02-07T00:00:00"/>
    <s v="Standard Class"/>
    <s v="AB-10105"/>
    <s v="Adrian Barton"/>
    <x v="0"/>
    <s v="United States"/>
    <s v="New York City"/>
    <x v="15"/>
    <n v="10011"/>
    <x v="3"/>
    <s v="OFF-ST-10003994"/>
    <x v="1"/>
    <x v="4"/>
    <x v="1736"/>
    <n v="117.96"/>
    <n v="2"/>
    <n v="0"/>
    <n v="5.8979999999999961"/>
  </r>
  <r>
    <n v="5615"/>
    <x v="2798"/>
    <x v="0"/>
    <x v="828"/>
    <d v="2013-08-28T00:00:00"/>
    <s v="Standard Class"/>
    <s v="JP-15460"/>
    <s v="Jennifer Patt"/>
    <x v="1"/>
    <s v="United States"/>
    <s v="New York City"/>
    <x v="15"/>
    <n v="10035"/>
    <x v="3"/>
    <s v="OFF-AR-10002399"/>
    <x v="1"/>
    <x v="6"/>
    <x v="316"/>
    <n v="21.299999999999997"/>
    <n v="5"/>
    <n v="0"/>
    <n v="8.7330000000000005"/>
  </r>
  <r>
    <n v="5616"/>
    <x v="2798"/>
    <x v="0"/>
    <x v="828"/>
    <d v="2013-08-28T00:00:00"/>
    <s v="Standard Class"/>
    <s v="JP-15460"/>
    <s v="Jennifer Patt"/>
    <x v="1"/>
    <s v="United States"/>
    <s v="New York City"/>
    <x v="15"/>
    <n v="10035"/>
    <x v="3"/>
    <s v="OFF-AP-10002118"/>
    <x v="1"/>
    <x v="9"/>
    <x v="77"/>
    <n v="1040.8"/>
    <n v="5"/>
    <n v="0"/>
    <n v="281.01600000000008"/>
  </r>
  <r>
    <n v="5617"/>
    <x v="2798"/>
    <x v="0"/>
    <x v="828"/>
    <d v="2013-08-28T00:00:00"/>
    <s v="Standard Class"/>
    <s v="JP-15460"/>
    <s v="Jennifer Patt"/>
    <x v="1"/>
    <s v="United States"/>
    <s v="New York City"/>
    <x v="15"/>
    <n v="10035"/>
    <x v="3"/>
    <s v="OFF-AR-10001954"/>
    <x v="1"/>
    <x v="6"/>
    <x v="558"/>
    <n v="29.339999999999996"/>
    <n v="6"/>
    <n v="0"/>
    <n v="7.9218000000000002"/>
  </r>
  <r>
    <n v="5618"/>
    <x v="2799"/>
    <x v="3"/>
    <x v="160"/>
    <d v="2014-07-05T00:00:00"/>
    <s v="Standard Class"/>
    <s v="DV-13045"/>
    <s v="Darrin Van Huff"/>
    <x v="1"/>
    <s v="United States"/>
    <s v="Memphis"/>
    <x v="18"/>
    <n v="38109"/>
    <x v="0"/>
    <s v="FUR-FU-10001591"/>
    <x v="0"/>
    <x v="5"/>
    <x v="1101"/>
    <n v="19.52"/>
    <n v="2"/>
    <n v="0.2"/>
    <n v="5.3680000000000012"/>
  </r>
  <r>
    <n v="5619"/>
    <x v="2800"/>
    <x v="1"/>
    <x v="227"/>
    <d v="2012-09-21T00:00:00"/>
    <s v="First Class"/>
    <s v="CM-12190"/>
    <s v="Charlotte Melton"/>
    <x v="0"/>
    <s v="United States"/>
    <s v="San Diego"/>
    <x v="1"/>
    <n v="92105"/>
    <x v="1"/>
    <s v="OFF-ST-10004186"/>
    <x v="1"/>
    <x v="4"/>
    <x v="16"/>
    <n v="443.92"/>
    <n v="4"/>
    <n v="0"/>
    <n v="8.8783999999999992"/>
  </r>
  <r>
    <n v="5620"/>
    <x v="2801"/>
    <x v="0"/>
    <x v="477"/>
    <d v="2013-10-01T00:00:00"/>
    <s v="Standard Class"/>
    <s v="SC-20695"/>
    <s v="Steve Chapman"/>
    <x v="1"/>
    <s v="United States"/>
    <s v="La Crosse"/>
    <x v="6"/>
    <n v="54601"/>
    <x v="2"/>
    <s v="TEC-AC-10001908"/>
    <x v="2"/>
    <x v="11"/>
    <x v="292"/>
    <n v="499.95"/>
    <n v="5"/>
    <n v="0"/>
    <n v="174.98249999999999"/>
  </r>
  <r>
    <n v="5621"/>
    <x v="2801"/>
    <x v="0"/>
    <x v="477"/>
    <d v="2013-10-01T00:00:00"/>
    <s v="Standard Class"/>
    <s v="SC-20695"/>
    <s v="Steve Chapman"/>
    <x v="1"/>
    <s v="United States"/>
    <s v="La Crosse"/>
    <x v="6"/>
    <n v="54601"/>
    <x v="2"/>
    <s v="OFF-AR-10000817"/>
    <x v="1"/>
    <x v="6"/>
    <x v="1255"/>
    <n v="3.04"/>
    <n v="1"/>
    <n v="0"/>
    <n v="1.0335999999999999"/>
  </r>
  <r>
    <n v="5622"/>
    <x v="2801"/>
    <x v="0"/>
    <x v="477"/>
    <d v="2013-10-01T00:00:00"/>
    <s v="Standard Class"/>
    <s v="SC-20695"/>
    <s v="Steve Chapman"/>
    <x v="1"/>
    <s v="United States"/>
    <s v="La Crosse"/>
    <x v="6"/>
    <n v="54601"/>
    <x v="2"/>
    <s v="FUR-CH-10004218"/>
    <x v="0"/>
    <x v="1"/>
    <x v="38"/>
    <n v="201.96"/>
    <n v="2"/>
    <n v="0"/>
    <n v="50.490000000000009"/>
  </r>
  <r>
    <n v="5623"/>
    <x v="2801"/>
    <x v="0"/>
    <x v="477"/>
    <d v="2013-10-01T00:00:00"/>
    <s v="Standard Class"/>
    <s v="SC-20695"/>
    <s v="Steve Chapman"/>
    <x v="1"/>
    <s v="United States"/>
    <s v="La Crosse"/>
    <x v="6"/>
    <n v="54601"/>
    <x v="2"/>
    <s v="FUR-FU-10000755"/>
    <x v="0"/>
    <x v="5"/>
    <x v="1443"/>
    <n v="68.64"/>
    <n v="11"/>
    <n v="0"/>
    <n v="17.160000000000004"/>
  </r>
  <r>
    <n v="5624"/>
    <x v="2802"/>
    <x v="0"/>
    <x v="1057"/>
    <d v="2013-10-29T00:00:00"/>
    <s v="Second Class"/>
    <s v="VW-21775"/>
    <s v="Victoria Wilson"/>
    <x v="1"/>
    <s v="United States"/>
    <s v="Los Angeles"/>
    <x v="1"/>
    <n v="90032"/>
    <x v="1"/>
    <s v="TEC-AC-10003063"/>
    <x v="2"/>
    <x v="11"/>
    <x v="1052"/>
    <n v="100"/>
    <n v="4"/>
    <n v="0"/>
    <n v="21"/>
  </r>
  <r>
    <n v="5625"/>
    <x v="2802"/>
    <x v="0"/>
    <x v="1057"/>
    <d v="2013-10-29T00:00:00"/>
    <s v="Second Class"/>
    <s v="VW-21775"/>
    <s v="Victoria Wilson"/>
    <x v="1"/>
    <s v="United States"/>
    <s v="Los Angeles"/>
    <x v="1"/>
    <n v="90032"/>
    <x v="1"/>
    <s v="TEC-AC-10002637"/>
    <x v="2"/>
    <x v="11"/>
    <x v="1308"/>
    <n v="359.98"/>
    <n v="2"/>
    <n v="0"/>
    <n v="21.598799999999983"/>
  </r>
  <r>
    <n v="5626"/>
    <x v="2803"/>
    <x v="2"/>
    <x v="411"/>
    <d v="2011-10-01T00:00:00"/>
    <s v="Second Class"/>
    <s v="PP-18955"/>
    <s v="Paul Prost"/>
    <x v="2"/>
    <s v="United States"/>
    <s v="Seattle"/>
    <x v="4"/>
    <n v="98115"/>
    <x v="1"/>
    <s v="FUR-FU-10001706"/>
    <x v="0"/>
    <x v="5"/>
    <x v="50"/>
    <n v="6.16"/>
    <n v="2"/>
    <n v="0"/>
    <n v="2.9567999999999999"/>
  </r>
  <r>
    <n v="5627"/>
    <x v="2803"/>
    <x v="2"/>
    <x v="411"/>
    <d v="2011-10-01T00:00:00"/>
    <s v="Second Class"/>
    <s v="PP-18955"/>
    <s v="Paul Prost"/>
    <x v="2"/>
    <s v="United States"/>
    <s v="Seattle"/>
    <x v="4"/>
    <n v="98115"/>
    <x v="1"/>
    <s v="FUR-TA-10002958"/>
    <x v="0"/>
    <x v="3"/>
    <x v="956"/>
    <n v="2348.8200000000002"/>
    <n v="9"/>
    <n v="0"/>
    <n v="399.29939999999976"/>
  </r>
  <r>
    <n v="5628"/>
    <x v="2804"/>
    <x v="3"/>
    <x v="335"/>
    <d v="2014-07-02T00:00:00"/>
    <s v="Standard Class"/>
    <s v="DR-12880"/>
    <s v="Dan Reichenbach"/>
    <x v="1"/>
    <s v="United States"/>
    <s v="Miami"/>
    <x v="2"/>
    <n v="33180"/>
    <x v="0"/>
    <s v="OFF-LA-10004689"/>
    <x v="1"/>
    <x v="2"/>
    <x v="261"/>
    <n v="13.872000000000002"/>
    <n v="6"/>
    <n v="0.2"/>
    <n v="4.6818000000000008"/>
  </r>
  <r>
    <n v="5629"/>
    <x v="2804"/>
    <x v="3"/>
    <x v="335"/>
    <d v="2014-07-02T00:00:00"/>
    <s v="Standard Class"/>
    <s v="DR-12880"/>
    <s v="Dan Reichenbach"/>
    <x v="1"/>
    <s v="United States"/>
    <s v="Miami"/>
    <x v="2"/>
    <n v="33180"/>
    <x v="0"/>
    <s v="FUR-CH-10001545"/>
    <x v="0"/>
    <x v="1"/>
    <x v="1737"/>
    <n v="273.55200000000002"/>
    <n v="3"/>
    <n v="0.2"/>
    <n v="-13.677599999999998"/>
  </r>
  <r>
    <n v="5630"/>
    <x v="2805"/>
    <x v="0"/>
    <x v="1036"/>
    <d v="2013-08-24T00:00:00"/>
    <s v="Second Class"/>
    <s v="RB-19465"/>
    <s v="Rick Bensley"/>
    <x v="2"/>
    <s v="United States"/>
    <s v="Philadelphia"/>
    <x v="9"/>
    <n v="19143"/>
    <x v="3"/>
    <s v="FUR-TA-10002530"/>
    <x v="0"/>
    <x v="3"/>
    <x v="983"/>
    <n v="815.29199999999992"/>
    <n v="9"/>
    <n v="0.4"/>
    <n v="-339.7050000000001"/>
  </r>
  <r>
    <n v="5631"/>
    <x v="2806"/>
    <x v="2"/>
    <x v="1058"/>
    <d v="2011-02-16T00:00:00"/>
    <s v="Standard Class"/>
    <s v="NF-18385"/>
    <s v="Natalie Fritzler"/>
    <x v="0"/>
    <s v="United States"/>
    <s v="Chesapeake"/>
    <x v="17"/>
    <n v="23320"/>
    <x v="0"/>
    <s v="TEC-AC-10001432"/>
    <x v="2"/>
    <x v="11"/>
    <x v="471"/>
    <n v="234.45000000000002"/>
    <n v="3"/>
    <n v="0"/>
    <n v="103.15800000000003"/>
  </r>
  <r>
    <n v="5632"/>
    <x v="2806"/>
    <x v="2"/>
    <x v="1058"/>
    <d v="2011-02-16T00:00:00"/>
    <s v="Standard Class"/>
    <s v="NF-18385"/>
    <s v="Natalie Fritzler"/>
    <x v="0"/>
    <s v="United States"/>
    <s v="Chesapeake"/>
    <x v="17"/>
    <n v="23320"/>
    <x v="0"/>
    <s v="FUR-TA-10003715"/>
    <x v="0"/>
    <x v="3"/>
    <x v="1003"/>
    <n v="1256.22"/>
    <n v="6"/>
    <n v="0"/>
    <n v="75.37319999999994"/>
  </r>
  <r>
    <n v="5633"/>
    <x v="2806"/>
    <x v="2"/>
    <x v="1058"/>
    <d v="2011-02-16T00:00:00"/>
    <s v="Standard Class"/>
    <s v="NF-18385"/>
    <s v="Natalie Fritzler"/>
    <x v="0"/>
    <s v="United States"/>
    <s v="Chesapeake"/>
    <x v="17"/>
    <n v="23320"/>
    <x v="0"/>
    <s v="OFF-BI-10003291"/>
    <x v="1"/>
    <x v="8"/>
    <x v="44"/>
    <n v="17.46"/>
    <n v="2"/>
    <n v="0"/>
    <n v="8.2061999999999991"/>
  </r>
  <r>
    <n v="5634"/>
    <x v="2807"/>
    <x v="0"/>
    <x v="713"/>
    <d v="2013-09-29T00:00:00"/>
    <s v="Second Class"/>
    <s v="CR-12580"/>
    <s v="Clay Rozendal"/>
    <x v="2"/>
    <s v="United States"/>
    <s v="New York City"/>
    <x v="15"/>
    <n v="10009"/>
    <x v="3"/>
    <s v="OFF-BI-10004187"/>
    <x v="1"/>
    <x v="8"/>
    <x v="33"/>
    <n v="10.528"/>
    <n v="7"/>
    <n v="0.2"/>
    <n v="3.6847999999999987"/>
  </r>
  <r>
    <n v="5635"/>
    <x v="2808"/>
    <x v="1"/>
    <x v="901"/>
    <d v="2012-12-06T00:00:00"/>
    <s v="First Class"/>
    <s v="SU-20665"/>
    <s v="Stephanie Ulpright"/>
    <x v="2"/>
    <s v="United States"/>
    <s v="Ann Arbor"/>
    <x v="12"/>
    <n v="48104"/>
    <x v="2"/>
    <s v="OFF-BI-10000666"/>
    <x v="1"/>
    <x v="8"/>
    <x v="980"/>
    <n v="152.79999999999998"/>
    <n v="5"/>
    <n v="0"/>
    <n v="76.399999999999991"/>
  </r>
  <r>
    <n v="5636"/>
    <x v="2809"/>
    <x v="3"/>
    <x v="213"/>
    <d v="2014-09-09T00:00:00"/>
    <s v="Standard Class"/>
    <s v="SC-20050"/>
    <s v="Sample Company A"/>
    <x v="2"/>
    <s v="United States"/>
    <s v="La Mesa"/>
    <x v="1"/>
    <n v="91941"/>
    <x v="1"/>
    <s v="OFF-BI-10002225"/>
    <x v="1"/>
    <x v="8"/>
    <x v="336"/>
    <n v="82.56"/>
    <n v="5"/>
    <n v="0.2"/>
    <n v="28.896000000000001"/>
  </r>
  <r>
    <n v="5637"/>
    <x v="2809"/>
    <x v="3"/>
    <x v="213"/>
    <d v="2014-09-09T00:00:00"/>
    <s v="Standard Class"/>
    <s v="SC-20050"/>
    <s v="Sample Company A"/>
    <x v="2"/>
    <s v="United States"/>
    <s v="La Mesa"/>
    <x v="1"/>
    <n v="91941"/>
    <x v="1"/>
    <s v="TEC-AC-10000474"/>
    <x v="2"/>
    <x v="11"/>
    <x v="1501"/>
    <n v="284.96999999999997"/>
    <n v="3"/>
    <n v="0"/>
    <n v="85.490999999999957"/>
  </r>
  <r>
    <n v="5638"/>
    <x v="2810"/>
    <x v="3"/>
    <x v="606"/>
    <d v="2014-04-03T00:00:00"/>
    <s v="Standard Class"/>
    <s v="ML-18040"/>
    <s v="Michelle Lonsdale"/>
    <x v="1"/>
    <s v="United States"/>
    <s v="Dearborn"/>
    <x v="12"/>
    <n v="48126"/>
    <x v="2"/>
    <s v="FUR-FU-10004245"/>
    <x v="0"/>
    <x v="5"/>
    <x v="1738"/>
    <n v="60.84"/>
    <n v="3"/>
    <n v="0"/>
    <n v="23.119199999999999"/>
  </r>
  <r>
    <n v="5639"/>
    <x v="2811"/>
    <x v="2"/>
    <x v="1059"/>
    <d v="2011-12-27T00:00:00"/>
    <s v="Standard Class"/>
    <s v="GM-14440"/>
    <s v="Gary McGarr"/>
    <x v="0"/>
    <s v="United States"/>
    <s v="San Diego"/>
    <x v="1"/>
    <n v="92024"/>
    <x v="1"/>
    <s v="FUR-CH-10004287"/>
    <x v="0"/>
    <x v="1"/>
    <x v="156"/>
    <n v="1325.76"/>
    <n v="6"/>
    <n v="0.2"/>
    <n v="149.14799999999991"/>
  </r>
  <r>
    <n v="5640"/>
    <x v="2811"/>
    <x v="2"/>
    <x v="1059"/>
    <d v="2011-12-27T00:00:00"/>
    <s v="Standard Class"/>
    <s v="GM-14440"/>
    <s v="Gary McGarr"/>
    <x v="0"/>
    <s v="United States"/>
    <s v="San Diego"/>
    <x v="1"/>
    <n v="92024"/>
    <x v="1"/>
    <s v="FUR-CH-10000595"/>
    <x v="0"/>
    <x v="1"/>
    <x v="463"/>
    <n v="572.16000000000008"/>
    <n v="3"/>
    <n v="0.2"/>
    <n v="35.759999999999962"/>
  </r>
  <r>
    <n v="5641"/>
    <x v="2812"/>
    <x v="2"/>
    <x v="865"/>
    <d v="2011-09-28T00:00:00"/>
    <s v="Standard Class"/>
    <s v="JK-15640"/>
    <s v="Jim Kriz"/>
    <x v="2"/>
    <s v="United States"/>
    <s v="Lakewood"/>
    <x v="24"/>
    <n v="44107"/>
    <x v="3"/>
    <s v="OFF-PA-10003063"/>
    <x v="1"/>
    <x v="10"/>
    <x v="1711"/>
    <n v="28.8"/>
    <n v="9"/>
    <n v="0.2"/>
    <n v="10.080000000000002"/>
  </r>
  <r>
    <n v="5642"/>
    <x v="2813"/>
    <x v="3"/>
    <x v="459"/>
    <d v="2014-04-06T00:00:00"/>
    <s v="First Class"/>
    <s v="AT-10435"/>
    <s v="Alyssa Tate"/>
    <x v="2"/>
    <s v="United States"/>
    <s v="Meriden"/>
    <x v="29"/>
    <n v="6450"/>
    <x v="3"/>
    <s v="OFF-AR-10000246"/>
    <x v="1"/>
    <x v="6"/>
    <x v="21"/>
    <n v="11.12"/>
    <n v="4"/>
    <n v="0"/>
    <n v="2.8911999999999995"/>
  </r>
  <r>
    <n v="5643"/>
    <x v="2814"/>
    <x v="0"/>
    <x v="178"/>
    <d v="2013-04-06T00:00:00"/>
    <s v="Second Class"/>
    <s v="DB-12910"/>
    <s v="Daniel Byrd"/>
    <x v="2"/>
    <s v="United States"/>
    <s v="Columbus"/>
    <x v="32"/>
    <n v="31907"/>
    <x v="0"/>
    <s v="FUR-FU-10003274"/>
    <x v="0"/>
    <x v="5"/>
    <x v="245"/>
    <n v="7.04"/>
    <n v="4"/>
    <n v="0"/>
    <n v="3.0976000000000004"/>
  </r>
  <r>
    <n v="5644"/>
    <x v="2815"/>
    <x v="1"/>
    <x v="1060"/>
    <d v="2012-05-20T00:00:00"/>
    <s v="Second Class"/>
    <s v="AH-10690"/>
    <s v="Anna Häberlin"/>
    <x v="1"/>
    <s v="United States"/>
    <s v="Roswell"/>
    <x v="32"/>
    <n v="30076"/>
    <x v="0"/>
    <s v="OFF-EN-10004147"/>
    <x v="1"/>
    <x v="12"/>
    <x v="1279"/>
    <n v="17.940000000000001"/>
    <n v="3"/>
    <n v="0"/>
    <n v="8.7906000000000013"/>
  </r>
  <r>
    <n v="5645"/>
    <x v="2816"/>
    <x v="3"/>
    <x v="721"/>
    <d v="2014-03-27T00:00:00"/>
    <s v="First Class"/>
    <s v="SJ-20125"/>
    <s v="Sanjit Jacobs"/>
    <x v="2"/>
    <s v="United States"/>
    <s v="Seattle"/>
    <x v="4"/>
    <n v="98105"/>
    <x v="1"/>
    <s v="OFF-BI-10002103"/>
    <x v="1"/>
    <x v="8"/>
    <x v="525"/>
    <n v="34.76"/>
    <n v="5"/>
    <n v="0.2"/>
    <n v="11.296999999999999"/>
  </r>
  <r>
    <n v="5646"/>
    <x v="2817"/>
    <x v="3"/>
    <x v="349"/>
    <d v="2014-04-20T00:00:00"/>
    <s v="Standard Class"/>
    <s v="HM-14860"/>
    <s v="Harry Marie"/>
    <x v="1"/>
    <s v="United States"/>
    <s v="Morristown"/>
    <x v="30"/>
    <n v="7960"/>
    <x v="3"/>
    <s v="FUR-FU-10004018"/>
    <x v="0"/>
    <x v="5"/>
    <x v="927"/>
    <n v="74.45"/>
    <n v="5"/>
    <n v="0"/>
    <n v="20.101500000000001"/>
  </r>
  <r>
    <n v="5647"/>
    <x v="2818"/>
    <x v="1"/>
    <x v="1038"/>
    <d v="2012-01-09T00:00:00"/>
    <s v="Standard Class"/>
    <s v="AG-10495"/>
    <s v="Andrew Gjertsen"/>
    <x v="1"/>
    <s v="United States"/>
    <s v="Alexandria"/>
    <x v="17"/>
    <n v="22304"/>
    <x v="0"/>
    <s v="FUR-FU-10001473"/>
    <x v="0"/>
    <x v="5"/>
    <x v="984"/>
    <n v="192.22"/>
    <n v="14"/>
    <n v="0"/>
    <n v="69.199200000000005"/>
  </r>
  <r>
    <n v="5648"/>
    <x v="2819"/>
    <x v="3"/>
    <x v="808"/>
    <d v="2014-11-08T00:00:00"/>
    <s v="Standard Class"/>
    <s v="JB-16000"/>
    <s v="Joy Bell-"/>
    <x v="0"/>
    <s v="United States"/>
    <s v="Salt Lake City"/>
    <x v="7"/>
    <n v="84106"/>
    <x v="1"/>
    <s v="OFF-PA-10001800"/>
    <x v="1"/>
    <x v="10"/>
    <x v="580"/>
    <n v="19.440000000000001"/>
    <n v="3"/>
    <n v="0"/>
    <n v="9.3312000000000008"/>
  </r>
  <r>
    <n v="5649"/>
    <x v="2820"/>
    <x v="3"/>
    <x v="729"/>
    <d v="2014-07-20T00:00:00"/>
    <s v="Second Class"/>
    <s v="AJ-10795"/>
    <s v="Anthony Johnson"/>
    <x v="1"/>
    <s v="United States"/>
    <s v="Apple Valley"/>
    <x v="1"/>
    <n v="92307"/>
    <x v="1"/>
    <s v="OFF-PA-10004609"/>
    <x v="1"/>
    <x v="10"/>
    <x v="1494"/>
    <n v="32.400000000000006"/>
    <n v="5"/>
    <n v="0"/>
    <n v="15.552000000000001"/>
  </r>
  <r>
    <n v="5650"/>
    <x v="2820"/>
    <x v="3"/>
    <x v="729"/>
    <d v="2014-07-20T00:00:00"/>
    <s v="Second Class"/>
    <s v="AJ-10795"/>
    <s v="Anthony Johnson"/>
    <x v="1"/>
    <s v="United States"/>
    <s v="Apple Valley"/>
    <x v="1"/>
    <n v="92307"/>
    <x v="1"/>
    <s v="OFF-EN-10002592"/>
    <x v="1"/>
    <x v="12"/>
    <x v="1702"/>
    <n v="57.9"/>
    <n v="5"/>
    <n v="0"/>
    <n v="28.95"/>
  </r>
  <r>
    <n v="5651"/>
    <x v="2820"/>
    <x v="3"/>
    <x v="729"/>
    <d v="2014-07-20T00:00:00"/>
    <s v="Second Class"/>
    <s v="AJ-10795"/>
    <s v="Anthony Johnson"/>
    <x v="1"/>
    <s v="United States"/>
    <s v="Apple Valley"/>
    <x v="1"/>
    <n v="92307"/>
    <x v="1"/>
    <s v="OFF-ST-10002957"/>
    <x v="1"/>
    <x v="4"/>
    <x v="1483"/>
    <n v="10.56"/>
    <n v="2"/>
    <n v="0"/>
    <n v="0"/>
  </r>
  <r>
    <n v="5652"/>
    <x v="2820"/>
    <x v="3"/>
    <x v="729"/>
    <d v="2014-07-20T00:00:00"/>
    <s v="Second Class"/>
    <s v="AJ-10795"/>
    <s v="Anthony Johnson"/>
    <x v="1"/>
    <s v="United States"/>
    <s v="Apple Valley"/>
    <x v="1"/>
    <n v="92307"/>
    <x v="1"/>
    <s v="FUR-BO-10002613"/>
    <x v="0"/>
    <x v="0"/>
    <x v="177"/>
    <n v="1194.165"/>
    <n v="5"/>
    <n v="0.15"/>
    <n v="210.73499999999993"/>
  </r>
  <r>
    <n v="5653"/>
    <x v="2821"/>
    <x v="3"/>
    <x v="833"/>
    <d v="2014-10-12T00:00:00"/>
    <s v="Standard Class"/>
    <s v="MM-18280"/>
    <s v="Muhammed MacIntyre"/>
    <x v="1"/>
    <s v="United States"/>
    <s v="New York City"/>
    <x v="15"/>
    <n v="10009"/>
    <x v="3"/>
    <s v="OFF-PA-10001033"/>
    <x v="1"/>
    <x v="10"/>
    <x v="1500"/>
    <n v="40.99"/>
    <n v="1"/>
    <n v="0"/>
    <n v="20.085100000000001"/>
  </r>
  <r>
    <n v="5654"/>
    <x v="2822"/>
    <x v="2"/>
    <x v="130"/>
    <d v="2011-11-11T00:00:00"/>
    <s v="Standard Class"/>
    <s v="TH-21235"/>
    <s v="Tiffany House"/>
    <x v="1"/>
    <s v="United States"/>
    <s v="Long Beach"/>
    <x v="1"/>
    <n v="90805"/>
    <x v="1"/>
    <s v="OFF-AR-10000940"/>
    <x v="1"/>
    <x v="6"/>
    <x v="134"/>
    <n v="2.94"/>
    <n v="1"/>
    <n v="0"/>
    <n v="0.79380000000000006"/>
  </r>
  <r>
    <n v="5655"/>
    <x v="2823"/>
    <x v="0"/>
    <x v="122"/>
    <d v="2013-12-22T00:00:00"/>
    <s v="First Class"/>
    <s v="AH-10120"/>
    <s v="Adrian Hane"/>
    <x v="2"/>
    <s v="United States"/>
    <s v="Salem"/>
    <x v="21"/>
    <n v="97301"/>
    <x v="1"/>
    <s v="OFF-BI-10001670"/>
    <x v="1"/>
    <x v="8"/>
    <x v="438"/>
    <n v="45.240000000000009"/>
    <n v="4"/>
    <n v="0.7"/>
    <n v="-30.159999999999997"/>
  </r>
  <r>
    <n v="5656"/>
    <x v="2823"/>
    <x v="0"/>
    <x v="122"/>
    <d v="2013-12-22T00:00:00"/>
    <s v="First Class"/>
    <s v="AH-10120"/>
    <s v="Adrian Hane"/>
    <x v="2"/>
    <s v="United States"/>
    <s v="Salem"/>
    <x v="21"/>
    <n v="97301"/>
    <x v="1"/>
    <s v="OFF-AR-10004078"/>
    <x v="1"/>
    <x v="6"/>
    <x v="507"/>
    <n v="18.687999999999999"/>
    <n v="4"/>
    <n v="0.2"/>
    <n v="2.3359999999999994"/>
  </r>
  <r>
    <n v="5657"/>
    <x v="2823"/>
    <x v="0"/>
    <x v="122"/>
    <d v="2013-12-22T00:00:00"/>
    <s v="First Class"/>
    <s v="AH-10120"/>
    <s v="Adrian Hane"/>
    <x v="2"/>
    <s v="United States"/>
    <s v="Salem"/>
    <x v="21"/>
    <n v="97301"/>
    <x v="1"/>
    <s v="OFF-PA-10003036"/>
    <x v="1"/>
    <x v="10"/>
    <x v="1730"/>
    <n v="11.648000000000001"/>
    <n v="2"/>
    <n v="0.2"/>
    <n v="3.7855999999999992"/>
  </r>
  <r>
    <n v="5658"/>
    <x v="2823"/>
    <x v="0"/>
    <x v="122"/>
    <d v="2013-12-22T00:00:00"/>
    <s v="First Class"/>
    <s v="AH-10120"/>
    <s v="Adrian Hane"/>
    <x v="2"/>
    <s v="United States"/>
    <s v="Salem"/>
    <x v="21"/>
    <n v="97301"/>
    <x v="1"/>
    <s v="TEC-AC-10000991"/>
    <x v="2"/>
    <x v="11"/>
    <x v="432"/>
    <n v="112.77600000000001"/>
    <n v="3"/>
    <n v="0.2"/>
    <n v="-8.4581999999999979"/>
  </r>
  <r>
    <n v="5659"/>
    <x v="2823"/>
    <x v="0"/>
    <x v="122"/>
    <d v="2013-12-22T00:00:00"/>
    <s v="First Class"/>
    <s v="AH-10120"/>
    <s v="Adrian Hane"/>
    <x v="2"/>
    <s v="United States"/>
    <s v="Salem"/>
    <x v="21"/>
    <n v="97301"/>
    <x v="1"/>
    <s v="FUR-TA-10002530"/>
    <x v="0"/>
    <x v="3"/>
    <x v="983"/>
    <n v="377.45"/>
    <n v="5"/>
    <n v="0.5"/>
    <n v="-264.21500000000003"/>
  </r>
  <r>
    <n v="5660"/>
    <x v="2823"/>
    <x v="0"/>
    <x v="122"/>
    <d v="2013-12-22T00:00:00"/>
    <s v="First Class"/>
    <s v="AH-10120"/>
    <s v="Adrian Hane"/>
    <x v="2"/>
    <s v="United States"/>
    <s v="Salem"/>
    <x v="21"/>
    <n v="97301"/>
    <x v="1"/>
    <s v="OFF-LA-10000407"/>
    <x v="1"/>
    <x v="2"/>
    <x v="1486"/>
    <n v="15.936000000000002"/>
    <n v="4"/>
    <n v="0.2"/>
    <n v="5.1791999999999998"/>
  </r>
  <r>
    <n v="5661"/>
    <x v="2823"/>
    <x v="0"/>
    <x v="122"/>
    <d v="2013-12-22T00:00:00"/>
    <s v="First Class"/>
    <s v="AH-10120"/>
    <s v="Adrian Hane"/>
    <x v="2"/>
    <s v="United States"/>
    <s v="Salem"/>
    <x v="21"/>
    <n v="97301"/>
    <x v="1"/>
    <s v="TEC-PH-10004833"/>
    <x v="2"/>
    <x v="7"/>
    <x v="1354"/>
    <n v="28.68"/>
    <n v="3"/>
    <n v="0.2"/>
    <n v="-7.17"/>
  </r>
  <r>
    <n v="5662"/>
    <x v="2824"/>
    <x v="0"/>
    <x v="446"/>
    <d v="2013-10-02T00:00:00"/>
    <s v="Standard Class"/>
    <s v="CL-12700"/>
    <s v="Craig Leslie"/>
    <x v="2"/>
    <s v="United States"/>
    <s v="Aurora"/>
    <x v="22"/>
    <n v="80013"/>
    <x v="1"/>
    <s v="FUR-FU-10002671"/>
    <x v="0"/>
    <x v="5"/>
    <x v="275"/>
    <n v="21.44"/>
    <n v="2"/>
    <n v="0.2"/>
    <n v="7.5039999999999987"/>
  </r>
  <r>
    <n v="5663"/>
    <x v="2824"/>
    <x v="0"/>
    <x v="446"/>
    <d v="2013-10-02T00:00:00"/>
    <s v="Standard Class"/>
    <s v="CL-12700"/>
    <s v="Craig Leslie"/>
    <x v="2"/>
    <s v="United States"/>
    <s v="Aurora"/>
    <x v="22"/>
    <n v="80013"/>
    <x v="1"/>
    <s v="OFF-ST-10001370"/>
    <x v="1"/>
    <x v="4"/>
    <x v="1023"/>
    <n v="511.05600000000004"/>
    <n v="9"/>
    <n v="0.2"/>
    <n v="-95.823000000000079"/>
  </r>
  <r>
    <n v="5664"/>
    <x v="2825"/>
    <x v="0"/>
    <x v="658"/>
    <d v="2013-07-22T00:00:00"/>
    <s v="Same Day"/>
    <s v="JG-15310"/>
    <s v="Jason Gross"/>
    <x v="1"/>
    <s v="United States"/>
    <s v="Newark"/>
    <x v="24"/>
    <n v="43055"/>
    <x v="3"/>
    <s v="OFF-AR-10000914"/>
    <x v="1"/>
    <x v="6"/>
    <x v="1739"/>
    <n v="18.656000000000002"/>
    <n v="2"/>
    <n v="0.2"/>
    <n v="1.3992000000000013"/>
  </r>
  <r>
    <n v="5665"/>
    <x v="2825"/>
    <x v="0"/>
    <x v="658"/>
    <d v="2013-07-22T00:00:00"/>
    <s v="Same Day"/>
    <s v="JG-15310"/>
    <s v="Jason Gross"/>
    <x v="1"/>
    <s v="United States"/>
    <s v="Newark"/>
    <x v="24"/>
    <n v="43055"/>
    <x v="3"/>
    <s v="OFF-BI-10001116"/>
    <x v="1"/>
    <x v="8"/>
    <x v="1066"/>
    <n v="11.088000000000003"/>
    <n v="7"/>
    <n v="0.7"/>
    <n v="-8.1311999999999998"/>
  </r>
  <r>
    <n v="5666"/>
    <x v="2825"/>
    <x v="0"/>
    <x v="658"/>
    <d v="2013-07-22T00:00:00"/>
    <s v="Same Day"/>
    <s v="JG-15310"/>
    <s v="Jason Gross"/>
    <x v="1"/>
    <s v="United States"/>
    <s v="Newark"/>
    <x v="24"/>
    <n v="43055"/>
    <x v="3"/>
    <s v="OFF-ST-10002276"/>
    <x v="1"/>
    <x v="4"/>
    <x v="223"/>
    <n v="66.688000000000002"/>
    <n v="1"/>
    <n v="0.2"/>
    <n v="4.1680000000000028"/>
  </r>
  <r>
    <n v="5667"/>
    <x v="2825"/>
    <x v="0"/>
    <x v="658"/>
    <d v="2013-07-22T00:00:00"/>
    <s v="Same Day"/>
    <s v="JG-15310"/>
    <s v="Jason Gross"/>
    <x v="1"/>
    <s v="United States"/>
    <s v="Newark"/>
    <x v="24"/>
    <n v="43055"/>
    <x v="3"/>
    <s v="OFF-ST-10004340"/>
    <x v="1"/>
    <x v="4"/>
    <x v="809"/>
    <n v="99.488"/>
    <n v="2"/>
    <n v="0.2"/>
    <n v="8.7052000000000049"/>
  </r>
  <r>
    <n v="5668"/>
    <x v="2826"/>
    <x v="0"/>
    <x v="725"/>
    <d v="2013-06-16T00:00:00"/>
    <s v="Standard Class"/>
    <s v="SE-20110"/>
    <s v="Sanjit Engle"/>
    <x v="0"/>
    <s v="United States"/>
    <s v="Seattle"/>
    <x v="4"/>
    <n v="98103"/>
    <x v="1"/>
    <s v="OFF-LA-10004093"/>
    <x v="1"/>
    <x v="2"/>
    <x v="670"/>
    <n v="14.62"/>
    <n v="2"/>
    <n v="0"/>
    <n v="6.8713999999999995"/>
  </r>
  <r>
    <n v="5669"/>
    <x v="2826"/>
    <x v="0"/>
    <x v="725"/>
    <d v="2013-06-16T00:00:00"/>
    <s v="Standard Class"/>
    <s v="SE-20110"/>
    <s v="Sanjit Engle"/>
    <x v="0"/>
    <s v="United States"/>
    <s v="Seattle"/>
    <x v="4"/>
    <n v="98103"/>
    <x v="1"/>
    <s v="OFF-BI-10004728"/>
    <x v="1"/>
    <x v="8"/>
    <x v="539"/>
    <n v="53.984000000000002"/>
    <n v="14"/>
    <n v="0.2"/>
    <n v="17.544800000000002"/>
  </r>
  <r>
    <n v="5670"/>
    <x v="2826"/>
    <x v="0"/>
    <x v="725"/>
    <d v="2013-06-16T00:00:00"/>
    <s v="Standard Class"/>
    <s v="SE-20110"/>
    <s v="Sanjit Engle"/>
    <x v="0"/>
    <s v="United States"/>
    <s v="Seattle"/>
    <x v="4"/>
    <n v="98103"/>
    <x v="1"/>
    <s v="TEC-AC-10003095"/>
    <x v="2"/>
    <x v="11"/>
    <x v="1277"/>
    <n v="389.97"/>
    <n v="3"/>
    <n v="0"/>
    <n v="132.58980000000003"/>
  </r>
  <r>
    <n v="5671"/>
    <x v="2827"/>
    <x v="1"/>
    <x v="988"/>
    <d v="2012-06-11T00:00:00"/>
    <s v="Second Class"/>
    <s v="TG-21640"/>
    <s v="Trudy Glocke"/>
    <x v="0"/>
    <s v="United States"/>
    <s v="Pocatello"/>
    <x v="45"/>
    <n v="83201"/>
    <x v="1"/>
    <s v="FUR-FU-10003192"/>
    <x v="0"/>
    <x v="5"/>
    <x v="1720"/>
    <n v="355.36"/>
    <n v="4"/>
    <n v="0"/>
    <n v="92.393599999999992"/>
  </r>
  <r>
    <n v="5672"/>
    <x v="2827"/>
    <x v="1"/>
    <x v="988"/>
    <d v="2012-06-11T00:00:00"/>
    <s v="Second Class"/>
    <s v="TG-21640"/>
    <s v="Trudy Glocke"/>
    <x v="0"/>
    <s v="United States"/>
    <s v="Pocatello"/>
    <x v="45"/>
    <n v="83201"/>
    <x v="1"/>
    <s v="TEC-PH-10004522"/>
    <x v="2"/>
    <x v="7"/>
    <x v="1695"/>
    <n v="140.376"/>
    <n v="3"/>
    <n v="0.2"/>
    <n v="8.7735000000000056"/>
  </r>
  <r>
    <n v="5673"/>
    <x v="2828"/>
    <x v="3"/>
    <x v="855"/>
    <d v="2014-11-04T00:00:00"/>
    <s v="Standard Class"/>
    <s v="SH-19975"/>
    <s v="Sally Hughsby"/>
    <x v="1"/>
    <s v="United States"/>
    <s v="Dallas"/>
    <x v="5"/>
    <n v="75081"/>
    <x v="2"/>
    <s v="OFF-EN-10003068"/>
    <x v="1"/>
    <x v="12"/>
    <x v="1632"/>
    <n v="15.840000000000002"/>
    <n v="2"/>
    <n v="0.2"/>
    <n v="5.5439999999999987"/>
  </r>
  <r>
    <n v="5674"/>
    <x v="2828"/>
    <x v="3"/>
    <x v="855"/>
    <d v="2014-11-04T00:00:00"/>
    <s v="Standard Class"/>
    <s v="SH-19975"/>
    <s v="Sally Hughsby"/>
    <x v="1"/>
    <s v="United States"/>
    <s v="Dallas"/>
    <x v="5"/>
    <n v="75081"/>
    <x v="2"/>
    <s v="OFF-PA-10001204"/>
    <x v="1"/>
    <x v="10"/>
    <x v="518"/>
    <n v="8.4480000000000004"/>
    <n v="2"/>
    <n v="0.2"/>
    <n v="2.6399999999999997"/>
  </r>
  <r>
    <n v="5675"/>
    <x v="2829"/>
    <x v="0"/>
    <x v="115"/>
    <d v="2013-01-27T00:00:00"/>
    <s v="Standard Class"/>
    <s v="MC-17275"/>
    <s v="Marc Crier"/>
    <x v="0"/>
    <s v="United States"/>
    <s v="Seattle"/>
    <x v="4"/>
    <n v="98105"/>
    <x v="1"/>
    <s v="OFF-PA-10003953"/>
    <x v="1"/>
    <x v="10"/>
    <x v="638"/>
    <n v="12.96"/>
    <n v="2"/>
    <n v="0"/>
    <n v="6.2208000000000006"/>
  </r>
  <r>
    <n v="5676"/>
    <x v="2830"/>
    <x v="2"/>
    <x v="1061"/>
    <d v="2011-06-02T00:00:00"/>
    <s v="Standard Class"/>
    <s v="PJ-18835"/>
    <s v="Patrick Jones"/>
    <x v="1"/>
    <s v="United States"/>
    <s v="Seattle"/>
    <x v="4"/>
    <n v="98115"/>
    <x v="1"/>
    <s v="TEC-PH-10001552"/>
    <x v="2"/>
    <x v="7"/>
    <x v="178"/>
    <n v="57.408000000000008"/>
    <n v="6"/>
    <n v="0.2"/>
    <n v="5.7408000000000019"/>
  </r>
  <r>
    <n v="5677"/>
    <x v="2830"/>
    <x v="2"/>
    <x v="1061"/>
    <d v="2011-06-02T00:00:00"/>
    <s v="Standard Class"/>
    <s v="PJ-18835"/>
    <s v="Patrick Jones"/>
    <x v="1"/>
    <s v="United States"/>
    <s v="Seattle"/>
    <x v="4"/>
    <n v="98115"/>
    <x v="1"/>
    <s v="TEC-AC-10004877"/>
    <x v="2"/>
    <x v="11"/>
    <x v="1670"/>
    <n v="27.6"/>
    <n v="4"/>
    <n v="0"/>
    <n v="2.2079999999999984"/>
  </r>
  <r>
    <n v="5678"/>
    <x v="2831"/>
    <x v="2"/>
    <x v="282"/>
    <d v="2012-01-05T00:00:00"/>
    <s v="Standard Class"/>
    <s v="ZC-21910"/>
    <s v="Zuschuss Carroll"/>
    <x v="0"/>
    <s v="United States"/>
    <s v="Chicago"/>
    <x v="10"/>
    <n v="60610"/>
    <x v="2"/>
    <s v="FUR-FU-10000193"/>
    <x v="0"/>
    <x v="5"/>
    <x v="1503"/>
    <n v="38.975999999999999"/>
    <n v="3"/>
    <n v="0.6"/>
    <n v="-50.66879999999999"/>
  </r>
  <r>
    <n v="5679"/>
    <x v="2832"/>
    <x v="0"/>
    <x v="1062"/>
    <d v="2013-08-04T00:00:00"/>
    <s v="Standard Class"/>
    <s v="SC-20680"/>
    <s v="Steve Carroll"/>
    <x v="2"/>
    <s v="United States"/>
    <s v="Holland"/>
    <x v="12"/>
    <n v="49423"/>
    <x v="2"/>
    <s v="OFF-FA-10000735"/>
    <x v="1"/>
    <x v="13"/>
    <x v="33"/>
    <n v="20.439999999999998"/>
    <n v="7"/>
    <n v="0"/>
    <n v="9.1979999999999986"/>
  </r>
  <r>
    <n v="5680"/>
    <x v="2832"/>
    <x v="0"/>
    <x v="1062"/>
    <d v="2013-08-04T00:00:00"/>
    <s v="Standard Class"/>
    <s v="SC-20680"/>
    <s v="Steve Carroll"/>
    <x v="2"/>
    <s v="United States"/>
    <s v="Holland"/>
    <x v="12"/>
    <n v="49423"/>
    <x v="2"/>
    <s v="OFF-PA-10002120"/>
    <x v="1"/>
    <x v="10"/>
    <x v="514"/>
    <n v="109.92"/>
    <n v="2"/>
    <n v="0"/>
    <n v="53.860799999999998"/>
  </r>
  <r>
    <n v="5681"/>
    <x v="2833"/>
    <x v="0"/>
    <x v="446"/>
    <d v="2013-10-01T00:00:00"/>
    <s v="Standard Class"/>
    <s v="BP-11230"/>
    <s v="Benjamin Patterson"/>
    <x v="0"/>
    <s v="United States"/>
    <s v="Broken Arrow"/>
    <x v="26"/>
    <n v="74012"/>
    <x v="2"/>
    <s v="OFF-BI-10001249"/>
    <x v="1"/>
    <x v="8"/>
    <x v="1182"/>
    <n v="6.38"/>
    <n v="1"/>
    <n v="0"/>
    <n v="2.9347999999999996"/>
  </r>
  <r>
    <n v="5682"/>
    <x v="2833"/>
    <x v="0"/>
    <x v="446"/>
    <d v="2013-10-01T00:00:00"/>
    <s v="Standard Class"/>
    <s v="BP-11230"/>
    <s v="Benjamin Patterson"/>
    <x v="0"/>
    <s v="United States"/>
    <s v="Broken Arrow"/>
    <x v="26"/>
    <n v="74012"/>
    <x v="2"/>
    <s v="OFF-PA-10001569"/>
    <x v="1"/>
    <x v="10"/>
    <x v="55"/>
    <n v="6.48"/>
    <n v="1"/>
    <n v="0"/>
    <n v="3.1104000000000003"/>
  </r>
  <r>
    <n v="5683"/>
    <x v="2834"/>
    <x v="2"/>
    <x v="1063"/>
    <d v="2011-04-08T00:00:00"/>
    <s v="Standard Class"/>
    <s v="RD-19585"/>
    <s v="Rob Dowd"/>
    <x v="0"/>
    <s v="United States"/>
    <s v="Athens"/>
    <x v="32"/>
    <n v="30605"/>
    <x v="0"/>
    <s v="OFF-PA-10004248"/>
    <x v="1"/>
    <x v="10"/>
    <x v="1615"/>
    <n v="15.84"/>
    <n v="3"/>
    <n v="0"/>
    <n v="7.1280000000000001"/>
  </r>
  <r>
    <n v="5684"/>
    <x v="2834"/>
    <x v="2"/>
    <x v="1063"/>
    <d v="2011-04-08T00:00:00"/>
    <s v="Standard Class"/>
    <s v="RD-19585"/>
    <s v="Rob Dowd"/>
    <x v="0"/>
    <s v="United States"/>
    <s v="Athens"/>
    <x v="32"/>
    <n v="30605"/>
    <x v="0"/>
    <s v="TEC-PH-10001128"/>
    <x v="2"/>
    <x v="7"/>
    <x v="1499"/>
    <n v="1049.93"/>
    <n v="7"/>
    <n v="0"/>
    <n v="293.98040000000003"/>
  </r>
  <r>
    <n v="5685"/>
    <x v="2834"/>
    <x v="2"/>
    <x v="1063"/>
    <d v="2011-04-08T00:00:00"/>
    <s v="Standard Class"/>
    <s v="RD-19585"/>
    <s v="Rob Dowd"/>
    <x v="0"/>
    <s v="United States"/>
    <s v="Athens"/>
    <x v="32"/>
    <n v="30605"/>
    <x v="0"/>
    <s v="OFF-AP-10003842"/>
    <x v="1"/>
    <x v="9"/>
    <x v="1247"/>
    <n v="154.9"/>
    <n v="5"/>
    <n v="0"/>
    <n v="40.274000000000001"/>
  </r>
  <r>
    <n v="5686"/>
    <x v="2835"/>
    <x v="1"/>
    <x v="599"/>
    <d v="2012-11-05T00:00:00"/>
    <s v="Same Day"/>
    <s v="KL-16645"/>
    <s v="Ken Lonsdale"/>
    <x v="0"/>
    <s v="United States"/>
    <s v="Seattle"/>
    <x v="4"/>
    <n v="98105"/>
    <x v="1"/>
    <s v="OFF-BI-10002794"/>
    <x v="1"/>
    <x v="8"/>
    <x v="102"/>
    <n v="98.352000000000004"/>
    <n v="3"/>
    <n v="0.2"/>
    <n v="35.652599999999993"/>
  </r>
  <r>
    <n v="5687"/>
    <x v="2836"/>
    <x v="2"/>
    <x v="1064"/>
    <d v="2011-07-28T00:00:00"/>
    <s v="Same Day"/>
    <s v="CK-12205"/>
    <s v="Chloris Kastensmidt"/>
    <x v="0"/>
    <s v="United States"/>
    <s v="Apopka"/>
    <x v="2"/>
    <n v="32712"/>
    <x v="0"/>
    <s v="OFF-FA-10000621"/>
    <x v="1"/>
    <x v="13"/>
    <x v="110"/>
    <n v="14.320000000000002"/>
    <n v="5"/>
    <n v="0.2"/>
    <n v="5.1910000000000007"/>
  </r>
  <r>
    <n v="5688"/>
    <x v="2836"/>
    <x v="2"/>
    <x v="1064"/>
    <d v="2011-07-28T00:00:00"/>
    <s v="Same Day"/>
    <s v="CK-12205"/>
    <s v="Chloris Kastensmidt"/>
    <x v="0"/>
    <s v="United States"/>
    <s v="Apopka"/>
    <x v="2"/>
    <n v="32712"/>
    <x v="0"/>
    <s v="FUR-FU-10003623"/>
    <x v="0"/>
    <x v="5"/>
    <x v="1226"/>
    <n v="129.88800000000001"/>
    <n v="6"/>
    <n v="0.2"/>
    <n v="12.988799999999991"/>
  </r>
  <r>
    <n v="5689"/>
    <x v="2836"/>
    <x v="2"/>
    <x v="1064"/>
    <d v="2011-07-28T00:00:00"/>
    <s v="Same Day"/>
    <s v="CK-12205"/>
    <s v="Chloris Kastensmidt"/>
    <x v="0"/>
    <s v="United States"/>
    <s v="Apopka"/>
    <x v="2"/>
    <n v="32712"/>
    <x v="0"/>
    <s v="OFF-EN-10000781"/>
    <x v="1"/>
    <x v="12"/>
    <x v="746"/>
    <n v="48.944000000000003"/>
    <n v="7"/>
    <n v="0.2"/>
    <n v="16.518599999999999"/>
  </r>
  <r>
    <n v="5690"/>
    <x v="2837"/>
    <x v="1"/>
    <x v="207"/>
    <d v="2012-12-31T00:00:00"/>
    <s v="Standard Class"/>
    <s v="RB-19705"/>
    <s v="Roger Barcio"/>
    <x v="2"/>
    <s v="United States"/>
    <s v="Houston"/>
    <x v="5"/>
    <n v="77070"/>
    <x v="2"/>
    <s v="FUR-CH-10002044"/>
    <x v="0"/>
    <x v="1"/>
    <x v="1725"/>
    <n v="275.05799999999999"/>
    <n v="3"/>
    <n v="0.3"/>
    <n v="-90.376199999999997"/>
  </r>
  <r>
    <n v="5691"/>
    <x v="2838"/>
    <x v="1"/>
    <x v="895"/>
    <d v="2012-12-16T00:00:00"/>
    <s v="Standard Class"/>
    <s v="KM-16225"/>
    <s v="Kalyca Meade"/>
    <x v="1"/>
    <s v="United States"/>
    <s v="Baltimore"/>
    <x v="39"/>
    <n v="21215"/>
    <x v="3"/>
    <s v="OFF-AR-10000817"/>
    <x v="1"/>
    <x v="6"/>
    <x v="1255"/>
    <n v="27.36"/>
    <n v="9"/>
    <n v="0"/>
    <n v="9.3023999999999987"/>
  </r>
  <r>
    <n v="5692"/>
    <x v="2838"/>
    <x v="1"/>
    <x v="895"/>
    <d v="2012-12-16T00:00:00"/>
    <s v="Standard Class"/>
    <s v="KM-16225"/>
    <s v="Kalyca Meade"/>
    <x v="1"/>
    <s v="United States"/>
    <s v="Baltimore"/>
    <x v="39"/>
    <n v="21215"/>
    <x v="3"/>
    <s v="OFF-PA-10001509"/>
    <x v="1"/>
    <x v="10"/>
    <x v="417"/>
    <n v="44.75"/>
    <n v="5"/>
    <n v="0"/>
    <n v="20.584999999999994"/>
  </r>
  <r>
    <n v="5693"/>
    <x v="2838"/>
    <x v="1"/>
    <x v="895"/>
    <d v="2012-12-16T00:00:00"/>
    <s v="Standard Class"/>
    <s v="KM-16225"/>
    <s v="Kalyca Meade"/>
    <x v="1"/>
    <s v="United States"/>
    <s v="Baltimore"/>
    <x v="39"/>
    <n v="21215"/>
    <x v="3"/>
    <s v="TEC-PH-10004667"/>
    <x v="2"/>
    <x v="7"/>
    <x v="519"/>
    <n v="134.99"/>
    <n v="1"/>
    <n v="0"/>
    <n v="36.447299999999998"/>
  </r>
  <r>
    <n v="5694"/>
    <x v="2838"/>
    <x v="1"/>
    <x v="895"/>
    <d v="2012-12-16T00:00:00"/>
    <s v="Standard Class"/>
    <s v="KM-16225"/>
    <s v="Kalyca Meade"/>
    <x v="1"/>
    <s v="United States"/>
    <s v="Baltimore"/>
    <x v="39"/>
    <n v="21215"/>
    <x v="3"/>
    <s v="OFF-PA-10000143"/>
    <x v="1"/>
    <x v="10"/>
    <x v="1692"/>
    <n v="26.400000000000002"/>
    <n v="5"/>
    <n v="0"/>
    <n v="12.672000000000001"/>
  </r>
  <r>
    <n v="5695"/>
    <x v="2838"/>
    <x v="1"/>
    <x v="895"/>
    <d v="2012-12-16T00:00:00"/>
    <s v="Standard Class"/>
    <s v="KM-16225"/>
    <s v="Kalyca Meade"/>
    <x v="1"/>
    <s v="United States"/>
    <s v="Baltimore"/>
    <x v="39"/>
    <n v="21215"/>
    <x v="3"/>
    <s v="FUR-CH-10000785"/>
    <x v="0"/>
    <x v="1"/>
    <x v="320"/>
    <n v="542.93999999999994"/>
    <n v="3"/>
    <n v="0"/>
    <n v="141.1644"/>
  </r>
  <r>
    <n v="5696"/>
    <x v="2839"/>
    <x v="0"/>
    <x v="465"/>
    <d v="2013-05-08T00:00:00"/>
    <s v="Second Class"/>
    <s v="AH-10465"/>
    <s v="Amy Hunt"/>
    <x v="0"/>
    <s v="United States"/>
    <s v="San Francisco"/>
    <x v="1"/>
    <n v="94109"/>
    <x v="1"/>
    <s v="FUR-TA-10001676"/>
    <x v="0"/>
    <x v="3"/>
    <x v="957"/>
    <n v="71.088000000000008"/>
    <n v="2"/>
    <n v="0.2"/>
    <n v="-1.7772000000000041"/>
  </r>
  <r>
    <n v="5697"/>
    <x v="2840"/>
    <x v="3"/>
    <x v="336"/>
    <d v="2014-10-19T00:00:00"/>
    <s v="Standard Class"/>
    <s v="AG-10765"/>
    <s v="Anthony Garverick"/>
    <x v="2"/>
    <s v="United States"/>
    <s v="Chicago"/>
    <x v="10"/>
    <n v="60623"/>
    <x v="2"/>
    <s v="OFF-BI-10000309"/>
    <x v="1"/>
    <x v="8"/>
    <x v="334"/>
    <n v="27.395999999999997"/>
    <n v="9"/>
    <n v="0.8"/>
    <n v="-42.46380000000002"/>
  </r>
  <r>
    <n v="5698"/>
    <x v="2840"/>
    <x v="3"/>
    <x v="336"/>
    <d v="2014-10-19T00:00:00"/>
    <s v="Standard Class"/>
    <s v="AG-10765"/>
    <s v="Anthony Garverick"/>
    <x v="2"/>
    <s v="United States"/>
    <s v="Chicago"/>
    <x v="10"/>
    <n v="60623"/>
    <x v="2"/>
    <s v="OFF-BI-10004224"/>
    <x v="1"/>
    <x v="8"/>
    <x v="1061"/>
    <n v="13.455999999999998"/>
    <n v="1"/>
    <n v="0.8"/>
    <n v="-23.548000000000009"/>
  </r>
  <r>
    <n v="5699"/>
    <x v="2841"/>
    <x v="0"/>
    <x v="732"/>
    <d v="2013-11-06T00:00:00"/>
    <s v="Same Day"/>
    <s v="EB-14170"/>
    <s v="Evan Bailliet"/>
    <x v="0"/>
    <s v="United States"/>
    <s v="Laredo"/>
    <x v="5"/>
    <n v="78041"/>
    <x v="2"/>
    <s v="OFF-LA-10002312"/>
    <x v="1"/>
    <x v="2"/>
    <x v="574"/>
    <n v="11.840000000000002"/>
    <n v="1"/>
    <n v="0.2"/>
    <n v="4.4399999999999995"/>
  </r>
  <r>
    <n v="5700"/>
    <x v="2842"/>
    <x v="3"/>
    <x v="132"/>
    <d v="2014-11-09T00:00:00"/>
    <s v="Standard Class"/>
    <s v="PG-18895"/>
    <s v="Paul Gonzalez"/>
    <x v="0"/>
    <s v="United States"/>
    <s v="San Francisco"/>
    <x v="1"/>
    <n v="94109"/>
    <x v="1"/>
    <s v="OFF-PA-10003022"/>
    <x v="1"/>
    <x v="10"/>
    <x v="1644"/>
    <n v="35.880000000000003"/>
    <n v="6"/>
    <n v="0"/>
    <n v="17.581200000000003"/>
  </r>
  <r>
    <n v="5701"/>
    <x v="2843"/>
    <x v="0"/>
    <x v="390"/>
    <d v="2013-11-27T00:00:00"/>
    <s v="First Class"/>
    <s v="CA-12055"/>
    <s v="Cathy Armstrong"/>
    <x v="2"/>
    <s v="United States"/>
    <s v="Cleveland"/>
    <x v="24"/>
    <n v="44105"/>
    <x v="3"/>
    <s v="OFF-EN-10001532"/>
    <x v="1"/>
    <x v="12"/>
    <x v="613"/>
    <n v="40.752000000000002"/>
    <n v="3"/>
    <n v="0.2"/>
    <n v="15.281999999999998"/>
  </r>
  <r>
    <n v="5702"/>
    <x v="2843"/>
    <x v="0"/>
    <x v="390"/>
    <d v="2013-11-27T00:00:00"/>
    <s v="First Class"/>
    <s v="CA-12055"/>
    <s v="Cathy Armstrong"/>
    <x v="2"/>
    <s v="United States"/>
    <s v="Cleveland"/>
    <x v="24"/>
    <n v="44105"/>
    <x v="3"/>
    <s v="TEC-AC-10004855"/>
    <x v="2"/>
    <x v="11"/>
    <x v="1047"/>
    <n v="139.96000000000004"/>
    <n v="5"/>
    <n v="0.2"/>
    <n v="-22.743500000000004"/>
  </r>
  <r>
    <n v="5703"/>
    <x v="2844"/>
    <x v="2"/>
    <x v="637"/>
    <d v="2011-12-21T00:00:00"/>
    <s v="Standard Class"/>
    <s v="SS-20875"/>
    <s v="Sung Shariari"/>
    <x v="0"/>
    <s v="United States"/>
    <s v="Marion"/>
    <x v="24"/>
    <n v="43302"/>
    <x v="3"/>
    <s v="OFF-AR-10003829"/>
    <x v="1"/>
    <x v="6"/>
    <x v="934"/>
    <n v="2.6240000000000001"/>
    <n v="1"/>
    <n v="0.2"/>
    <n v="0.29519999999999957"/>
  </r>
  <r>
    <n v="5704"/>
    <x v="2844"/>
    <x v="2"/>
    <x v="637"/>
    <d v="2011-12-21T00:00:00"/>
    <s v="Standard Class"/>
    <s v="SS-20875"/>
    <s v="Sung Shariari"/>
    <x v="0"/>
    <s v="United States"/>
    <s v="Marion"/>
    <x v="24"/>
    <n v="43302"/>
    <x v="3"/>
    <s v="FUR-TA-10002645"/>
    <x v="0"/>
    <x v="3"/>
    <x v="1313"/>
    <n v="136.53"/>
    <n v="1"/>
    <n v="0.4"/>
    <n v="-52.336500000000029"/>
  </r>
  <r>
    <n v="5705"/>
    <x v="2844"/>
    <x v="2"/>
    <x v="637"/>
    <d v="2011-12-21T00:00:00"/>
    <s v="Standard Class"/>
    <s v="SS-20875"/>
    <s v="Sung Shariari"/>
    <x v="0"/>
    <s v="United States"/>
    <s v="Marion"/>
    <x v="24"/>
    <n v="43302"/>
    <x v="3"/>
    <s v="TEC-AC-10003033"/>
    <x v="2"/>
    <x v="11"/>
    <x v="756"/>
    <n v="263.95999999999998"/>
    <n v="1"/>
    <n v="0.2"/>
    <n v="42.893499999999975"/>
  </r>
  <r>
    <n v="5706"/>
    <x v="2845"/>
    <x v="2"/>
    <x v="935"/>
    <d v="2011-11-08T00:00:00"/>
    <s v="Standard Class"/>
    <s v="RP-19390"/>
    <s v="Resi Pölking"/>
    <x v="0"/>
    <s v="United States"/>
    <s v="Fairfield"/>
    <x v="29"/>
    <n v="6824"/>
    <x v="3"/>
    <s v="OFF-SU-10002522"/>
    <x v="1"/>
    <x v="14"/>
    <x v="1544"/>
    <n v="11.64"/>
    <n v="3"/>
    <n v="0"/>
    <n v="3.3755999999999986"/>
  </r>
  <r>
    <n v="5707"/>
    <x v="2846"/>
    <x v="3"/>
    <x v="585"/>
    <d v="2014-09-26T00:00:00"/>
    <s v="Second Class"/>
    <s v="SC-20440"/>
    <s v="Shaun Chance"/>
    <x v="1"/>
    <s v="United States"/>
    <s v="New York City"/>
    <x v="15"/>
    <n v="10009"/>
    <x v="3"/>
    <s v="OFF-BI-10004828"/>
    <x v="1"/>
    <x v="8"/>
    <x v="1578"/>
    <n v="40.176000000000002"/>
    <n v="3"/>
    <n v="0.2"/>
    <n v="14.563799999999997"/>
  </r>
  <r>
    <n v="5708"/>
    <x v="2847"/>
    <x v="1"/>
    <x v="412"/>
    <d v="2012-05-15T00:00:00"/>
    <s v="Standard Class"/>
    <s v="NW-18400"/>
    <s v="Natalie Webber"/>
    <x v="0"/>
    <s v="United States"/>
    <s v="New York City"/>
    <x v="15"/>
    <n v="10024"/>
    <x v="3"/>
    <s v="FUR-FU-10001095"/>
    <x v="0"/>
    <x v="5"/>
    <x v="741"/>
    <n v="79.44"/>
    <n v="3"/>
    <n v="0"/>
    <n v="30.187200000000001"/>
  </r>
  <r>
    <n v="5709"/>
    <x v="2847"/>
    <x v="1"/>
    <x v="412"/>
    <d v="2012-05-15T00:00:00"/>
    <s v="Standard Class"/>
    <s v="NW-18400"/>
    <s v="Natalie Webber"/>
    <x v="0"/>
    <s v="United States"/>
    <s v="New York City"/>
    <x v="15"/>
    <n v="10024"/>
    <x v="3"/>
    <s v="OFF-SU-10000157"/>
    <x v="1"/>
    <x v="14"/>
    <x v="1399"/>
    <n v="357.93"/>
    <n v="3"/>
    <n v="0"/>
    <n v="7.158600000000007"/>
  </r>
  <r>
    <n v="5710"/>
    <x v="2847"/>
    <x v="1"/>
    <x v="412"/>
    <d v="2012-05-15T00:00:00"/>
    <s v="Standard Class"/>
    <s v="NW-18400"/>
    <s v="Natalie Webber"/>
    <x v="0"/>
    <s v="United States"/>
    <s v="New York City"/>
    <x v="15"/>
    <n v="10024"/>
    <x v="3"/>
    <s v="FUR-CH-10002647"/>
    <x v="0"/>
    <x v="1"/>
    <x v="470"/>
    <n v="127.76400000000001"/>
    <n v="2"/>
    <n v="0.1"/>
    <n v="21.294000000000008"/>
  </r>
  <r>
    <n v="5711"/>
    <x v="2847"/>
    <x v="1"/>
    <x v="412"/>
    <d v="2012-05-15T00:00:00"/>
    <s v="Standard Class"/>
    <s v="NW-18400"/>
    <s v="Natalie Webber"/>
    <x v="0"/>
    <s v="United States"/>
    <s v="New York City"/>
    <x v="15"/>
    <n v="10024"/>
    <x v="3"/>
    <s v="TEC-CO-10004115"/>
    <x v="2"/>
    <x v="16"/>
    <x v="356"/>
    <n v="2799.944"/>
    <n v="7"/>
    <n v="0.2"/>
    <n v="1014.9797"/>
  </r>
  <r>
    <n v="5712"/>
    <x v="2847"/>
    <x v="1"/>
    <x v="412"/>
    <d v="2012-05-15T00:00:00"/>
    <s v="Standard Class"/>
    <s v="NW-18400"/>
    <s v="Natalie Webber"/>
    <x v="0"/>
    <s v="United States"/>
    <s v="New York City"/>
    <x v="15"/>
    <n v="10024"/>
    <x v="3"/>
    <s v="OFF-PA-10003363"/>
    <x v="1"/>
    <x v="10"/>
    <x v="1520"/>
    <n v="19.440000000000001"/>
    <n v="3"/>
    <n v="0"/>
    <n v="9.3312000000000008"/>
  </r>
  <r>
    <n v="5713"/>
    <x v="2848"/>
    <x v="3"/>
    <x v="689"/>
    <d v="2014-08-01T00:00:00"/>
    <s v="Same Day"/>
    <s v="KW-16435"/>
    <s v="Katrina Willman"/>
    <x v="0"/>
    <s v="United States"/>
    <s v="Chicago"/>
    <x v="10"/>
    <n v="60653"/>
    <x v="2"/>
    <s v="TEC-PH-10003092"/>
    <x v="2"/>
    <x v="7"/>
    <x v="516"/>
    <n v="36.792000000000002"/>
    <n v="1"/>
    <n v="0.2"/>
    <n v="4.1390999999999991"/>
  </r>
  <r>
    <n v="5714"/>
    <x v="2849"/>
    <x v="2"/>
    <x v="72"/>
    <d v="2011-03-05T00:00:00"/>
    <s v="Standard Class"/>
    <s v="HR-14770"/>
    <s v="Hallie Redmond"/>
    <x v="2"/>
    <s v="United States"/>
    <s v="New York City"/>
    <x v="15"/>
    <n v="10035"/>
    <x v="3"/>
    <s v="TEC-PH-10003655"/>
    <x v="2"/>
    <x v="7"/>
    <x v="854"/>
    <n v="5.9399999999999995"/>
    <n v="3"/>
    <n v="0"/>
    <n v="1.6037999999999999"/>
  </r>
  <r>
    <n v="5715"/>
    <x v="2850"/>
    <x v="3"/>
    <x v="145"/>
    <d v="2014-09-30T00:00:00"/>
    <s v="Standard Class"/>
    <s v="AG-10900"/>
    <s v="Arthur Gainer"/>
    <x v="0"/>
    <s v="United States"/>
    <s v="Richmond"/>
    <x v="17"/>
    <n v="23223"/>
    <x v="0"/>
    <s v="OFF-ST-10001476"/>
    <x v="1"/>
    <x v="4"/>
    <x v="827"/>
    <n v="177.54999999999998"/>
    <n v="5"/>
    <n v="0"/>
    <n v="47.938500000000005"/>
  </r>
  <r>
    <n v="5716"/>
    <x v="2851"/>
    <x v="1"/>
    <x v="330"/>
    <d v="2012-10-12T00:00:00"/>
    <s v="Second Class"/>
    <s v="BM-11650"/>
    <s v="Brian Moss"/>
    <x v="1"/>
    <s v="United States"/>
    <s v="Ann Arbor"/>
    <x v="12"/>
    <n v="48104"/>
    <x v="2"/>
    <s v="TEC-AC-10002049"/>
    <x v="2"/>
    <x v="11"/>
    <x v="688"/>
    <n v="619.94999999999993"/>
    <n v="5"/>
    <n v="0"/>
    <n v="111.59099999999995"/>
  </r>
  <r>
    <n v="5717"/>
    <x v="2851"/>
    <x v="1"/>
    <x v="330"/>
    <d v="2012-10-12T00:00:00"/>
    <s v="Second Class"/>
    <s v="BM-11650"/>
    <s v="Brian Moss"/>
    <x v="1"/>
    <s v="United States"/>
    <s v="Ann Arbor"/>
    <x v="12"/>
    <n v="48104"/>
    <x v="2"/>
    <s v="TEC-PH-10003875"/>
    <x v="2"/>
    <x v="7"/>
    <x v="119"/>
    <n v="29.160000000000004"/>
    <n v="3"/>
    <n v="0"/>
    <n v="8.4563999999999986"/>
  </r>
  <r>
    <n v="5718"/>
    <x v="2851"/>
    <x v="1"/>
    <x v="330"/>
    <d v="2012-10-12T00:00:00"/>
    <s v="Second Class"/>
    <s v="BM-11650"/>
    <s v="Brian Moss"/>
    <x v="1"/>
    <s v="United States"/>
    <s v="Ann Arbor"/>
    <x v="12"/>
    <n v="48104"/>
    <x v="2"/>
    <s v="OFF-EN-10003286"/>
    <x v="1"/>
    <x v="12"/>
    <x v="33"/>
    <n v="57.959999999999994"/>
    <n v="7"/>
    <n v="0"/>
    <n v="27.241199999999996"/>
  </r>
  <r>
    <n v="5719"/>
    <x v="2851"/>
    <x v="1"/>
    <x v="330"/>
    <d v="2012-10-12T00:00:00"/>
    <s v="Second Class"/>
    <s v="BM-11650"/>
    <s v="Brian Moss"/>
    <x v="1"/>
    <s v="United States"/>
    <s v="Ann Arbor"/>
    <x v="12"/>
    <n v="48104"/>
    <x v="2"/>
    <s v="OFF-AP-10003971"/>
    <x v="1"/>
    <x v="9"/>
    <x v="914"/>
    <n v="29.402999999999999"/>
    <n v="3"/>
    <n v="0.1"/>
    <n v="5.2272000000000007"/>
  </r>
  <r>
    <n v="5720"/>
    <x v="2852"/>
    <x v="3"/>
    <x v="1065"/>
    <d v="2014-04-03T00:00:00"/>
    <s v="Second Class"/>
    <s v="RD-19720"/>
    <s v="Roger Demir"/>
    <x v="0"/>
    <s v="United States"/>
    <s v="Lafayette"/>
    <x v="14"/>
    <n v="47905"/>
    <x v="2"/>
    <s v="OFF-ST-10001031"/>
    <x v="1"/>
    <x v="4"/>
    <x v="1551"/>
    <n v="81.400000000000006"/>
    <n v="5"/>
    <n v="0"/>
    <n v="21.164000000000005"/>
  </r>
  <r>
    <n v="5721"/>
    <x v="2853"/>
    <x v="1"/>
    <x v="717"/>
    <d v="2012-11-17T00:00:00"/>
    <s v="First Class"/>
    <s v="KB-16585"/>
    <s v="Ken Black"/>
    <x v="1"/>
    <s v="United States"/>
    <s v="Springfield"/>
    <x v="21"/>
    <n v="97477"/>
    <x v="1"/>
    <s v="OFF-FA-10000304"/>
    <x v="1"/>
    <x v="13"/>
    <x v="52"/>
    <n v="8.7200000000000006"/>
    <n v="5"/>
    <n v="0.2"/>
    <n v="2.289000000000001"/>
  </r>
  <r>
    <n v="5722"/>
    <x v="2853"/>
    <x v="1"/>
    <x v="717"/>
    <d v="2012-11-17T00:00:00"/>
    <s v="First Class"/>
    <s v="KB-16585"/>
    <s v="Ken Black"/>
    <x v="1"/>
    <s v="United States"/>
    <s v="Springfield"/>
    <x v="21"/>
    <n v="97477"/>
    <x v="1"/>
    <s v="TEC-AC-10000358"/>
    <x v="2"/>
    <x v="11"/>
    <x v="1278"/>
    <n v="91.176000000000016"/>
    <n v="3"/>
    <n v="0.2"/>
    <n v="4.5587999999999944"/>
  </r>
  <r>
    <n v="5723"/>
    <x v="2853"/>
    <x v="1"/>
    <x v="717"/>
    <d v="2012-11-17T00:00:00"/>
    <s v="First Class"/>
    <s v="KB-16585"/>
    <s v="Ken Black"/>
    <x v="1"/>
    <s v="United States"/>
    <s v="Springfield"/>
    <x v="21"/>
    <n v="97477"/>
    <x v="1"/>
    <s v="TEC-AC-10002800"/>
    <x v="2"/>
    <x v="11"/>
    <x v="1207"/>
    <n v="159.96800000000002"/>
    <n v="4"/>
    <n v="0.2"/>
    <n v="29.993999999999986"/>
  </r>
  <r>
    <n v="5724"/>
    <x v="2854"/>
    <x v="0"/>
    <x v="182"/>
    <d v="2013-10-01T00:00:00"/>
    <s v="Standard Class"/>
    <s v="DW-13585"/>
    <s v="Dorothy Wardle"/>
    <x v="1"/>
    <s v="United States"/>
    <s v="San Francisco"/>
    <x v="1"/>
    <n v="94109"/>
    <x v="1"/>
    <s v="OFF-PA-10004735"/>
    <x v="1"/>
    <x v="10"/>
    <x v="819"/>
    <n v="12.96"/>
    <n v="2"/>
    <n v="0"/>
    <n v="6.2208000000000006"/>
  </r>
  <r>
    <n v="5725"/>
    <x v="2855"/>
    <x v="2"/>
    <x v="358"/>
    <d v="2011-09-27T00:00:00"/>
    <s v="Standard Class"/>
    <s v="VG-21805"/>
    <s v="Vivek Grady"/>
    <x v="1"/>
    <s v="United States"/>
    <s v="Chicago"/>
    <x v="10"/>
    <n v="60653"/>
    <x v="2"/>
    <s v="OFF-ST-10002574"/>
    <x v="1"/>
    <x v="4"/>
    <x v="926"/>
    <n v="331.536"/>
    <n v="3"/>
    <n v="0.2"/>
    <n v="-82.884"/>
  </r>
  <r>
    <n v="5726"/>
    <x v="2856"/>
    <x v="1"/>
    <x v="12"/>
    <d v="2012-09-27T00:00:00"/>
    <s v="First Class"/>
    <s v="DR-12880"/>
    <s v="Dan Reichenbach"/>
    <x v="1"/>
    <s v="United States"/>
    <s v="New York City"/>
    <x v="15"/>
    <n v="10011"/>
    <x v="3"/>
    <s v="TEC-AC-10004171"/>
    <x v="2"/>
    <x v="11"/>
    <x v="1312"/>
    <n v="899.91"/>
    <n v="9"/>
    <n v="0"/>
    <n v="395.96040000000005"/>
  </r>
  <r>
    <n v="5727"/>
    <x v="2857"/>
    <x v="1"/>
    <x v="124"/>
    <d v="2012-05-08T00:00:00"/>
    <s v="Standard Class"/>
    <s v="AH-10690"/>
    <s v="Anna Häberlin"/>
    <x v="1"/>
    <s v="United States"/>
    <s v="Houston"/>
    <x v="5"/>
    <n v="77095"/>
    <x v="2"/>
    <s v="TEC-PH-10002922"/>
    <x v="2"/>
    <x v="7"/>
    <x v="965"/>
    <n v="946.34400000000005"/>
    <n v="7"/>
    <n v="0.2"/>
    <n v="118.29299999999989"/>
  </r>
  <r>
    <n v="5728"/>
    <x v="2858"/>
    <x v="3"/>
    <x v="166"/>
    <d v="2014-12-14T00:00:00"/>
    <s v="Standard Class"/>
    <s v="JP-15520"/>
    <s v="Jeremy Pistek"/>
    <x v="0"/>
    <s v="United States"/>
    <s v="Madison"/>
    <x v="6"/>
    <n v="53711"/>
    <x v="2"/>
    <s v="TEC-AC-10003023"/>
    <x v="2"/>
    <x v="11"/>
    <x v="1070"/>
    <n v="178.10999999999999"/>
    <n v="3"/>
    <n v="0"/>
    <n v="32.059799999999996"/>
  </r>
  <r>
    <n v="5729"/>
    <x v="2858"/>
    <x v="3"/>
    <x v="166"/>
    <d v="2014-12-14T00:00:00"/>
    <s v="Standard Class"/>
    <s v="JP-15520"/>
    <s v="Jeremy Pistek"/>
    <x v="0"/>
    <s v="United States"/>
    <s v="Madison"/>
    <x v="6"/>
    <n v="53711"/>
    <x v="2"/>
    <s v="OFF-AP-10003590"/>
    <x v="1"/>
    <x v="9"/>
    <x v="947"/>
    <n v="1089.75"/>
    <n v="3"/>
    <n v="0"/>
    <n v="305.13000000000011"/>
  </r>
  <r>
    <n v="5730"/>
    <x v="2858"/>
    <x v="3"/>
    <x v="166"/>
    <d v="2014-12-14T00:00:00"/>
    <s v="Standard Class"/>
    <s v="JP-15520"/>
    <s v="Jeremy Pistek"/>
    <x v="0"/>
    <s v="United States"/>
    <s v="Madison"/>
    <x v="6"/>
    <n v="53711"/>
    <x v="2"/>
    <s v="OFF-LA-10003510"/>
    <x v="1"/>
    <x v="2"/>
    <x v="575"/>
    <n v="61.06"/>
    <n v="2"/>
    <n v="0"/>
    <n v="28.087600000000002"/>
  </r>
  <r>
    <n v="5731"/>
    <x v="2858"/>
    <x v="3"/>
    <x v="166"/>
    <d v="2014-12-14T00:00:00"/>
    <s v="Standard Class"/>
    <s v="JP-15520"/>
    <s v="Jeremy Pistek"/>
    <x v="0"/>
    <s v="United States"/>
    <s v="Madison"/>
    <x v="6"/>
    <n v="53711"/>
    <x v="2"/>
    <s v="FUR-BO-10003159"/>
    <x v="0"/>
    <x v="0"/>
    <x v="1100"/>
    <n v="459.92"/>
    <n v="4"/>
    <n v="0"/>
    <n v="41.392799999999966"/>
  </r>
  <r>
    <n v="5732"/>
    <x v="2858"/>
    <x v="3"/>
    <x v="166"/>
    <d v="2014-12-14T00:00:00"/>
    <s v="Standard Class"/>
    <s v="JP-15520"/>
    <s v="Jeremy Pistek"/>
    <x v="0"/>
    <s v="United States"/>
    <s v="Madison"/>
    <x v="6"/>
    <n v="53711"/>
    <x v="2"/>
    <s v="OFF-PA-10002713"/>
    <x v="1"/>
    <x v="10"/>
    <x v="317"/>
    <n v="27.52"/>
    <n v="4"/>
    <n v="0"/>
    <n v="12.659199999999998"/>
  </r>
  <r>
    <n v="5733"/>
    <x v="2859"/>
    <x v="3"/>
    <x v="222"/>
    <d v="2014-07-03T00:00:00"/>
    <s v="First Class"/>
    <s v="DR-12880"/>
    <s v="Dan Reichenbach"/>
    <x v="1"/>
    <s v="United States"/>
    <s v="Milford"/>
    <x v="29"/>
    <n v="6460"/>
    <x v="3"/>
    <s v="FUR-BO-10002598"/>
    <x v="0"/>
    <x v="0"/>
    <x v="1509"/>
    <n v="638.82000000000005"/>
    <n v="9"/>
    <n v="0"/>
    <n v="185.25779999999997"/>
  </r>
  <r>
    <n v="5734"/>
    <x v="2859"/>
    <x v="3"/>
    <x v="222"/>
    <d v="2014-07-03T00:00:00"/>
    <s v="First Class"/>
    <s v="DR-12880"/>
    <s v="Dan Reichenbach"/>
    <x v="1"/>
    <s v="United States"/>
    <s v="Milford"/>
    <x v="29"/>
    <n v="6460"/>
    <x v="3"/>
    <s v="OFF-SU-10002537"/>
    <x v="1"/>
    <x v="14"/>
    <x v="676"/>
    <n v="30.69"/>
    <n v="3"/>
    <n v="0"/>
    <n v="7.9794000000000018"/>
  </r>
  <r>
    <n v="5735"/>
    <x v="2859"/>
    <x v="3"/>
    <x v="222"/>
    <d v="2014-07-03T00:00:00"/>
    <s v="First Class"/>
    <s v="DR-12880"/>
    <s v="Dan Reichenbach"/>
    <x v="1"/>
    <s v="United States"/>
    <s v="Milford"/>
    <x v="29"/>
    <n v="6460"/>
    <x v="3"/>
    <s v="FUR-FU-10003976"/>
    <x v="0"/>
    <x v="5"/>
    <x v="964"/>
    <n v="25.16"/>
    <n v="2"/>
    <n v="0"/>
    <n v="8.5543999999999976"/>
  </r>
  <r>
    <n v="5736"/>
    <x v="2860"/>
    <x v="2"/>
    <x v="290"/>
    <d v="2011-07-03T00:00:00"/>
    <s v="Standard Class"/>
    <s v="JK-15625"/>
    <s v="Jim Karlsson"/>
    <x v="0"/>
    <s v="United States"/>
    <s v="New York City"/>
    <x v="15"/>
    <n v="10024"/>
    <x v="3"/>
    <s v="OFF-BI-10000174"/>
    <x v="1"/>
    <x v="8"/>
    <x v="1435"/>
    <n v="13.919999999999998"/>
    <n v="3"/>
    <n v="0.2"/>
    <n v="4.8720000000000008"/>
  </r>
  <r>
    <n v="5737"/>
    <x v="2861"/>
    <x v="2"/>
    <x v="407"/>
    <d v="2011-01-26T00:00:00"/>
    <s v="Standard Class"/>
    <s v="MV-17485"/>
    <s v="Mark Van Huff"/>
    <x v="0"/>
    <s v="United States"/>
    <s v="Los Angeles"/>
    <x v="1"/>
    <n v="90049"/>
    <x v="1"/>
    <s v="OFF-PA-10002893"/>
    <x v="1"/>
    <x v="10"/>
    <x v="359"/>
    <n v="19.36"/>
    <n v="2"/>
    <n v="0"/>
    <n v="9.2927999999999997"/>
  </r>
  <r>
    <n v="5738"/>
    <x v="2861"/>
    <x v="2"/>
    <x v="407"/>
    <d v="2011-01-26T00:00:00"/>
    <s v="Standard Class"/>
    <s v="MV-17485"/>
    <s v="Mark Van Huff"/>
    <x v="0"/>
    <s v="United States"/>
    <s v="Los Angeles"/>
    <x v="1"/>
    <n v="90049"/>
    <x v="1"/>
    <s v="FUR-FU-10003194"/>
    <x v="0"/>
    <x v="5"/>
    <x v="76"/>
    <n v="19.3"/>
    <n v="2"/>
    <n v="0"/>
    <n v="5.7899999999999991"/>
  </r>
  <r>
    <n v="5739"/>
    <x v="2862"/>
    <x v="3"/>
    <x v="413"/>
    <d v="2014-01-07T00:00:00"/>
    <s v="Standard Class"/>
    <s v="BP-11155"/>
    <s v="Becky Pak"/>
    <x v="0"/>
    <s v="United States"/>
    <s v="San Francisco"/>
    <x v="1"/>
    <n v="94109"/>
    <x v="1"/>
    <s v="OFF-BI-10004233"/>
    <x v="1"/>
    <x v="8"/>
    <x v="1377"/>
    <n v="38.376000000000005"/>
    <n v="3"/>
    <n v="0.2"/>
    <n v="13.4316"/>
  </r>
  <r>
    <n v="5740"/>
    <x v="2863"/>
    <x v="3"/>
    <x v="615"/>
    <d v="2014-04-01T00:00:00"/>
    <s v="First Class"/>
    <s v="DH-13075"/>
    <s v="Dave Hallsten"/>
    <x v="1"/>
    <s v="United States"/>
    <s v="Fairfield"/>
    <x v="1"/>
    <n v="94533"/>
    <x v="1"/>
    <s v="OFF-PA-10000232"/>
    <x v="1"/>
    <x v="10"/>
    <x v="1622"/>
    <n v="12.96"/>
    <n v="2"/>
    <n v="0"/>
    <n v="6.3504000000000005"/>
  </r>
  <r>
    <n v="5741"/>
    <x v="2863"/>
    <x v="3"/>
    <x v="615"/>
    <d v="2014-04-01T00:00:00"/>
    <s v="First Class"/>
    <s v="DH-13075"/>
    <s v="Dave Hallsten"/>
    <x v="1"/>
    <s v="United States"/>
    <s v="Fairfield"/>
    <x v="1"/>
    <n v="94533"/>
    <x v="1"/>
    <s v="FUR-FU-10001095"/>
    <x v="0"/>
    <x v="5"/>
    <x v="741"/>
    <n v="26.48"/>
    <n v="1"/>
    <n v="0"/>
    <n v="10.0624"/>
  </r>
  <r>
    <n v="5742"/>
    <x v="2863"/>
    <x v="3"/>
    <x v="615"/>
    <d v="2014-04-01T00:00:00"/>
    <s v="First Class"/>
    <s v="DH-13075"/>
    <s v="Dave Hallsten"/>
    <x v="1"/>
    <s v="United States"/>
    <s v="Fairfield"/>
    <x v="1"/>
    <n v="94533"/>
    <x v="1"/>
    <s v="TEC-MA-10004679"/>
    <x v="2"/>
    <x v="15"/>
    <x v="1074"/>
    <n v="532.72"/>
    <n v="2"/>
    <n v="0.2"/>
    <n v="53.271999999999991"/>
  </r>
  <r>
    <n v="5743"/>
    <x v="2863"/>
    <x v="3"/>
    <x v="615"/>
    <d v="2014-04-01T00:00:00"/>
    <s v="First Class"/>
    <s v="DH-13075"/>
    <s v="Dave Hallsten"/>
    <x v="1"/>
    <s v="United States"/>
    <s v="Fairfield"/>
    <x v="1"/>
    <n v="94533"/>
    <x v="1"/>
    <s v="OFF-PA-10003651"/>
    <x v="1"/>
    <x v="10"/>
    <x v="646"/>
    <n v="26.72"/>
    <n v="4"/>
    <n v="0"/>
    <n v="12.8256"/>
  </r>
  <r>
    <n v="5744"/>
    <x v="2863"/>
    <x v="3"/>
    <x v="615"/>
    <d v="2014-04-01T00:00:00"/>
    <s v="First Class"/>
    <s v="DH-13075"/>
    <s v="Dave Hallsten"/>
    <x v="1"/>
    <s v="United States"/>
    <s v="Fairfield"/>
    <x v="1"/>
    <n v="94533"/>
    <x v="1"/>
    <s v="OFF-PA-10000743"/>
    <x v="1"/>
    <x v="10"/>
    <x v="573"/>
    <n v="20.04"/>
    <n v="3"/>
    <n v="0"/>
    <n v="9.6191999999999993"/>
  </r>
  <r>
    <n v="5745"/>
    <x v="2863"/>
    <x v="3"/>
    <x v="615"/>
    <d v="2014-04-01T00:00:00"/>
    <s v="First Class"/>
    <s v="DH-13075"/>
    <s v="Dave Hallsten"/>
    <x v="1"/>
    <s v="United States"/>
    <s v="Fairfield"/>
    <x v="1"/>
    <n v="94533"/>
    <x v="1"/>
    <s v="OFF-ST-10002743"/>
    <x v="1"/>
    <x v="4"/>
    <x v="413"/>
    <n v="795.48"/>
    <n v="7"/>
    <n v="0"/>
    <n v="7.9547999999999632"/>
  </r>
  <r>
    <n v="5746"/>
    <x v="2863"/>
    <x v="3"/>
    <x v="615"/>
    <d v="2014-04-01T00:00:00"/>
    <s v="First Class"/>
    <s v="DH-13075"/>
    <s v="Dave Hallsten"/>
    <x v="1"/>
    <s v="United States"/>
    <s v="Fairfield"/>
    <x v="1"/>
    <n v="94533"/>
    <x v="1"/>
    <s v="FUR-FU-10003829"/>
    <x v="0"/>
    <x v="5"/>
    <x v="1369"/>
    <n v="21.560000000000002"/>
    <n v="7"/>
    <n v="0"/>
    <n v="6.8991999999999987"/>
  </r>
  <r>
    <n v="5747"/>
    <x v="2864"/>
    <x v="0"/>
    <x v="16"/>
    <d v="2013-12-13T00:00:00"/>
    <s v="Standard Class"/>
    <s v="LH-16900"/>
    <s v="Lena Hernandez"/>
    <x v="0"/>
    <s v="United States"/>
    <s v="Greenville"/>
    <x v="3"/>
    <n v="27834"/>
    <x v="0"/>
    <s v="TEC-PH-10002496"/>
    <x v="2"/>
    <x v="7"/>
    <x v="490"/>
    <n v="249.58400000000003"/>
    <n v="2"/>
    <n v="0.2"/>
    <n v="31.197999999999986"/>
  </r>
  <r>
    <n v="5748"/>
    <x v="2864"/>
    <x v="0"/>
    <x v="16"/>
    <d v="2013-12-13T00:00:00"/>
    <s v="Standard Class"/>
    <s v="LH-16900"/>
    <s v="Lena Hernandez"/>
    <x v="0"/>
    <s v="United States"/>
    <s v="Greenville"/>
    <x v="3"/>
    <n v="27834"/>
    <x v="0"/>
    <s v="TEC-AC-10002473"/>
    <x v="2"/>
    <x v="11"/>
    <x v="713"/>
    <n v="68.111999999999995"/>
    <n v="3"/>
    <n v="0.2"/>
    <n v="17.879399999999997"/>
  </r>
  <r>
    <n v="5749"/>
    <x v="2864"/>
    <x v="0"/>
    <x v="16"/>
    <d v="2013-12-13T00:00:00"/>
    <s v="Standard Class"/>
    <s v="LH-16900"/>
    <s v="Lena Hernandez"/>
    <x v="0"/>
    <s v="United States"/>
    <s v="Greenville"/>
    <x v="3"/>
    <n v="27834"/>
    <x v="0"/>
    <s v="TEC-AC-10004877"/>
    <x v="2"/>
    <x v="11"/>
    <x v="1670"/>
    <n v="16.560000000000002"/>
    <n v="3"/>
    <n v="0.2"/>
    <n v="-2.4840000000000018"/>
  </r>
  <r>
    <n v="5750"/>
    <x v="2865"/>
    <x v="3"/>
    <x v="551"/>
    <d v="2014-11-23T00:00:00"/>
    <s v="Standard Class"/>
    <s v="DK-13090"/>
    <s v="Dave Kipp"/>
    <x v="0"/>
    <s v="United States"/>
    <s v="Long Beach"/>
    <x v="15"/>
    <n v="11561"/>
    <x v="3"/>
    <s v="TEC-PH-10000923"/>
    <x v="2"/>
    <x v="7"/>
    <x v="1225"/>
    <n v="74.95"/>
    <n v="5"/>
    <n v="0"/>
    <n v="36.725500000000004"/>
  </r>
  <r>
    <n v="5751"/>
    <x v="2866"/>
    <x v="2"/>
    <x v="992"/>
    <d v="2011-06-05T00:00:00"/>
    <s v="Standard Class"/>
    <s v="SS-20410"/>
    <s v="Shahid Shariari"/>
    <x v="0"/>
    <s v="United States"/>
    <s v="Buffalo Grove"/>
    <x v="10"/>
    <n v="60089"/>
    <x v="2"/>
    <s v="FUR-TA-10001539"/>
    <x v="0"/>
    <x v="3"/>
    <x v="10"/>
    <n v="355.45499999999998"/>
    <n v="3"/>
    <n v="0.5"/>
    <n v="-184.83660000000003"/>
  </r>
  <r>
    <n v="5752"/>
    <x v="2867"/>
    <x v="0"/>
    <x v="115"/>
    <d v="2013-01-28T00:00:00"/>
    <s v="Standard Class"/>
    <s v="FP-14320"/>
    <s v="Frank Preis"/>
    <x v="0"/>
    <s v="United States"/>
    <s v="San Diego"/>
    <x v="1"/>
    <n v="92037"/>
    <x v="1"/>
    <s v="OFF-LA-10003498"/>
    <x v="1"/>
    <x v="2"/>
    <x v="1740"/>
    <n v="44.400000000000006"/>
    <n v="3"/>
    <n v="0"/>
    <n v="22.200000000000003"/>
  </r>
  <r>
    <n v="5753"/>
    <x v="2867"/>
    <x v="0"/>
    <x v="115"/>
    <d v="2013-01-28T00:00:00"/>
    <s v="Standard Class"/>
    <s v="FP-14320"/>
    <s v="Frank Preis"/>
    <x v="0"/>
    <s v="United States"/>
    <s v="San Diego"/>
    <x v="1"/>
    <n v="92037"/>
    <x v="1"/>
    <s v="OFF-LA-10004484"/>
    <x v="1"/>
    <x v="2"/>
    <x v="612"/>
    <n v="20.65"/>
    <n v="5"/>
    <n v="0"/>
    <n v="9.4989999999999988"/>
  </r>
  <r>
    <n v="5754"/>
    <x v="2868"/>
    <x v="0"/>
    <x v="1066"/>
    <d v="2013-02-10T00:00:00"/>
    <s v="Standard Class"/>
    <s v="LC-17050"/>
    <s v="Liz Carlisle"/>
    <x v="0"/>
    <s v="United States"/>
    <s v="Richmond"/>
    <x v="0"/>
    <n v="40475"/>
    <x v="0"/>
    <s v="FUR-CH-10000015"/>
    <x v="0"/>
    <x v="1"/>
    <x v="373"/>
    <n v="866.4"/>
    <n v="4"/>
    <n v="0"/>
    <n v="225.26400000000001"/>
  </r>
  <r>
    <n v="5755"/>
    <x v="2869"/>
    <x v="1"/>
    <x v="368"/>
    <d v="2012-04-03T00:00:00"/>
    <s v="Second Class"/>
    <s v="AS-10240"/>
    <s v="Alan Shonely"/>
    <x v="0"/>
    <s v="United States"/>
    <s v="Springfield"/>
    <x v="17"/>
    <n v="22153"/>
    <x v="0"/>
    <s v="OFF-AR-10003732"/>
    <x v="1"/>
    <x v="6"/>
    <x v="321"/>
    <n v="5.56"/>
    <n v="2"/>
    <n v="0"/>
    <n v="1.4455999999999998"/>
  </r>
  <r>
    <n v="5756"/>
    <x v="2870"/>
    <x v="2"/>
    <x v="1005"/>
    <d v="2011-10-18T00:00:00"/>
    <s v="Standard Class"/>
    <s v="HG-15025"/>
    <s v="Hunter Glantz"/>
    <x v="0"/>
    <s v="United States"/>
    <s v="Fort Worth"/>
    <x v="5"/>
    <n v="76106"/>
    <x v="2"/>
    <s v="OFF-AP-10004052"/>
    <x v="1"/>
    <x v="9"/>
    <x v="1662"/>
    <n v="3.1599999999999993"/>
    <n v="4"/>
    <n v="0.8"/>
    <n v="-8.532"/>
  </r>
  <r>
    <n v="5757"/>
    <x v="2870"/>
    <x v="2"/>
    <x v="1005"/>
    <d v="2011-10-18T00:00:00"/>
    <s v="Standard Class"/>
    <s v="HG-15025"/>
    <s v="Hunter Glantz"/>
    <x v="0"/>
    <s v="United States"/>
    <s v="Fort Worth"/>
    <x v="5"/>
    <n v="76106"/>
    <x v="2"/>
    <s v="TEC-CO-10002095"/>
    <x v="2"/>
    <x v="16"/>
    <x v="610"/>
    <n v="1999.96"/>
    <n v="5"/>
    <n v="0.2"/>
    <n v="624.98749999999995"/>
  </r>
  <r>
    <n v="5758"/>
    <x v="2871"/>
    <x v="1"/>
    <x v="1067"/>
    <d v="2012-08-16T00:00:00"/>
    <s v="Standard Class"/>
    <s v="BW-11065"/>
    <s v="Barry Weirich"/>
    <x v="0"/>
    <s v="United States"/>
    <s v="Raleigh"/>
    <x v="3"/>
    <n v="27604"/>
    <x v="0"/>
    <s v="FUR-FU-10004270"/>
    <x v="0"/>
    <x v="5"/>
    <x v="1372"/>
    <n v="46.152000000000001"/>
    <n v="3"/>
    <n v="0.2"/>
    <n v="12.114900000000002"/>
  </r>
  <r>
    <n v="5759"/>
    <x v="2872"/>
    <x v="1"/>
    <x v="6"/>
    <d v="2012-11-23T00:00:00"/>
    <s v="First Class"/>
    <s v="BH-11710"/>
    <s v="Brosina Hoffman"/>
    <x v="0"/>
    <s v="United States"/>
    <s v="Hialeah"/>
    <x v="2"/>
    <n v="33012"/>
    <x v="0"/>
    <s v="TEC-MA-10000423"/>
    <x v="2"/>
    <x v="15"/>
    <x v="1713"/>
    <n v="32.984999999999999"/>
    <n v="3"/>
    <n v="0.5"/>
    <n v="-1.9791000000000025"/>
  </r>
  <r>
    <n v="5760"/>
    <x v="2873"/>
    <x v="0"/>
    <x v="945"/>
    <d v="2013-12-31T00:00:00"/>
    <s v="Same Day"/>
    <s v="JP-16135"/>
    <s v="Julie Prescott"/>
    <x v="2"/>
    <s v="United States"/>
    <s v="Los Angeles"/>
    <x v="1"/>
    <n v="90032"/>
    <x v="1"/>
    <s v="OFF-ST-10001526"/>
    <x v="1"/>
    <x v="4"/>
    <x v="764"/>
    <n v="481.32"/>
    <n v="4"/>
    <n v="0"/>
    <n v="125.14319999999998"/>
  </r>
  <r>
    <n v="5761"/>
    <x v="2873"/>
    <x v="0"/>
    <x v="945"/>
    <d v="2013-12-31T00:00:00"/>
    <s v="Same Day"/>
    <s v="JP-16135"/>
    <s v="Julie Prescott"/>
    <x v="2"/>
    <s v="United States"/>
    <s v="Los Angeles"/>
    <x v="1"/>
    <n v="90032"/>
    <x v="1"/>
    <s v="OFF-BI-10002194"/>
    <x v="1"/>
    <x v="8"/>
    <x v="411"/>
    <n v="6.3840000000000003"/>
    <n v="1"/>
    <n v="0.2"/>
    <n v="2.1546000000000003"/>
  </r>
  <r>
    <n v="5762"/>
    <x v="2874"/>
    <x v="3"/>
    <x v="801"/>
    <d v="2014-08-16T00:00:00"/>
    <s v="First Class"/>
    <s v="JM-16195"/>
    <s v="Justin MacKendrick"/>
    <x v="0"/>
    <s v="United States"/>
    <s v="Lake Forest"/>
    <x v="1"/>
    <n v="92630"/>
    <x v="1"/>
    <s v="OFF-AP-10000828"/>
    <x v="1"/>
    <x v="9"/>
    <x v="1087"/>
    <n v="542.93999999999994"/>
    <n v="3"/>
    <n v="0"/>
    <n v="152.02319999999997"/>
  </r>
  <r>
    <n v="5763"/>
    <x v="2874"/>
    <x v="3"/>
    <x v="801"/>
    <d v="2014-08-16T00:00:00"/>
    <s v="First Class"/>
    <s v="JM-16195"/>
    <s v="Justin MacKendrick"/>
    <x v="0"/>
    <s v="United States"/>
    <s v="Lake Forest"/>
    <x v="1"/>
    <n v="92630"/>
    <x v="1"/>
    <s v="FUR-FU-10001473"/>
    <x v="0"/>
    <x v="5"/>
    <x v="984"/>
    <n v="54.92"/>
    <n v="4"/>
    <n v="0"/>
    <n v="19.7712"/>
  </r>
  <r>
    <n v="5764"/>
    <x v="2875"/>
    <x v="1"/>
    <x v="502"/>
    <d v="2012-11-05T00:00:00"/>
    <s v="First Class"/>
    <s v="FH-14365"/>
    <s v="Fred Hopkins"/>
    <x v="1"/>
    <s v="United States"/>
    <s v="Long Beach"/>
    <x v="15"/>
    <n v="11561"/>
    <x v="3"/>
    <s v="FUR-CH-10004983"/>
    <x v="0"/>
    <x v="1"/>
    <x v="1560"/>
    <n v="1448.8200000000002"/>
    <n v="10"/>
    <n v="0.1"/>
    <n v="209.27399999999992"/>
  </r>
  <r>
    <n v="5765"/>
    <x v="2876"/>
    <x v="1"/>
    <x v="229"/>
    <d v="2012-09-12T00:00:00"/>
    <s v="Second Class"/>
    <s v="MC-17575"/>
    <s v="Matt Collins"/>
    <x v="0"/>
    <s v="United States"/>
    <s v="Seattle"/>
    <x v="4"/>
    <n v="98103"/>
    <x v="1"/>
    <s v="OFF-ST-10003994"/>
    <x v="1"/>
    <x v="4"/>
    <x v="1736"/>
    <n v="353.88"/>
    <n v="6"/>
    <n v="0"/>
    <n v="17.693999999999988"/>
  </r>
  <r>
    <n v="5766"/>
    <x v="2877"/>
    <x v="2"/>
    <x v="1068"/>
    <d v="2011-11-14T00:00:00"/>
    <s v="Standard Class"/>
    <s v="EB-13870"/>
    <s v="Emily Burns"/>
    <x v="0"/>
    <s v="United States"/>
    <s v="Redding"/>
    <x v="1"/>
    <n v="96003"/>
    <x v="1"/>
    <s v="TEC-PH-10004447"/>
    <x v="2"/>
    <x v="7"/>
    <x v="857"/>
    <n v="333.57600000000002"/>
    <n v="3"/>
    <n v="0.2"/>
    <n v="25.018199999999993"/>
  </r>
  <r>
    <n v="5767"/>
    <x v="2878"/>
    <x v="0"/>
    <x v="750"/>
    <d v="2013-10-16T00:00:00"/>
    <s v="Standard Class"/>
    <s v="PM-19135"/>
    <s v="Peter McVee"/>
    <x v="2"/>
    <s v="United States"/>
    <s v="San Antonio"/>
    <x v="5"/>
    <n v="78207"/>
    <x v="2"/>
    <s v="OFF-LA-10004545"/>
    <x v="1"/>
    <x v="2"/>
    <x v="1328"/>
    <n v="60.144000000000005"/>
    <n v="6"/>
    <n v="0.2"/>
    <n v="20.298599999999993"/>
  </r>
  <r>
    <n v="5768"/>
    <x v="2879"/>
    <x v="3"/>
    <x v="565"/>
    <d v="2014-09-13T00:00:00"/>
    <s v="Second Class"/>
    <s v="AR-10345"/>
    <s v="Alex Russell"/>
    <x v="1"/>
    <s v="United States"/>
    <s v="Houston"/>
    <x v="5"/>
    <n v="77070"/>
    <x v="2"/>
    <s v="TEC-AC-10003116"/>
    <x v="2"/>
    <x v="11"/>
    <x v="920"/>
    <n v="85.2"/>
    <n v="6"/>
    <n v="0.2"/>
    <n v="20.234999999999996"/>
  </r>
  <r>
    <n v="5769"/>
    <x v="2880"/>
    <x v="1"/>
    <x v="1069"/>
    <d v="2012-03-01T00:00:00"/>
    <s v="Standard Class"/>
    <s v="SS-20875"/>
    <s v="Sung Shariari"/>
    <x v="0"/>
    <s v="United States"/>
    <s v="Leominster"/>
    <x v="31"/>
    <n v="1453"/>
    <x v="3"/>
    <s v="OFF-LA-10001641"/>
    <x v="1"/>
    <x v="2"/>
    <x v="1022"/>
    <n v="3.15"/>
    <n v="1"/>
    <n v="0"/>
    <n v="1.512"/>
  </r>
  <r>
    <n v="5770"/>
    <x v="2880"/>
    <x v="1"/>
    <x v="1069"/>
    <d v="2012-03-01T00:00:00"/>
    <s v="Standard Class"/>
    <s v="SS-20875"/>
    <s v="Sung Shariari"/>
    <x v="0"/>
    <s v="United States"/>
    <s v="Leominster"/>
    <x v="31"/>
    <n v="1453"/>
    <x v="3"/>
    <s v="OFF-PA-10002377"/>
    <x v="1"/>
    <x v="10"/>
    <x v="557"/>
    <n v="22.72"/>
    <n v="4"/>
    <n v="0"/>
    <n v="10.223999999999998"/>
  </r>
  <r>
    <n v="5771"/>
    <x v="2881"/>
    <x v="1"/>
    <x v="496"/>
    <d v="2012-09-28T00:00:00"/>
    <s v="Standard Class"/>
    <s v="SC-20440"/>
    <s v="Shaun Chance"/>
    <x v="1"/>
    <s v="United States"/>
    <s v="Los Angeles"/>
    <x v="1"/>
    <n v="90032"/>
    <x v="1"/>
    <s v="FUR-FU-10000010"/>
    <x v="0"/>
    <x v="5"/>
    <x v="522"/>
    <n v="14.91"/>
    <n v="3"/>
    <n v="0"/>
    <n v="4.6220999999999997"/>
  </r>
  <r>
    <n v="5772"/>
    <x v="2881"/>
    <x v="1"/>
    <x v="496"/>
    <d v="2012-09-28T00:00:00"/>
    <s v="Standard Class"/>
    <s v="SC-20440"/>
    <s v="Shaun Chance"/>
    <x v="1"/>
    <s v="United States"/>
    <s v="Los Angeles"/>
    <x v="1"/>
    <n v="90032"/>
    <x v="1"/>
    <s v="OFF-AP-10002651"/>
    <x v="1"/>
    <x v="9"/>
    <x v="1341"/>
    <n v="1158.1199999999999"/>
    <n v="4"/>
    <n v="0"/>
    <n v="335.85479999999984"/>
  </r>
  <r>
    <n v="5773"/>
    <x v="2882"/>
    <x v="1"/>
    <x v="650"/>
    <d v="2012-12-01T00:00:00"/>
    <s v="Standard Class"/>
    <s v="EA-14035"/>
    <s v="Erin Ashbrook"/>
    <x v="1"/>
    <s v="United States"/>
    <s v="Springfield"/>
    <x v="25"/>
    <n v="65807"/>
    <x v="2"/>
    <s v="TEC-CO-10002313"/>
    <x v="2"/>
    <x v="16"/>
    <x v="345"/>
    <n v="599.99"/>
    <n v="1"/>
    <n v="0"/>
    <n v="233.99610000000001"/>
  </r>
  <r>
    <n v="5774"/>
    <x v="2883"/>
    <x v="0"/>
    <x v="1070"/>
    <d v="2013-09-07T00:00:00"/>
    <s v="Standard Class"/>
    <s v="TP-21130"/>
    <s v="Theone Pippenger"/>
    <x v="0"/>
    <s v="United States"/>
    <s v="Waco"/>
    <x v="5"/>
    <n v="76706"/>
    <x v="2"/>
    <s v="OFF-ST-10001580"/>
    <x v="1"/>
    <x v="4"/>
    <x v="351"/>
    <n v="23.968000000000004"/>
    <n v="2"/>
    <n v="0.2"/>
    <n v="2.3967999999999989"/>
  </r>
  <r>
    <n v="5775"/>
    <x v="2884"/>
    <x v="0"/>
    <x v="408"/>
    <d v="2013-04-17T00:00:00"/>
    <s v="Standard Class"/>
    <s v="BP-11290"/>
    <s v="Beth Paige"/>
    <x v="0"/>
    <s v="United States"/>
    <s v="Los Angeles"/>
    <x v="1"/>
    <n v="90036"/>
    <x v="1"/>
    <s v="FUR-CH-10001545"/>
    <x v="0"/>
    <x v="1"/>
    <x v="1737"/>
    <n v="638.28800000000012"/>
    <n v="7"/>
    <n v="0.2"/>
    <n v="-31.914400000000015"/>
  </r>
  <r>
    <n v="5776"/>
    <x v="2884"/>
    <x v="0"/>
    <x v="408"/>
    <d v="2013-04-17T00:00:00"/>
    <s v="Standard Class"/>
    <s v="BP-11290"/>
    <s v="Beth Paige"/>
    <x v="0"/>
    <s v="United States"/>
    <s v="Los Angeles"/>
    <x v="1"/>
    <n v="90036"/>
    <x v="1"/>
    <s v="OFF-BI-10004826"/>
    <x v="1"/>
    <x v="8"/>
    <x v="721"/>
    <n v="13.208000000000002"/>
    <n v="1"/>
    <n v="0.2"/>
    <n v="4.6228000000000007"/>
  </r>
  <r>
    <n v="5777"/>
    <x v="2885"/>
    <x v="0"/>
    <x v="429"/>
    <d v="2013-12-09T00:00:00"/>
    <s v="Standard Class"/>
    <s v="LM-17065"/>
    <s v="Liz MacKendrick"/>
    <x v="0"/>
    <s v="United States"/>
    <s v="Auburn"/>
    <x v="15"/>
    <n v="13021"/>
    <x v="3"/>
    <s v="OFF-BI-10000301"/>
    <x v="1"/>
    <x v="8"/>
    <x v="619"/>
    <n v="15.528"/>
    <n v="3"/>
    <n v="0.2"/>
    <n v="5.8230000000000004"/>
  </r>
  <r>
    <n v="5778"/>
    <x v="2886"/>
    <x v="0"/>
    <x v="429"/>
    <d v="2013-12-10T00:00:00"/>
    <s v="Standard Class"/>
    <s v="KT-16465"/>
    <s v="Kean Takahito"/>
    <x v="0"/>
    <s v="United States"/>
    <s v="San Francisco"/>
    <x v="1"/>
    <n v="94109"/>
    <x v="1"/>
    <s v="OFF-PA-10000994"/>
    <x v="1"/>
    <x v="10"/>
    <x v="904"/>
    <n v="104.85"/>
    <n v="1"/>
    <n v="0"/>
    <n v="50.327999999999996"/>
  </r>
  <r>
    <n v="5779"/>
    <x v="2887"/>
    <x v="2"/>
    <x v="7"/>
    <d v="2011-11-18T00:00:00"/>
    <s v="Standard Class"/>
    <s v="AP-10915"/>
    <s v="Arthur Prichep"/>
    <x v="0"/>
    <s v="United States"/>
    <s v="Los Angeles"/>
    <x v="1"/>
    <n v="90008"/>
    <x v="1"/>
    <s v="OFF-AR-10003156"/>
    <x v="1"/>
    <x v="6"/>
    <x v="396"/>
    <n v="30.48"/>
    <n v="3"/>
    <n v="0"/>
    <n v="7.9248000000000012"/>
  </r>
  <r>
    <n v="5780"/>
    <x v="2887"/>
    <x v="2"/>
    <x v="7"/>
    <d v="2011-11-18T00:00:00"/>
    <s v="Standard Class"/>
    <s v="AP-10915"/>
    <s v="Arthur Prichep"/>
    <x v="0"/>
    <s v="United States"/>
    <s v="Los Angeles"/>
    <x v="1"/>
    <n v="90008"/>
    <x v="1"/>
    <s v="FUR-CH-10000988"/>
    <x v="0"/>
    <x v="1"/>
    <x v="1132"/>
    <n v="112.64800000000001"/>
    <n v="1"/>
    <n v="0.2"/>
    <n v="11.264799999999997"/>
  </r>
  <r>
    <n v="5781"/>
    <x v="2888"/>
    <x v="1"/>
    <x v="788"/>
    <d v="2012-04-09T00:00:00"/>
    <s v="Standard Class"/>
    <s v="JD-15790"/>
    <s v="John Dryer"/>
    <x v="0"/>
    <s v="United States"/>
    <s v="Los Angeles"/>
    <x v="1"/>
    <n v="90049"/>
    <x v="1"/>
    <s v="TEC-MA-10003329"/>
    <x v="2"/>
    <x v="15"/>
    <x v="1741"/>
    <n v="71.975999999999999"/>
    <n v="3"/>
    <n v="0.2"/>
    <n v="24.291899999999998"/>
  </r>
  <r>
    <n v="5782"/>
    <x v="2889"/>
    <x v="1"/>
    <x v="295"/>
    <d v="2012-12-16T00:00:00"/>
    <s v="Second Class"/>
    <s v="XP-21865"/>
    <s v="Xylona Preis"/>
    <x v="0"/>
    <s v="United States"/>
    <s v="Chico"/>
    <x v="1"/>
    <n v="95928"/>
    <x v="1"/>
    <s v="OFF-AR-10001547"/>
    <x v="1"/>
    <x v="6"/>
    <x v="147"/>
    <n v="2.21"/>
    <n v="1"/>
    <n v="0"/>
    <n v="0.59670000000000001"/>
  </r>
  <r>
    <n v="5783"/>
    <x v="2889"/>
    <x v="1"/>
    <x v="295"/>
    <d v="2012-12-16T00:00:00"/>
    <s v="Second Class"/>
    <s v="XP-21865"/>
    <s v="Xylona Preis"/>
    <x v="0"/>
    <s v="United States"/>
    <s v="Chico"/>
    <x v="1"/>
    <n v="95928"/>
    <x v="1"/>
    <s v="OFF-EN-10003072"/>
    <x v="1"/>
    <x v="12"/>
    <x v="767"/>
    <n v="15.52"/>
    <n v="4"/>
    <n v="0"/>
    <n v="7.4496000000000002"/>
  </r>
  <r>
    <n v="5784"/>
    <x v="2889"/>
    <x v="1"/>
    <x v="295"/>
    <d v="2012-12-16T00:00:00"/>
    <s v="Second Class"/>
    <s v="XP-21865"/>
    <s v="Xylona Preis"/>
    <x v="0"/>
    <s v="United States"/>
    <s v="Chico"/>
    <x v="1"/>
    <n v="95928"/>
    <x v="1"/>
    <s v="OFF-PA-10000726"/>
    <x v="1"/>
    <x v="10"/>
    <x v="1322"/>
    <n v="36.44"/>
    <n v="4"/>
    <n v="0"/>
    <n v="16.397999999999996"/>
  </r>
  <r>
    <n v="5785"/>
    <x v="2890"/>
    <x v="3"/>
    <x v="280"/>
    <d v="2014-10-09T00:00:00"/>
    <s v="Standard Class"/>
    <s v="JK-16090"/>
    <s v="Juliana Krohn"/>
    <x v="0"/>
    <s v="United States"/>
    <s v="Springfield"/>
    <x v="21"/>
    <n v="97477"/>
    <x v="1"/>
    <s v="FUR-BO-10001972"/>
    <x v="0"/>
    <x v="0"/>
    <x v="362"/>
    <n v="217.76400000000001"/>
    <n v="6"/>
    <n v="0.7"/>
    <n v="-384.71640000000002"/>
  </r>
  <r>
    <n v="5786"/>
    <x v="2890"/>
    <x v="3"/>
    <x v="280"/>
    <d v="2014-10-09T00:00:00"/>
    <s v="Standard Class"/>
    <s v="JK-16090"/>
    <s v="Juliana Krohn"/>
    <x v="0"/>
    <s v="United States"/>
    <s v="Springfield"/>
    <x v="21"/>
    <n v="97477"/>
    <x v="1"/>
    <s v="OFF-SU-10004664"/>
    <x v="1"/>
    <x v="14"/>
    <x v="592"/>
    <n v="39.072000000000003"/>
    <n v="6"/>
    <n v="0.2"/>
    <n v="4.3955999999999982"/>
  </r>
  <r>
    <n v="5787"/>
    <x v="2890"/>
    <x v="3"/>
    <x v="280"/>
    <d v="2014-10-09T00:00:00"/>
    <s v="Standard Class"/>
    <s v="JK-16090"/>
    <s v="Juliana Krohn"/>
    <x v="0"/>
    <s v="United States"/>
    <s v="Springfield"/>
    <x v="21"/>
    <n v="97477"/>
    <x v="1"/>
    <s v="OFF-BI-10003676"/>
    <x v="1"/>
    <x v="8"/>
    <x v="816"/>
    <n v="22.638000000000002"/>
    <n v="7"/>
    <n v="0.7"/>
    <n v="-16.601199999999999"/>
  </r>
  <r>
    <n v="5788"/>
    <x v="2890"/>
    <x v="3"/>
    <x v="280"/>
    <d v="2014-10-09T00:00:00"/>
    <s v="Standard Class"/>
    <s v="JK-16090"/>
    <s v="Juliana Krohn"/>
    <x v="0"/>
    <s v="United States"/>
    <s v="Springfield"/>
    <x v="21"/>
    <n v="97477"/>
    <x v="1"/>
    <s v="OFF-AR-10003727"/>
    <x v="1"/>
    <x v="6"/>
    <x v="1362"/>
    <n v="95.143999999999991"/>
    <n v="7"/>
    <n v="0.2"/>
    <n v="10.703699999999987"/>
  </r>
  <r>
    <n v="5789"/>
    <x v="2891"/>
    <x v="3"/>
    <x v="318"/>
    <d v="2014-04-15T00:00:00"/>
    <s v="Second Class"/>
    <s v="MG-18205"/>
    <s v="Mitch Gastineau"/>
    <x v="1"/>
    <s v="United States"/>
    <s v="Jacksonville"/>
    <x v="2"/>
    <n v="32216"/>
    <x v="0"/>
    <s v="FUR-FU-10003829"/>
    <x v="0"/>
    <x v="5"/>
    <x v="1369"/>
    <n v="12.320000000000002"/>
    <n v="5"/>
    <n v="0.2"/>
    <n v="1.8479999999999985"/>
  </r>
  <r>
    <n v="5790"/>
    <x v="2891"/>
    <x v="3"/>
    <x v="318"/>
    <d v="2014-04-15T00:00:00"/>
    <s v="Second Class"/>
    <s v="MG-18205"/>
    <s v="Mitch Gastineau"/>
    <x v="1"/>
    <s v="United States"/>
    <s v="Jacksonville"/>
    <x v="2"/>
    <n v="32216"/>
    <x v="0"/>
    <s v="OFF-BI-10003712"/>
    <x v="1"/>
    <x v="8"/>
    <x v="689"/>
    <n v="4.4190000000000005"/>
    <n v="3"/>
    <n v="0.7"/>
    <n v="-3.0933000000000002"/>
  </r>
  <r>
    <n v="5791"/>
    <x v="2892"/>
    <x v="3"/>
    <x v="365"/>
    <d v="2014-10-03T00:00:00"/>
    <s v="First Class"/>
    <s v="PG-18820"/>
    <s v="Patrick Gardner"/>
    <x v="0"/>
    <s v="United States"/>
    <s v="Bakersfield"/>
    <x v="1"/>
    <n v="93309"/>
    <x v="1"/>
    <s v="OFF-FA-10002280"/>
    <x v="1"/>
    <x v="13"/>
    <x v="653"/>
    <n v="35"/>
    <n v="7"/>
    <n v="0"/>
    <n v="16.8"/>
  </r>
  <r>
    <n v="5792"/>
    <x v="2892"/>
    <x v="3"/>
    <x v="365"/>
    <d v="2014-10-03T00:00:00"/>
    <s v="First Class"/>
    <s v="PG-18820"/>
    <s v="Patrick Gardner"/>
    <x v="0"/>
    <s v="United States"/>
    <s v="Bakersfield"/>
    <x v="1"/>
    <n v="93309"/>
    <x v="1"/>
    <s v="FUR-CH-10002961"/>
    <x v="0"/>
    <x v="1"/>
    <x v="939"/>
    <n v="72.784000000000006"/>
    <n v="1"/>
    <n v="0.2"/>
    <n v="0"/>
  </r>
  <r>
    <n v="5793"/>
    <x v="2892"/>
    <x v="3"/>
    <x v="365"/>
    <d v="2014-10-03T00:00:00"/>
    <s v="First Class"/>
    <s v="PG-18820"/>
    <s v="Patrick Gardner"/>
    <x v="0"/>
    <s v="United States"/>
    <s v="Bakersfield"/>
    <x v="1"/>
    <n v="93309"/>
    <x v="1"/>
    <s v="OFF-AP-10002578"/>
    <x v="1"/>
    <x v="9"/>
    <x v="409"/>
    <n v="97.84"/>
    <n v="2"/>
    <n v="0"/>
    <n v="25.438400000000001"/>
  </r>
  <r>
    <n v="5794"/>
    <x v="2892"/>
    <x v="3"/>
    <x v="365"/>
    <d v="2014-10-03T00:00:00"/>
    <s v="First Class"/>
    <s v="PG-18820"/>
    <s v="Patrick Gardner"/>
    <x v="0"/>
    <s v="United States"/>
    <s v="Bakersfield"/>
    <x v="1"/>
    <n v="93309"/>
    <x v="1"/>
    <s v="FUR-FU-10004848"/>
    <x v="0"/>
    <x v="5"/>
    <x v="28"/>
    <n v="51.75"/>
    <n v="1"/>
    <n v="0"/>
    <n v="15.524999999999999"/>
  </r>
  <r>
    <n v="5795"/>
    <x v="2892"/>
    <x v="3"/>
    <x v="365"/>
    <d v="2014-10-03T00:00:00"/>
    <s v="First Class"/>
    <s v="PG-18820"/>
    <s v="Patrick Gardner"/>
    <x v="0"/>
    <s v="United States"/>
    <s v="Bakersfield"/>
    <x v="1"/>
    <n v="93309"/>
    <x v="1"/>
    <s v="OFF-BI-10003364"/>
    <x v="1"/>
    <x v="8"/>
    <x v="698"/>
    <n v="46.672000000000004"/>
    <n v="2"/>
    <n v="0.2"/>
    <n v="16.3352"/>
  </r>
  <r>
    <n v="5796"/>
    <x v="2893"/>
    <x v="2"/>
    <x v="411"/>
    <d v="2011-10-03T00:00:00"/>
    <s v="Second Class"/>
    <s v="LD-17005"/>
    <s v="Lisa DeCherney"/>
    <x v="0"/>
    <s v="United States"/>
    <s v="New York City"/>
    <x v="15"/>
    <n v="10011"/>
    <x v="3"/>
    <s v="OFF-ST-10002615"/>
    <x v="1"/>
    <x v="4"/>
    <x v="1427"/>
    <n v="1395.54"/>
    <n v="9"/>
    <n v="0"/>
    <n v="362.84040000000005"/>
  </r>
  <r>
    <n v="5797"/>
    <x v="2893"/>
    <x v="2"/>
    <x v="411"/>
    <d v="2011-10-03T00:00:00"/>
    <s v="Second Class"/>
    <s v="LD-17005"/>
    <s v="Lisa DeCherney"/>
    <x v="0"/>
    <s v="United States"/>
    <s v="New York City"/>
    <x v="15"/>
    <n v="10011"/>
    <x v="3"/>
    <s v="FUR-FU-10000521"/>
    <x v="0"/>
    <x v="5"/>
    <x v="138"/>
    <n v="117.36"/>
    <n v="4"/>
    <n v="0"/>
    <n v="36.381599999999992"/>
  </r>
  <r>
    <n v="5798"/>
    <x v="2893"/>
    <x v="2"/>
    <x v="411"/>
    <d v="2011-10-03T00:00:00"/>
    <s v="Second Class"/>
    <s v="LD-17005"/>
    <s v="Lisa DeCherney"/>
    <x v="0"/>
    <s v="United States"/>
    <s v="New York City"/>
    <x v="15"/>
    <n v="10011"/>
    <x v="3"/>
    <s v="OFF-LA-10000121"/>
    <x v="1"/>
    <x v="2"/>
    <x v="902"/>
    <n v="18.899999999999999"/>
    <n v="3"/>
    <n v="0"/>
    <n v="8.6939999999999991"/>
  </r>
  <r>
    <n v="5799"/>
    <x v="2893"/>
    <x v="2"/>
    <x v="411"/>
    <d v="2011-10-03T00:00:00"/>
    <s v="Second Class"/>
    <s v="LD-17005"/>
    <s v="Lisa DeCherney"/>
    <x v="0"/>
    <s v="United States"/>
    <s v="New York City"/>
    <x v="15"/>
    <n v="10011"/>
    <x v="3"/>
    <s v="OFF-PA-10001289"/>
    <x v="1"/>
    <x v="10"/>
    <x v="952"/>
    <n v="77.52"/>
    <n v="2"/>
    <n v="0"/>
    <n v="37.9848"/>
  </r>
  <r>
    <n v="5800"/>
    <x v="2894"/>
    <x v="2"/>
    <x v="1071"/>
    <d v="2011-08-25T00:00:00"/>
    <s v="Second Class"/>
    <s v="CR-12730"/>
    <s v="Craig Reiter"/>
    <x v="0"/>
    <s v="United States"/>
    <s v="Chicago"/>
    <x v="10"/>
    <n v="60610"/>
    <x v="2"/>
    <s v="FUR-CH-10004495"/>
    <x v="0"/>
    <x v="1"/>
    <x v="1475"/>
    <n v="421.37200000000001"/>
    <n v="2"/>
    <n v="0.3"/>
    <n v="-6.0196000000000538"/>
  </r>
  <r>
    <n v="5801"/>
    <x v="2895"/>
    <x v="2"/>
    <x v="384"/>
    <d v="2011-07-14T00:00:00"/>
    <s v="First Class"/>
    <s v="MN-17935"/>
    <s v="Michael Nguyen"/>
    <x v="0"/>
    <s v="United States"/>
    <s v="El Paso"/>
    <x v="5"/>
    <n v="79907"/>
    <x v="2"/>
    <s v="TEC-PH-10000895"/>
    <x v="2"/>
    <x v="7"/>
    <x v="1128"/>
    <n v="575.96800000000007"/>
    <n v="4"/>
    <n v="0.2"/>
    <n v="43.197600000000023"/>
  </r>
  <r>
    <n v="5802"/>
    <x v="2895"/>
    <x v="2"/>
    <x v="384"/>
    <d v="2011-07-14T00:00:00"/>
    <s v="First Class"/>
    <s v="MN-17935"/>
    <s v="Michael Nguyen"/>
    <x v="0"/>
    <s v="United States"/>
    <s v="El Paso"/>
    <x v="5"/>
    <n v="79907"/>
    <x v="2"/>
    <s v="OFF-PA-10000552"/>
    <x v="1"/>
    <x v="10"/>
    <x v="1532"/>
    <n v="10.368000000000002"/>
    <n v="2"/>
    <n v="0.2"/>
    <n v="3.6288"/>
  </r>
  <r>
    <n v="5803"/>
    <x v="2896"/>
    <x v="1"/>
    <x v="204"/>
    <d v="2012-03-24T00:00:00"/>
    <s v="First Class"/>
    <s v="RD-19900"/>
    <s v="Ruben Dartt"/>
    <x v="0"/>
    <s v="United States"/>
    <s v="Thousand Oaks"/>
    <x v="1"/>
    <n v="91360"/>
    <x v="1"/>
    <s v="TEC-PH-10000376"/>
    <x v="2"/>
    <x v="7"/>
    <x v="428"/>
    <n v="15.984000000000002"/>
    <n v="2"/>
    <n v="0.2"/>
    <n v="1.1988000000000003"/>
  </r>
  <r>
    <n v="5804"/>
    <x v="2897"/>
    <x v="3"/>
    <x v="605"/>
    <d v="2014-05-20T00:00:00"/>
    <s v="Standard Class"/>
    <s v="JP-16135"/>
    <s v="Julie Prescott"/>
    <x v="2"/>
    <s v="United States"/>
    <s v="Springfield"/>
    <x v="24"/>
    <n v="45503"/>
    <x v="3"/>
    <s v="OFF-AR-10003504"/>
    <x v="1"/>
    <x v="6"/>
    <x v="1026"/>
    <n v="10.272000000000002"/>
    <n v="3"/>
    <n v="0.2"/>
    <n v="1.1555999999999984"/>
  </r>
  <r>
    <n v="5805"/>
    <x v="2898"/>
    <x v="3"/>
    <x v="38"/>
    <d v="2014-11-20T00:00:00"/>
    <s v="Standard Class"/>
    <s v="KE-16420"/>
    <s v="Katrina Edelman"/>
    <x v="1"/>
    <s v="United States"/>
    <s v="Dallas"/>
    <x v="5"/>
    <n v="75220"/>
    <x v="2"/>
    <s v="OFF-ST-10000943"/>
    <x v="1"/>
    <x v="4"/>
    <x v="1195"/>
    <n v="61.792000000000002"/>
    <n v="4"/>
    <n v="0.2"/>
    <n v="6.1792000000000016"/>
  </r>
  <r>
    <n v="5806"/>
    <x v="2898"/>
    <x v="3"/>
    <x v="38"/>
    <d v="2014-11-20T00:00:00"/>
    <s v="Standard Class"/>
    <s v="KE-16420"/>
    <s v="Katrina Edelman"/>
    <x v="1"/>
    <s v="United States"/>
    <s v="Dallas"/>
    <x v="5"/>
    <n v="75220"/>
    <x v="2"/>
    <s v="FUR-BO-10003441"/>
    <x v="0"/>
    <x v="0"/>
    <x v="705"/>
    <n v="205.99919999999997"/>
    <n v="3"/>
    <n v="0.32"/>
    <n v="-27.264600000000016"/>
  </r>
  <r>
    <n v="5807"/>
    <x v="2899"/>
    <x v="0"/>
    <x v="913"/>
    <d v="2013-09-08T00:00:00"/>
    <s v="Second Class"/>
    <s v="DL-13315"/>
    <s v="Delfina Latchford"/>
    <x v="0"/>
    <s v="United States"/>
    <s v="Knoxville"/>
    <x v="18"/>
    <n v="37918"/>
    <x v="0"/>
    <s v="OFF-PA-10002195"/>
    <x v="1"/>
    <x v="10"/>
    <x v="719"/>
    <n v="12.192"/>
    <n v="3"/>
    <n v="0.2"/>
    <n v="4.1147999999999998"/>
  </r>
  <r>
    <n v="5808"/>
    <x v="2899"/>
    <x v="0"/>
    <x v="913"/>
    <d v="2013-09-08T00:00:00"/>
    <s v="Second Class"/>
    <s v="DL-13315"/>
    <s v="Delfina Latchford"/>
    <x v="0"/>
    <s v="United States"/>
    <s v="Knoxville"/>
    <x v="18"/>
    <n v="37918"/>
    <x v="0"/>
    <s v="OFF-AP-10001205"/>
    <x v="1"/>
    <x v="9"/>
    <x v="1285"/>
    <n v="87.168000000000006"/>
    <n v="2"/>
    <n v="0.2"/>
    <n v="8.7168000000000063"/>
  </r>
  <r>
    <n v="5809"/>
    <x v="2899"/>
    <x v="0"/>
    <x v="913"/>
    <d v="2013-09-08T00:00:00"/>
    <s v="Second Class"/>
    <s v="DL-13315"/>
    <s v="Delfina Latchford"/>
    <x v="0"/>
    <s v="United States"/>
    <s v="Knoxville"/>
    <x v="18"/>
    <n v="37918"/>
    <x v="0"/>
    <s v="OFF-AR-10002987"/>
    <x v="1"/>
    <x v="6"/>
    <x v="1553"/>
    <n v="31.744"/>
    <n v="2"/>
    <n v="0.2"/>
    <n v="8.3328000000000024"/>
  </r>
  <r>
    <n v="5810"/>
    <x v="2900"/>
    <x v="0"/>
    <x v="1072"/>
    <d v="2013-02-11T00:00:00"/>
    <s v="Standard Class"/>
    <s v="KB-16240"/>
    <s v="Karen Bern"/>
    <x v="1"/>
    <s v="United States"/>
    <s v="Chattanooga"/>
    <x v="18"/>
    <n v="37421"/>
    <x v="0"/>
    <s v="FUR-FU-10000723"/>
    <x v="0"/>
    <x v="5"/>
    <x v="475"/>
    <n v="132.22400000000002"/>
    <n v="4"/>
    <n v="0.2"/>
    <n v="-18.180799999999998"/>
  </r>
  <r>
    <n v="5811"/>
    <x v="2901"/>
    <x v="1"/>
    <x v="204"/>
    <d v="2012-03-26T00:00:00"/>
    <s v="Standard Class"/>
    <s v="JD-16150"/>
    <s v="Justin Deggeller"/>
    <x v="1"/>
    <s v="United States"/>
    <s v="San Diego"/>
    <x v="1"/>
    <n v="92037"/>
    <x v="1"/>
    <s v="OFF-PA-10003127"/>
    <x v="1"/>
    <x v="10"/>
    <x v="33"/>
    <n v="105.52"/>
    <n v="4"/>
    <n v="0"/>
    <n v="48.539199999999994"/>
  </r>
  <r>
    <n v="5812"/>
    <x v="2901"/>
    <x v="1"/>
    <x v="204"/>
    <d v="2012-03-26T00:00:00"/>
    <s v="Standard Class"/>
    <s v="JD-16150"/>
    <s v="Justin Deggeller"/>
    <x v="1"/>
    <s v="United States"/>
    <s v="San Diego"/>
    <x v="1"/>
    <n v="92037"/>
    <x v="1"/>
    <s v="FUR-FU-10000747"/>
    <x v="0"/>
    <x v="5"/>
    <x v="1742"/>
    <n v="91.96"/>
    <n v="2"/>
    <n v="0"/>
    <n v="15.633199999999988"/>
  </r>
  <r>
    <n v="5813"/>
    <x v="2901"/>
    <x v="1"/>
    <x v="204"/>
    <d v="2012-03-26T00:00:00"/>
    <s v="Standard Class"/>
    <s v="JD-16150"/>
    <s v="Justin Deggeller"/>
    <x v="1"/>
    <s v="United States"/>
    <s v="San Diego"/>
    <x v="1"/>
    <n v="92037"/>
    <x v="1"/>
    <s v="TEC-PH-10001795"/>
    <x v="2"/>
    <x v="7"/>
    <x v="641"/>
    <n v="1487.9760000000001"/>
    <n v="3"/>
    <n v="0.2"/>
    <n v="185.99699999999984"/>
  </r>
  <r>
    <n v="5814"/>
    <x v="2902"/>
    <x v="1"/>
    <x v="740"/>
    <d v="2012-07-03T00:00:00"/>
    <s v="First Class"/>
    <s v="SR-20740"/>
    <s v="Steven Roelle"/>
    <x v="2"/>
    <s v="United States"/>
    <s v="New York City"/>
    <x v="15"/>
    <n v="10024"/>
    <x v="3"/>
    <s v="OFF-PA-10003797"/>
    <x v="1"/>
    <x v="10"/>
    <x v="1701"/>
    <n v="19.440000000000001"/>
    <n v="3"/>
    <n v="0"/>
    <n v="9.3312000000000008"/>
  </r>
  <r>
    <n v="5815"/>
    <x v="2903"/>
    <x v="1"/>
    <x v="925"/>
    <d v="2012-06-17T00:00:00"/>
    <s v="First Class"/>
    <s v="AC-10450"/>
    <s v="Amy Cox"/>
    <x v="0"/>
    <s v="United States"/>
    <s v="Tampa"/>
    <x v="2"/>
    <n v="33614"/>
    <x v="0"/>
    <s v="TEC-AC-10002718"/>
    <x v="2"/>
    <x v="11"/>
    <x v="1183"/>
    <n v="11.672000000000001"/>
    <n v="1"/>
    <n v="0.2"/>
    <n v="-0.7295000000000007"/>
  </r>
  <r>
    <n v="5816"/>
    <x v="2904"/>
    <x v="2"/>
    <x v="35"/>
    <d v="2011-11-26T00:00:00"/>
    <s v="Same Day"/>
    <s v="LS-17245"/>
    <s v="Lynn Smith"/>
    <x v="0"/>
    <s v="United States"/>
    <s v="Utica"/>
    <x v="15"/>
    <n v="13501"/>
    <x v="3"/>
    <s v="TEC-PH-10002170"/>
    <x v="2"/>
    <x v="7"/>
    <x v="594"/>
    <n v="279.95999999999998"/>
    <n v="4"/>
    <n v="0"/>
    <n v="78.388800000000003"/>
  </r>
  <r>
    <n v="5817"/>
    <x v="2904"/>
    <x v="2"/>
    <x v="35"/>
    <d v="2011-11-26T00:00:00"/>
    <s v="Same Day"/>
    <s v="LS-17245"/>
    <s v="Lynn Smith"/>
    <x v="0"/>
    <s v="United States"/>
    <s v="Utica"/>
    <x v="15"/>
    <n v="13501"/>
    <x v="3"/>
    <s v="OFF-BI-10001078"/>
    <x v="1"/>
    <x v="8"/>
    <x v="61"/>
    <n v="12.912000000000001"/>
    <n v="3"/>
    <n v="0.2"/>
    <n v="4.6806000000000001"/>
  </r>
  <r>
    <n v="5818"/>
    <x v="2904"/>
    <x v="2"/>
    <x v="35"/>
    <d v="2011-11-26T00:00:00"/>
    <s v="Same Day"/>
    <s v="LS-17245"/>
    <s v="Lynn Smith"/>
    <x v="0"/>
    <s v="United States"/>
    <s v="Utica"/>
    <x v="15"/>
    <n v="13501"/>
    <x v="3"/>
    <s v="OFF-BI-10001031"/>
    <x v="1"/>
    <x v="8"/>
    <x v="865"/>
    <n v="17.088000000000001"/>
    <n v="4"/>
    <n v="0.2"/>
    <n v="5.767199999999999"/>
  </r>
  <r>
    <n v="5819"/>
    <x v="2904"/>
    <x v="2"/>
    <x v="35"/>
    <d v="2011-11-26T00:00:00"/>
    <s v="Same Day"/>
    <s v="LS-17245"/>
    <s v="Lynn Smith"/>
    <x v="0"/>
    <s v="United States"/>
    <s v="Utica"/>
    <x v="15"/>
    <n v="13501"/>
    <x v="3"/>
    <s v="OFF-LA-10001158"/>
    <x v="1"/>
    <x v="2"/>
    <x v="319"/>
    <n v="93.149999999999991"/>
    <n v="9"/>
    <n v="0"/>
    <n v="44.712000000000003"/>
  </r>
  <r>
    <n v="5820"/>
    <x v="2904"/>
    <x v="2"/>
    <x v="35"/>
    <d v="2011-11-26T00:00:00"/>
    <s v="Same Day"/>
    <s v="LS-17245"/>
    <s v="Lynn Smith"/>
    <x v="0"/>
    <s v="United States"/>
    <s v="Utica"/>
    <x v="15"/>
    <n v="13501"/>
    <x v="3"/>
    <s v="OFF-LA-10001613"/>
    <x v="1"/>
    <x v="2"/>
    <x v="736"/>
    <n v="11.52"/>
    <n v="4"/>
    <n v="0"/>
    <n v="5.6448"/>
  </r>
  <r>
    <n v="5821"/>
    <x v="2905"/>
    <x v="3"/>
    <x v="605"/>
    <d v="2014-05-19T00:00:00"/>
    <s v="Standard Class"/>
    <s v="CS-12175"/>
    <s v="Charles Sheldon"/>
    <x v="1"/>
    <s v="United States"/>
    <s v="San Francisco"/>
    <x v="1"/>
    <n v="94122"/>
    <x v="1"/>
    <s v="OFF-SU-10000157"/>
    <x v="1"/>
    <x v="14"/>
    <x v="1399"/>
    <n v="238.62"/>
    <n v="2"/>
    <n v="0"/>
    <n v="4.7724000000000046"/>
  </r>
  <r>
    <n v="5822"/>
    <x v="2905"/>
    <x v="3"/>
    <x v="605"/>
    <d v="2014-05-19T00:00:00"/>
    <s v="Standard Class"/>
    <s v="CS-12175"/>
    <s v="Charles Sheldon"/>
    <x v="1"/>
    <s v="United States"/>
    <s v="San Francisco"/>
    <x v="1"/>
    <n v="94122"/>
    <x v="1"/>
    <s v="OFF-AP-10004868"/>
    <x v="1"/>
    <x v="9"/>
    <x v="1018"/>
    <n v="7.77"/>
    <n v="1"/>
    <n v="0"/>
    <n v="2.0979000000000001"/>
  </r>
  <r>
    <n v="5823"/>
    <x v="2905"/>
    <x v="3"/>
    <x v="605"/>
    <d v="2014-05-19T00:00:00"/>
    <s v="Standard Class"/>
    <s v="CS-12175"/>
    <s v="Charles Sheldon"/>
    <x v="1"/>
    <s v="United States"/>
    <s v="San Francisco"/>
    <x v="1"/>
    <n v="94122"/>
    <x v="1"/>
    <s v="FUR-TA-10001520"/>
    <x v="0"/>
    <x v="3"/>
    <x v="711"/>
    <n v="285.48"/>
    <n v="5"/>
    <n v="0.2"/>
    <n v="-10.705500000000043"/>
  </r>
  <r>
    <n v="5824"/>
    <x v="2905"/>
    <x v="3"/>
    <x v="605"/>
    <d v="2014-05-19T00:00:00"/>
    <s v="Standard Class"/>
    <s v="CS-12175"/>
    <s v="Charles Sheldon"/>
    <x v="1"/>
    <s v="United States"/>
    <s v="San Francisco"/>
    <x v="1"/>
    <n v="94122"/>
    <x v="1"/>
    <s v="OFF-BI-10001900"/>
    <x v="1"/>
    <x v="8"/>
    <x v="1099"/>
    <n v="19.168000000000003"/>
    <n v="4"/>
    <n v="0.2"/>
    <n v="6.4691999999999998"/>
  </r>
  <r>
    <n v="5825"/>
    <x v="2906"/>
    <x v="2"/>
    <x v="1073"/>
    <d v="2011-05-02T00:00:00"/>
    <s v="Same Day"/>
    <s v="AR-10510"/>
    <s v="Andrew Roberts"/>
    <x v="0"/>
    <s v="United States"/>
    <s v="Columbus"/>
    <x v="24"/>
    <n v="43229"/>
    <x v="3"/>
    <s v="OFF-AP-10003971"/>
    <x v="1"/>
    <x v="9"/>
    <x v="914"/>
    <n v="26.136000000000003"/>
    <n v="3"/>
    <n v="0.2"/>
    <n v="1.9602000000000004"/>
  </r>
  <r>
    <n v="5826"/>
    <x v="2907"/>
    <x v="3"/>
    <x v="213"/>
    <d v="2014-09-07T00:00:00"/>
    <s v="Second Class"/>
    <s v="KB-16405"/>
    <s v="Katrina Bavinger"/>
    <x v="2"/>
    <s v="United States"/>
    <s v="New York City"/>
    <x v="15"/>
    <n v="10035"/>
    <x v="3"/>
    <s v="OFF-PA-10000418"/>
    <x v="1"/>
    <x v="10"/>
    <x v="961"/>
    <n v="419.4"/>
    <n v="4"/>
    <n v="0"/>
    <n v="201.31199999999998"/>
  </r>
  <r>
    <n v="5827"/>
    <x v="2907"/>
    <x v="3"/>
    <x v="213"/>
    <d v="2014-09-07T00:00:00"/>
    <s v="Second Class"/>
    <s v="KB-16405"/>
    <s v="Katrina Bavinger"/>
    <x v="2"/>
    <s v="United States"/>
    <s v="New York City"/>
    <x v="15"/>
    <n v="10035"/>
    <x v="3"/>
    <s v="FUR-CH-10004626"/>
    <x v="0"/>
    <x v="1"/>
    <x v="1697"/>
    <n v="90.801000000000002"/>
    <n v="1"/>
    <n v="0.1"/>
    <n v="14.124599999999999"/>
  </r>
  <r>
    <n v="5828"/>
    <x v="2907"/>
    <x v="3"/>
    <x v="213"/>
    <d v="2014-09-07T00:00:00"/>
    <s v="Second Class"/>
    <s v="KB-16405"/>
    <s v="Katrina Bavinger"/>
    <x v="2"/>
    <s v="United States"/>
    <s v="New York City"/>
    <x v="15"/>
    <n v="10035"/>
    <x v="3"/>
    <s v="FUR-CH-10004860"/>
    <x v="0"/>
    <x v="1"/>
    <x v="210"/>
    <n v="181.76400000000001"/>
    <n v="2"/>
    <n v="0.1"/>
    <n v="-8.0784000000000198"/>
  </r>
  <r>
    <n v="5829"/>
    <x v="2907"/>
    <x v="3"/>
    <x v="213"/>
    <d v="2014-09-07T00:00:00"/>
    <s v="Second Class"/>
    <s v="KB-16405"/>
    <s v="Katrina Bavinger"/>
    <x v="2"/>
    <s v="United States"/>
    <s v="New York City"/>
    <x v="15"/>
    <n v="10035"/>
    <x v="3"/>
    <s v="OFF-AR-10003251"/>
    <x v="1"/>
    <x v="6"/>
    <x v="1041"/>
    <n v="5.56"/>
    <n v="2"/>
    <n v="0"/>
    <n v="2.2239999999999998"/>
  </r>
  <r>
    <n v="5830"/>
    <x v="2908"/>
    <x v="0"/>
    <x v="275"/>
    <d v="2013-12-08T00:00:00"/>
    <s v="Standard Class"/>
    <s v="MM-17920"/>
    <s v="Michael Moore"/>
    <x v="0"/>
    <s v="United States"/>
    <s v="Richmond"/>
    <x v="14"/>
    <n v="47374"/>
    <x v="2"/>
    <s v="FUR-TA-10004575"/>
    <x v="0"/>
    <x v="3"/>
    <x v="306"/>
    <n v="581.96"/>
    <n v="2"/>
    <n v="0"/>
    <n v="104.75279999999998"/>
  </r>
  <r>
    <n v="5831"/>
    <x v="2908"/>
    <x v="0"/>
    <x v="275"/>
    <d v="2013-12-08T00:00:00"/>
    <s v="Standard Class"/>
    <s v="MM-17920"/>
    <s v="Michael Moore"/>
    <x v="0"/>
    <s v="United States"/>
    <s v="Richmond"/>
    <x v="14"/>
    <n v="47374"/>
    <x v="2"/>
    <s v="FUR-CH-10004754"/>
    <x v="0"/>
    <x v="1"/>
    <x v="1123"/>
    <n v="29.98"/>
    <n v="1"/>
    <n v="0"/>
    <n v="8.0945999999999998"/>
  </r>
  <r>
    <n v="5832"/>
    <x v="2909"/>
    <x v="1"/>
    <x v="1074"/>
    <d v="2012-07-22T00:00:00"/>
    <s v="Standard Class"/>
    <s v="RF-19735"/>
    <s v="Roland Fjeld"/>
    <x v="0"/>
    <s v="United States"/>
    <s v="San Diego"/>
    <x v="1"/>
    <n v="92105"/>
    <x v="1"/>
    <s v="TEC-AC-10003095"/>
    <x v="2"/>
    <x v="11"/>
    <x v="1277"/>
    <n v="519.96"/>
    <n v="4"/>
    <n v="0"/>
    <n v="176.78640000000001"/>
  </r>
  <r>
    <n v="5833"/>
    <x v="2910"/>
    <x v="0"/>
    <x v="658"/>
    <d v="2013-07-27T00:00:00"/>
    <s v="Standard Class"/>
    <s v="BP-11290"/>
    <s v="Beth Paige"/>
    <x v="0"/>
    <s v="United States"/>
    <s v="Concord"/>
    <x v="3"/>
    <n v="28027"/>
    <x v="0"/>
    <s v="OFF-LA-10000262"/>
    <x v="1"/>
    <x v="2"/>
    <x v="932"/>
    <n v="6.2640000000000002"/>
    <n v="3"/>
    <n v="0.2"/>
    <n v="2.0358000000000001"/>
  </r>
  <r>
    <n v="5834"/>
    <x v="2910"/>
    <x v="0"/>
    <x v="658"/>
    <d v="2013-07-27T00:00:00"/>
    <s v="Standard Class"/>
    <s v="BP-11290"/>
    <s v="Beth Paige"/>
    <x v="0"/>
    <s v="United States"/>
    <s v="Concord"/>
    <x v="3"/>
    <n v="28027"/>
    <x v="0"/>
    <s v="FUR-CH-10002961"/>
    <x v="0"/>
    <x v="1"/>
    <x v="939"/>
    <n v="363.92"/>
    <n v="5"/>
    <n v="0.2"/>
    <n v="0"/>
  </r>
  <r>
    <n v="5835"/>
    <x v="2911"/>
    <x v="1"/>
    <x v="988"/>
    <d v="2012-06-16T00:00:00"/>
    <s v="Standard Class"/>
    <s v="MJ-17740"/>
    <s v="Max Jones"/>
    <x v="0"/>
    <s v="United States"/>
    <s v="Miami"/>
    <x v="2"/>
    <n v="33178"/>
    <x v="0"/>
    <s v="OFF-BI-10003876"/>
    <x v="1"/>
    <x v="8"/>
    <x v="1617"/>
    <n v="64.2"/>
    <n v="5"/>
    <n v="0.7"/>
    <n v="-42.799999999999983"/>
  </r>
  <r>
    <n v="5836"/>
    <x v="2911"/>
    <x v="1"/>
    <x v="988"/>
    <d v="2012-06-16T00:00:00"/>
    <s v="Standard Class"/>
    <s v="MJ-17740"/>
    <s v="Max Jones"/>
    <x v="0"/>
    <s v="United States"/>
    <s v="Miami"/>
    <x v="2"/>
    <n v="33178"/>
    <x v="0"/>
    <s v="OFF-BI-10002133"/>
    <x v="1"/>
    <x v="8"/>
    <x v="1138"/>
    <n v="38.520000000000003"/>
    <n v="3"/>
    <n v="0.7"/>
    <n v="-26.963999999999999"/>
  </r>
  <r>
    <n v="5837"/>
    <x v="2911"/>
    <x v="1"/>
    <x v="988"/>
    <d v="2012-06-16T00:00:00"/>
    <s v="Standard Class"/>
    <s v="MJ-17740"/>
    <s v="Max Jones"/>
    <x v="0"/>
    <s v="United States"/>
    <s v="Miami"/>
    <x v="2"/>
    <n v="33178"/>
    <x v="0"/>
    <s v="TEC-AC-10004396"/>
    <x v="2"/>
    <x v="11"/>
    <x v="1679"/>
    <n v="72.599999999999994"/>
    <n v="5"/>
    <n v="0.2"/>
    <n v="-8.1674999999999933"/>
  </r>
  <r>
    <n v="5838"/>
    <x v="2912"/>
    <x v="3"/>
    <x v="344"/>
    <d v="2014-12-04T00:00:00"/>
    <s v="Standard Class"/>
    <s v="DO-13645"/>
    <s v="Doug O'Connell"/>
    <x v="0"/>
    <s v="United States"/>
    <s v="Los Angeles"/>
    <x v="1"/>
    <n v="90036"/>
    <x v="1"/>
    <s v="TEC-PH-10004100"/>
    <x v="2"/>
    <x v="7"/>
    <x v="1743"/>
    <n v="57.567999999999998"/>
    <n v="4"/>
    <n v="0.2"/>
    <n v="5.7568000000000019"/>
  </r>
  <r>
    <n v="5839"/>
    <x v="2913"/>
    <x v="1"/>
    <x v="1075"/>
    <d v="2012-04-03T00:00:00"/>
    <s v="Standard Class"/>
    <s v="MV-17485"/>
    <s v="Mark Van Huff"/>
    <x v="0"/>
    <s v="United States"/>
    <s v="Seattle"/>
    <x v="4"/>
    <n v="98115"/>
    <x v="1"/>
    <s v="OFF-ST-10000636"/>
    <x v="1"/>
    <x v="4"/>
    <x v="1744"/>
    <n v="83.699999999999989"/>
    <n v="5"/>
    <n v="0"/>
    <n v="3.3479999999999954"/>
  </r>
  <r>
    <n v="5840"/>
    <x v="2914"/>
    <x v="1"/>
    <x v="357"/>
    <d v="2012-09-26T00:00:00"/>
    <s v="Second Class"/>
    <s v="MG-17875"/>
    <s v="Michael Grace"/>
    <x v="2"/>
    <s v="United States"/>
    <s v="Arlington"/>
    <x v="17"/>
    <n v="22204"/>
    <x v="0"/>
    <s v="OFF-PA-10001972"/>
    <x v="1"/>
    <x v="10"/>
    <x v="1169"/>
    <n v="32.400000000000006"/>
    <n v="5"/>
    <n v="0"/>
    <n v="15.552000000000001"/>
  </r>
  <r>
    <n v="5841"/>
    <x v="2914"/>
    <x v="1"/>
    <x v="357"/>
    <d v="2012-09-26T00:00:00"/>
    <s v="Second Class"/>
    <s v="MG-17875"/>
    <s v="Michael Grace"/>
    <x v="2"/>
    <s v="United States"/>
    <s v="Arlington"/>
    <x v="17"/>
    <n v="22204"/>
    <x v="0"/>
    <s v="FUR-FU-10002554"/>
    <x v="0"/>
    <x v="5"/>
    <x v="912"/>
    <n v="47.98"/>
    <n v="2"/>
    <n v="0"/>
    <n v="11.035399999999996"/>
  </r>
  <r>
    <n v="5842"/>
    <x v="2915"/>
    <x v="1"/>
    <x v="972"/>
    <d v="2012-11-21T00:00:00"/>
    <s v="Standard Class"/>
    <s v="BS-11665"/>
    <s v="Brian Stugart"/>
    <x v="0"/>
    <s v="United States"/>
    <s v="San Diego"/>
    <x v="1"/>
    <n v="92105"/>
    <x v="1"/>
    <s v="TEC-PH-10003174"/>
    <x v="2"/>
    <x v="7"/>
    <x v="1745"/>
    <n v="415.96800000000007"/>
    <n v="4"/>
    <n v="0.2"/>
    <n v="51.995999999999981"/>
  </r>
  <r>
    <n v="5843"/>
    <x v="2915"/>
    <x v="1"/>
    <x v="972"/>
    <d v="2012-11-21T00:00:00"/>
    <s v="Standard Class"/>
    <s v="BS-11665"/>
    <s v="Brian Stugart"/>
    <x v="0"/>
    <s v="United States"/>
    <s v="San Diego"/>
    <x v="1"/>
    <n v="92105"/>
    <x v="1"/>
    <s v="OFF-ST-10001418"/>
    <x v="1"/>
    <x v="4"/>
    <x v="870"/>
    <n v="304.89999999999998"/>
    <n v="5"/>
    <n v="0"/>
    <n v="6.097999999999999"/>
  </r>
  <r>
    <n v="5844"/>
    <x v="2915"/>
    <x v="1"/>
    <x v="972"/>
    <d v="2012-11-21T00:00:00"/>
    <s v="Standard Class"/>
    <s v="BS-11665"/>
    <s v="Brian Stugart"/>
    <x v="0"/>
    <s v="United States"/>
    <s v="San Diego"/>
    <x v="1"/>
    <n v="92105"/>
    <x v="1"/>
    <s v="FUR-FU-10002813"/>
    <x v="0"/>
    <x v="5"/>
    <x v="1682"/>
    <n v="80.959999999999994"/>
    <n v="4"/>
    <n v="0"/>
    <n v="29.145599999999995"/>
  </r>
  <r>
    <n v="5845"/>
    <x v="2915"/>
    <x v="1"/>
    <x v="972"/>
    <d v="2012-11-21T00:00:00"/>
    <s v="Standard Class"/>
    <s v="BS-11665"/>
    <s v="Brian Stugart"/>
    <x v="0"/>
    <s v="United States"/>
    <s v="San Diego"/>
    <x v="1"/>
    <n v="92105"/>
    <x v="1"/>
    <s v="OFF-ST-10000129"/>
    <x v="1"/>
    <x v="4"/>
    <x v="1646"/>
    <n v="777.21"/>
    <n v="7"/>
    <n v="0"/>
    <n v="54.404699999999963"/>
  </r>
  <r>
    <n v="5846"/>
    <x v="2915"/>
    <x v="1"/>
    <x v="972"/>
    <d v="2012-11-21T00:00:00"/>
    <s v="Standard Class"/>
    <s v="BS-11665"/>
    <s v="Brian Stugart"/>
    <x v="0"/>
    <s v="United States"/>
    <s v="San Diego"/>
    <x v="1"/>
    <n v="92105"/>
    <x v="1"/>
    <s v="OFF-PA-10001639"/>
    <x v="1"/>
    <x v="10"/>
    <x v="972"/>
    <n v="32.400000000000006"/>
    <n v="5"/>
    <n v="0"/>
    <n v="15.552000000000001"/>
  </r>
  <r>
    <n v="5847"/>
    <x v="2915"/>
    <x v="1"/>
    <x v="972"/>
    <d v="2012-11-21T00:00:00"/>
    <s v="Standard Class"/>
    <s v="BS-11665"/>
    <s v="Brian Stugart"/>
    <x v="0"/>
    <s v="United States"/>
    <s v="San Diego"/>
    <x v="1"/>
    <n v="92105"/>
    <x v="1"/>
    <s v="FUR-CH-10001708"/>
    <x v="0"/>
    <x v="1"/>
    <x v="884"/>
    <n v="225.56799999999998"/>
    <n v="2"/>
    <n v="0.2"/>
    <n v="2.8195999999999799"/>
  </r>
  <r>
    <n v="5848"/>
    <x v="2915"/>
    <x v="1"/>
    <x v="972"/>
    <d v="2012-11-21T00:00:00"/>
    <s v="Standard Class"/>
    <s v="BS-11665"/>
    <s v="Brian Stugart"/>
    <x v="0"/>
    <s v="United States"/>
    <s v="San Diego"/>
    <x v="1"/>
    <n v="92105"/>
    <x v="1"/>
    <s v="FUR-FU-10001591"/>
    <x v="0"/>
    <x v="5"/>
    <x v="1101"/>
    <n v="36.599999999999994"/>
    <n v="3"/>
    <n v="0"/>
    <n v="15.372000000000002"/>
  </r>
  <r>
    <n v="5849"/>
    <x v="2916"/>
    <x v="1"/>
    <x v="113"/>
    <d v="2012-11-14T00:00:00"/>
    <s v="Standard Class"/>
    <s v="PO-19180"/>
    <s v="Philisse Overcash"/>
    <x v="2"/>
    <s v="United States"/>
    <s v="Roseville"/>
    <x v="11"/>
    <n v="55113"/>
    <x v="2"/>
    <s v="OFF-AP-10003849"/>
    <x v="1"/>
    <x v="9"/>
    <x v="833"/>
    <n v="715.64"/>
    <n v="2"/>
    <n v="0"/>
    <n v="178.90999999999997"/>
  </r>
  <r>
    <n v="5850"/>
    <x v="2916"/>
    <x v="1"/>
    <x v="113"/>
    <d v="2012-11-14T00:00:00"/>
    <s v="Standard Class"/>
    <s v="PO-19180"/>
    <s v="Philisse Overcash"/>
    <x v="2"/>
    <s v="United States"/>
    <s v="Roseville"/>
    <x v="11"/>
    <n v="55113"/>
    <x v="2"/>
    <s v="OFF-ST-10000078"/>
    <x v="1"/>
    <x v="4"/>
    <x v="1218"/>
    <n v="795.51"/>
    <n v="3"/>
    <n v="0"/>
    <n v="143.19179999999994"/>
  </r>
  <r>
    <n v="5851"/>
    <x v="2916"/>
    <x v="1"/>
    <x v="113"/>
    <d v="2012-11-14T00:00:00"/>
    <s v="Standard Class"/>
    <s v="PO-19180"/>
    <s v="Philisse Overcash"/>
    <x v="2"/>
    <s v="United States"/>
    <s v="Roseville"/>
    <x v="11"/>
    <n v="55113"/>
    <x v="2"/>
    <s v="TEC-CO-10001571"/>
    <x v="2"/>
    <x v="16"/>
    <x v="1554"/>
    <n v="549.99"/>
    <n v="1"/>
    <n v="0"/>
    <n v="274.995"/>
  </r>
  <r>
    <n v="5852"/>
    <x v="2916"/>
    <x v="1"/>
    <x v="113"/>
    <d v="2012-11-14T00:00:00"/>
    <s v="Standard Class"/>
    <s v="PO-19180"/>
    <s v="Philisse Overcash"/>
    <x v="2"/>
    <s v="United States"/>
    <s v="Roseville"/>
    <x v="11"/>
    <n v="55113"/>
    <x v="2"/>
    <s v="OFF-BI-10001658"/>
    <x v="1"/>
    <x v="8"/>
    <x v="439"/>
    <n v="74.760000000000005"/>
    <n v="3"/>
    <n v="0"/>
    <n v="34.389600000000002"/>
  </r>
  <r>
    <n v="5853"/>
    <x v="2916"/>
    <x v="1"/>
    <x v="113"/>
    <d v="2012-11-14T00:00:00"/>
    <s v="Standard Class"/>
    <s v="PO-19180"/>
    <s v="Philisse Overcash"/>
    <x v="2"/>
    <s v="United States"/>
    <s v="Roseville"/>
    <x v="11"/>
    <n v="55113"/>
    <x v="2"/>
    <s v="FUR-FU-10004351"/>
    <x v="0"/>
    <x v="5"/>
    <x v="33"/>
    <n v="29.22"/>
    <n v="3"/>
    <n v="0"/>
    <n v="12.856800000000002"/>
  </r>
  <r>
    <n v="5854"/>
    <x v="2917"/>
    <x v="2"/>
    <x v="1076"/>
    <d v="2011-09-14T00:00:00"/>
    <s v="Standard Class"/>
    <s v="DA-13450"/>
    <s v="Dianna Arnett"/>
    <x v="2"/>
    <s v="United States"/>
    <s v="Virginia Beach"/>
    <x v="17"/>
    <n v="23464"/>
    <x v="0"/>
    <s v="OFF-BI-10003314"/>
    <x v="1"/>
    <x v="8"/>
    <x v="305"/>
    <n v="9.64"/>
    <n v="2"/>
    <n v="0"/>
    <n v="4.7236000000000002"/>
  </r>
  <r>
    <n v="5855"/>
    <x v="2918"/>
    <x v="1"/>
    <x v="1077"/>
    <d v="2012-08-11T00:00:00"/>
    <s v="Standard Class"/>
    <s v="AH-10690"/>
    <s v="Anna Häberlin"/>
    <x v="1"/>
    <s v="United States"/>
    <s v="Dallas"/>
    <x v="5"/>
    <n v="75220"/>
    <x v="2"/>
    <s v="OFF-ST-10001505"/>
    <x v="1"/>
    <x v="4"/>
    <x v="1174"/>
    <n v="33.488000000000007"/>
    <n v="7"/>
    <n v="0.2"/>
    <n v="-1.2558000000000051"/>
  </r>
  <r>
    <n v="5856"/>
    <x v="2918"/>
    <x v="1"/>
    <x v="1077"/>
    <d v="2012-08-11T00:00:00"/>
    <s v="Standard Class"/>
    <s v="AH-10690"/>
    <s v="Anna Häberlin"/>
    <x v="1"/>
    <s v="United States"/>
    <s v="Dallas"/>
    <x v="5"/>
    <n v="75220"/>
    <x v="2"/>
    <s v="OFF-SU-10003567"/>
    <x v="1"/>
    <x v="14"/>
    <x v="1489"/>
    <n v="23.04"/>
    <n v="3"/>
    <n v="0.2"/>
    <n v="-4.895999999999999"/>
  </r>
  <r>
    <n v="5857"/>
    <x v="2918"/>
    <x v="1"/>
    <x v="1077"/>
    <d v="2012-08-11T00:00:00"/>
    <s v="Standard Class"/>
    <s v="AH-10690"/>
    <s v="Anna Häberlin"/>
    <x v="1"/>
    <s v="United States"/>
    <s v="Dallas"/>
    <x v="5"/>
    <n v="75220"/>
    <x v="2"/>
    <s v="OFF-BI-10002982"/>
    <x v="1"/>
    <x v="8"/>
    <x v="1258"/>
    <n v="1.3619999999999997"/>
    <n v="1"/>
    <n v="0.8"/>
    <n v="-2.1792000000000007"/>
  </r>
  <r>
    <n v="5858"/>
    <x v="2918"/>
    <x v="1"/>
    <x v="1077"/>
    <d v="2012-08-11T00:00:00"/>
    <s v="Standard Class"/>
    <s v="AH-10690"/>
    <s v="Anna Häberlin"/>
    <x v="1"/>
    <s v="United States"/>
    <s v="Dallas"/>
    <x v="5"/>
    <n v="75220"/>
    <x v="2"/>
    <s v="FUR-FU-10002364"/>
    <x v="0"/>
    <x v="5"/>
    <x v="1231"/>
    <n v="14.76"/>
    <n v="5"/>
    <n v="0.6"/>
    <n v="-11.439000000000004"/>
  </r>
  <r>
    <n v="5859"/>
    <x v="2919"/>
    <x v="3"/>
    <x v="213"/>
    <d v="2014-09-08T00:00:00"/>
    <s v="Second Class"/>
    <s v="JK-15730"/>
    <s v="Joe Kamberova"/>
    <x v="0"/>
    <s v="United States"/>
    <s v="Concord"/>
    <x v="1"/>
    <n v="94521"/>
    <x v="1"/>
    <s v="FUR-BO-10004218"/>
    <x v="0"/>
    <x v="0"/>
    <x v="1584"/>
    <n v="239.66599999999997"/>
    <n v="2"/>
    <n v="0.15"/>
    <n v="14.097999999999999"/>
  </r>
  <r>
    <n v="5860"/>
    <x v="2920"/>
    <x v="1"/>
    <x v="549"/>
    <d v="2012-11-08T00:00:00"/>
    <s v="Standard Class"/>
    <s v="MS-17530"/>
    <s v="MaryBeth Skach"/>
    <x v="0"/>
    <s v="United States"/>
    <s v="Conway"/>
    <x v="36"/>
    <n v="72032"/>
    <x v="0"/>
    <s v="FUR-TA-10002530"/>
    <x v="0"/>
    <x v="3"/>
    <x v="983"/>
    <n v="301.95999999999998"/>
    <n v="2"/>
    <n v="0"/>
    <n v="45.293999999999983"/>
  </r>
  <r>
    <n v="5861"/>
    <x v="2921"/>
    <x v="1"/>
    <x v="1078"/>
    <d v="2012-05-04T00:00:00"/>
    <s v="Second Class"/>
    <s v="JK-15640"/>
    <s v="Jim Kriz"/>
    <x v="2"/>
    <s v="United States"/>
    <s v="Philadelphia"/>
    <x v="9"/>
    <n v="19120"/>
    <x v="3"/>
    <s v="OFF-PA-10001526"/>
    <x v="1"/>
    <x v="10"/>
    <x v="1030"/>
    <n v="7.9680000000000009"/>
    <n v="2"/>
    <n v="0.2"/>
    <n v="2.8884000000000007"/>
  </r>
  <r>
    <n v="5862"/>
    <x v="2922"/>
    <x v="0"/>
    <x v="766"/>
    <d v="2013-05-05T00:00:00"/>
    <s v="Second Class"/>
    <s v="CM-12235"/>
    <s v="Chris McAfee"/>
    <x v="0"/>
    <s v="United States"/>
    <s v="Little Rock"/>
    <x v="36"/>
    <n v="72209"/>
    <x v="0"/>
    <s v="OFF-PA-10001497"/>
    <x v="1"/>
    <x v="10"/>
    <x v="1746"/>
    <n v="109.92"/>
    <n v="2"/>
    <n v="0"/>
    <n v="53.860799999999998"/>
  </r>
  <r>
    <n v="5863"/>
    <x v="2922"/>
    <x v="0"/>
    <x v="766"/>
    <d v="2013-05-05T00:00:00"/>
    <s v="Second Class"/>
    <s v="CM-12235"/>
    <s v="Chris McAfee"/>
    <x v="0"/>
    <s v="United States"/>
    <s v="Little Rock"/>
    <x v="36"/>
    <n v="72209"/>
    <x v="0"/>
    <s v="OFF-PA-10003936"/>
    <x v="1"/>
    <x v="10"/>
    <x v="1283"/>
    <n v="19.440000000000001"/>
    <n v="3"/>
    <n v="0"/>
    <n v="9.3312000000000008"/>
  </r>
  <r>
    <n v="5864"/>
    <x v="2922"/>
    <x v="0"/>
    <x v="766"/>
    <d v="2013-05-05T00:00:00"/>
    <s v="Second Class"/>
    <s v="CM-12235"/>
    <s v="Chris McAfee"/>
    <x v="0"/>
    <s v="United States"/>
    <s v="Little Rock"/>
    <x v="36"/>
    <n v="72209"/>
    <x v="0"/>
    <s v="OFF-AR-10000716"/>
    <x v="1"/>
    <x v="6"/>
    <x v="786"/>
    <n v="11.16"/>
    <n v="2"/>
    <n v="0"/>
    <n v="4.3524000000000003"/>
  </r>
  <r>
    <n v="5865"/>
    <x v="2923"/>
    <x v="2"/>
    <x v="79"/>
    <d v="2011-08-07T00:00:00"/>
    <s v="Second Class"/>
    <s v="RS-19420"/>
    <s v="Ricardo Sperren"/>
    <x v="1"/>
    <s v="United States"/>
    <s v="Meriden"/>
    <x v="29"/>
    <n v="6450"/>
    <x v="3"/>
    <s v="OFF-AP-10002765"/>
    <x v="1"/>
    <x v="9"/>
    <x v="1252"/>
    <n v="79.47"/>
    <n v="3"/>
    <n v="0"/>
    <n v="22.251600000000003"/>
  </r>
  <r>
    <n v="5866"/>
    <x v="2923"/>
    <x v="2"/>
    <x v="79"/>
    <d v="2011-08-07T00:00:00"/>
    <s v="Second Class"/>
    <s v="RS-19420"/>
    <s v="Ricardo Sperren"/>
    <x v="1"/>
    <s v="United States"/>
    <s v="Meriden"/>
    <x v="29"/>
    <n v="6450"/>
    <x v="3"/>
    <s v="OFF-AR-10004165"/>
    <x v="1"/>
    <x v="6"/>
    <x v="1588"/>
    <n v="4.5599999999999996"/>
    <n v="2"/>
    <n v="0"/>
    <n v="2.0064000000000002"/>
  </r>
  <r>
    <n v="5867"/>
    <x v="2923"/>
    <x v="2"/>
    <x v="79"/>
    <d v="2011-08-07T00:00:00"/>
    <s v="Second Class"/>
    <s v="RS-19420"/>
    <s v="Ricardo Sperren"/>
    <x v="1"/>
    <s v="United States"/>
    <s v="Meriden"/>
    <x v="29"/>
    <n v="6450"/>
    <x v="3"/>
    <s v="FUR-CH-10002335"/>
    <x v="0"/>
    <x v="1"/>
    <x v="623"/>
    <n v="1133.3499999999999"/>
    <n v="5"/>
    <n v="0"/>
    <n v="294.67100000000005"/>
  </r>
  <r>
    <n v="5868"/>
    <x v="2924"/>
    <x v="0"/>
    <x v="810"/>
    <d v="2013-01-08T00:00:00"/>
    <s v="Standard Class"/>
    <s v="BP-11185"/>
    <s v="Ben Peterman"/>
    <x v="1"/>
    <s v="United States"/>
    <s v="Philadelphia"/>
    <x v="9"/>
    <n v="19143"/>
    <x v="3"/>
    <s v="OFF-AR-10004078"/>
    <x v="1"/>
    <x v="6"/>
    <x v="507"/>
    <n v="4.6719999999999997"/>
    <n v="1"/>
    <n v="0.2"/>
    <n v="0.58399999999999985"/>
  </r>
  <r>
    <n v="5869"/>
    <x v="2924"/>
    <x v="0"/>
    <x v="810"/>
    <d v="2013-01-08T00:00:00"/>
    <s v="Standard Class"/>
    <s v="BP-11185"/>
    <s v="Ben Peterman"/>
    <x v="1"/>
    <s v="United States"/>
    <s v="Philadelphia"/>
    <x v="9"/>
    <n v="19143"/>
    <x v="3"/>
    <s v="OFF-BI-10002026"/>
    <x v="1"/>
    <x v="8"/>
    <x v="903"/>
    <n v="104.58000000000001"/>
    <n v="6"/>
    <n v="0.7"/>
    <n v="-80.178000000000026"/>
  </r>
  <r>
    <n v="5870"/>
    <x v="2925"/>
    <x v="0"/>
    <x v="77"/>
    <d v="2013-11-13T00:00:00"/>
    <s v="Standard Class"/>
    <s v="MA-17995"/>
    <s v="Michelle Arnett"/>
    <x v="2"/>
    <s v="United States"/>
    <s v="Cheyenne"/>
    <x v="47"/>
    <n v="82001"/>
    <x v="1"/>
    <s v="FUR-CH-10001215"/>
    <x v="0"/>
    <x v="1"/>
    <x v="440"/>
    <n v="1603.1360000000002"/>
    <n v="4"/>
    <n v="0.2"/>
    <n v="100.19599999999997"/>
  </r>
  <r>
    <n v="5871"/>
    <x v="2926"/>
    <x v="0"/>
    <x v="403"/>
    <d v="2013-06-15T00:00:00"/>
    <s v="Same Day"/>
    <s v="EB-13705"/>
    <s v="Ed Braxton"/>
    <x v="1"/>
    <s v="United States"/>
    <s v="Anaheim"/>
    <x v="1"/>
    <n v="92804"/>
    <x v="1"/>
    <s v="FUR-TA-10001771"/>
    <x v="0"/>
    <x v="3"/>
    <x v="1724"/>
    <n v="1293.4879999999998"/>
    <n v="7"/>
    <n v="0.2"/>
    <n v="80.843000000000075"/>
  </r>
  <r>
    <n v="5872"/>
    <x v="2927"/>
    <x v="0"/>
    <x v="446"/>
    <d v="2013-09-29T00:00:00"/>
    <s v="Standard Class"/>
    <s v="RD-19900"/>
    <s v="Ruben Dartt"/>
    <x v="0"/>
    <s v="United States"/>
    <s v="Bloomington"/>
    <x v="14"/>
    <n v="47401"/>
    <x v="2"/>
    <s v="FUR-FU-10004006"/>
    <x v="0"/>
    <x v="5"/>
    <x v="101"/>
    <n v="127.94999999999999"/>
    <n v="3"/>
    <n v="0"/>
    <n v="21.751499999999986"/>
  </r>
  <r>
    <n v="5873"/>
    <x v="2928"/>
    <x v="3"/>
    <x v="983"/>
    <d v="2014-04-04T00:00:00"/>
    <s v="Standard Class"/>
    <s v="ME-17320"/>
    <s v="Maria Etezadi"/>
    <x v="2"/>
    <s v="United States"/>
    <s v="Columbus"/>
    <x v="32"/>
    <n v="31907"/>
    <x v="0"/>
    <s v="OFF-ST-10003282"/>
    <x v="1"/>
    <x v="4"/>
    <x v="42"/>
    <n v="59.76"/>
    <n v="1"/>
    <n v="0"/>
    <n v="16.732800000000005"/>
  </r>
  <r>
    <n v="5874"/>
    <x v="2929"/>
    <x v="3"/>
    <x v="400"/>
    <d v="2014-06-05T00:00:00"/>
    <s v="Same Day"/>
    <s v="EH-14005"/>
    <s v="Erica Hernandez"/>
    <x v="2"/>
    <s v="United States"/>
    <s v="Jonesboro"/>
    <x v="36"/>
    <n v="72401"/>
    <x v="0"/>
    <s v="OFF-BI-10002353"/>
    <x v="1"/>
    <x v="8"/>
    <x v="1068"/>
    <n v="108.08"/>
    <n v="7"/>
    <n v="0"/>
    <n v="54.04"/>
  </r>
  <r>
    <n v="5875"/>
    <x v="2929"/>
    <x v="3"/>
    <x v="400"/>
    <d v="2014-06-05T00:00:00"/>
    <s v="Same Day"/>
    <s v="EH-14005"/>
    <s v="Erica Hernandez"/>
    <x v="2"/>
    <s v="United States"/>
    <s v="Jonesboro"/>
    <x v="36"/>
    <n v="72401"/>
    <x v="0"/>
    <s v="OFF-BI-10004141"/>
    <x v="1"/>
    <x v="8"/>
    <x v="1287"/>
    <n v="9.5400000000000009"/>
    <n v="3"/>
    <n v="0"/>
    <n v="4.3883999999999999"/>
  </r>
  <r>
    <n v="5876"/>
    <x v="2930"/>
    <x v="1"/>
    <x v="1003"/>
    <d v="2012-04-09T00:00:00"/>
    <s v="First Class"/>
    <s v="FM-14290"/>
    <s v="Frank Merwin"/>
    <x v="2"/>
    <s v="United States"/>
    <s v="Philadelphia"/>
    <x v="9"/>
    <n v="19140"/>
    <x v="3"/>
    <s v="OFF-AR-10001954"/>
    <x v="1"/>
    <x v="6"/>
    <x v="558"/>
    <n v="11.736000000000001"/>
    <n v="3"/>
    <n v="0.2"/>
    <n v="1.0268999999999999"/>
  </r>
  <r>
    <n v="5877"/>
    <x v="2931"/>
    <x v="2"/>
    <x v="371"/>
    <d v="2011-05-26T00:00:00"/>
    <s v="Standard Class"/>
    <s v="FG-14260"/>
    <s v="Frank Gastineau"/>
    <x v="2"/>
    <s v="United States"/>
    <s v="Lawrence"/>
    <x v="31"/>
    <n v="1841"/>
    <x v="3"/>
    <s v="OFF-BI-10001071"/>
    <x v="1"/>
    <x v="8"/>
    <x v="663"/>
    <n v="447.85999999999996"/>
    <n v="7"/>
    <n v="0"/>
    <n v="219.45140000000001"/>
  </r>
  <r>
    <n v="5878"/>
    <x v="2931"/>
    <x v="2"/>
    <x v="371"/>
    <d v="2011-05-26T00:00:00"/>
    <s v="Standard Class"/>
    <s v="FG-14260"/>
    <s v="Frank Gastineau"/>
    <x v="2"/>
    <s v="United States"/>
    <s v="Lawrence"/>
    <x v="31"/>
    <n v="1841"/>
    <x v="3"/>
    <s v="OFF-PA-10003022"/>
    <x v="1"/>
    <x v="10"/>
    <x v="1644"/>
    <n v="17.940000000000001"/>
    <n v="3"/>
    <n v="0"/>
    <n v="8.7906000000000013"/>
  </r>
  <r>
    <n v="5879"/>
    <x v="2931"/>
    <x v="2"/>
    <x v="371"/>
    <d v="2011-05-26T00:00:00"/>
    <s v="Standard Class"/>
    <s v="FG-14260"/>
    <s v="Frank Gastineau"/>
    <x v="2"/>
    <s v="United States"/>
    <s v="Lawrence"/>
    <x v="31"/>
    <n v="1841"/>
    <x v="3"/>
    <s v="OFF-AP-10001293"/>
    <x v="1"/>
    <x v="9"/>
    <x v="1337"/>
    <n v="245.88"/>
    <n v="6"/>
    <n v="0"/>
    <n v="68.846399999999988"/>
  </r>
  <r>
    <n v="5880"/>
    <x v="2932"/>
    <x v="0"/>
    <x v="64"/>
    <d v="2013-09-12T00:00:00"/>
    <s v="Standard Class"/>
    <s v="MV-17485"/>
    <s v="Mark Van Huff"/>
    <x v="0"/>
    <s v="United States"/>
    <s v="New York City"/>
    <x v="15"/>
    <n v="10011"/>
    <x v="3"/>
    <s v="OFF-PA-10001815"/>
    <x v="1"/>
    <x v="10"/>
    <x v="1393"/>
    <n v="192.16"/>
    <n v="4"/>
    <n v="0"/>
    <n v="92.236799999999988"/>
  </r>
  <r>
    <n v="5881"/>
    <x v="2933"/>
    <x v="0"/>
    <x v="31"/>
    <d v="2013-09-23T00:00:00"/>
    <s v="Standard Class"/>
    <s v="JW-15220"/>
    <s v="Jane Waco"/>
    <x v="1"/>
    <s v="United States"/>
    <s v="San Diego"/>
    <x v="1"/>
    <n v="92105"/>
    <x v="1"/>
    <s v="FUR-CH-10001215"/>
    <x v="0"/>
    <x v="1"/>
    <x v="440"/>
    <n v="801.5680000000001"/>
    <n v="2"/>
    <n v="0.2"/>
    <n v="50.097999999999985"/>
  </r>
  <r>
    <n v="5882"/>
    <x v="2933"/>
    <x v="0"/>
    <x v="31"/>
    <d v="2013-09-23T00:00:00"/>
    <s v="Standard Class"/>
    <s v="JW-15220"/>
    <s v="Jane Waco"/>
    <x v="1"/>
    <s v="United States"/>
    <s v="San Diego"/>
    <x v="1"/>
    <n v="92105"/>
    <x v="1"/>
    <s v="OFF-PA-10000100"/>
    <x v="1"/>
    <x v="10"/>
    <x v="825"/>
    <n v="368.91"/>
    <n v="9"/>
    <n v="0"/>
    <n v="180.76590000000002"/>
  </r>
  <r>
    <n v="5883"/>
    <x v="2933"/>
    <x v="0"/>
    <x v="31"/>
    <d v="2013-09-23T00:00:00"/>
    <s v="Standard Class"/>
    <s v="JW-15220"/>
    <s v="Jane Waco"/>
    <x v="1"/>
    <s v="United States"/>
    <s v="San Diego"/>
    <x v="1"/>
    <n v="92105"/>
    <x v="1"/>
    <s v="FUR-CH-10002880"/>
    <x v="0"/>
    <x v="1"/>
    <x v="801"/>
    <n v="885.52800000000002"/>
    <n v="9"/>
    <n v="0.2"/>
    <n v="-99.621900000000068"/>
  </r>
  <r>
    <n v="5884"/>
    <x v="2934"/>
    <x v="0"/>
    <x v="69"/>
    <d v="2013-03-16T00:00:00"/>
    <s v="Second Class"/>
    <s v="EH-13765"/>
    <s v="Edward Hooks"/>
    <x v="1"/>
    <s v="United States"/>
    <s v="San Francisco"/>
    <x v="1"/>
    <n v="94109"/>
    <x v="1"/>
    <s v="FUR-FU-10004712"/>
    <x v="0"/>
    <x v="5"/>
    <x v="371"/>
    <n v="28.28"/>
    <n v="2"/>
    <n v="0"/>
    <n v="7.352800000000002"/>
  </r>
  <r>
    <n v="5885"/>
    <x v="2934"/>
    <x v="0"/>
    <x v="69"/>
    <d v="2013-03-16T00:00:00"/>
    <s v="Second Class"/>
    <s v="EH-13765"/>
    <s v="Edward Hooks"/>
    <x v="1"/>
    <s v="United States"/>
    <s v="San Francisco"/>
    <x v="1"/>
    <n v="94109"/>
    <x v="1"/>
    <s v="OFF-SU-10000151"/>
    <x v="1"/>
    <x v="14"/>
    <x v="1336"/>
    <n v="4912.59"/>
    <n v="3"/>
    <n v="0"/>
    <n v="196.50359999999978"/>
  </r>
  <r>
    <n v="5886"/>
    <x v="2935"/>
    <x v="2"/>
    <x v="1079"/>
    <d v="2011-10-17T00:00:00"/>
    <s v="Same Day"/>
    <s v="LS-17245"/>
    <s v="Lynn Smith"/>
    <x v="0"/>
    <s v="United States"/>
    <s v="San Francisco"/>
    <x v="1"/>
    <n v="94110"/>
    <x v="1"/>
    <s v="OFF-BI-10000136"/>
    <x v="1"/>
    <x v="8"/>
    <x v="936"/>
    <n v="14.352000000000002"/>
    <n v="3"/>
    <n v="0.2"/>
    <n v="5.0231999999999992"/>
  </r>
  <r>
    <n v="5887"/>
    <x v="2935"/>
    <x v="2"/>
    <x v="1079"/>
    <d v="2011-10-17T00:00:00"/>
    <s v="Same Day"/>
    <s v="LS-17245"/>
    <s v="Lynn Smith"/>
    <x v="0"/>
    <s v="United States"/>
    <s v="San Francisco"/>
    <x v="1"/>
    <n v="94110"/>
    <x v="1"/>
    <s v="TEC-AC-10003610"/>
    <x v="2"/>
    <x v="11"/>
    <x v="598"/>
    <n v="179.97"/>
    <n v="3"/>
    <n v="0"/>
    <n v="86.385600000000011"/>
  </r>
  <r>
    <n v="5888"/>
    <x v="2936"/>
    <x v="3"/>
    <x v="1048"/>
    <d v="2014-10-12T00:00:00"/>
    <s v="First Class"/>
    <s v="BP-11050"/>
    <s v="Barry Pond"/>
    <x v="1"/>
    <s v="United States"/>
    <s v="Cranston"/>
    <x v="34"/>
    <n v="2920"/>
    <x v="3"/>
    <s v="OFF-ST-10001837"/>
    <x v="1"/>
    <x v="4"/>
    <x v="1331"/>
    <n v="42.76"/>
    <n v="1"/>
    <n v="0"/>
    <n v="11.117599999999999"/>
  </r>
  <r>
    <n v="5889"/>
    <x v="2937"/>
    <x v="1"/>
    <x v="820"/>
    <d v="2012-05-12T00:00:00"/>
    <s v="Standard Class"/>
    <s v="CC-12220"/>
    <s v="Chris Cortes"/>
    <x v="0"/>
    <s v="United States"/>
    <s v="Owensboro"/>
    <x v="0"/>
    <n v="42301"/>
    <x v="0"/>
    <s v="OFF-PA-10001952"/>
    <x v="1"/>
    <x v="10"/>
    <x v="1747"/>
    <n v="45.68"/>
    <n v="2"/>
    <n v="0"/>
    <n v="21.012799999999999"/>
  </r>
  <r>
    <n v="5890"/>
    <x v="2938"/>
    <x v="0"/>
    <x v="167"/>
    <d v="2013-04-18T00:00:00"/>
    <s v="First Class"/>
    <s v="JM-15580"/>
    <s v="Jill Matthias"/>
    <x v="0"/>
    <s v="United States"/>
    <s v="Baltimore"/>
    <x v="39"/>
    <n v="21215"/>
    <x v="3"/>
    <s v="OFF-BI-10002414"/>
    <x v="1"/>
    <x v="8"/>
    <x v="1076"/>
    <n v="25.06"/>
    <n v="2"/>
    <n v="0"/>
    <n v="11.778199999999998"/>
  </r>
  <r>
    <n v="5891"/>
    <x v="2939"/>
    <x v="0"/>
    <x v="831"/>
    <d v="2013-11-27T00:00:00"/>
    <s v="Standard Class"/>
    <s v="RD-19720"/>
    <s v="Roger Demir"/>
    <x v="0"/>
    <s v="United States"/>
    <s v="Chicago"/>
    <x v="10"/>
    <n v="60610"/>
    <x v="2"/>
    <s v="OFF-PA-10001790"/>
    <x v="1"/>
    <x v="10"/>
    <x v="687"/>
    <n v="38.432000000000002"/>
    <n v="1"/>
    <n v="0.2"/>
    <n v="13.451199999999996"/>
  </r>
  <r>
    <n v="5892"/>
    <x v="2939"/>
    <x v="0"/>
    <x v="831"/>
    <d v="2013-11-27T00:00:00"/>
    <s v="Standard Class"/>
    <s v="RD-19720"/>
    <s v="Roger Demir"/>
    <x v="0"/>
    <s v="United States"/>
    <s v="Chicago"/>
    <x v="10"/>
    <n v="60610"/>
    <x v="2"/>
    <s v="OFF-ST-10001590"/>
    <x v="1"/>
    <x v="4"/>
    <x v="146"/>
    <n v="21.568000000000001"/>
    <n v="2"/>
    <n v="0.2"/>
    <n v="1.6175999999999986"/>
  </r>
  <r>
    <n v="5893"/>
    <x v="2939"/>
    <x v="0"/>
    <x v="831"/>
    <d v="2013-11-27T00:00:00"/>
    <s v="Standard Class"/>
    <s v="RD-19720"/>
    <s v="Roger Demir"/>
    <x v="0"/>
    <s v="United States"/>
    <s v="Chicago"/>
    <x v="10"/>
    <n v="60610"/>
    <x v="2"/>
    <s v="TEC-AC-10003657"/>
    <x v="2"/>
    <x v="11"/>
    <x v="151"/>
    <n v="81.576000000000008"/>
    <n v="3"/>
    <n v="0.2"/>
    <n v="2.0393999999999934"/>
  </r>
  <r>
    <n v="5894"/>
    <x v="2940"/>
    <x v="3"/>
    <x v="18"/>
    <d v="2014-09-15T00:00:00"/>
    <s v="Standard Class"/>
    <s v="SS-20410"/>
    <s v="Shahid Shariari"/>
    <x v="0"/>
    <s v="United States"/>
    <s v="Atlanta"/>
    <x v="32"/>
    <n v="30318"/>
    <x v="0"/>
    <s v="OFF-BI-10004876"/>
    <x v="1"/>
    <x v="8"/>
    <x v="977"/>
    <n v="2.78"/>
    <n v="1"/>
    <n v="0"/>
    <n v="1.3621999999999999"/>
  </r>
  <r>
    <n v="5895"/>
    <x v="2941"/>
    <x v="3"/>
    <x v="428"/>
    <d v="2014-09-15T00:00:00"/>
    <s v="Standard Class"/>
    <s v="KD-16495"/>
    <s v="Keith Dawkins"/>
    <x v="1"/>
    <s v="United States"/>
    <s v="Los Angeles"/>
    <x v="1"/>
    <n v="90036"/>
    <x v="1"/>
    <s v="OFF-ST-10003123"/>
    <x v="1"/>
    <x v="4"/>
    <x v="1268"/>
    <n v="99.87"/>
    <n v="3"/>
    <n v="0"/>
    <n v="23.968799999999998"/>
  </r>
  <r>
    <n v="5896"/>
    <x v="2942"/>
    <x v="2"/>
    <x v="301"/>
    <d v="2011-11-08T00:00:00"/>
    <s v="Standard Class"/>
    <s v="PL-18925"/>
    <s v="Paul Lucas"/>
    <x v="2"/>
    <s v="United States"/>
    <s v="Los Angeles"/>
    <x v="1"/>
    <n v="90049"/>
    <x v="1"/>
    <s v="OFF-LA-10003498"/>
    <x v="1"/>
    <x v="2"/>
    <x v="1740"/>
    <n v="44.400000000000006"/>
    <n v="3"/>
    <n v="0"/>
    <n v="22.200000000000003"/>
  </r>
  <r>
    <n v="5897"/>
    <x v="2942"/>
    <x v="2"/>
    <x v="301"/>
    <d v="2011-11-08T00:00:00"/>
    <s v="Standard Class"/>
    <s v="PL-18925"/>
    <s v="Paul Lucas"/>
    <x v="2"/>
    <s v="United States"/>
    <s v="Los Angeles"/>
    <x v="1"/>
    <n v="90049"/>
    <x v="1"/>
    <s v="OFF-PA-10004947"/>
    <x v="1"/>
    <x v="10"/>
    <x v="33"/>
    <n v="21.400000000000002"/>
    <n v="5"/>
    <n v="0"/>
    <n v="9.629999999999999"/>
  </r>
  <r>
    <n v="5898"/>
    <x v="2943"/>
    <x v="0"/>
    <x v="1015"/>
    <d v="2013-04-10T00:00:00"/>
    <s v="Standard Class"/>
    <s v="ZD-21925"/>
    <s v="Zuschuss Donatelli"/>
    <x v="0"/>
    <s v="United States"/>
    <s v="Richmond"/>
    <x v="14"/>
    <n v="47374"/>
    <x v="2"/>
    <s v="FUR-FU-10003799"/>
    <x v="0"/>
    <x v="5"/>
    <x v="90"/>
    <n v="71.12"/>
    <n v="4"/>
    <n v="0"/>
    <n v="22.047199999999997"/>
  </r>
  <r>
    <n v="5899"/>
    <x v="2943"/>
    <x v="0"/>
    <x v="1015"/>
    <d v="2013-04-10T00:00:00"/>
    <s v="Standard Class"/>
    <s v="ZD-21925"/>
    <s v="Zuschuss Donatelli"/>
    <x v="0"/>
    <s v="United States"/>
    <s v="Richmond"/>
    <x v="14"/>
    <n v="47374"/>
    <x v="2"/>
    <s v="TEC-PH-10000673"/>
    <x v="2"/>
    <x v="7"/>
    <x v="1396"/>
    <n v="259.95999999999998"/>
    <n v="4"/>
    <n v="0"/>
    <n v="124.7808"/>
  </r>
  <r>
    <n v="5900"/>
    <x v="2944"/>
    <x v="3"/>
    <x v="602"/>
    <d v="2014-01-17T00:00:00"/>
    <s v="Standard Class"/>
    <s v="LS-16945"/>
    <s v="Linda Southworth"/>
    <x v="1"/>
    <s v="United States"/>
    <s v="San Francisco"/>
    <x v="1"/>
    <n v="94110"/>
    <x v="1"/>
    <s v="OFF-EN-10002621"/>
    <x v="1"/>
    <x v="12"/>
    <x v="33"/>
    <n v="9.7799999999999994"/>
    <n v="1"/>
    <n v="0"/>
    <n v="4.8899999999999997"/>
  </r>
  <r>
    <n v="5901"/>
    <x v="2945"/>
    <x v="1"/>
    <x v="312"/>
    <d v="2012-11-24T00:00:00"/>
    <s v="Standard Class"/>
    <s v="PB-18805"/>
    <s v="Patrick Bzostek"/>
    <x v="2"/>
    <s v="United States"/>
    <s v="San Francisco"/>
    <x v="1"/>
    <n v="94122"/>
    <x v="1"/>
    <s v="OFF-BI-10004528"/>
    <x v="1"/>
    <x v="8"/>
    <x v="468"/>
    <n v="24.192"/>
    <n v="9"/>
    <n v="0.2"/>
    <n v="7.5599999999999987"/>
  </r>
  <r>
    <n v="5902"/>
    <x v="2946"/>
    <x v="0"/>
    <x v="581"/>
    <d v="2013-12-03T00:00:00"/>
    <s v="Standard Class"/>
    <s v="PC-18745"/>
    <s v="Pamela Coakley"/>
    <x v="1"/>
    <s v="United States"/>
    <s v="Westfield"/>
    <x v="30"/>
    <n v="7090"/>
    <x v="3"/>
    <s v="FUR-FU-10001889"/>
    <x v="0"/>
    <x v="5"/>
    <x v="1149"/>
    <n v="31.56"/>
    <n v="3"/>
    <n v="0"/>
    <n v="10.4148"/>
  </r>
  <r>
    <n v="5903"/>
    <x v="2947"/>
    <x v="3"/>
    <x v="44"/>
    <d v="2014-11-07T00:00:00"/>
    <s v="Same Day"/>
    <s v="FM-14290"/>
    <s v="Frank Merwin"/>
    <x v="2"/>
    <s v="United States"/>
    <s v="San Francisco"/>
    <x v="1"/>
    <n v="94122"/>
    <x v="1"/>
    <s v="OFF-PA-10000157"/>
    <x v="1"/>
    <x v="10"/>
    <x v="364"/>
    <n v="59.94"/>
    <n v="3"/>
    <n v="0"/>
    <n v="28.171799999999998"/>
  </r>
  <r>
    <n v="5904"/>
    <x v="2947"/>
    <x v="3"/>
    <x v="44"/>
    <d v="2014-11-07T00:00:00"/>
    <s v="Same Day"/>
    <s v="FM-14290"/>
    <s v="Frank Merwin"/>
    <x v="2"/>
    <s v="United States"/>
    <s v="San Francisco"/>
    <x v="1"/>
    <n v="94122"/>
    <x v="1"/>
    <s v="OFF-PA-10002764"/>
    <x v="1"/>
    <x v="10"/>
    <x v="33"/>
    <n v="45.36"/>
    <n v="4"/>
    <n v="0"/>
    <n v="22.226399999999998"/>
  </r>
  <r>
    <n v="5905"/>
    <x v="2947"/>
    <x v="3"/>
    <x v="44"/>
    <d v="2014-11-07T00:00:00"/>
    <s v="Same Day"/>
    <s v="FM-14290"/>
    <s v="Frank Merwin"/>
    <x v="2"/>
    <s v="United States"/>
    <s v="San Francisco"/>
    <x v="1"/>
    <n v="94122"/>
    <x v="1"/>
    <s v="OFF-PA-10000143"/>
    <x v="1"/>
    <x v="10"/>
    <x v="1692"/>
    <n v="26.400000000000002"/>
    <n v="5"/>
    <n v="0"/>
    <n v="12.672000000000001"/>
  </r>
  <r>
    <n v="5906"/>
    <x v="2947"/>
    <x v="3"/>
    <x v="44"/>
    <d v="2014-11-07T00:00:00"/>
    <s v="Same Day"/>
    <s v="FM-14290"/>
    <s v="Frank Merwin"/>
    <x v="2"/>
    <s v="United States"/>
    <s v="San Francisco"/>
    <x v="1"/>
    <n v="94122"/>
    <x v="1"/>
    <s v="OFF-LA-10000414"/>
    <x v="1"/>
    <x v="2"/>
    <x v="1634"/>
    <n v="41.4"/>
    <n v="4"/>
    <n v="0"/>
    <n v="19.872"/>
  </r>
  <r>
    <n v="5907"/>
    <x v="2947"/>
    <x v="3"/>
    <x v="44"/>
    <d v="2014-11-07T00:00:00"/>
    <s v="Same Day"/>
    <s v="FM-14290"/>
    <s v="Frank Merwin"/>
    <x v="2"/>
    <s v="United States"/>
    <s v="San Francisco"/>
    <x v="1"/>
    <n v="94122"/>
    <x v="1"/>
    <s v="TEC-AC-10003441"/>
    <x v="2"/>
    <x v="11"/>
    <x v="652"/>
    <n v="16.95"/>
    <n v="1"/>
    <n v="0"/>
    <n v="1.0169999999999995"/>
  </r>
  <r>
    <n v="5908"/>
    <x v="2948"/>
    <x v="0"/>
    <x v="499"/>
    <d v="2013-12-08T00:00:00"/>
    <s v="Standard Class"/>
    <s v="KD-16495"/>
    <s v="Keith Dawkins"/>
    <x v="1"/>
    <s v="United States"/>
    <s v="San Jose"/>
    <x v="1"/>
    <n v="95123"/>
    <x v="1"/>
    <s v="OFF-BI-10002353"/>
    <x v="1"/>
    <x v="8"/>
    <x v="1068"/>
    <n v="24.704000000000001"/>
    <n v="2"/>
    <n v="0.2"/>
    <n v="9.2639999999999993"/>
  </r>
  <r>
    <n v="5909"/>
    <x v="2948"/>
    <x v="0"/>
    <x v="499"/>
    <d v="2013-12-08T00:00:00"/>
    <s v="Standard Class"/>
    <s v="KD-16495"/>
    <s v="Keith Dawkins"/>
    <x v="1"/>
    <s v="United States"/>
    <s v="San Jose"/>
    <x v="1"/>
    <n v="95123"/>
    <x v="1"/>
    <s v="OFF-AP-10001303"/>
    <x v="1"/>
    <x v="9"/>
    <x v="925"/>
    <n v="59.699999999999996"/>
    <n v="3"/>
    <n v="0"/>
    <n v="26.864999999999995"/>
  </r>
  <r>
    <n v="5910"/>
    <x v="2948"/>
    <x v="0"/>
    <x v="499"/>
    <d v="2013-12-08T00:00:00"/>
    <s v="Standard Class"/>
    <s v="KD-16495"/>
    <s v="Keith Dawkins"/>
    <x v="1"/>
    <s v="United States"/>
    <s v="San Jose"/>
    <x v="1"/>
    <n v="95123"/>
    <x v="1"/>
    <s v="FUR-FU-10003026"/>
    <x v="0"/>
    <x v="5"/>
    <x v="1555"/>
    <n v="14.52"/>
    <n v="3"/>
    <n v="0"/>
    <n v="5.6627999999999998"/>
  </r>
  <r>
    <n v="5911"/>
    <x v="2948"/>
    <x v="0"/>
    <x v="499"/>
    <d v="2013-12-08T00:00:00"/>
    <s v="Standard Class"/>
    <s v="KD-16495"/>
    <s v="Keith Dawkins"/>
    <x v="1"/>
    <s v="United States"/>
    <s v="San Jose"/>
    <x v="1"/>
    <n v="95123"/>
    <x v="1"/>
    <s v="OFF-BI-10000632"/>
    <x v="1"/>
    <x v="8"/>
    <x v="1288"/>
    <n v="104.184"/>
    <n v="3"/>
    <n v="0.2"/>
    <n v="33.8598"/>
  </r>
  <r>
    <n v="5912"/>
    <x v="2949"/>
    <x v="0"/>
    <x v="907"/>
    <d v="2013-12-23T00:00:00"/>
    <s v="Standard Class"/>
    <s v="SC-20680"/>
    <s v="Steve Carroll"/>
    <x v="2"/>
    <s v="United States"/>
    <s v="Seattle"/>
    <x v="4"/>
    <n v="98115"/>
    <x v="1"/>
    <s v="OFF-ST-10001328"/>
    <x v="1"/>
    <x v="4"/>
    <x v="176"/>
    <n v="46.53"/>
    <n v="3"/>
    <n v="0"/>
    <n v="13.028400000000001"/>
  </r>
  <r>
    <n v="5913"/>
    <x v="2950"/>
    <x v="2"/>
    <x v="829"/>
    <d v="2011-08-26T00:00:00"/>
    <s v="Second Class"/>
    <s v="DW-13585"/>
    <s v="Dorothy Wardle"/>
    <x v="1"/>
    <s v="United States"/>
    <s v="Owensboro"/>
    <x v="0"/>
    <n v="42301"/>
    <x v="0"/>
    <s v="OFF-SU-10004661"/>
    <x v="1"/>
    <x v="14"/>
    <x v="1748"/>
    <n v="25.5"/>
    <n v="3"/>
    <n v="0"/>
    <n v="6.63"/>
  </r>
  <r>
    <n v="5914"/>
    <x v="2951"/>
    <x v="1"/>
    <x v="14"/>
    <d v="2012-09-23T00:00:00"/>
    <s v="Standard Class"/>
    <s v="PF-19120"/>
    <s v="Peter Fuller"/>
    <x v="0"/>
    <s v="United States"/>
    <s v="New York City"/>
    <x v="15"/>
    <n v="10035"/>
    <x v="3"/>
    <s v="OFF-ST-10000617"/>
    <x v="1"/>
    <x v="4"/>
    <x v="379"/>
    <n v="14.9"/>
    <n v="5"/>
    <n v="0"/>
    <n v="1.0429999999999984"/>
  </r>
  <r>
    <n v="5915"/>
    <x v="2951"/>
    <x v="1"/>
    <x v="14"/>
    <d v="2012-09-23T00:00:00"/>
    <s v="Standard Class"/>
    <s v="PF-19120"/>
    <s v="Peter Fuller"/>
    <x v="0"/>
    <s v="United States"/>
    <s v="New York City"/>
    <x v="15"/>
    <n v="10035"/>
    <x v="3"/>
    <s v="OFF-LA-10002762"/>
    <x v="1"/>
    <x v="2"/>
    <x v="49"/>
    <n v="87.71"/>
    <n v="7"/>
    <n v="0"/>
    <n v="41.223699999999994"/>
  </r>
  <r>
    <n v="5916"/>
    <x v="2951"/>
    <x v="1"/>
    <x v="14"/>
    <d v="2012-09-23T00:00:00"/>
    <s v="Standard Class"/>
    <s v="PF-19120"/>
    <s v="Peter Fuller"/>
    <x v="0"/>
    <s v="United States"/>
    <s v="New York City"/>
    <x v="15"/>
    <n v="10035"/>
    <x v="3"/>
    <s v="FUR-CH-10001973"/>
    <x v="0"/>
    <x v="1"/>
    <x v="896"/>
    <n v="199.76400000000001"/>
    <n v="2"/>
    <n v="0.1"/>
    <n v="8.8783999999999956"/>
  </r>
  <r>
    <n v="5917"/>
    <x v="2951"/>
    <x v="1"/>
    <x v="14"/>
    <d v="2012-09-23T00:00:00"/>
    <s v="Standard Class"/>
    <s v="PF-19120"/>
    <s v="Peter Fuller"/>
    <x v="0"/>
    <s v="United States"/>
    <s v="New York City"/>
    <x v="15"/>
    <n v="10035"/>
    <x v="3"/>
    <s v="OFF-ST-10003058"/>
    <x v="1"/>
    <x v="4"/>
    <x v="388"/>
    <n v="94.6"/>
    <n v="4"/>
    <n v="0"/>
    <n v="27.433999999999997"/>
  </r>
  <r>
    <n v="5918"/>
    <x v="2951"/>
    <x v="1"/>
    <x v="14"/>
    <d v="2012-09-23T00:00:00"/>
    <s v="Standard Class"/>
    <s v="PF-19120"/>
    <s v="Peter Fuller"/>
    <x v="0"/>
    <s v="United States"/>
    <s v="New York City"/>
    <x v="15"/>
    <n v="10035"/>
    <x v="3"/>
    <s v="FUR-BO-10004834"/>
    <x v="0"/>
    <x v="0"/>
    <x v="26"/>
    <n v="4228.7040000000006"/>
    <n v="6"/>
    <n v="0.2"/>
    <n v="158.57639999999992"/>
  </r>
  <r>
    <n v="5919"/>
    <x v="2951"/>
    <x v="1"/>
    <x v="14"/>
    <d v="2012-09-23T00:00:00"/>
    <s v="Standard Class"/>
    <s v="PF-19120"/>
    <s v="Peter Fuller"/>
    <x v="0"/>
    <s v="United States"/>
    <s v="New York City"/>
    <x v="15"/>
    <n v="10035"/>
    <x v="3"/>
    <s v="FUR-BO-10002213"/>
    <x v="0"/>
    <x v="0"/>
    <x v="1223"/>
    <n v="2003.9200000000003"/>
    <n v="5"/>
    <n v="0.2"/>
    <n v="-25.049000000000149"/>
  </r>
  <r>
    <n v="5920"/>
    <x v="2951"/>
    <x v="1"/>
    <x v="14"/>
    <d v="2012-09-23T00:00:00"/>
    <s v="Standard Class"/>
    <s v="PF-19120"/>
    <s v="Peter Fuller"/>
    <x v="0"/>
    <s v="United States"/>
    <s v="New York City"/>
    <x v="15"/>
    <n v="10035"/>
    <x v="3"/>
    <s v="TEC-PH-10002170"/>
    <x v="2"/>
    <x v="7"/>
    <x v="594"/>
    <n v="209.96999999999997"/>
    <n v="3"/>
    <n v="0"/>
    <n v="58.791600000000003"/>
  </r>
  <r>
    <n v="5921"/>
    <x v="2951"/>
    <x v="1"/>
    <x v="14"/>
    <d v="2012-09-23T00:00:00"/>
    <s v="Standard Class"/>
    <s v="PF-19120"/>
    <s v="Peter Fuller"/>
    <x v="0"/>
    <s v="United States"/>
    <s v="New York City"/>
    <x v="15"/>
    <n v="10035"/>
    <x v="3"/>
    <s v="TEC-AC-10003033"/>
    <x v="2"/>
    <x v="11"/>
    <x v="756"/>
    <n v="659.9"/>
    <n v="2"/>
    <n v="0"/>
    <n v="217.76699999999994"/>
  </r>
  <r>
    <n v="5922"/>
    <x v="2951"/>
    <x v="1"/>
    <x v="14"/>
    <d v="2012-09-23T00:00:00"/>
    <s v="Standard Class"/>
    <s v="PF-19120"/>
    <s v="Peter Fuller"/>
    <x v="0"/>
    <s v="United States"/>
    <s v="New York City"/>
    <x v="15"/>
    <n v="10035"/>
    <x v="3"/>
    <s v="OFF-PA-10004071"/>
    <x v="1"/>
    <x v="10"/>
    <x v="412"/>
    <n v="110.96"/>
    <n v="2"/>
    <n v="0"/>
    <n v="53.260799999999996"/>
  </r>
  <r>
    <n v="5923"/>
    <x v="2951"/>
    <x v="1"/>
    <x v="14"/>
    <d v="2012-09-23T00:00:00"/>
    <s v="Standard Class"/>
    <s v="PF-19120"/>
    <s v="Peter Fuller"/>
    <x v="0"/>
    <s v="United States"/>
    <s v="New York City"/>
    <x v="15"/>
    <n v="10035"/>
    <x v="3"/>
    <s v="TEC-PH-10000169"/>
    <x v="2"/>
    <x v="7"/>
    <x v="1029"/>
    <n v="67.8"/>
    <n v="4"/>
    <n v="0"/>
    <n v="1.3559999999999945"/>
  </r>
  <r>
    <n v="5924"/>
    <x v="2952"/>
    <x v="0"/>
    <x v="491"/>
    <d v="2013-12-01T00:00:00"/>
    <s v="Second Class"/>
    <s v="DK-13225"/>
    <s v="Dean Katz"/>
    <x v="1"/>
    <s v="United States"/>
    <s v="New York City"/>
    <x v="15"/>
    <n v="10011"/>
    <x v="3"/>
    <s v="FUR-TA-10002958"/>
    <x v="0"/>
    <x v="3"/>
    <x v="956"/>
    <n v="313.17599999999999"/>
    <n v="2"/>
    <n v="0.4"/>
    <n v="-120.05080000000007"/>
  </r>
  <r>
    <n v="5925"/>
    <x v="2953"/>
    <x v="3"/>
    <x v="123"/>
    <d v="2014-11-23T00:00:00"/>
    <s v="Second Class"/>
    <s v="RB-19435"/>
    <s v="Richard Bierner"/>
    <x v="0"/>
    <s v="United States"/>
    <s v="Springfield"/>
    <x v="17"/>
    <n v="22153"/>
    <x v="0"/>
    <s v="OFF-AR-10001177"/>
    <x v="1"/>
    <x v="6"/>
    <x v="1215"/>
    <n v="22.959999999999997"/>
    <n v="7"/>
    <n v="0"/>
    <n v="6.6583999999999968"/>
  </r>
  <r>
    <n v="5926"/>
    <x v="2954"/>
    <x v="3"/>
    <x v="95"/>
    <d v="2014-06-09T00:00:00"/>
    <s v="Standard Class"/>
    <s v="GD-14590"/>
    <s v="Giulietta Dortch"/>
    <x v="1"/>
    <s v="United States"/>
    <s v="Bellingham"/>
    <x v="4"/>
    <n v="98226"/>
    <x v="1"/>
    <s v="TEC-AC-10004975"/>
    <x v="2"/>
    <x v="11"/>
    <x v="973"/>
    <n v="1099.5"/>
    <n v="10"/>
    <n v="0"/>
    <n v="362.83500000000004"/>
  </r>
  <r>
    <n v="5927"/>
    <x v="2955"/>
    <x v="2"/>
    <x v="918"/>
    <d v="2011-04-12T00:00:00"/>
    <s v="Standard Class"/>
    <s v="RA-19885"/>
    <s v="Ruben Ausman"/>
    <x v="1"/>
    <s v="United States"/>
    <s v="Decatur"/>
    <x v="19"/>
    <n v="35601"/>
    <x v="0"/>
    <s v="FUR-TA-10001086"/>
    <x v="0"/>
    <x v="3"/>
    <x v="1727"/>
    <n v="1215.92"/>
    <n v="8"/>
    <n v="0"/>
    <n v="316.13920000000007"/>
  </r>
  <r>
    <n v="5928"/>
    <x v="2956"/>
    <x v="2"/>
    <x v="856"/>
    <d v="2011-10-15T00:00:00"/>
    <s v="Standard Class"/>
    <s v="DB-13555"/>
    <s v="Dorothy Badders"/>
    <x v="1"/>
    <s v="United States"/>
    <s v="Fayetteville"/>
    <x v="36"/>
    <n v="72701"/>
    <x v="0"/>
    <s v="OFF-LA-10000240"/>
    <x v="1"/>
    <x v="2"/>
    <x v="2"/>
    <n v="7.31"/>
    <n v="1"/>
    <n v="0"/>
    <n v="3.4356999999999998"/>
  </r>
  <r>
    <n v="5929"/>
    <x v="2956"/>
    <x v="2"/>
    <x v="856"/>
    <d v="2011-10-15T00:00:00"/>
    <s v="Standard Class"/>
    <s v="DB-13555"/>
    <s v="Dorothy Badders"/>
    <x v="1"/>
    <s v="United States"/>
    <s v="Fayetteville"/>
    <x v="36"/>
    <n v="72701"/>
    <x v="0"/>
    <s v="FUR-FU-10002107"/>
    <x v="0"/>
    <x v="5"/>
    <x v="1324"/>
    <n v="8.92"/>
    <n v="4"/>
    <n v="0"/>
    <n v="3.9248000000000003"/>
  </r>
  <r>
    <n v="5930"/>
    <x v="2957"/>
    <x v="3"/>
    <x v="437"/>
    <d v="2014-07-10T00:00:00"/>
    <s v="First Class"/>
    <s v="RL-19615"/>
    <s v="Rob Lucas"/>
    <x v="0"/>
    <s v="United States"/>
    <s v="Philadelphia"/>
    <x v="9"/>
    <n v="19120"/>
    <x v="3"/>
    <s v="FUR-BO-10001519"/>
    <x v="0"/>
    <x v="0"/>
    <x v="666"/>
    <n v="87.210000000000008"/>
    <n v="3"/>
    <n v="0.5"/>
    <n v="-45.349200000000003"/>
  </r>
  <r>
    <n v="5931"/>
    <x v="2957"/>
    <x v="3"/>
    <x v="437"/>
    <d v="2014-07-10T00:00:00"/>
    <s v="First Class"/>
    <s v="RL-19615"/>
    <s v="Rob Lucas"/>
    <x v="0"/>
    <s v="United States"/>
    <s v="Philadelphia"/>
    <x v="9"/>
    <n v="19120"/>
    <x v="3"/>
    <s v="OFF-PA-10004100"/>
    <x v="1"/>
    <x v="10"/>
    <x v="257"/>
    <n v="15.552000000000003"/>
    <n v="3"/>
    <n v="0.2"/>
    <n v="5.4432"/>
  </r>
  <r>
    <n v="5932"/>
    <x v="2957"/>
    <x v="3"/>
    <x v="437"/>
    <d v="2014-07-10T00:00:00"/>
    <s v="First Class"/>
    <s v="RL-19615"/>
    <s v="Rob Lucas"/>
    <x v="0"/>
    <s v="United States"/>
    <s v="Philadelphia"/>
    <x v="9"/>
    <n v="19120"/>
    <x v="3"/>
    <s v="TEC-PH-10001363"/>
    <x v="2"/>
    <x v="7"/>
    <x v="427"/>
    <n v="683.98799999999994"/>
    <n v="2"/>
    <n v="0.4"/>
    <n v="-113.9980000000001"/>
  </r>
  <r>
    <n v="5933"/>
    <x v="2957"/>
    <x v="3"/>
    <x v="437"/>
    <d v="2014-07-10T00:00:00"/>
    <s v="First Class"/>
    <s v="RL-19615"/>
    <s v="Rob Lucas"/>
    <x v="0"/>
    <s v="United States"/>
    <s v="Philadelphia"/>
    <x v="9"/>
    <n v="19120"/>
    <x v="3"/>
    <s v="OFF-ST-10004835"/>
    <x v="1"/>
    <x v="4"/>
    <x v="1406"/>
    <n v="13.392000000000001"/>
    <n v="3"/>
    <n v="0.2"/>
    <n v="1.0044"/>
  </r>
  <r>
    <n v="5934"/>
    <x v="2957"/>
    <x v="3"/>
    <x v="437"/>
    <d v="2014-07-10T00:00:00"/>
    <s v="First Class"/>
    <s v="RL-19615"/>
    <s v="Rob Lucas"/>
    <x v="0"/>
    <s v="United States"/>
    <s v="Philadelphia"/>
    <x v="9"/>
    <n v="19120"/>
    <x v="3"/>
    <s v="TEC-AC-10002018"/>
    <x v="2"/>
    <x v="11"/>
    <x v="1674"/>
    <n v="16.776000000000003"/>
    <n v="3"/>
    <n v="0.2"/>
    <n v="4.8231000000000002"/>
  </r>
  <r>
    <n v="5935"/>
    <x v="2957"/>
    <x v="3"/>
    <x v="437"/>
    <d v="2014-07-10T00:00:00"/>
    <s v="First Class"/>
    <s v="RL-19615"/>
    <s v="Rob Lucas"/>
    <x v="0"/>
    <s v="United States"/>
    <s v="Philadelphia"/>
    <x v="9"/>
    <n v="19120"/>
    <x v="3"/>
    <s v="TEC-AC-10003033"/>
    <x v="2"/>
    <x v="11"/>
    <x v="756"/>
    <n v="527.91999999999996"/>
    <n v="2"/>
    <n v="0.2"/>
    <n v="85.786999999999949"/>
  </r>
  <r>
    <n v="5936"/>
    <x v="2958"/>
    <x v="0"/>
    <x v="975"/>
    <d v="2013-07-05T00:00:00"/>
    <s v="Same Day"/>
    <s v="RB-19465"/>
    <s v="Rick Bensley"/>
    <x v="2"/>
    <s v="United States"/>
    <s v="Seattle"/>
    <x v="4"/>
    <n v="98103"/>
    <x v="1"/>
    <s v="FUR-FU-10000221"/>
    <x v="0"/>
    <x v="5"/>
    <x v="529"/>
    <n v="25.4"/>
    <n v="5"/>
    <n v="0"/>
    <n v="8.6359999999999992"/>
  </r>
  <r>
    <n v="5937"/>
    <x v="2958"/>
    <x v="0"/>
    <x v="975"/>
    <d v="2013-07-05T00:00:00"/>
    <s v="Same Day"/>
    <s v="RB-19465"/>
    <s v="Rick Bensley"/>
    <x v="2"/>
    <s v="United States"/>
    <s v="Seattle"/>
    <x v="4"/>
    <n v="98103"/>
    <x v="1"/>
    <s v="TEC-PH-10001198"/>
    <x v="2"/>
    <x v="7"/>
    <x v="1168"/>
    <n v="177.48000000000002"/>
    <n v="3"/>
    <n v="0.2"/>
    <n v="19.966499999999982"/>
  </r>
  <r>
    <n v="5938"/>
    <x v="2958"/>
    <x v="0"/>
    <x v="975"/>
    <d v="2013-07-05T00:00:00"/>
    <s v="Same Day"/>
    <s v="RB-19465"/>
    <s v="Rick Bensley"/>
    <x v="2"/>
    <s v="United States"/>
    <s v="Seattle"/>
    <x v="4"/>
    <n v="98103"/>
    <x v="1"/>
    <s v="TEC-PH-10002564"/>
    <x v="2"/>
    <x v="7"/>
    <x v="976"/>
    <n v="71.975999999999999"/>
    <n v="3"/>
    <n v="0.2"/>
    <n v="8.9969999999999892"/>
  </r>
  <r>
    <n v="5939"/>
    <x v="2959"/>
    <x v="3"/>
    <x v="240"/>
    <d v="2014-05-26T00:00:00"/>
    <s v="Standard Class"/>
    <s v="JF-15295"/>
    <s v="Jason Fortune-"/>
    <x v="0"/>
    <s v="United States"/>
    <s v="Plano"/>
    <x v="5"/>
    <n v="75023"/>
    <x v="2"/>
    <s v="TEC-PH-10003811"/>
    <x v="2"/>
    <x v="7"/>
    <x v="1187"/>
    <n v="95.992000000000004"/>
    <n v="1"/>
    <n v="0.2"/>
    <n v="9.5991999999999997"/>
  </r>
  <r>
    <n v="5940"/>
    <x v="2959"/>
    <x v="3"/>
    <x v="240"/>
    <d v="2014-05-26T00:00:00"/>
    <s v="Standard Class"/>
    <s v="JF-15295"/>
    <s v="Jason Fortune-"/>
    <x v="0"/>
    <s v="United States"/>
    <s v="Plano"/>
    <x v="5"/>
    <n v="75023"/>
    <x v="2"/>
    <s v="OFF-LA-10004178"/>
    <x v="1"/>
    <x v="2"/>
    <x v="1700"/>
    <n v="13.216000000000001"/>
    <n v="4"/>
    <n v="0.2"/>
    <n v="4.2951999999999995"/>
  </r>
  <r>
    <n v="5941"/>
    <x v="2960"/>
    <x v="3"/>
    <x v="386"/>
    <d v="2014-10-15T00:00:00"/>
    <s v="Second Class"/>
    <s v="RW-19690"/>
    <s v="Robert Waldorf"/>
    <x v="0"/>
    <s v="United States"/>
    <s v="Los Angeles"/>
    <x v="1"/>
    <n v="90049"/>
    <x v="1"/>
    <s v="TEC-AC-10001465"/>
    <x v="2"/>
    <x v="11"/>
    <x v="473"/>
    <n v="435.84000000000003"/>
    <n v="12"/>
    <n v="0"/>
    <n v="130.75199999999995"/>
  </r>
  <r>
    <n v="5942"/>
    <x v="2960"/>
    <x v="3"/>
    <x v="386"/>
    <d v="2014-10-15T00:00:00"/>
    <s v="Second Class"/>
    <s v="RW-19690"/>
    <s v="Robert Waldorf"/>
    <x v="0"/>
    <s v="United States"/>
    <s v="Los Angeles"/>
    <x v="1"/>
    <n v="90049"/>
    <x v="1"/>
    <s v="OFF-AR-10000940"/>
    <x v="1"/>
    <x v="6"/>
    <x v="134"/>
    <n v="5.88"/>
    <n v="2"/>
    <n v="0"/>
    <n v="1.5876000000000001"/>
  </r>
  <r>
    <n v="5943"/>
    <x v="2961"/>
    <x v="0"/>
    <x v="876"/>
    <d v="2013-08-14T00:00:00"/>
    <s v="Standard Class"/>
    <s v="VG-21790"/>
    <s v="Vivek Gonzalez"/>
    <x v="0"/>
    <s v="United States"/>
    <s v="Los Angeles"/>
    <x v="1"/>
    <n v="90032"/>
    <x v="1"/>
    <s v="TEC-PH-10001700"/>
    <x v="2"/>
    <x v="7"/>
    <x v="193"/>
    <n v="211.16800000000001"/>
    <n v="4"/>
    <n v="0.2"/>
    <n v="18.477200000000011"/>
  </r>
  <r>
    <n v="5944"/>
    <x v="2962"/>
    <x v="2"/>
    <x v="55"/>
    <d v="2011-08-29T00:00:00"/>
    <s v="Standard Class"/>
    <s v="JM-15265"/>
    <s v="Janet Molinari"/>
    <x v="1"/>
    <s v="United States"/>
    <s v="Los Angeles"/>
    <x v="1"/>
    <n v="90036"/>
    <x v="1"/>
    <s v="FUR-FU-10000771"/>
    <x v="0"/>
    <x v="5"/>
    <x v="1426"/>
    <n v="6.28"/>
    <n v="1"/>
    <n v="0"/>
    <n v="2.6376000000000004"/>
  </r>
  <r>
    <n v="5945"/>
    <x v="2962"/>
    <x v="2"/>
    <x v="55"/>
    <d v="2011-08-29T00:00:00"/>
    <s v="Standard Class"/>
    <s v="JM-15265"/>
    <s v="Janet Molinari"/>
    <x v="1"/>
    <s v="United States"/>
    <s v="Los Angeles"/>
    <x v="1"/>
    <n v="90036"/>
    <x v="1"/>
    <s v="TEC-AC-10002399"/>
    <x v="2"/>
    <x v="11"/>
    <x v="448"/>
    <n v="95.1"/>
    <n v="5"/>
    <n v="0"/>
    <n v="30.431999999999995"/>
  </r>
  <r>
    <n v="5946"/>
    <x v="2962"/>
    <x v="2"/>
    <x v="55"/>
    <d v="2011-08-29T00:00:00"/>
    <s v="Standard Class"/>
    <s v="JM-15265"/>
    <s v="Janet Molinari"/>
    <x v="1"/>
    <s v="United States"/>
    <s v="Los Angeles"/>
    <x v="1"/>
    <n v="90036"/>
    <x v="1"/>
    <s v="OFF-PA-10004983"/>
    <x v="1"/>
    <x v="10"/>
    <x v="1323"/>
    <n v="25.92"/>
    <n v="4"/>
    <n v="0"/>
    <n v="12.441600000000001"/>
  </r>
  <r>
    <n v="5947"/>
    <x v="2962"/>
    <x v="2"/>
    <x v="55"/>
    <d v="2011-08-29T00:00:00"/>
    <s v="Standard Class"/>
    <s v="JM-15265"/>
    <s v="Janet Molinari"/>
    <x v="1"/>
    <s v="United States"/>
    <s v="Los Angeles"/>
    <x v="1"/>
    <n v="90036"/>
    <x v="1"/>
    <s v="OFF-ST-10004258"/>
    <x v="1"/>
    <x v="4"/>
    <x v="754"/>
    <n v="48.84"/>
    <n v="4"/>
    <n v="0"/>
    <n v="13.186800000000005"/>
  </r>
  <r>
    <n v="5948"/>
    <x v="2963"/>
    <x v="1"/>
    <x v="471"/>
    <d v="2012-09-18T00:00:00"/>
    <s v="Second Class"/>
    <s v="BE-11455"/>
    <s v="Brad Eason"/>
    <x v="2"/>
    <s v="United States"/>
    <s v="Des Moines"/>
    <x v="23"/>
    <n v="50315"/>
    <x v="2"/>
    <s v="OFF-BI-10004040"/>
    <x v="1"/>
    <x v="8"/>
    <x v="1478"/>
    <n v="25.9"/>
    <n v="5"/>
    <n v="0"/>
    <n v="12.690999999999999"/>
  </r>
  <r>
    <n v="5949"/>
    <x v="2964"/>
    <x v="3"/>
    <x v="916"/>
    <d v="2014-03-06T00:00:00"/>
    <s v="Same Day"/>
    <s v="CB-12535"/>
    <s v="Claudia Bergmann"/>
    <x v="1"/>
    <s v="United States"/>
    <s v="Southaven"/>
    <x v="35"/>
    <n v="38671"/>
    <x v="0"/>
    <s v="OFF-EN-10003862"/>
    <x v="1"/>
    <x v="12"/>
    <x v="753"/>
    <n v="42.68"/>
    <n v="4"/>
    <n v="0"/>
    <n v="19.6328"/>
  </r>
  <r>
    <n v="5950"/>
    <x v="2964"/>
    <x v="3"/>
    <x v="916"/>
    <d v="2014-03-06T00:00:00"/>
    <s v="Same Day"/>
    <s v="CB-12535"/>
    <s v="Claudia Bergmann"/>
    <x v="1"/>
    <s v="United States"/>
    <s v="Southaven"/>
    <x v="35"/>
    <n v="38671"/>
    <x v="0"/>
    <s v="TEC-AC-10004571"/>
    <x v="2"/>
    <x v="11"/>
    <x v="404"/>
    <n v="299.96999999999997"/>
    <n v="3"/>
    <n v="0"/>
    <n v="125.98740000000001"/>
  </r>
  <r>
    <n v="5951"/>
    <x v="2964"/>
    <x v="3"/>
    <x v="916"/>
    <d v="2014-03-06T00:00:00"/>
    <s v="Same Day"/>
    <s v="CB-12535"/>
    <s v="Claudia Bergmann"/>
    <x v="1"/>
    <s v="United States"/>
    <s v="Southaven"/>
    <x v="35"/>
    <n v="38671"/>
    <x v="0"/>
    <s v="OFF-AP-10000891"/>
    <x v="1"/>
    <x v="9"/>
    <x v="163"/>
    <n v="262.24"/>
    <n v="2"/>
    <n v="0"/>
    <n v="78.671999999999997"/>
  </r>
  <r>
    <n v="5952"/>
    <x v="2964"/>
    <x v="3"/>
    <x v="916"/>
    <d v="2014-03-06T00:00:00"/>
    <s v="Same Day"/>
    <s v="CB-12535"/>
    <s v="Claudia Bergmann"/>
    <x v="1"/>
    <s v="United States"/>
    <s v="Southaven"/>
    <x v="35"/>
    <n v="38671"/>
    <x v="0"/>
    <s v="OFF-BI-10002026"/>
    <x v="1"/>
    <x v="8"/>
    <x v="1749"/>
    <n v="234.36"/>
    <n v="6"/>
    <n v="0"/>
    <n v="112.49279999999999"/>
  </r>
  <r>
    <n v="5953"/>
    <x v="2965"/>
    <x v="3"/>
    <x v="4"/>
    <d v="2014-04-22T00:00:00"/>
    <s v="Standard Class"/>
    <s v="SD-20485"/>
    <s v="Shirley Daniels"/>
    <x v="2"/>
    <s v="United States"/>
    <s v="Houston"/>
    <x v="5"/>
    <n v="77041"/>
    <x v="2"/>
    <s v="OFF-PA-10001826"/>
    <x v="1"/>
    <x v="10"/>
    <x v="1750"/>
    <n v="20.736000000000004"/>
    <n v="4"/>
    <n v="0.2"/>
    <n v="7.2576000000000001"/>
  </r>
  <r>
    <n v="5954"/>
    <x v="2966"/>
    <x v="2"/>
    <x v="809"/>
    <d v="2011-03-31T00:00:00"/>
    <s v="First Class"/>
    <s v="SG-20890"/>
    <s v="Susan Gilcrest"/>
    <x v="1"/>
    <s v="United States"/>
    <s v="New York City"/>
    <x v="15"/>
    <n v="10009"/>
    <x v="3"/>
    <s v="OFF-AR-10001231"/>
    <x v="1"/>
    <x v="6"/>
    <x v="1686"/>
    <n v="10.5"/>
    <n v="5"/>
    <n v="0"/>
    <n v="2.9400000000000004"/>
  </r>
  <r>
    <n v="5955"/>
    <x v="2967"/>
    <x v="2"/>
    <x v="7"/>
    <d v="2011-11-15T00:00:00"/>
    <s v="Second Class"/>
    <s v="TS-21430"/>
    <s v="Tom Stivers"/>
    <x v="1"/>
    <s v="United States"/>
    <s v="Reading"/>
    <x v="9"/>
    <n v="19601"/>
    <x v="3"/>
    <s v="FUR-FU-10000409"/>
    <x v="0"/>
    <x v="5"/>
    <x v="1421"/>
    <n v="23.968000000000004"/>
    <n v="2"/>
    <n v="0.2"/>
    <n v="7.7896000000000001"/>
  </r>
  <r>
    <n v="5956"/>
    <x v="2967"/>
    <x v="2"/>
    <x v="7"/>
    <d v="2011-11-15T00:00:00"/>
    <s v="Second Class"/>
    <s v="TS-21430"/>
    <s v="Tom Stivers"/>
    <x v="1"/>
    <s v="United States"/>
    <s v="Reading"/>
    <x v="9"/>
    <n v="19601"/>
    <x v="3"/>
    <s v="FUR-BO-10002545"/>
    <x v="0"/>
    <x v="0"/>
    <x v="37"/>
    <n v="521.96"/>
    <n v="4"/>
    <n v="0.5"/>
    <n v="-250.54079999999999"/>
  </r>
  <r>
    <n v="5957"/>
    <x v="2968"/>
    <x v="0"/>
    <x v="299"/>
    <d v="2013-03-16T00:00:00"/>
    <s v="Second Class"/>
    <s v="DK-13225"/>
    <s v="Dean Katz"/>
    <x v="1"/>
    <s v="United States"/>
    <s v="San Francisco"/>
    <x v="1"/>
    <n v="94109"/>
    <x v="1"/>
    <s v="OFF-ST-10002756"/>
    <x v="1"/>
    <x v="4"/>
    <x v="270"/>
    <n v="676.55"/>
    <n v="5"/>
    <n v="0"/>
    <n v="6.7655000000000598"/>
  </r>
  <r>
    <n v="5958"/>
    <x v="2968"/>
    <x v="0"/>
    <x v="299"/>
    <d v="2013-03-16T00:00:00"/>
    <s v="Second Class"/>
    <s v="DK-13225"/>
    <s v="Dean Katz"/>
    <x v="1"/>
    <s v="United States"/>
    <s v="San Francisco"/>
    <x v="1"/>
    <n v="94109"/>
    <x v="1"/>
    <s v="OFF-AP-10003842"/>
    <x v="1"/>
    <x v="9"/>
    <x v="1247"/>
    <n v="154.9"/>
    <n v="5"/>
    <n v="0"/>
    <n v="40.274000000000001"/>
  </r>
  <r>
    <n v="5959"/>
    <x v="2968"/>
    <x v="0"/>
    <x v="299"/>
    <d v="2013-03-16T00:00:00"/>
    <s v="Second Class"/>
    <s v="DK-13225"/>
    <s v="Dean Katz"/>
    <x v="1"/>
    <s v="United States"/>
    <s v="San Francisco"/>
    <x v="1"/>
    <n v="94109"/>
    <x v="1"/>
    <s v="OFF-EN-10004459"/>
    <x v="1"/>
    <x v="12"/>
    <x v="655"/>
    <n v="30.56"/>
    <n v="4"/>
    <n v="0"/>
    <n v="14.974399999999999"/>
  </r>
  <r>
    <n v="5960"/>
    <x v="2968"/>
    <x v="0"/>
    <x v="299"/>
    <d v="2013-03-16T00:00:00"/>
    <s v="Second Class"/>
    <s v="DK-13225"/>
    <s v="Dean Katz"/>
    <x v="1"/>
    <s v="United States"/>
    <s v="San Francisco"/>
    <x v="1"/>
    <n v="94109"/>
    <x v="1"/>
    <s v="FUR-CH-10003746"/>
    <x v="0"/>
    <x v="1"/>
    <x v="617"/>
    <n v="770.35200000000009"/>
    <n v="3"/>
    <n v="0.2"/>
    <n v="77.035199999999975"/>
  </r>
  <r>
    <n v="5961"/>
    <x v="2969"/>
    <x v="3"/>
    <x v="839"/>
    <d v="2014-02-15T00:00:00"/>
    <s v="Second Class"/>
    <s v="ML-17395"/>
    <s v="Marina Lichtenstein"/>
    <x v="1"/>
    <s v="United States"/>
    <s v="Los Angeles"/>
    <x v="1"/>
    <n v="90045"/>
    <x v="1"/>
    <s v="FUR-FU-10003142"/>
    <x v="0"/>
    <x v="5"/>
    <x v="1201"/>
    <n v="21.12"/>
    <n v="4"/>
    <n v="0"/>
    <n v="6.5471999999999984"/>
  </r>
  <r>
    <n v="5962"/>
    <x v="2970"/>
    <x v="2"/>
    <x v="7"/>
    <d v="2011-11-13T00:00:00"/>
    <s v="Second Class"/>
    <s v="MA-17560"/>
    <s v="Matt Abelman"/>
    <x v="2"/>
    <s v="United States"/>
    <s v="Los Angeles"/>
    <x v="1"/>
    <n v="90004"/>
    <x v="1"/>
    <s v="TEC-PH-10001425"/>
    <x v="2"/>
    <x v="7"/>
    <x v="511"/>
    <n v="575.928"/>
    <n v="9"/>
    <n v="0.2"/>
    <n v="57.592799999999983"/>
  </r>
  <r>
    <n v="5963"/>
    <x v="2970"/>
    <x v="2"/>
    <x v="7"/>
    <d v="2011-11-13T00:00:00"/>
    <s v="Second Class"/>
    <s v="MA-17560"/>
    <s v="Matt Abelman"/>
    <x v="2"/>
    <s v="United States"/>
    <s v="Los Angeles"/>
    <x v="1"/>
    <n v="90004"/>
    <x v="1"/>
    <s v="OFF-AP-10001626"/>
    <x v="1"/>
    <x v="9"/>
    <x v="1016"/>
    <n v="7.78"/>
    <n v="2"/>
    <n v="0"/>
    <n v="2.0228000000000002"/>
  </r>
  <r>
    <n v="5964"/>
    <x v="2970"/>
    <x v="2"/>
    <x v="7"/>
    <d v="2011-11-13T00:00:00"/>
    <s v="Second Class"/>
    <s v="MA-17560"/>
    <s v="Matt Abelman"/>
    <x v="2"/>
    <s v="United States"/>
    <s v="Los Angeles"/>
    <x v="1"/>
    <n v="90004"/>
    <x v="1"/>
    <s v="OFF-PA-10003625"/>
    <x v="1"/>
    <x v="10"/>
    <x v="750"/>
    <n v="123.92"/>
    <n v="4"/>
    <n v="0"/>
    <n v="55.763999999999996"/>
  </r>
  <r>
    <n v="5965"/>
    <x v="2971"/>
    <x v="3"/>
    <x v="648"/>
    <d v="2014-08-26T00:00:00"/>
    <s v="Standard Class"/>
    <s v="LR-17035"/>
    <s v="Lisa Ryan"/>
    <x v="1"/>
    <s v="United States"/>
    <s v="San Francisco"/>
    <x v="1"/>
    <n v="94109"/>
    <x v="1"/>
    <s v="OFF-SU-10004768"/>
    <x v="1"/>
    <x v="14"/>
    <x v="1299"/>
    <n v="17.22"/>
    <n v="3"/>
    <n v="0"/>
    <n v="5.1659999999999986"/>
  </r>
  <r>
    <n v="5966"/>
    <x v="2971"/>
    <x v="3"/>
    <x v="648"/>
    <d v="2014-08-26T00:00:00"/>
    <s v="Standard Class"/>
    <s v="LR-17035"/>
    <s v="Lisa Ryan"/>
    <x v="1"/>
    <s v="United States"/>
    <s v="San Francisco"/>
    <x v="1"/>
    <n v="94109"/>
    <x v="1"/>
    <s v="OFF-ST-10000777"/>
    <x v="1"/>
    <x v="4"/>
    <x v="117"/>
    <n v="226.56"/>
    <n v="6"/>
    <n v="0"/>
    <n v="63.436800000000005"/>
  </r>
  <r>
    <n v="5967"/>
    <x v="2971"/>
    <x v="3"/>
    <x v="648"/>
    <d v="2014-08-26T00:00:00"/>
    <s v="Standard Class"/>
    <s v="LR-17035"/>
    <s v="Lisa Ryan"/>
    <x v="1"/>
    <s v="United States"/>
    <s v="San Francisco"/>
    <x v="1"/>
    <n v="94109"/>
    <x v="1"/>
    <s v="TEC-PH-10003171"/>
    <x v="2"/>
    <x v="7"/>
    <x v="1495"/>
    <n v="107.88"/>
    <n v="3"/>
    <n v="0.2"/>
    <n v="10.787999999999997"/>
  </r>
  <r>
    <n v="5968"/>
    <x v="2972"/>
    <x v="0"/>
    <x v="804"/>
    <d v="2013-01-17T00:00:00"/>
    <s v="First Class"/>
    <s v="BE-11335"/>
    <s v="Bill Eplett"/>
    <x v="2"/>
    <s v="United States"/>
    <s v="New York City"/>
    <x v="15"/>
    <n v="10009"/>
    <x v="3"/>
    <s v="OFF-PA-10001033"/>
    <x v="1"/>
    <x v="10"/>
    <x v="1500"/>
    <n v="81.98"/>
    <n v="2"/>
    <n v="0"/>
    <n v="40.170200000000001"/>
  </r>
  <r>
    <n v="5969"/>
    <x v="2973"/>
    <x v="2"/>
    <x v="836"/>
    <d v="2011-07-22T00:00:00"/>
    <s v="First Class"/>
    <s v="CC-12145"/>
    <s v="Charles Crestani"/>
    <x v="0"/>
    <s v="United States"/>
    <s v="San Diego"/>
    <x v="1"/>
    <n v="92105"/>
    <x v="1"/>
    <s v="OFF-PA-10000418"/>
    <x v="1"/>
    <x v="10"/>
    <x v="961"/>
    <n v="104.85"/>
    <n v="1"/>
    <n v="0"/>
    <n v="50.327999999999996"/>
  </r>
  <r>
    <n v="5970"/>
    <x v="2973"/>
    <x v="2"/>
    <x v="836"/>
    <d v="2011-07-22T00:00:00"/>
    <s v="First Class"/>
    <s v="CC-12145"/>
    <s v="Charles Crestani"/>
    <x v="0"/>
    <s v="United States"/>
    <s v="San Diego"/>
    <x v="1"/>
    <n v="92105"/>
    <x v="1"/>
    <s v="OFF-BI-10001982"/>
    <x v="1"/>
    <x v="8"/>
    <x v="301"/>
    <n v="8.7040000000000006"/>
    <n v="2"/>
    <n v="0.2"/>
    <n v="3.1551999999999998"/>
  </r>
  <r>
    <n v="5971"/>
    <x v="2973"/>
    <x v="2"/>
    <x v="836"/>
    <d v="2011-07-22T00:00:00"/>
    <s v="First Class"/>
    <s v="CC-12145"/>
    <s v="Charles Crestani"/>
    <x v="0"/>
    <s v="United States"/>
    <s v="San Diego"/>
    <x v="1"/>
    <n v="92105"/>
    <x v="1"/>
    <s v="OFF-PA-10002230"/>
    <x v="1"/>
    <x v="10"/>
    <x v="384"/>
    <n v="19.920000000000002"/>
    <n v="4"/>
    <n v="0"/>
    <n v="9.7608000000000015"/>
  </r>
  <r>
    <n v="5972"/>
    <x v="2973"/>
    <x v="2"/>
    <x v="836"/>
    <d v="2011-07-22T00:00:00"/>
    <s v="First Class"/>
    <s v="CC-12145"/>
    <s v="Charles Crestani"/>
    <x v="0"/>
    <s v="United States"/>
    <s v="San Diego"/>
    <x v="1"/>
    <n v="92105"/>
    <x v="1"/>
    <s v="FUR-FU-10003577"/>
    <x v="0"/>
    <x v="5"/>
    <x v="608"/>
    <n v="43.019999999999996"/>
    <n v="3"/>
    <n v="0"/>
    <n v="15.4872"/>
  </r>
  <r>
    <n v="5973"/>
    <x v="2974"/>
    <x v="3"/>
    <x v="695"/>
    <d v="2014-02-12T00:00:00"/>
    <s v="Standard Class"/>
    <s v="BD-11770"/>
    <s v="Bryan Davis"/>
    <x v="0"/>
    <s v="United States"/>
    <s v="New York City"/>
    <x v="15"/>
    <n v="10024"/>
    <x v="3"/>
    <s v="FUR-BO-10001811"/>
    <x v="0"/>
    <x v="0"/>
    <x v="779"/>
    <n v="240.78400000000002"/>
    <n v="1"/>
    <n v="0.2"/>
    <n v="30.097999999999978"/>
  </r>
  <r>
    <n v="5974"/>
    <x v="2975"/>
    <x v="1"/>
    <x v="707"/>
    <d v="2012-12-29T00:00:00"/>
    <s v="Standard Class"/>
    <s v="JK-15640"/>
    <s v="Jim Kriz"/>
    <x v="2"/>
    <s v="United States"/>
    <s v="New York City"/>
    <x v="15"/>
    <n v="10011"/>
    <x v="3"/>
    <s v="OFF-AP-10003779"/>
    <x v="1"/>
    <x v="9"/>
    <x v="1448"/>
    <n v="414.96"/>
    <n v="2"/>
    <n v="0"/>
    <n v="124.48799999999994"/>
  </r>
  <r>
    <n v="5975"/>
    <x v="2976"/>
    <x v="0"/>
    <x v="750"/>
    <d v="2013-10-14T00:00:00"/>
    <s v="Standard Class"/>
    <s v="DB-13615"/>
    <s v="Doug Bickford"/>
    <x v="0"/>
    <s v="United States"/>
    <s v="Charlotte"/>
    <x v="3"/>
    <n v="28205"/>
    <x v="0"/>
    <s v="OFF-ST-10000676"/>
    <x v="1"/>
    <x v="4"/>
    <x v="871"/>
    <n v="387.72"/>
    <n v="5"/>
    <n v="0.2"/>
    <n v="-67.851000000000028"/>
  </r>
  <r>
    <n v="5976"/>
    <x v="2977"/>
    <x v="3"/>
    <x v="1002"/>
    <d v="2014-07-18T00:00:00"/>
    <s v="Standard Class"/>
    <s v="RR-19525"/>
    <s v="Rick Reed"/>
    <x v="1"/>
    <s v="United States"/>
    <s v="Overland Park"/>
    <x v="41"/>
    <n v="66212"/>
    <x v="2"/>
    <s v="OFF-ST-10001496"/>
    <x v="1"/>
    <x v="4"/>
    <x v="726"/>
    <n v="360.38"/>
    <n v="2"/>
    <n v="0"/>
    <n v="93.698800000000006"/>
  </r>
  <r>
    <n v="5977"/>
    <x v="2977"/>
    <x v="3"/>
    <x v="1002"/>
    <d v="2014-07-18T00:00:00"/>
    <s v="Standard Class"/>
    <s v="RR-19525"/>
    <s v="Rick Reed"/>
    <x v="1"/>
    <s v="United States"/>
    <s v="Overland Park"/>
    <x v="41"/>
    <n v="66212"/>
    <x v="2"/>
    <s v="OFF-PA-10003673"/>
    <x v="1"/>
    <x v="10"/>
    <x v="971"/>
    <n v="13.56"/>
    <n v="2"/>
    <n v="0"/>
    <n v="6.2375999999999996"/>
  </r>
  <r>
    <n v="5978"/>
    <x v="2978"/>
    <x v="3"/>
    <x v="558"/>
    <d v="2014-04-26T00:00:00"/>
    <s v="First Class"/>
    <s v="SV-20935"/>
    <s v="Susan Vittorini"/>
    <x v="0"/>
    <s v="United States"/>
    <s v="Mesa"/>
    <x v="16"/>
    <n v="85204"/>
    <x v="1"/>
    <s v="TEC-PH-10004614"/>
    <x v="2"/>
    <x v="7"/>
    <x v="299"/>
    <n v="552"/>
    <n v="10"/>
    <n v="0.2"/>
    <n v="34.5"/>
  </r>
  <r>
    <n v="5979"/>
    <x v="2979"/>
    <x v="2"/>
    <x v="557"/>
    <d v="2011-09-13T00:00:00"/>
    <s v="Standard Class"/>
    <s v="RB-19465"/>
    <s v="Rick Bensley"/>
    <x v="2"/>
    <s v="United States"/>
    <s v="Tulsa"/>
    <x v="26"/>
    <n v="74133"/>
    <x v="2"/>
    <s v="FUR-TA-10001039"/>
    <x v="0"/>
    <x v="3"/>
    <x v="824"/>
    <n v="429.90000000000003"/>
    <n v="5"/>
    <n v="0"/>
    <n v="111.77400000000003"/>
  </r>
  <r>
    <n v="5980"/>
    <x v="2979"/>
    <x v="2"/>
    <x v="557"/>
    <d v="2011-09-13T00:00:00"/>
    <s v="Standard Class"/>
    <s v="RB-19465"/>
    <s v="Rick Bensley"/>
    <x v="2"/>
    <s v="United States"/>
    <s v="Tulsa"/>
    <x v="26"/>
    <n v="74133"/>
    <x v="2"/>
    <s v="OFF-BI-10000474"/>
    <x v="1"/>
    <x v="8"/>
    <x v="27"/>
    <n v="32.06"/>
    <n v="2"/>
    <n v="0"/>
    <n v="15.3888"/>
  </r>
  <r>
    <n v="5981"/>
    <x v="2979"/>
    <x v="2"/>
    <x v="557"/>
    <d v="2011-09-13T00:00:00"/>
    <s v="Standard Class"/>
    <s v="RB-19465"/>
    <s v="Rick Bensley"/>
    <x v="2"/>
    <s v="United States"/>
    <s v="Tulsa"/>
    <x v="26"/>
    <n v="74133"/>
    <x v="2"/>
    <s v="FUR-CH-10004698"/>
    <x v="0"/>
    <x v="1"/>
    <x v="166"/>
    <n v="161.96"/>
    <n v="2"/>
    <n v="0"/>
    <n v="45.348800000000011"/>
  </r>
  <r>
    <n v="5982"/>
    <x v="2979"/>
    <x v="2"/>
    <x v="557"/>
    <d v="2011-09-13T00:00:00"/>
    <s v="Standard Class"/>
    <s v="RB-19465"/>
    <s v="Rick Bensley"/>
    <x v="2"/>
    <s v="United States"/>
    <s v="Tulsa"/>
    <x v="26"/>
    <n v="74133"/>
    <x v="2"/>
    <s v="OFF-ST-10003327"/>
    <x v="1"/>
    <x v="4"/>
    <x v="333"/>
    <n v="19.86"/>
    <n v="2"/>
    <n v="0"/>
    <n v="5.7593999999999976"/>
  </r>
  <r>
    <n v="5983"/>
    <x v="2980"/>
    <x v="0"/>
    <x v="831"/>
    <d v="2013-11-29T00:00:00"/>
    <s v="Standard Class"/>
    <s v="MV-18190"/>
    <s v="Mike Vittorini"/>
    <x v="0"/>
    <s v="United States"/>
    <s v="New York City"/>
    <x v="15"/>
    <n v="10035"/>
    <x v="3"/>
    <s v="OFF-PA-10000232"/>
    <x v="1"/>
    <x v="10"/>
    <x v="1622"/>
    <n v="12.96"/>
    <n v="2"/>
    <n v="0"/>
    <n v="6.3504000000000005"/>
  </r>
  <r>
    <n v="5984"/>
    <x v="2981"/>
    <x v="3"/>
    <x v="118"/>
    <d v="2014-09-19T00:00:00"/>
    <s v="Second Class"/>
    <s v="EH-14185"/>
    <s v="Evan Henry"/>
    <x v="0"/>
    <s v="United States"/>
    <s v="Philadelphia"/>
    <x v="9"/>
    <n v="19143"/>
    <x v="3"/>
    <s v="OFF-PA-10003657"/>
    <x v="1"/>
    <x v="10"/>
    <x v="624"/>
    <n v="20.544000000000004"/>
    <n v="6"/>
    <n v="0.2"/>
    <n v="6.4199999999999964"/>
  </r>
  <r>
    <n v="5985"/>
    <x v="2982"/>
    <x v="0"/>
    <x v="1080"/>
    <d v="2013-07-26T00:00:00"/>
    <s v="Standard Class"/>
    <s v="JS-16030"/>
    <s v="Joy Smith"/>
    <x v="0"/>
    <s v="United States"/>
    <s v="Hattiesburg"/>
    <x v="35"/>
    <n v="39401"/>
    <x v="0"/>
    <s v="FUR-FU-10001185"/>
    <x v="0"/>
    <x v="5"/>
    <x v="1414"/>
    <n v="185.57999999999998"/>
    <n v="6"/>
    <n v="0"/>
    <n v="76.087800000000001"/>
  </r>
  <r>
    <n v="5986"/>
    <x v="2982"/>
    <x v="0"/>
    <x v="1080"/>
    <d v="2013-07-26T00:00:00"/>
    <s v="Standard Class"/>
    <s v="JS-16030"/>
    <s v="Joy Smith"/>
    <x v="0"/>
    <s v="United States"/>
    <s v="Hattiesburg"/>
    <x v="35"/>
    <n v="39401"/>
    <x v="0"/>
    <s v="OFF-BI-10003007"/>
    <x v="1"/>
    <x v="8"/>
    <x v="1542"/>
    <n v="77.56"/>
    <n v="2"/>
    <n v="0"/>
    <n v="35.677599999999998"/>
  </r>
  <r>
    <n v="5987"/>
    <x v="2982"/>
    <x v="0"/>
    <x v="1080"/>
    <d v="2013-07-26T00:00:00"/>
    <s v="Standard Class"/>
    <s v="JS-16030"/>
    <s v="Joy Smith"/>
    <x v="0"/>
    <s v="United States"/>
    <s v="Hattiesburg"/>
    <x v="35"/>
    <n v="39401"/>
    <x v="0"/>
    <s v="OFF-ST-10002485"/>
    <x v="1"/>
    <x v="4"/>
    <x v="209"/>
    <n v="87.92"/>
    <n v="4"/>
    <n v="0"/>
    <n v="0.87919999999999732"/>
  </r>
  <r>
    <n v="5988"/>
    <x v="2982"/>
    <x v="0"/>
    <x v="1080"/>
    <d v="2013-07-26T00:00:00"/>
    <s v="Standard Class"/>
    <s v="JS-16030"/>
    <s v="Joy Smith"/>
    <x v="0"/>
    <s v="United States"/>
    <s v="Hattiesburg"/>
    <x v="35"/>
    <n v="39401"/>
    <x v="0"/>
    <s v="OFF-PA-10001033"/>
    <x v="1"/>
    <x v="10"/>
    <x v="1500"/>
    <n v="245.94"/>
    <n v="6"/>
    <n v="0"/>
    <n v="120.51060000000001"/>
  </r>
  <r>
    <n v="5989"/>
    <x v="2982"/>
    <x v="0"/>
    <x v="1080"/>
    <d v="2013-07-26T00:00:00"/>
    <s v="Standard Class"/>
    <s v="JS-16030"/>
    <s v="Joy Smith"/>
    <x v="0"/>
    <s v="United States"/>
    <s v="Hattiesburg"/>
    <x v="35"/>
    <n v="39401"/>
    <x v="0"/>
    <s v="OFF-BI-10000404"/>
    <x v="1"/>
    <x v="8"/>
    <x v="476"/>
    <n v="8.6"/>
    <n v="1"/>
    <n v="0"/>
    <n v="4.0419999999999998"/>
  </r>
  <r>
    <n v="5990"/>
    <x v="2982"/>
    <x v="0"/>
    <x v="1080"/>
    <d v="2013-07-26T00:00:00"/>
    <s v="Standard Class"/>
    <s v="JS-16030"/>
    <s v="Joy Smith"/>
    <x v="0"/>
    <s v="United States"/>
    <s v="Hattiesburg"/>
    <x v="35"/>
    <n v="39401"/>
    <x v="0"/>
    <s v="FUR-BO-10003546"/>
    <x v="0"/>
    <x v="0"/>
    <x v="1638"/>
    <n v="504.90000000000003"/>
    <n v="5"/>
    <n v="0"/>
    <n v="126.22500000000002"/>
  </r>
  <r>
    <n v="5991"/>
    <x v="2983"/>
    <x v="3"/>
    <x v="175"/>
    <d v="2014-09-22T00:00:00"/>
    <s v="Standard Class"/>
    <s v="ES-14020"/>
    <s v="Erica Smith"/>
    <x v="0"/>
    <s v="United States"/>
    <s v="Los Angeles"/>
    <x v="1"/>
    <n v="90049"/>
    <x v="1"/>
    <s v="OFF-BI-10004390"/>
    <x v="1"/>
    <x v="8"/>
    <x v="1155"/>
    <n v="2357.4880000000003"/>
    <n v="7"/>
    <n v="0.2"/>
    <n v="884.05799999999999"/>
  </r>
  <r>
    <n v="5992"/>
    <x v="2983"/>
    <x v="3"/>
    <x v="175"/>
    <d v="2014-09-22T00:00:00"/>
    <s v="Standard Class"/>
    <s v="ES-14020"/>
    <s v="Erica Smith"/>
    <x v="0"/>
    <s v="United States"/>
    <s v="Los Angeles"/>
    <x v="1"/>
    <n v="90049"/>
    <x v="1"/>
    <s v="TEC-PH-10001700"/>
    <x v="2"/>
    <x v="7"/>
    <x v="193"/>
    <n v="369.54399999999998"/>
    <n v="7"/>
    <n v="0.2"/>
    <n v="32.335100000000025"/>
  </r>
  <r>
    <n v="5993"/>
    <x v="2983"/>
    <x v="3"/>
    <x v="175"/>
    <d v="2014-09-22T00:00:00"/>
    <s v="Standard Class"/>
    <s v="ES-14020"/>
    <s v="Erica Smith"/>
    <x v="0"/>
    <s v="United States"/>
    <s v="Los Angeles"/>
    <x v="1"/>
    <n v="90049"/>
    <x v="1"/>
    <s v="FUR-CH-10003396"/>
    <x v="0"/>
    <x v="1"/>
    <x v="385"/>
    <n v="184.75200000000001"/>
    <n v="3"/>
    <n v="0.2"/>
    <n v="-20.784600000000012"/>
  </r>
  <r>
    <n v="5994"/>
    <x v="2984"/>
    <x v="0"/>
    <x v="25"/>
    <d v="2013-12-12T00:00:00"/>
    <s v="Same Day"/>
    <s v="NS-18640"/>
    <s v="Noel Staavos"/>
    <x v="1"/>
    <s v="United States"/>
    <s v="Columbus"/>
    <x v="24"/>
    <n v="43229"/>
    <x v="3"/>
    <s v="OFF-ST-10001558"/>
    <x v="1"/>
    <x v="4"/>
    <x v="712"/>
    <n v="64.959999999999994"/>
    <n v="5"/>
    <n v="0.2"/>
    <n v="-4.0599999999999987"/>
  </r>
  <r>
    <n v="5995"/>
    <x v="2984"/>
    <x v="0"/>
    <x v="25"/>
    <d v="2013-12-12T00:00:00"/>
    <s v="Same Day"/>
    <s v="NS-18640"/>
    <s v="Noel Staavos"/>
    <x v="1"/>
    <s v="United States"/>
    <s v="Columbus"/>
    <x v="24"/>
    <n v="43229"/>
    <x v="3"/>
    <s v="OFF-SU-10004782"/>
    <x v="1"/>
    <x v="14"/>
    <x v="1548"/>
    <n v="13.52"/>
    <n v="2"/>
    <n v="0.2"/>
    <n v="1.6899999999999986"/>
  </r>
  <r>
    <n v="5996"/>
    <x v="2984"/>
    <x v="0"/>
    <x v="25"/>
    <d v="2013-12-12T00:00:00"/>
    <s v="Same Day"/>
    <s v="NS-18640"/>
    <s v="Noel Staavos"/>
    <x v="1"/>
    <s v="United States"/>
    <s v="Columbus"/>
    <x v="24"/>
    <n v="43229"/>
    <x v="3"/>
    <s v="FUR-CH-10003298"/>
    <x v="0"/>
    <x v="1"/>
    <x v="1567"/>
    <n v="458.42999999999995"/>
    <n v="5"/>
    <n v="0.3"/>
    <n v="-137.52900000000002"/>
  </r>
  <r>
    <n v="5997"/>
    <x v="2984"/>
    <x v="0"/>
    <x v="25"/>
    <d v="2013-12-12T00:00:00"/>
    <s v="Same Day"/>
    <s v="NS-18640"/>
    <s v="Noel Staavos"/>
    <x v="1"/>
    <s v="United States"/>
    <s v="Columbus"/>
    <x v="24"/>
    <n v="43229"/>
    <x v="3"/>
    <s v="OFF-AP-10000576"/>
    <x v="1"/>
    <x v="9"/>
    <x v="842"/>
    <n v="387.13600000000002"/>
    <n v="4"/>
    <n v="0.2"/>
    <n v="24.196000000000012"/>
  </r>
  <r>
    <n v="5998"/>
    <x v="2984"/>
    <x v="0"/>
    <x v="25"/>
    <d v="2013-12-12T00:00:00"/>
    <s v="Same Day"/>
    <s v="NS-18640"/>
    <s v="Noel Staavos"/>
    <x v="1"/>
    <s v="United States"/>
    <s v="Columbus"/>
    <x v="24"/>
    <n v="43229"/>
    <x v="3"/>
    <s v="FUR-TA-10003008"/>
    <x v="0"/>
    <x v="3"/>
    <x v="946"/>
    <n v="328.59000000000003"/>
    <n v="3"/>
    <n v="0.4"/>
    <n v="-147.8655"/>
  </r>
  <r>
    <n v="5999"/>
    <x v="2985"/>
    <x v="2"/>
    <x v="325"/>
    <d v="2011-12-14T00:00:00"/>
    <s v="Standard Class"/>
    <s v="SH-19975"/>
    <s v="Sally Hughsby"/>
    <x v="1"/>
    <s v="United States"/>
    <s v="Caldwell"/>
    <x v="45"/>
    <n v="83605"/>
    <x v="1"/>
    <s v="FUR-CH-10001708"/>
    <x v="0"/>
    <x v="1"/>
    <x v="884"/>
    <n v="338.35199999999998"/>
    <n v="3"/>
    <n v="0.2"/>
    <n v="4.2293999999999699"/>
  </r>
  <r>
    <n v="6000"/>
    <x v="2985"/>
    <x v="2"/>
    <x v="325"/>
    <d v="2011-12-14T00:00:00"/>
    <s v="Standard Class"/>
    <s v="SH-19975"/>
    <s v="Sally Hughsby"/>
    <x v="1"/>
    <s v="United States"/>
    <s v="Caldwell"/>
    <x v="45"/>
    <n v="83605"/>
    <x v="1"/>
    <s v="OFF-PA-10000019"/>
    <x v="1"/>
    <x v="10"/>
    <x v="704"/>
    <n v="25.92"/>
    <n v="4"/>
    <n v="0"/>
    <n v="12.441600000000001"/>
  </r>
  <r>
    <n v="6001"/>
    <x v="2985"/>
    <x v="2"/>
    <x v="325"/>
    <d v="2011-12-14T00:00:00"/>
    <s v="Standard Class"/>
    <s v="SH-19975"/>
    <s v="Sally Hughsby"/>
    <x v="1"/>
    <s v="United States"/>
    <s v="Caldwell"/>
    <x v="45"/>
    <n v="83605"/>
    <x v="1"/>
    <s v="OFF-PA-10002222"/>
    <x v="1"/>
    <x v="10"/>
    <x v="389"/>
    <n v="91.36"/>
    <n v="4"/>
    <n v="0"/>
    <n v="42.025599999999997"/>
  </r>
  <r>
    <n v="6002"/>
    <x v="2986"/>
    <x v="2"/>
    <x v="736"/>
    <d v="2011-12-17T00:00:00"/>
    <s v="Standard Class"/>
    <s v="RF-19345"/>
    <s v="Randy Ferguson"/>
    <x v="1"/>
    <s v="United States"/>
    <s v="Phoenix"/>
    <x v="16"/>
    <n v="85023"/>
    <x v="1"/>
    <s v="FUR-FU-10002553"/>
    <x v="0"/>
    <x v="5"/>
    <x v="1121"/>
    <n v="87.960000000000008"/>
    <n v="3"/>
    <n v="0.2"/>
    <n v="7.6965000000000039"/>
  </r>
  <r>
    <n v="6003"/>
    <x v="2986"/>
    <x v="2"/>
    <x v="736"/>
    <d v="2011-12-17T00:00:00"/>
    <s v="Standard Class"/>
    <s v="RF-19345"/>
    <s v="Randy Ferguson"/>
    <x v="1"/>
    <s v="United States"/>
    <s v="Phoenix"/>
    <x v="16"/>
    <n v="85023"/>
    <x v="1"/>
    <s v="OFF-BI-10002103"/>
    <x v="1"/>
    <x v="8"/>
    <x v="525"/>
    <n v="5.2140000000000004"/>
    <n v="2"/>
    <n v="0.7"/>
    <n v="-4.1711999999999989"/>
  </r>
  <r>
    <n v="6004"/>
    <x v="2987"/>
    <x v="3"/>
    <x v="296"/>
    <d v="2014-09-28T00:00:00"/>
    <s v="Standard Class"/>
    <s v="DL-12865"/>
    <s v="Dan Lawera"/>
    <x v="0"/>
    <s v="United States"/>
    <s v="Miami"/>
    <x v="2"/>
    <n v="33142"/>
    <x v="0"/>
    <s v="OFF-BI-10002794"/>
    <x v="1"/>
    <x v="8"/>
    <x v="102"/>
    <n v="12.294"/>
    <n v="1"/>
    <n v="0.7"/>
    <n v="-8.6057999999999986"/>
  </r>
  <r>
    <n v="6005"/>
    <x v="2988"/>
    <x v="3"/>
    <x v="210"/>
    <d v="2014-09-12T00:00:00"/>
    <s v="Standard Class"/>
    <s v="AG-10390"/>
    <s v="Allen Goldenen"/>
    <x v="0"/>
    <s v="United States"/>
    <s v="Los Angeles"/>
    <x v="1"/>
    <n v="90004"/>
    <x v="1"/>
    <s v="FUR-FU-10002597"/>
    <x v="0"/>
    <x v="5"/>
    <x v="621"/>
    <n v="19.760000000000002"/>
    <n v="4"/>
    <n v="0"/>
    <n v="8.2992000000000008"/>
  </r>
  <r>
    <n v="6006"/>
    <x v="2989"/>
    <x v="1"/>
    <x v="121"/>
    <d v="2012-11-07T00:00:00"/>
    <s v="Standard Class"/>
    <s v="SW-20245"/>
    <s v="Scot Wooten"/>
    <x v="0"/>
    <s v="United States"/>
    <s v="Troy"/>
    <x v="15"/>
    <n v="12180"/>
    <x v="3"/>
    <s v="FUR-CH-10003535"/>
    <x v="0"/>
    <x v="1"/>
    <x v="1513"/>
    <n v="109.764"/>
    <n v="2"/>
    <n v="0.1"/>
    <n v="8.5371999999999968"/>
  </r>
  <r>
    <n v="6007"/>
    <x v="2990"/>
    <x v="3"/>
    <x v="157"/>
    <d v="2014-12-19T00:00:00"/>
    <s v="Standard Class"/>
    <s v="KN-16390"/>
    <s v="Katherine Nockton"/>
    <x v="1"/>
    <s v="United States"/>
    <s v="New Bedford"/>
    <x v="31"/>
    <n v="2740"/>
    <x v="3"/>
    <s v="TEC-PH-10001527"/>
    <x v="2"/>
    <x v="7"/>
    <x v="1276"/>
    <n v="128.85000000000002"/>
    <n v="3"/>
    <n v="0"/>
    <n v="3.8654999999999973"/>
  </r>
  <r>
    <n v="6008"/>
    <x v="2991"/>
    <x v="3"/>
    <x v="719"/>
    <d v="2014-04-04T00:00:00"/>
    <s v="First Class"/>
    <s v="GB-14530"/>
    <s v="George Bell"/>
    <x v="1"/>
    <s v="United States"/>
    <s v="Florence"/>
    <x v="20"/>
    <n v="29501"/>
    <x v="0"/>
    <s v="FUR-FU-10004006"/>
    <x v="0"/>
    <x v="5"/>
    <x v="101"/>
    <n v="127.94999999999999"/>
    <n v="3"/>
    <n v="0"/>
    <n v="21.751499999999986"/>
  </r>
  <r>
    <n v="6009"/>
    <x v="2992"/>
    <x v="1"/>
    <x v="1081"/>
    <d v="2013-01-03T00:00:00"/>
    <s v="Standard Class"/>
    <s v="CL-12565"/>
    <s v="Clay Ludtke"/>
    <x v="0"/>
    <s v="United States"/>
    <s v="Los Angeles"/>
    <x v="1"/>
    <n v="90049"/>
    <x v="1"/>
    <s v="OFF-PA-10000595"/>
    <x v="1"/>
    <x v="10"/>
    <x v="1117"/>
    <n v="68.52"/>
    <n v="3"/>
    <n v="0"/>
    <n v="31.519199999999998"/>
  </r>
  <r>
    <n v="6010"/>
    <x v="2992"/>
    <x v="1"/>
    <x v="1081"/>
    <d v="2013-01-03T00:00:00"/>
    <s v="Standard Class"/>
    <s v="CL-12565"/>
    <s v="Clay Ludtke"/>
    <x v="0"/>
    <s v="United States"/>
    <s v="Los Angeles"/>
    <x v="1"/>
    <n v="90049"/>
    <x v="1"/>
    <s v="OFF-ST-10000798"/>
    <x v="1"/>
    <x v="4"/>
    <x v="348"/>
    <n v="74.94"/>
    <n v="3"/>
    <n v="0"/>
    <n v="14.238599999999995"/>
  </r>
  <r>
    <n v="6011"/>
    <x v="2992"/>
    <x v="1"/>
    <x v="1081"/>
    <d v="2013-01-03T00:00:00"/>
    <s v="Standard Class"/>
    <s v="CL-12565"/>
    <s v="Clay Ludtke"/>
    <x v="0"/>
    <s v="United States"/>
    <s v="Los Angeles"/>
    <x v="1"/>
    <n v="90049"/>
    <x v="1"/>
    <s v="TEC-MA-10004002"/>
    <x v="2"/>
    <x v="15"/>
    <x v="662"/>
    <n v="2548.5600000000004"/>
    <n v="6"/>
    <n v="0.2"/>
    <n v="286.71299999999962"/>
  </r>
  <r>
    <n v="6012"/>
    <x v="2992"/>
    <x v="1"/>
    <x v="1081"/>
    <d v="2013-01-03T00:00:00"/>
    <s v="Standard Class"/>
    <s v="CL-12565"/>
    <s v="Clay Ludtke"/>
    <x v="0"/>
    <s v="United States"/>
    <s v="Los Angeles"/>
    <x v="1"/>
    <n v="90049"/>
    <x v="1"/>
    <s v="OFF-EN-10003296"/>
    <x v="1"/>
    <x v="12"/>
    <x v="229"/>
    <n v="271.44"/>
    <n v="3"/>
    <n v="0"/>
    <n v="122.148"/>
  </r>
  <r>
    <n v="6013"/>
    <x v="2992"/>
    <x v="1"/>
    <x v="1081"/>
    <d v="2013-01-03T00:00:00"/>
    <s v="Standard Class"/>
    <s v="CL-12565"/>
    <s v="Clay Ludtke"/>
    <x v="0"/>
    <s v="United States"/>
    <s v="Los Angeles"/>
    <x v="1"/>
    <n v="90049"/>
    <x v="1"/>
    <s v="TEC-PH-10004345"/>
    <x v="2"/>
    <x v="7"/>
    <x v="1167"/>
    <n v="287.88"/>
    <n v="3"/>
    <n v="0.2"/>
    <n v="35.984999999999999"/>
  </r>
  <r>
    <n v="6014"/>
    <x v="2993"/>
    <x v="0"/>
    <x v="612"/>
    <d v="2013-03-12T00:00:00"/>
    <s v="First Class"/>
    <s v="KF-16285"/>
    <s v="Karen Ferguson"/>
    <x v="2"/>
    <s v="United States"/>
    <s v="Los Angeles"/>
    <x v="1"/>
    <n v="90008"/>
    <x v="1"/>
    <s v="OFF-PA-10004405"/>
    <x v="1"/>
    <x v="10"/>
    <x v="1082"/>
    <n v="14.9"/>
    <n v="5"/>
    <n v="0"/>
    <n v="7.1519999999999992"/>
  </r>
  <r>
    <n v="6015"/>
    <x v="2993"/>
    <x v="0"/>
    <x v="612"/>
    <d v="2013-03-12T00:00:00"/>
    <s v="First Class"/>
    <s v="KF-16285"/>
    <s v="Karen Ferguson"/>
    <x v="2"/>
    <s v="United States"/>
    <s v="Los Angeles"/>
    <x v="1"/>
    <n v="90008"/>
    <x v="1"/>
    <s v="TEC-PH-10002885"/>
    <x v="2"/>
    <x v="7"/>
    <x v="1127"/>
    <n v="4158.9120000000003"/>
    <n v="8"/>
    <n v="0.2"/>
    <n v="363.90480000000025"/>
  </r>
  <r>
    <n v="6016"/>
    <x v="2994"/>
    <x v="2"/>
    <x v="322"/>
    <d v="2011-04-12T00:00:00"/>
    <s v="Standard Class"/>
    <s v="AY-10555"/>
    <s v="Andy Yotov"/>
    <x v="1"/>
    <s v="United States"/>
    <s v="Los Angeles"/>
    <x v="1"/>
    <n v="90049"/>
    <x v="1"/>
    <s v="FUR-FU-10000747"/>
    <x v="0"/>
    <x v="5"/>
    <x v="1742"/>
    <n v="91.96"/>
    <n v="2"/>
    <n v="0"/>
    <n v="15.633199999999988"/>
  </r>
  <r>
    <n v="6017"/>
    <x v="2994"/>
    <x v="2"/>
    <x v="322"/>
    <d v="2011-04-12T00:00:00"/>
    <s v="Standard Class"/>
    <s v="AY-10555"/>
    <s v="Andy Yotov"/>
    <x v="1"/>
    <s v="United States"/>
    <s v="Los Angeles"/>
    <x v="1"/>
    <n v="90049"/>
    <x v="1"/>
    <s v="FUR-FU-10001918"/>
    <x v="0"/>
    <x v="5"/>
    <x v="280"/>
    <n v="33.11"/>
    <n v="7"/>
    <n v="0"/>
    <n v="12.912900000000004"/>
  </r>
  <r>
    <n v="6018"/>
    <x v="2994"/>
    <x v="2"/>
    <x v="322"/>
    <d v="2011-04-12T00:00:00"/>
    <s v="Standard Class"/>
    <s v="AY-10555"/>
    <s v="Andy Yotov"/>
    <x v="1"/>
    <s v="United States"/>
    <s v="Los Angeles"/>
    <x v="1"/>
    <n v="90049"/>
    <x v="1"/>
    <s v="OFF-PA-10003309"/>
    <x v="1"/>
    <x v="10"/>
    <x v="1143"/>
    <n v="19.440000000000001"/>
    <n v="3"/>
    <n v="0"/>
    <n v="9.3312000000000008"/>
  </r>
  <r>
    <n v="6019"/>
    <x v="2994"/>
    <x v="2"/>
    <x v="322"/>
    <d v="2011-04-12T00:00:00"/>
    <s v="Standard Class"/>
    <s v="AY-10555"/>
    <s v="Andy Yotov"/>
    <x v="1"/>
    <s v="United States"/>
    <s v="Los Angeles"/>
    <x v="1"/>
    <n v="90049"/>
    <x v="1"/>
    <s v="OFF-PA-10001977"/>
    <x v="1"/>
    <x v="10"/>
    <x v="1464"/>
    <n v="55.48"/>
    <n v="1"/>
    <n v="0"/>
    <n v="26.630399999999998"/>
  </r>
  <r>
    <n v="6020"/>
    <x v="2995"/>
    <x v="2"/>
    <x v="1082"/>
    <d v="2011-10-10T00:00:00"/>
    <s v="Second Class"/>
    <s v="BD-11635"/>
    <s v="Brian Derr"/>
    <x v="0"/>
    <s v="United States"/>
    <s v="Columbus"/>
    <x v="24"/>
    <n v="43229"/>
    <x v="3"/>
    <s v="OFF-AP-10002892"/>
    <x v="1"/>
    <x v="9"/>
    <x v="9"/>
    <n v="91.92"/>
    <n v="5"/>
    <n v="0.2"/>
    <n v="11.489999999999991"/>
  </r>
  <r>
    <n v="6021"/>
    <x v="2996"/>
    <x v="0"/>
    <x v="572"/>
    <d v="2013-08-14T00:00:00"/>
    <s v="Same Day"/>
    <s v="HG-15025"/>
    <s v="Hunter Glantz"/>
    <x v="0"/>
    <s v="United States"/>
    <s v="Kenner"/>
    <x v="28"/>
    <n v="70065"/>
    <x v="0"/>
    <s v="OFF-AP-10002222"/>
    <x v="1"/>
    <x v="9"/>
    <x v="33"/>
    <n v="17.34"/>
    <n v="2"/>
    <n v="0"/>
    <n v="4.6818000000000008"/>
  </r>
  <r>
    <n v="6022"/>
    <x v="2996"/>
    <x v="0"/>
    <x v="572"/>
    <d v="2013-08-14T00:00:00"/>
    <s v="Same Day"/>
    <s v="HG-15025"/>
    <s v="Hunter Glantz"/>
    <x v="0"/>
    <s v="United States"/>
    <s v="Kenner"/>
    <x v="28"/>
    <n v="70065"/>
    <x v="0"/>
    <s v="TEC-AC-10000158"/>
    <x v="2"/>
    <x v="11"/>
    <x v="353"/>
    <n v="71.98"/>
    <n v="2"/>
    <n v="0"/>
    <n v="15.1158"/>
  </r>
  <r>
    <n v="6023"/>
    <x v="2997"/>
    <x v="2"/>
    <x v="664"/>
    <d v="2011-11-21T00:00:00"/>
    <s v="Standard Class"/>
    <s v="CB-12025"/>
    <s v="Cassandra Brandow"/>
    <x v="0"/>
    <s v="United States"/>
    <s v="Cedar Hill"/>
    <x v="5"/>
    <n v="75104"/>
    <x v="2"/>
    <s v="OFF-EN-10002600"/>
    <x v="1"/>
    <x v="12"/>
    <x v="111"/>
    <n v="7.080000000000001"/>
    <n v="3"/>
    <n v="0.2"/>
    <n v="2.4779999999999989"/>
  </r>
  <r>
    <n v="6024"/>
    <x v="2998"/>
    <x v="3"/>
    <x v="558"/>
    <d v="2014-04-28T00:00:00"/>
    <s v="First Class"/>
    <s v="LS-16945"/>
    <s v="Linda Southworth"/>
    <x v="1"/>
    <s v="United States"/>
    <s v="Providence"/>
    <x v="34"/>
    <n v="2908"/>
    <x v="3"/>
    <s v="TEC-AC-10004855"/>
    <x v="2"/>
    <x v="11"/>
    <x v="1047"/>
    <n v="69.98"/>
    <n v="2"/>
    <n v="0"/>
    <n v="4.8986000000000018"/>
  </r>
  <r>
    <n v="6025"/>
    <x v="2999"/>
    <x v="3"/>
    <x v="1043"/>
    <d v="2014-08-27T00:00:00"/>
    <s v="Second Class"/>
    <s v="DM-13015"/>
    <s v="Darrin Martin"/>
    <x v="0"/>
    <s v="United States"/>
    <s v="Lancaster"/>
    <x v="24"/>
    <n v="43130"/>
    <x v="3"/>
    <s v="OFF-AP-10000938"/>
    <x v="1"/>
    <x v="9"/>
    <x v="1703"/>
    <n v="646.27200000000005"/>
    <n v="8"/>
    <n v="0.2"/>
    <n v="64.627199999999988"/>
  </r>
  <r>
    <n v="6026"/>
    <x v="2999"/>
    <x v="3"/>
    <x v="1043"/>
    <d v="2014-08-27T00:00:00"/>
    <s v="Second Class"/>
    <s v="DM-13015"/>
    <s v="Darrin Martin"/>
    <x v="0"/>
    <s v="United States"/>
    <s v="Lancaster"/>
    <x v="24"/>
    <n v="43130"/>
    <x v="3"/>
    <s v="OFF-PA-10002195"/>
    <x v="1"/>
    <x v="10"/>
    <x v="1543"/>
    <n v="10.368000000000002"/>
    <n v="2"/>
    <n v="0.2"/>
    <n v="3.7584"/>
  </r>
  <r>
    <n v="6027"/>
    <x v="3000"/>
    <x v="3"/>
    <x v="660"/>
    <d v="2014-03-03T00:00:00"/>
    <s v="Standard Class"/>
    <s v="AC-10615"/>
    <s v="Ann Chong"/>
    <x v="1"/>
    <s v="United States"/>
    <s v="Seattle"/>
    <x v="4"/>
    <n v="98115"/>
    <x v="1"/>
    <s v="OFF-FA-10002701"/>
    <x v="1"/>
    <x v="13"/>
    <x v="1449"/>
    <n v="8.4"/>
    <n v="5"/>
    <n v="0"/>
    <n v="0.33599999999999963"/>
  </r>
  <r>
    <n v="6028"/>
    <x v="3000"/>
    <x v="3"/>
    <x v="660"/>
    <d v="2014-03-03T00:00:00"/>
    <s v="Standard Class"/>
    <s v="AC-10615"/>
    <s v="Ann Chong"/>
    <x v="1"/>
    <s v="United States"/>
    <s v="Seattle"/>
    <x v="4"/>
    <n v="98115"/>
    <x v="1"/>
    <s v="TEC-PH-10003589"/>
    <x v="2"/>
    <x v="7"/>
    <x v="818"/>
    <n v="71.959999999999994"/>
    <n v="5"/>
    <n v="0.2"/>
    <n v="25.185999999999996"/>
  </r>
  <r>
    <n v="6029"/>
    <x v="3001"/>
    <x v="0"/>
    <x v="258"/>
    <d v="2013-11-22T00:00:00"/>
    <s v="First Class"/>
    <s v="LT-17110"/>
    <s v="Liz Thompson"/>
    <x v="0"/>
    <s v="United States"/>
    <s v="Jacksonville"/>
    <x v="3"/>
    <n v="28540"/>
    <x v="0"/>
    <s v="OFF-AR-10003752"/>
    <x v="1"/>
    <x v="6"/>
    <x v="677"/>
    <n v="18.48"/>
    <n v="2"/>
    <n v="0.2"/>
    <n v="6.0059999999999993"/>
  </r>
  <r>
    <n v="6030"/>
    <x v="3002"/>
    <x v="0"/>
    <x v="696"/>
    <d v="2013-11-16T00:00:00"/>
    <s v="First Class"/>
    <s v="TB-21250"/>
    <s v="Tim Brockman"/>
    <x v="0"/>
    <s v="United States"/>
    <s v="Los Angeles"/>
    <x v="1"/>
    <n v="90049"/>
    <x v="1"/>
    <s v="OFF-AR-10003829"/>
    <x v="1"/>
    <x v="6"/>
    <x v="934"/>
    <n v="9.84"/>
    <n v="3"/>
    <n v="0"/>
    <n v="2.8535999999999988"/>
  </r>
  <r>
    <n v="6031"/>
    <x v="3003"/>
    <x v="3"/>
    <x v="91"/>
    <d v="2014-07-07T00:00:00"/>
    <s v="Same Day"/>
    <s v="AH-10585"/>
    <s v="Angele Hood"/>
    <x v="0"/>
    <s v="United States"/>
    <s v="Miami"/>
    <x v="2"/>
    <n v="33142"/>
    <x v="0"/>
    <s v="FUR-CH-10000155"/>
    <x v="0"/>
    <x v="1"/>
    <x v="1157"/>
    <n v="239.24"/>
    <n v="1"/>
    <n v="0.2"/>
    <n v="23.924000000000007"/>
  </r>
  <r>
    <n v="6032"/>
    <x v="3004"/>
    <x v="0"/>
    <x v="591"/>
    <d v="2014-01-02T00:00:00"/>
    <s v="Standard Class"/>
    <s v="SS-20140"/>
    <s v="Saphhira Shifley"/>
    <x v="1"/>
    <s v="United States"/>
    <s v="Nashua"/>
    <x v="38"/>
    <n v="3060"/>
    <x v="3"/>
    <s v="FUR-FU-10003142"/>
    <x v="0"/>
    <x v="5"/>
    <x v="1201"/>
    <n v="21.12"/>
    <n v="4"/>
    <n v="0"/>
    <n v="6.5471999999999984"/>
  </r>
  <r>
    <n v="6033"/>
    <x v="3005"/>
    <x v="3"/>
    <x v="756"/>
    <d v="2014-04-26T00:00:00"/>
    <s v="First Class"/>
    <s v="TD-20995"/>
    <s v="Tamara Dahlen"/>
    <x v="0"/>
    <s v="United States"/>
    <s v="New York City"/>
    <x v="15"/>
    <n v="10011"/>
    <x v="3"/>
    <s v="OFF-SU-10001218"/>
    <x v="1"/>
    <x v="14"/>
    <x v="133"/>
    <n v="54.900000000000006"/>
    <n v="5"/>
    <n v="0"/>
    <n v="15.372000000000003"/>
  </r>
  <r>
    <n v="6034"/>
    <x v="3006"/>
    <x v="1"/>
    <x v="639"/>
    <d v="2012-12-18T00:00:00"/>
    <s v="Standard Class"/>
    <s v="PP-18955"/>
    <s v="Paul Prost"/>
    <x v="2"/>
    <s v="United States"/>
    <s v="Los Angeles"/>
    <x v="1"/>
    <n v="90036"/>
    <x v="1"/>
    <s v="FUR-FU-10002963"/>
    <x v="0"/>
    <x v="5"/>
    <x v="1502"/>
    <n v="15.24"/>
    <n v="3"/>
    <n v="0"/>
    <n v="5.1815999999999995"/>
  </r>
  <r>
    <n v="6035"/>
    <x v="3007"/>
    <x v="1"/>
    <x v="1083"/>
    <d v="2012-04-25T00:00:00"/>
    <s v="Standard Class"/>
    <s v="PG-18820"/>
    <s v="Patrick Gardner"/>
    <x v="0"/>
    <s v="United States"/>
    <s v="Carrollton"/>
    <x v="5"/>
    <n v="75007"/>
    <x v="2"/>
    <s v="OFF-AP-10002578"/>
    <x v="1"/>
    <x v="9"/>
    <x v="409"/>
    <n v="19.567999999999998"/>
    <n v="2"/>
    <n v="0.8"/>
    <n v="-52.833600000000004"/>
  </r>
  <r>
    <n v="6036"/>
    <x v="3007"/>
    <x v="1"/>
    <x v="1083"/>
    <d v="2012-04-25T00:00:00"/>
    <s v="Standard Class"/>
    <s v="PG-18820"/>
    <s v="Patrick Gardner"/>
    <x v="0"/>
    <s v="United States"/>
    <s v="Carrollton"/>
    <x v="5"/>
    <n v="75007"/>
    <x v="2"/>
    <s v="OFF-BI-10003925"/>
    <x v="1"/>
    <x v="8"/>
    <x v="751"/>
    <n v="310.39199999999994"/>
    <n v="4"/>
    <n v="0.8"/>
    <n v="-512.14680000000021"/>
  </r>
  <r>
    <n v="6037"/>
    <x v="3008"/>
    <x v="0"/>
    <x v="913"/>
    <d v="2013-09-09T00:00:00"/>
    <s v="Standard Class"/>
    <s v="AA-10645"/>
    <s v="Anna Andreadi"/>
    <x v="0"/>
    <s v="United States"/>
    <s v="Georgetown"/>
    <x v="0"/>
    <n v="40324"/>
    <x v="0"/>
    <s v="FUR-FU-10003347"/>
    <x v="0"/>
    <x v="5"/>
    <x v="374"/>
    <n v="42.599999999999994"/>
    <n v="3"/>
    <n v="0"/>
    <n v="16.614000000000001"/>
  </r>
  <r>
    <n v="6038"/>
    <x v="3008"/>
    <x v="0"/>
    <x v="913"/>
    <d v="2013-09-09T00:00:00"/>
    <s v="Standard Class"/>
    <s v="AA-10645"/>
    <s v="Anna Andreadi"/>
    <x v="0"/>
    <s v="United States"/>
    <s v="Georgetown"/>
    <x v="0"/>
    <n v="40324"/>
    <x v="0"/>
    <s v="OFF-BI-10000315"/>
    <x v="1"/>
    <x v="8"/>
    <x v="407"/>
    <n v="113.94"/>
    <n v="6"/>
    <n v="0"/>
    <n v="54.691199999999995"/>
  </r>
  <r>
    <n v="6039"/>
    <x v="3008"/>
    <x v="0"/>
    <x v="913"/>
    <d v="2013-09-09T00:00:00"/>
    <s v="Standard Class"/>
    <s v="AA-10645"/>
    <s v="Anna Andreadi"/>
    <x v="0"/>
    <s v="United States"/>
    <s v="Georgetown"/>
    <x v="0"/>
    <n v="40324"/>
    <x v="0"/>
    <s v="OFF-ST-10002583"/>
    <x v="1"/>
    <x v="4"/>
    <x v="566"/>
    <n v="129.91999999999999"/>
    <n v="4"/>
    <n v="0"/>
    <n v="5.1967999999999961"/>
  </r>
  <r>
    <n v="6040"/>
    <x v="3008"/>
    <x v="0"/>
    <x v="913"/>
    <d v="2013-09-09T00:00:00"/>
    <s v="Standard Class"/>
    <s v="AA-10645"/>
    <s v="Anna Andreadi"/>
    <x v="0"/>
    <s v="United States"/>
    <s v="Georgetown"/>
    <x v="0"/>
    <n v="40324"/>
    <x v="0"/>
    <s v="OFF-AR-10003469"/>
    <x v="1"/>
    <x v="6"/>
    <x v="1249"/>
    <n v="5.28"/>
    <n v="3"/>
    <n v="0"/>
    <n v="2.5343999999999998"/>
  </r>
  <r>
    <n v="6041"/>
    <x v="3009"/>
    <x v="3"/>
    <x v="241"/>
    <d v="2014-09-30T00:00:00"/>
    <s v="Standard Class"/>
    <s v="FA-14230"/>
    <s v="Frank Atkinson"/>
    <x v="1"/>
    <s v="United States"/>
    <s v="Los Angeles"/>
    <x v="1"/>
    <n v="90008"/>
    <x v="1"/>
    <s v="TEC-PH-10001817"/>
    <x v="2"/>
    <x v="7"/>
    <x v="1097"/>
    <n v="859.2"/>
    <n v="3"/>
    <n v="0.2"/>
    <n v="75.180000000000064"/>
  </r>
  <r>
    <n v="6042"/>
    <x v="3009"/>
    <x v="3"/>
    <x v="241"/>
    <d v="2014-09-30T00:00:00"/>
    <s v="Standard Class"/>
    <s v="FA-14230"/>
    <s v="Frank Atkinson"/>
    <x v="1"/>
    <s v="United States"/>
    <s v="Los Angeles"/>
    <x v="1"/>
    <n v="90008"/>
    <x v="1"/>
    <s v="TEC-MA-10001031"/>
    <x v="2"/>
    <x v="15"/>
    <x v="1751"/>
    <n v="506.28"/>
    <n v="3"/>
    <n v="0.2"/>
    <n v="177.19799999999998"/>
  </r>
  <r>
    <n v="6043"/>
    <x v="3010"/>
    <x v="0"/>
    <x v="1084"/>
    <d v="2013-02-08T00:00:00"/>
    <s v="Standard Class"/>
    <s v="TB-21520"/>
    <s v="Tracy Blumstein"/>
    <x v="0"/>
    <s v="United States"/>
    <s v="Sierra Vista"/>
    <x v="16"/>
    <n v="85635"/>
    <x v="1"/>
    <s v="FUR-FU-10002088"/>
    <x v="0"/>
    <x v="5"/>
    <x v="1084"/>
    <n v="14.368000000000002"/>
    <n v="2"/>
    <n v="0.2"/>
    <n v="3.9512"/>
  </r>
  <r>
    <n v="6044"/>
    <x v="3011"/>
    <x v="3"/>
    <x v="240"/>
    <d v="2014-05-25T00:00:00"/>
    <s v="Second Class"/>
    <s v="AH-10075"/>
    <s v="Adam Hart"/>
    <x v="1"/>
    <s v="United States"/>
    <s v="Knoxville"/>
    <x v="18"/>
    <n v="37918"/>
    <x v="0"/>
    <s v="FUR-CH-10001482"/>
    <x v="0"/>
    <x v="1"/>
    <x v="536"/>
    <n v="314.35199999999998"/>
    <n v="3"/>
    <n v="0.2"/>
    <n v="-35.36460000000001"/>
  </r>
  <r>
    <n v="6045"/>
    <x v="3011"/>
    <x v="3"/>
    <x v="240"/>
    <d v="2014-05-25T00:00:00"/>
    <s v="Second Class"/>
    <s v="AH-10075"/>
    <s v="Adam Hart"/>
    <x v="1"/>
    <s v="United States"/>
    <s v="Knoxville"/>
    <x v="18"/>
    <n v="37918"/>
    <x v="0"/>
    <s v="OFF-PA-10001526"/>
    <x v="1"/>
    <x v="10"/>
    <x v="1030"/>
    <n v="27.888000000000002"/>
    <n v="7"/>
    <n v="0.2"/>
    <n v="10.109400000000001"/>
  </r>
  <r>
    <n v="6046"/>
    <x v="3012"/>
    <x v="1"/>
    <x v="37"/>
    <d v="2012-09-08T00:00:00"/>
    <s v="Standard Class"/>
    <s v="CP-12085"/>
    <s v="Cathy Prescott"/>
    <x v="1"/>
    <s v="United States"/>
    <s v="Tucson"/>
    <x v="16"/>
    <n v="85705"/>
    <x v="1"/>
    <s v="FUR-FU-10002937"/>
    <x v="0"/>
    <x v="5"/>
    <x v="1051"/>
    <n v="238.15200000000004"/>
    <n v="3"/>
    <n v="0.2"/>
    <n v="89.306999999999988"/>
  </r>
  <r>
    <n v="6047"/>
    <x v="3013"/>
    <x v="0"/>
    <x v="632"/>
    <d v="2013-06-17T00:00:00"/>
    <s v="Standard Class"/>
    <s v="BF-11215"/>
    <s v="Benjamin Farhat"/>
    <x v="2"/>
    <s v="United States"/>
    <s v="Minneapolis"/>
    <x v="11"/>
    <n v="55407"/>
    <x v="2"/>
    <s v="FUR-TA-10001771"/>
    <x v="0"/>
    <x v="3"/>
    <x v="1724"/>
    <n v="692.93999999999994"/>
    <n v="3"/>
    <n v="0"/>
    <n v="173.23500000000001"/>
  </r>
  <r>
    <n v="6048"/>
    <x v="3014"/>
    <x v="1"/>
    <x v="209"/>
    <d v="2012-11-11T00:00:00"/>
    <s v="Standard Class"/>
    <s v="CP-12340"/>
    <s v="Christine Phan"/>
    <x v="1"/>
    <s v="United States"/>
    <s v="Miami"/>
    <x v="2"/>
    <n v="33142"/>
    <x v="0"/>
    <s v="OFF-BI-10003305"/>
    <x v="1"/>
    <x v="8"/>
    <x v="565"/>
    <n v="16.146000000000004"/>
    <n v="9"/>
    <n v="0.7"/>
    <n v="-12.916800000000002"/>
  </r>
  <r>
    <n v="6049"/>
    <x v="3014"/>
    <x v="1"/>
    <x v="209"/>
    <d v="2012-11-11T00:00:00"/>
    <s v="Standard Class"/>
    <s v="CP-12340"/>
    <s v="Christine Phan"/>
    <x v="1"/>
    <s v="United States"/>
    <s v="Miami"/>
    <x v="2"/>
    <n v="33142"/>
    <x v="0"/>
    <s v="OFF-BI-10001359"/>
    <x v="1"/>
    <x v="8"/>
    <x v="1153"/>
    <n v="1345.4850000000001"/>
    <n v="5"/>
    <n v="0.7"/>
    <n v="-1031.5385000000001"/>
  </r>
  <r>
    <n v="6050"/>
    <x v="3015"/>
    <x v="0"/>
    <x v="1085"/>
    <d v="2013-06-19T00:00:00"/>
    <s v="First Class"/>
    <s v="LS-17245"/>
    <s v="Lynn Smith"/>
    <x v="0"/>
    <s v="United States"/>
    <s v="Houston"/>
    <x v="5"/>
    <n v="77036"/>
    <x v="2"/>
    <s v="OFF-PA-10000483"/>
    <x v="1"/>
    <x v="10"/>
    <x v="1672"/>
    <n v="173.48800000000003"/>
    <n v="7"/>
    <n v="0.2"/>
    <n v="54.214999999999982"/>
  </r>
  <r>
    <n v="6051"/>
    <x v="3016"/>
    <x v="1"/>
    <x v="334"/>
    <d v="2012-04-30T00:00:00"/>
    <s v="Standard Class"/>
    <s v="TS-21655"/>
    <s v="Trudy Schmidt"/>
    <x v="0"/>
    <s v="United States"/>
    <s v="Milwaukee"/>
    <x v="6"/>
    <n v="53209"/>
    <x v="2"/>
    <s v="OFF-AR-10000658"/>
    <x v="1"/>
    <x v="6"/>
    <x v="328"/>
    <n v="57.75"/>
    <n v="5"/>
    <n v="0"/>
    <n v="16.170000000000002"/>
  </r>
  <r>
    <n v="6052"/>
    <x v="3016"/>
    <x v="1"/>
    <x v="334"/>
    <d v="2012-04-30T00:00:00"/>
    <s v="Standard Class"/>
    <s v="TS-21655"/>
    <s v="Trudy Schmidt"/>
    <x v="0"/>
    <s v="United States"/>
    <s v="Milwaukee"/>
    <x v="6"/>
    <n v="53209"/>
    <x v="2"/>
    <s v="OFF-AP-10001205"/>
    <x v="1"/>
    <x v="9"/>
    <x v="1285"/>
    <n v="272.39999999999998"/>
    <n v="5"/>
    <n v="0"/>
    <n v="76.27200000000002"/>
  </r>
  <r>
    <n v="6053"/>
    <x v="3017"/>
    <x v="0"/>
    <x v="713"/>
    <d v="2013-09-27T00:00:00"/>
    <s v="Second Class"/>
    <s v="JS-15940"/>
    <s v="Joni Sundaresam"/>
    <x v="2"/>
    <s v="United States"/>
    <s v="Lancaster"/>
    <x v="24"/>
    <n v="43130"/>
    <x v="3"/>
    <s v="OFF-PA-10002586"/>
    <x v="1"/>
    <x v="10"/>
    <x v="1007"/>
    <n v="11.952000000000002"/>
    <n v="3"/>
    <n v="0.2"/>
    <n v="4.0338000000000003"/>
  </r>
  <r>
    <n v="6054"/>
    <x v="3017"/>
    <x v="0"/>
    <x v="713"/>
    <d v="2013-09-27T00:00:00"/>
    <s v="Second Class"/>
    <s v="JS-15940"/>
    <s v="Joni Sundaresam"/>
    <x v="2"/>
    <s v="United States"/>
    <s v="Lancaster"/>
    <x v="24"/>
    <n v="43130"/>
    <x v="3"/>
    <s v="FUR-FU-10004963"/>
    <x v="0"/>
    <x v="5"/>
    <x v="1434"/>
    <n v="28"/>
    <n v="4"/>
    <n v="0.2"/>
    <n v="7.7000000000000028"/>
  </r>
  <r>
    <n v="6055"/>
    <x v="3017"/>
    <x v="0"/>
    <x v="713"/>
    <d v="2013-09-27T00:00:00"/>
    <s v="Second Class"/>
    <s v="JS-15940"/>
    <s v="Joni Sundaresam"/>
    <x v="2"/>
    <s v="United States"/>
    <s v="Lancaster"/>
    <x v="24"/>
    <n v="43130"/>
    <x v="3"/>
    <s v="OFF-BI-10002071"/>
    <x v="1"/>
    <x v="8"/>
    <x v="692"/>
    <n v="12.201000000000001"/>
    <n v="7"/>
    <n v="0.7"/>
    <n v="-9.7607999999999961"/>
  </r>
  <r>
    <n v="6056"/>
    <x v="3018"/>
    <x v="0"/>
    <x v="298"/>
    <d v="2013-08-21T00:00:00"/>
    <s v="First Class"/>
    <s v="NF-18385"/>
    <s v="Natalie Fritzler"/>
    <x v="0"/>
    <s v="United States"/>
    <s v="Edinburg"/>
    <x v="5"/>
    <n v="78539"/>
    <x v="2"/>
    <s v="OFF-BI-10001617"/>
    <x v="1"/>
    <x v="8"/>
    <x v="1315"/>
    <n v="2.0679999999999996"/>
    <n v="1"/>
    <n v="0.8"/>
    <n v="-3.4122000000000003"/>
  </r>
  <r>
    <n v="6057"/>
    <x v="3018"/>
    <x v="0"/>
    <x v="298"/>
    <d v="2013-08-21T00:00:00"/>
    <s v="First Class"/>
    <s v="NF-18385"/>
    <s v="Natalie Fritzler"/>
    <x v="0"/>
    <s v="United States"/>
    <s v="Edinburg"/>
    <x v="5"/>
    <n v="78539"/>
    <x v="2"/>
    <s v="OFF-PA-10004665"/>
    <x v="1"/>
    <x v="10"/>
    <x v="1380"/>
    <n v="83.84"/>
    <n v="8"/>
    <n v="0.2"/>
    <n v="30.391999999999996"/>
  </r>
  <r>
    <n v="6058"/>
    <x v="3019"/>
    <x v="2"/>
    <x v="1086"/>
    <d v="2011-03-08T00:00:00"/>
    <s v="Standard Class"/>
    <s v="KN-16705"/>
    <s v="Kristina Nunn"/>
    <x v="2"/>
    <s v="United States"/>
    <s v="New York City"/>
    <x v="15"/>
    <n v="10009"/>
    <x v="3"/>
    <s v="OFF-EN-10001990"/>
    <x v="1"/>
    <x v="12"/>
    <x v="33"/>
    <n v="11.36"/>
    <n v="2"/>
    <n v="0"/>
    <n v="5.3391999999999991"/>
  </r>
  <r>
    <n v="6059"/>
    <x v="3019"/>
    <x v="2"/>
    <x v="1086"/>
    <d v="2011-03-08T00:00:00"/>
    <s v="Standard Class"/>
    <s v="KN-16705"/>
    <s v="Kristina Nunn"/>
    <x v="2"/>
    <s v="United States"/>
    <s v="New York City"/>
    <x v="15"/>
    <n v="10009"/>
    <x v="3"/>
    <s v="OFF-PA-10000587"/>
    <x v="1"/>
    <x v="10"/>
    <x v="57"/>
    <n v="36.4"/>
    <n v="5"/>
    <n v="0"/>
    <n v="17.472000000000001"/>
  </r>
  <r>
    <n v="6060"/>
    <x v="3020"/>
    <x v="2"/>
    <x v="125"/>
    <d v="2012-01-03T00:00:00"/>
    <s v="Standard Class"/>
    <s v="GA-14725"/>
    <s v="Guy Armstrong"/>
    <x v="0"/>
    <s v="United States"/>
    <s v="Philadelphia"/>
    <x v="9"/>
    <n v="19120"/>
    <x v="3"/>
    <s v="TEC-AC-10004859"/>
    <x v="2"/>
    <x v="11"/>
    <x v="1545"/>
    <n v="27.968000000000004"/>
    <n v="2"/>
    <n v="0.2"/>
    <n v="6.9920000000000009"/>
  </r>
  <r>
    <n v="6061"/>
    <x v="3021"/>
    <x v="1"/>
    <x v="889"/>
    <d v="2012-04-16T00:00:00"/>
    <s v="Standard Class"/>
    <s v="EH-14125"/>
    <s v="Eugene Hildebrand"/>
    <x v="2"/>
    <s v="United States"/>
    <s v="Rochester"/>
    <x v="15"/>
    <n v="14609"/>
    <x v="3"/>
    <s v="OFF-ST-10001476"/>
    <x v="1"/>
    <x v="4"/>
    <x v="827"/>
    <n v="142.04"/>
    <n v="4"/>
    <n v="0"/>
    <n v="38.350800000000007"/>
  </r>
  <r>
    <n v="6062"/>
    <x v="3021"/>
    <x v="1"/>
    <x v="889"/>
    <d v="2012-04-16T00:00:00"/>
    <s v="Standard Class"/>
    <s v="EH-14125"/>
    <s v="Eugene Hildebrand"/>
    <x v="2"/>
    <s v="United States"/>
    <s v="Rochester"/>
    <x v="15"/>
    <n v="14609"/>
    <x v="3"/>
    <s v="OFF-AR-10002804"/>
    <x v="1"/>
    <x v="6"/>
    <x v="279"/>
    <n v="14.669999999999998"/>
    <n v="3"/>
    <n v="0"/>
    <n v="6.0147000000000004"/>
  </r>
  <r>
    <n v="6063"/>
    <x v="3022"/>
    <x v="1"/>
    <x v="707"/>
    <d v="2012-12-30T00:00:00"/>
    <s v="Second Class"/>
    <s v="RA-19285"/>
    <s v="Ralph Arnett"/>
    <x v="0"/>
    <s v="United States"/>
    <s v="San Diego"/>
    <x v="1"/>
    <n v="92037"/>
    <x v="1"/>
    <s v="TEC-CO-10004202"/>
    <x v="2"/>
    <x v="16"/>
    <x v="836"/>
    <n v="1199.96"/>
    <n v="5"/>
    <n v="0.2"/>
    <n v="224.99249999999995"/>
  </r>
  <r>
    <n v="6064"/>
    <x v="3022"/>
    <x v="1"/>
    <x v="707"/>
    <d v="2012-12-30T00:00:00"/>
    <s v="Second Class"/>
    <s v="RA-19285"/>
    <s v="Ralph Arnett"/>
    <x v="0"/>
    <s v="United States"/>
    <s v="San Diego"/>
    <x v="1"/>
    <n v="92037"/>
    <x v="1"/>
    <s v="OFF-PA-10001307"/>
    <x v="1"/>
    <x v="10"/>
    <x v="784"/>
    <n v="12.600000000000001"/>
    <n v="3"/>
    <n v="0"/>
    <n v="6.1739999999999995"/>
  </r>
  <r>
    <n v="6065"/>
    <x v="3022"/>
    <x v="1"/>
    <x v="707"/>
    <d v="2012-12-30T00:00:00"/>
    <s v="Second Class"/>
    <s v="RA-19285"/>
    <s v="Ralph Arnett"/>
    <x v="0"/>
    <s v="United States"/>
    <s v="San Diego"/>
    <x v="1"/>
    <n v="92037"/>
    <x v="1"/>
    <s v="OFF-PA-10001667"/>
    <x v="1"/>
    <x v="10"/>
    <x v="453"/>
    <n v="17.940000000000001"/>
    <n v="3"/>
    <n v="0"/>
    <n v="8.0730000000000004"/>
  </r>
  <r>
    <n v="6066"/>
    <x v="3023"/>
    <x v="1"/>
    <x v="57"/>
    <d v="2012-04-07T00:00:00"/>
    <s v="First Class"/>
    <s v="TT-21070"/>
    <s v="Ted Trevino"/>
    <x v="0"/>
    <s v="United States"/>
    <s v="Philadelphia"/>
    <x v="9"/>
    <n v="19120"/>
    <x v="3"/>
    <s v="OFF-LA-10001569"/>
    <x v="1"/>
    <x v="2"/>
    <x v="633"/>
    <n v="23.904000000000003"/>
    <n v="6"/>
    <n v="0.2"/>
    <n v="7.7687999999999988"/>
  </r>
  <r>
    <n v="6067"/>
    <x v="3024"/>
    <x v="1"/>
    <x v="184"/>
    <d v="2012-01-23T00:00:00"/>
    <s v="Standard Class"/>
    <s v="AH-10465"/>
    <s v="Amy Hunt"/>
    <x v="0"/>
    <s v="United States"/>
    <s v="Bartlett"/>
    <x v="18"/>
    <n v="38134"/>
    <x v="0"/>
    <s v="OFF-SU-10000898"/>
    <x v="1"/>
    <x v="14"/>
    <x v="1181"/>
    <n v="88.960000000000008"/>
    <n v="8"/>
    <n v="0.2"/>
    <n v="10.007999999999988"/>
  </r>
  <r>
    <n v="6068"/>
    <x v="3025"/>
    <x v="3"/>
    <x v="968"/>
    <d v="2014-05-25T00:00:00"/>
    <s v="Standard Class"/>
    <s v="CC-12430"/>
    <s v="Chuck Clark"/>
    <x v="2"/>
    <s v="United States"/>
    <s v="Lakewood"/>
    <x v="1"/>
    <n v="90712"/>
    <x v="1"/>
    <s v="FUR-CH-10000225"/>
    <x v="0"/>
    <x v="1"/>
    <x v="401"/>
    <n v="518.27200000000005"/>
    <n v="8"/>
    <n v="0.2"/>
    <n v="-97.176000000000073"/>
  </r>
  <r>
    <n v="6069"/>
    <x v="3025"/>
    <x v="3"/>
    <x v="968"/>
    <d v="2014-05-25T00:00:00"/>
    <s v="Standard Class"/>
    <s v="CC-12430"/>
    <s v="Chuck Clark"/>
    <x v="2"/>
    <s v="United States"/>
    <s v="Lakewood"/>
    <x v="1"/>
    <n v="90712"/>
    <x v="1"/>
    <s v="FUR-FU-10002191"/>
    <x v="0"/>
    <x v="5"/>
    <x v="762"/>
    <n v="6.98"/>
    <n v="1"/>
    <n v="0"/>
    <n v="3.3504"/>
  </r>
  <r>
    <n v="6070"/>
    <x v="3025"/>
    <x v="3"/>
    <x v="968"/>
    <d v="2014-05-25T00:00:00"/>
    <s v="Standard Class"/>
    <s v="CC-12430"/>
    <s v="Chuck Clark"/>
    <x v="2"/>
    <s v="United States"/>
    <s v="Lakewood"/>
    <x v="1"/>
    <n v="90712"/>
    <x v="1"/>
    <s v="TEC-MA-10003176"/>
    <x v="2"/>
    <x v="15"/>
    <x v="1752"/>
    <n v="343.20000000000005"/>
    <n v="1"/>
    <n v="0.2"/>
    <n v="38.609999999999957"/>
  </r>
  <r>
    <n v="6071"/>
    <x v="3026"/>
    <x v="3"/>
    <x v="802"/>
    <d v="2014-08-21T00:00:00"/>
    <s v="Standard Class"/>
    <s v="KD-16495"/>
    <s v="Keith Dawkins"/>
    <x v="1"/>
    <s v="United States"/>
    <s v="Philadelphia"/>
    <x v="9"/>
    <n v="19120"/>
    <x v="3"/>
    <s v="OFF-LA-10004093"/>
    <x v="1"/>
    <x v="2"/>
    <x v="670"/>
    <n v="17.544"/>
    <n v="3"/>
    <n v="0.2"/>
    <n v="5.9210999999999983"/>
  </r>
  <r>
    <n v="6072"/>
    <x v="3027"/>
    <x v="1"/>
    <x v="620"/>
    <d v="2013-01-04T00:00:00"/>
    <s v="Standard Class"/>
    <s v="BG-11035"/>
    <s v="Barry Gonzalez"/>
    <x v="0"/>
    <s v="United States"/>
    <s v="Austin"/>
    <x v="5"/>
    <n v="78745"/>
    <x v="2"/>
    <s v="OFF-ST-10000025"/>
    <x v="1"/>
    <x v="4"/>
    <x v="615"/>
    <n v="152.68800000000002"/>
    <n v="2"/>
    <n v="0.2"/>
    <n v="-26.720400000000019"/>
  </r>
  <r>
    <n v="6073"/>
    <x v="3027"/>
    <x v="1"/>
    <x v="620"/>
    <d v="2013-01-04T00:00:00"/>
    <s v="Standard Class"/>
    <s v="BG-11035"/>
    <s v="Barry Gonzalez"/>
    <x v="0"/>
    <s v="United States"/>
    <s v="Austin"/>
    <x v="5"/>
    <n v="78745"/>
    <x v="2"/>
    <s v="OFF-FA-10001561"/>
    <x v="1"/>
    <x v="13"/>
    <x v="831"/>
    <n v="3.4880000000000004"/>
    <n v="2"/>
    <n v="0.2"/>
    <n v="0.56679999999999997"/>
  </r>
  <r>
    <n v="6074"/>
    <x v="3027"/>
    <x v="1"/>
    <x v="620"/>
    <d v="2013-01-04T00:00:00"/>
    <s v="Standard Class"/>
    <s v="BG-11035"/>
    <s v="Barry Gonzalez"/>
    <x v="0"/>
    <s v="United States"/>
    <s v="Austin"/>
    <x v="5"/>
    <n v="78745"/>
    <x v="2"/>
    <s v="OFF-SU-10001225"/>
    <x v="1"/>
    <x v="14"/>
    <x v="33"/>
    <n v="5.8880000000000008"/>
    <n v="2"/>
    <n v="0.2"/>
    <n v="-1.3248000000000004"/>
  </r>
  <r>
    <n v="6075"/>
    <x v="3028"/>
    <x v="3"/>
    <x v="53"/>
    <d v="2014-12-30T00:00:00"/>
    <s v="Standard Class"/>
    <s v="FH-14365"/>
    <s v="Fred Hopkins"/>
    <x v="1"/>
    <s v="United States"/>
    <s v="Los Angeles"/>
    <x v="1"/>
    <n v="90008"/>
    <x v="1"/>
    <s v="OFF-BI-10001718"/>
    <x v="1"/>
    <x v="8"/>
    <x v="1216"/>
    <n v="153.55199999999999"/>
    <n v="3"/>
    <n v="0.2"/>
    <n v="51.823799999999999"/>
  </r>
  <r>
    <n v="6076"/>
    <x v="3028"/>
    <x v="3"/>
    <x v="53"/>
    <d v="2014-12-30T00:00:00"/>
    <s v="Standard Class"/>
    <s v="FH-14365"/>
    <s v="Fred Hopkins"/>
    <x v="1"/>
    <s v="United States"/>
    <s v="Los Angeles"/>
    <x v="1"/>
    <n v="90008"/>
    <x v="1"/>
    <s v="OFF-ST-10002756"/>
    <x v="1"/>
    <x v="4"/>
    <x v="270"/>
    <n v="270.62"/>
    <n v="2"/>
    <n v="0"/>
    <n v="2.7062000000000239"/>
  </r>
  <r>
    <n v="6077"/>
    <x v="3029"/>
    <x v="0"/>
    <x v="142"/>
    <d v="2013-09-08T00:00:00"/>
    <s v="Standard Class"/>
    <s v="PG-18820"/>
    <s v="Patrick Gardner"/>
    <x v="0"/>
    <s v="United States"/>
    <s v="New York City"/>
    <x v="15"/>
    <n v="10011"/>
    <x v="3"/>
    <s v="TEC-AC-10001432"/>
    <x v="2"/>
    <x v="11"/>
    <x v="471"/>
    <n v="468.90000000000003"/>
    <n v="6"/>
    <n v="0"/>
    <n v="206.31600000000006"/>
  </r>
  <r>
    <n v="6078"/>
    <x v="3029"/>
    <x v="0"/>
    <x v="142"/>
    <d v="2013-09-08T00:00:00"/>
    <s v="Standard Class"/>
    <s v="PG-18820"/>
    <s v="Patrick Gardner"/>
    <x v="0"/>
    <s v="United States"/>
    <s v="New York City"/>
    <x v="15"/>
    <n v="10011"/>
    <x v="3"/>
    <s v="TEC-AC-10003399"/>
    <x v="2"/>
    <x v="11"/>
    <x v="1497"/>
    <n v="72.48"/>
    <n v="2"/>
    <n v="0"/>
    <n v="30.441600000000001"/>
  </r>
  <r>
    <n v="6079"/>
    <x v="3029"/>
    <x v="0"/>
    <x v="142"/>
    <d v="2013-09-08T00:00:00"/>
    <s v="Standard Class"/>
    <s v="PG-18820"/>
    <s v="Patrick Gardner"/>
    <x v="0"/>
    <s v="United States"/>
    <s v="New York City"/>
    <x v="15"/>
    <n v="10011"/>
    <x v="3"/>
    <s v="OFF-SU-10001574"/>
    <x v="1"/>
    <x v="14"/>
    <x v="498"/>
    <n v="10.95"/>
    <n v="3"/>
    <n v="0"/>
    <n v="3.2849999999999993"/>
  </r>
  <r>
    <n v="6080"/>
    <x v="3029"/>
    <x v="0"/>
    <x v="142"/>
    <d v="2013-09-08T00:00:00"/>
    <s v="Standard Class"/>
    <s v="PG-18820"/>
    <s v="Patrick Gardner"/>
    <x v="0"/>
    <s v="United States"/>
    <s v="New York City"/>
    <x v="15"/>
    <n v="10011"/>
    <x v="3"/>
    <s v="FUR-FU-10004864"/>
    <x v="0"/>
    <x v="5"/>
    <x v="436"/>
    <n v="191.82"/>
    <n v="3"/>
    <n v="0"/>
    <n v="61.382399999999997"/>
  </r>
  <r>
    <n v="6081"/>
    <x v="3030"/>
    <x v="3"/>
    <x v="485"/>
    <d v="2014-08-09T00:00:00"/>
    <s v="First Class"/>
    <s v="NZ-18565"/>
    <s v="Nick Zandusky"/>
    <x v="2"/>
    <s v="United States"/>
    <s v="Houston"/>
    <x v="5"/>
    <n v="77070"/>
    <x v="2"/>
    <s v="OFF-ST-10001172"/>
    <x v="1"/>
    <x v="4"/>
    <x v="1197"/>
    <n v="151.05600000000001"/>
    <n v="9"/>
    <n v="0.2"/>
    <n v="7.5527999999999977"/>
  </r>
  <r>
    <n v="6082"/>
    <x v="3031"/>
    <x v="2"/>
    <x v="1087"/>
    <d v="2011-02-19T00:00:00"/>
    <s v="Same Day"/>
    <s v="TB-21595"/>
    <s v="Troy Blackwell"/>
    <x v="0"/>
    <s v="United States"/>
    <s v="Lubbock"/>
    <x v="5"/>
    <n v="79424"/>
    <x v="2"/>
    <s v="FUR-FU-10002396"/>
    <x v="0"/>
    <x v="5"/>
    <x v="1581"/>
    <n v="25.16"/>
    <n v="5"/>
    <n v="0.6"/>
    <n v="-11.321999999999999"/>
  </r>
  <r>
    <n v="6083"/>
    <x v="3032"/>
    <x v="0"/>
    <x v="441"/>
    <d v="2013-11-28T00:00:00"/>
    <s v="Standard Class"/>
    <s v="JE-15475"/>
    <s v="Jeremy Ellison"/>
    <x v="0"/>
    <s v="United States"/>
    <s v="Houston"/>
    <x v="5"/>
    <n v="77095"/>
    <x v="2"/>
    <s v="OFF-BI-10004040"/>
    <x v="1"/>
    <x v="8"/>
    <x v="1478"/>
    <n v="6.2159999999999993"/>
    <n v="6"/>
    <n v="0.8"/>
    <n v="-9.634800000000002"/>
  </r>
  <r>
    <n v="6084"/>
    <x v="3032"/>
    <x v="0"/>
    <x v="441"/>
    <d v="2013-11-28T00:00:00"/>
    <s v="Standard Class"/>
    <s v="JE-15475"/>
    <s v="Jeremy Ellison"/>
    <x v="0"/>
    <s v="United States"/>
    <s v="Houston"/>
    <x v="5"/>
    <n v="77095"/>
    <x v="2"/>
    <s v="OFF-AR-10003481"/>
    <x v="1"/>
    <x v="6"/>
    <x v="1591"/>
    <n v="23.616"/>
    <n v="9"/>
    <n v="0.2"/>
    <n v="2.6567999999999969"/>
  </r>
  <r>
    <n v="6085"/>
    <x v="3032"/>
    <x v="0"/>
    <x v="441"/>
    <d v="2013-11-28T00:00:00"/>
    <s v="Standard Class"/>
    <s v="JE-15475"/>
    <s v="Jeremy Ellison"/>
    <x v="0"/>
    <s v="United States"/>
    <s v="Houston"/>
    <x v="5"/>
    <n v="77095"/>
    <x v="2"/>
    <s v="TEC-AC-10000387"/>
    <x v="2"/>
    <x v="11"/>
    <x v="1350"/>
    <n v="24.032"/>
    <n v="2"/>
    <n v="0.2"/>
    <n v="-0.60080000000000044"/>
  </r>
  <r>
    <n v="6086"/>
    <x v="3032"/>
    <x v="0"/>
    <x v="441"/>
    <d v="2013-11-28T00:00:00"/>
    <s v="Standard Class"/>
    <s v="JE-15475"/>
    <s v="Jeremy Ellison"/>
    <x v="0"/>
    <s v="United States"/>
    <s v="Houston"/>
    <x v="5"/>
    <n v="77095"/>
    <x v="2"/>
    <s v="OFF-LA-10000262"/>
    <x v="1"/>
    <x v="2"/>
    <x v="932"/>
    <n v="2.0880000000000001"/>
    <n v="1"/>
    <n v="0.2"/>
    <n v="0.67859999999999987"/>
  </r>
  <r>
    <n v="6087"/>
    <x v="3032"/>
    <x v="0"/>
    <x v="441"/>
    <d v="2013-11-28T00:00:00"/>
    <s v="Standard Class"/>
    <s v="JE-15475"/>
    <s v="Jeremy Ellison"/>
    <x v="0"/>
    <s v="United States"/>
    <s v="Houston"/>
    <x v="5"/>
    <n v="77095"/>
    <x v="2"/>
    <s v="OFF-BI-10003196"/>
    <x v="1"/>
    <x v="8"/>
    <x v="1367"/>
    <n v="4.4879999999999995"/>
    <n v="6"/>
    <n v="0.8"/>
    <n v="-6.7320000000000011"/>
  </r>
  <r>
    <n v="6088"/>
    <x v="3033"/>
    <x v="1"/>
    <x v="639"/>
    <d v="2012-12-18T00:00:00"/>
    <s v="Standard Class"/>
    <s v="EH-13945"/>
    <s v="Eric Hoffmann"/>
    <x v="0"/>
    <s v="United States"/>
    <s v="Costa Mesa"/>
    <x v="1"/>
    <n v="92627"/>
    <x v="1"/>
    <s v="FUR-FU-10004351"/>
    <x v="0"/>
    <x v="5"/>
    <x v="33"/>
    <n v="29.22"/>
    <n v="3"/>
    <n v="0"/>
    <n v="12.856800000000002"/>
  </r>
  <r>
    <n v="6089"/>
    <x v="3034"/>
    <x v="1"/>
    <x v="385"/>
    <d v="2012-06-17T00:00:00"/>
    <s v="Standard Class"/>
    <s v="BF-10975"/>
    <s v="Barbara Fisher"/>
    <x v="1"/>
    <s v="United States"/>
    <s v="Roswell"/>
    <x v="32"/>
    <n v="30076"/>
    <x v="0"/>
    <s v="OFF-PA-10001870"/>
    <x v="1"/>
    <x v="10"/>
    <x v="674"/>
    <n v="6.48"/>
    <n v="1"/>
    <n v="0"/>
    <n v="3.1104000000000003"/>
  </r>
  <r>
    <n v="6090"/>
    <x v="3035"/>
    <x v="3"/>
    <x v="116"/>
    <d v="2015-01-01T00:00:00"/>
    <s v="Second Class"/>
    <s v="PC-18745"/>
    <s v="Pamela Coakley"/>
    <x v="1"/>
    <s v="United States"/>
    <s v="Loveland"/>
    <x v="22"/>
    <n v="80538"/>
    <x v="1"/>
    <s v="OFF-BI-10002813"/>
    <x v="1"/>
    <x v="8"/>
    <x v="905"/>
    <n v="1.1880000000000002"/>
    <n v="2"/>
    <n v="0.7"/>
    <n v="-0.98999999999999977"/>
  </r>
  <r>
    <n v="6091"/>
    <x v="3036"/>
    <x v="3"/>
    <x v="1088"/>
    <d v="2014-09-27T00:00:00"/>
    <s v="Standard Class"/>
    <s v="SV-20365"/>
    <s v="Seth Vernon"/>
    <x v="0"/>
    <s v="United States"/>
    <s v="New York City"/>
    <x v="15"/>
    <n v="10035"/>
    <x v="3"/>
    <s v="FUR-CH-10003846"/>
    <x v="0"/>
    <x v="1"/>
    <x v="915"/>
    <n v="272.64600000000002"/>
    <n v="3"/>
    <n v="0.1"/>
    <n v="18.176400000000008"/>
  </r>
  <r>
    <n v="6092"/>
    <x v="3036"/>
    <x v="3"/>
    <x v="1088"/>
    <d v="2014-09-27T00:00:00"/>
    <s v="Standard Class"/>
    <s v="SV-20365"/>
    <s v="Seth Vernon"/>
    <x v="0"/>
    <s v="United States"/>
    <s v="New York City"/>
    <x v="15"/>
    <n v="10035"/>
    <x v="3"/>
    <s v="TEC-AC-10002647"/>
    <x v="2"/>
    <x v="11"/>
    <x v="1753"/>
    <n v="212.8"/>
    <n v="2"/>
    <n v="0"/>
    <n v="95.759999999999991"/>
  </r>
  <r>
    <n v="6093"/>
    <x v="3036"/>
    <x v="3"/>
    <x v="1088"/>
    <d v="2014-09-27T00:00:00"/>
    <s v="Standard Class"/>
    <s v="SV-20365"/>
    <s v="Seth Vernon"/>
    <x v="0"/>
    <s v="United States"/>
    <s v="New York City"/>
    <x v="15"/>
    <n v="10035"/>
    <x v="3"/>
    <s v="OFF-PA-10000807"/>
    <x v="1"/>
    <x v="10"/>
    <x v="1650"/>
    <n v="38.520000000000003"/>
    <n v="9"/>
    <n v="0"/>
    <n v="18.104400000000002"/>
  </r>
  <r>
    <n v="6094"/>
    <x v="3036"/>
    <x v="3"/>
    <x v="1088"/>
    <d v="2014-09-27T00:00:00"/>
    <s v="Standard Class"/>
    <s v="SV-20365"/>
    <s v="Seth Vernon"/>
    <x v="0"/>
    <s v="United States"/>
    <s v="New York City"/>
    <x v="15"/>
    <n v="10035"/>
    <x v="3"/>
    <s v="TEC-AC-10001465"/>
    <x v="2"/>
    <x v="11"/>
    <x v="473"/>
    <n v="72.64"/>
    <n v="2"/>
    <n v="0"/>
    <n v="21.791999999999994"/>
  </r>
  <r>
    <n v="6095"/>
    <x v="3036"/>
    <x v="3"/>
    <x v="1088"/>
    <d v="2014-09-27T00:00:00"/>
    <s v="Standard Class"/>
    <s v="SV-20365"/>
    <s v="Seth Vernon"/>
    <x v="0"/>
    <s v="United States"/>
    <s v="New York City"/>
    <x v="15"/>
    <n v="10035"/>
    <x v="3"/>
    <s v="OFF-ST-10000615"/>
    <x v="1"/>
    <x v="4"/>
    <x v="75"/>
    <n v="45.4"/>
    <n v="4"/>
    <n v="0"/>
    <n v="12.712000000000003"/>
  </r>
  <r>
    <n v="6096"/>
    <x v="3036"/>
    <x v="3"/>
    <x v="1088"/>
    <d v="2014-09-27T00:00:00"/>
    <s v="Standard Class"/>
    <s v="SV-20365"/>
    <s v="Seth Vernon"/>
    <x v="0"/>
    <s v="United States"/>
    <s v="New York City"/>
    <x v="15"/>
    <n v="10035"/>
    <x v="3"/>
    <s v="OFF-PA-10002713"/>
    <x v="1"/>
    <x v="10"/>
    <x v="317"/>
    <n v="13.76"/>
    <n v="2"/>
    <n v="0"/>
    <n v="6.3295999999999992"/>
  </r>
  <r>
    <n v="6097"/>
    <x v="3036"/>
    <x v="3"/>
    <x v="1088"/>
    <d v="2014-09-27T00:00:00"/>
    <s v="Standard Class"/>
    <s v="SV-20365"/>
    <s v="Seth Vernon"/>
    <x v="0"/>
    <s v="United States"/>
    <s v="New York City"/>
    <x v="15"/>
    <n v="10035"/>
    <x v="3"/>
    <s v="FUR-CH-10003061"/>
    <x v="0"/>
    <x v="1"/>
    <x v="51"/>
    <n v="80.991"/>
    <n v="1"/>
    <n v="0.1"/>
    <n v="8.0990999999999875"/>
  </r>
  <r>
    <n v="6098"/>
    <x v="3036"/>
    <x v="3"/>
    <x v="1088"/>
    <d v="2014-09-27T00:00:00"/>
    <s v="Standard Class"/>
    <s v="SV-20365"/>
    <s v="Seth Vernon"/>
    <x v="0"/>
    <s v="United States"/>
    <s v="New York City"/>
    <x v="15"/>
    <n v="10035"/>
    <x v="3"/>
    <s v="OFF-BI-10000343"/>
    <x v="1"/>
    <x v="8"/>
    <x v="184"/>
    <n v="11.784000000000001"/>
    <n v="3"/>
    <n v="0.2"/>
    <n v="3.9770999999999996"/>
  </r>
  <r>
    <n v="6099"/>
    <x v="3036"/>
    <x v="3"/>
    <x v="1088"/>
    <d v="2014-09-27T00:00:00"/>
    <s v="Standard Class"/>
    <s v="SV-20365"/>
    <s v="Seth Vernon"/>
    <x v="0"/>
    <s v="United States"/>
    <s v="New York City"/>
    <x v="15"/>
    <n v="10035"/>
    <x v="3"/>
    <s v="OFF-FA-10000304"/>
    <x v="1"/>
    <x v="13"/>
    <x v="52"/>
    <n v="4.3600000000000003"/>
    <n v="2"/>
    <n v="0"/>
    <n v="1.7876000000000003"/>
  </r>
  <r>
    <n v="6100"/>
    <x v="3036"/>
    <x v="3"/>
    <x v="1088"/>
    <d v="2014-09-27T00:00:00"/>
    <s v="Standard Class"/>
    <s v="SV-20365"/>
    <s v="Seth Vernon"/>
    <x v="0"/>
    <s v="United States"/>
    <s v="New York City"/>
    <x v="15"/>
    <n v="10035"/>
    <x v="3"/>
    <s v="FUR-CH-10004086"/>
    <x v="0"/>
    <x v="1"/>
    <x v="281"/>
    <n v="2888.1270000000004"/>
    <n v="11"/>
    <n v="0.1"/>
    <n v="609.71569999999997"/>
  </r>
  <r>
    <n v="6101"/>
    <x v="3036"/>
    <x v="3"/>
    <x v="1088"/>
    <d v="2014-09-27T00:00:00"/>
    <s v="Standard Class"/>
    <s v="SV-20365"/>
    <s v="Seth Vernon"/>
    <x v="0"/>
    <s v="United States"/>
    <s v="New York City"/>
    <x v="15"/>
    <n v="10035"/>
    <x v="3"/>
    <s v="TEC-PH-10002885"/>
    <x v="2"/>
    <x v="7"/>
    <x v="1127"/>
    <n v="1299.6600000000001"/>
    <n v="2"/>
    <n v="0"/>
    <n v="350.90820000000008"/>
  </r>
  <r>
    <n v="6102"/>
    <x v="3036"/>
    <x v="3"/>
    <x v="1088"/>
    <d v="2014-09-27T00:00:00"/>
    <s v="Standard Class"/>
    <s v="SV-20365"/>
    <s v="Seth Vernon"/>
    <x v="0"/>
    <s v="United States"/>
    <s v="New York City"/>
    <x v="15"/>
    <n v="10035"/>
    <x v="3"/>
    <s v="FUR-CH-10001215"/>
    <x v="0"/>
    <x v="1"/>
    <x v="440"/>
    <n v="2254.41"/>
    <n v="5"/>
    <n v="0.1"/>
    <n v="375.73500000000001"/>
  </r>
  <r>
    <n v="6103"/>
    <x v="3036"/>
    <x v="3"/>
    <x v="1088"/>
    <d v="2014-09-27T00:00:00"/>
    <s v="Standard Class"/>
    <s v="SV-20365"/>
    <s v="Seth Vernon"/>
    <x v="0"/>
    <s v="United States"/>
    <s v="New York City"/>
    <x v="15"/>
    <n v="10035"/>
    <x v="3"/>
    <s v="TEC-PH-10000215"/>
    <x v="2"/>
    <x v="7"/>
    <x v="139"/>
    <n v="104.85000000000001"/>
    <n v="3"/>
    <n v="0"/>
    <n v="28.309500000000007"/>
  </r>
  <r>
    <n v="6104"/>
    <x v="3036"/>
    <x v="3"/>
    <x v="1088"/>
    <d v="2014-09-27T00:00:00"/>
    <s v="Standard Class"/>
    <s v="SV-20365"/>
    <s v="Seth Vernon"/>
    <x v="0"/>
    <s v="United States"/>
    <s v="New York City"/>
    <x v="15"/>
    <n v="10035"/>
    <x v="3"/>
    <s v="TEC-AC-10001998"/>
    <x v="2"/>
    <x v="11"/>
    <x v="84"/>
    <n v="59.97"/>
    <n v="3"/>
    <n v="0"/>
    <n v="20.389799999999994"/>
  </r>
  <r>
    <n v="6105"/>
    <x v="3037"/>
    <x v="3"/>
    <x v="1029"/>
    <d v="2014-08-25T00:00:00"/>
    <s v="First Class"/>
    <s v="Dp-13240"/>
    <s v="Dean percer"/>
    <x v="2"/>
    <s v="United States"/>
    <s v="Philadelphia"/>
    <x v="9"/>
    <n v="19143"/>
    <x v="3"/>
    <s v="FUR-TA-10002356"/>
    <x v="0"/>
    <x v="3"/>
    <x v="728"/>
    <n v="314.53199999999998"/>
    <n v="2"/>
    <n v="0.4"/>
    <n v="-83.875200000000035"/>
  </r>
  <r>
    <n v="6106"/>
    <x v="3038"/>
    <x v="1"/>
    <x v="652"/>
    <d v="2012-06-22T00:00:00"/>
    <s v="Standard Class"/>
    <s v="HR-14830"/>
    <s v="Harold Ryan"/>
    <x v="1"/>
    <s v="United States"/>
    <s v="Miami"/>
    <x v="2"/>
    <n v="33178"/>
    <x v="0"/>
    <s v="OFF-AR-10002399"/>
    <x v="1"/>
    <x v="6"/>
    <x v="316"/>
    <n v="13.632"/>
    <n v="4"/>
    <n v="0.2"/>
    <n v="3.5783999999999998"/>
  </r>
  <r>
    <n v="6107"/>
    <x v="3039"/>
    <x v="2"/>
    <x v="414"/>
    <d v="2011-12-25T00:00:00"/>
    <s v="Standard Class"/>
    <s v="WB-21850"/>
    <s v="William Brown"/>
    <x v="0"/>
    <s v="United States"/>
    <s v="Grand Prairie"/>
    <x v="5"/>
    <n v="75051"/>
    <x v="2"/>
    <s v="OFF-AP-10001563"/>
    <x v="1"/>
    <x v="9"/>
    <x v="530"/>
    <n v="19.431999999999995"/>
    <n v="2"/>
    <n v="0.8"/>
    <n v="-49.551600000000022"/>
  </r>
  <r>
    <n v="6108"/>
    <x v="3039"/>
    <x v="2"/>
    <x v="414"/>
    <d v="2011-12-25T00:00:00"/>
    <s v="Standard Class"/>
    <s v="WB-21850"/>
    <s v="William Brown"/>
    <x v="0"/>
    <s v="United States"/>
    <s v="Grand Prairie"/>
    <x v="5"/>
    <n v="75051"/>
    <x v="2"/>
    <s v="TEC-AC-10004510"/>
    <x v="2"/>
    <x v="11"/>
    <x v="944"/>
    <n v="65.44"/>
    <n v="5"/>
    <n v="0.2"/>
    <n v="-8.1800000000000033"/>
  </r>
  <r>
    <n v="6109"/>
    <x v="3040"/>
    <x v="0"/>
    <x v="108"/>
    <d v="2013-09-17T00:00:00"/>
    <s v="Standard Class"/>
    <s v="AS-10090"/>
    <s v="Adam Shillingsburg"/>
    <x v="0"/>
    <s v="United States"/>
    <s v="Chicago"/>
    <x v="10"/>
    <n v="60653"/>
    <x v="2"/>
    <s v="OFF-LA-10001982"/>
    <x v="1"/>
    <x v="2"/>
    <x v="1529"/>
    <n v="6"/>
    <n v="2"/>
    <n v="0.2"/>
    <n v="2.0999999999999996"/>
  </r>
  <r>
    <n v="6110"/>
    <x v="3040"/>
    <x v="0"/>
    <x v="108"/>
    <d v="2013-09-17T00:00:00"/>
    <s v="Standard Class"/>
    <s v="AS-10090"/>
    <s v="Adam Shillingsburg"/>
    <x v="0"/>
    <s v="United States"/>
    <s v="Chicago"/>
    <x v="10"/>
    <n v="60653"/>
    <x v="2"/>
    <s v="OFF-BI-10004141"/>
    <x v="1"/>
    <x v="8"/>
    <x v="1287"/>
    <n v="1.9079999999999997"/>
    <n v="3"/>
    <n v="0.8"/>
    <n v="-3.2436000000000016"/>
  </r>
  <r>
    <n v="6111"/>
    <x v="3041"/>
    <x v="0"/>
    <x v="396"/>
    <d v="2013-11-17T00:00:00"/>
    <s v="Standard Class"/>
    <s v="SP-20920"/>
    <s v="Susan Pistek"/>
    <x v="0"/>
    <s v="United States"/>
    <s v="Parma"/>
    <x v="24"/>
    <n v="44134"/>
    <x v="3"/>
    <s v="FUR-CH-10004495"/>
    <x v="0"/>
    <x v="1"/>
    <x v="1475"/>
    <n v="1474.8020000000001"/>
    <n v="7"/>
    <n v="0.3"/>
    <n v="-21.068600000000174"/>
  </r>
  <r>
    <n v="6112"/>
    <x v="3041"/>
    <x v="0"/>
    <x v="396"/>
    <d v="2013-11-17T00:00:00"/>
    <s v="Standard Class"/>
    <s v="SP-20920"/>
    <s v="Susan Pistek"/>
    <x v="0"/>
    <s v="United States"/>
    <s v="Parma"/>
    <x v="24"/>
    <n v="44134"/>
    <x v="3"/>
    <s v="OFF-AP-10002311"/>
    <x v="1"/>
    <x v="9"/>
    <x v="14"/>
    <n v="110.096"/>
    <n v="2"/>
    <n v="0.2"/>
    <n v="33.028800000000004"/>
  </r>
  <r>
    <n v="6113"/>
    <x v="3041"/>
    <x v="0"/>
    <x v="396"/>
    <d v="2013-11-17T00:00:00"/>
    <s v="Standard Class"/>
    <s v="SP-20920"/>
    <s v="Susan Pistek"/>
    <x v="0"/>
    <s v="United States"/>
    <s v="Parma"/>
    <x v="24"/>
    <n v="44134"/>
    <x v="3"/>
    <s v="OFF-FA-10000585"/>
    <x v="1"/>
    <x v="13"/>
    <x v="202"/>
    <n v="16.752000000000002"/>
    <n v="6"/>
    <n v="0.2"/>
    <n v="5.4443999999999999"/>
  </r>
  <r>
    <n v="6114"/>
    <x v="3041"/>
    <x v="0"/>
    <x v="396"/>
    <d v="2013-11-17T00:00:00"/>
    <s v="Standard Class"/>
    <s v="SP-20920"/>
    <s v="Susan Pistek"/>
    <x v="0"/>
    <s v="United States"/>
    <s v="Parma"/>
    <x v="24"/>
    <n v="44134"/>
    <x v="3"/>
    <s v="FUR-CH-10000454"/>
    <x v="0"/>
    <x v="1"/>
    <x v="1"/>
    <n v="1537.0739999999998"/>
    <n v="9"/>
    <n v="0.3"/>
    <n v="0"/>
  </r>
  <r>
    <n v="6115"/>
    <x v="3041"/>
    <x v="0"/>
    <x v="396"/>
    <d v="2013-11-17T00:00:00"/>
    <s v="Standard Class"/>
    <s v="SP-20920"/>
    <s v="Susan Pistek"/>
    <x v="0"/>
    <s v="United States"/>
    <s v="Parma"/>
    <x v="24"/>
    <n v="44134"/>
    <x v="3"/>
    <s v="FUR-CH-10003746"/>
    <x v="0"/>
    <x v="1"/>
    <x v="617"/>
    <n v="449.37200000000001"/>
    <n v="2"/>
    <n v="0.3"/>
    <n v="-12.839199999999977"/>
  </r>
  <r>
    <n v="6116"/>
    <x v="3042"/>
    <x v="0"/>
    <x v="560"/>
    <d v="2013-03-21T00:00:00"/>
    <s v="Standard Class"/>
    <s v="SP-20650"/>
    <s v="Stephanie Phelps"/>
    <x v="1"/>
    <s v="United States"/>
    <s v="Redwood City"/>
    <x v="1"/>
    <n v="94061"/>
    <x v="1"/>
    <s v="OFF-BI-10003291"/>
    <x v="1"/>
    <x v="8"/>
    <x v="44"/>
    <n v="41.904000000000003"/>
    <n v="6"/>
    <n v="0.2"/>
    <n v="14.142599999999996"/>
  </r>
  <r>
    <n v="6117"/>
    <x v="3043"/>
    <x v="0"/>
    <x v="373"/>
    <d v="2013-11-20T00:00:00"/>
    <s v="Standard Class"/>
    <s v="CM-12655"/>
    <s v="Corinna Mitchell"/>
    <x v="2"/>
    <s v="United States"/>
    <s v="New York City"/>
    <x v="15"/>
    <n v="10011"/>
    <x v="3"/>
    <s v="TEC-PH-10002114"/>
    <x v="2"/>
    <x v="7"/>
    <x v="1754"/>
    <n v="2279.96"/>
    <n v="4"/>
    <n v="0"/>
    <n v="592.78960000000006"/>
  </r>
  <r>
    <n v="6118"/>
    <x v="3043"/>
    <x v="0"/>
    <x v="373"/>
    <d v="2013-11-20T00:00:00"/>
    <s v="Standard Class"/>
    <s v="CM-12655"/>
    <s v="Corinna Mitchell"/>
    <x v="2"/>
    <s v="United States"/>
    <s v="New York City"/>
    <x v="15"/>
    <n v="10011"/>
    <x v="3"/>
    <s v="OFF-LA-10001569"/>
    <x v="1"/>
    <x v="2"/>
    <x v="633"/>
    <n v="14.940000000000001"/>
    <n v="3"/>
    <n v="0"/>
    <n v="6.8723999999999998"/>
  </r>
  <r>
    <n v="6119"/>
    <x v="3044"/>
    <x v="3"/>
    <x v="20"/>
    <d v="2014-09-26T00:00:00"/>
    <s v="Standard Class"/>
    <s v="JR-16210"/>
    <s v="Justin Ritter"/>
    <x v="1"/>
    <s v="United States"/>
    <s v="Springfield"/>
    <x v="21"/>
    <n v="97477"/>
    <x v="1"/>
    <s v="TEC-PH-10001425"/>
    <x v="2"/>
    <x v="7"/>
    <x v="511"/>
    <n v="191.976"/>
    <n v="3"/>
    <n v="0.2"/>
    <n v="19.197599999999994"/>
  </r>
  <r>
    <n v="6120"/>
    <x v="3044"/>
    <x v="3"/>
    <x v="20"/>
    <d v="2014-09-26T00:00:00"/>
    <s v="Standard Class"/>
    <s v="JR-16210"/>
    <s v="Justin Ritter"/>
    <x v="1"/>
    <s v="United States"/>
    <s v="Springfield"/>
    <x v="21"/>
    <n v="97477"/>
    <x v="1"/>
    <s v="OFF-AR-10001915"/>
    <x v="1"/>
    <x v="6"/>
    <x v="1048"/>
    <n v="23.832000000000001"/>
    <n v="3"/>
    <n v="0.2"/>
    <n v="6.5538000000000007"/>
  </r>
  <r>
    <n v="6121"/>
    <x v="3044"/>
    <x v="3"/>
    <x v="20"/>
    <d v="2014-09-26T00:00:00"/>
    <s v="Standard Class"/>
    <s v="JR-16210"/>
    <s v="Justin Ritter"/>
    <x v="1"/>
    <s v="United States"/>
    <s v="Springfield"/>
    <x v="21"/>
    <n v="97477"/>
    <x v="1"/>
    <s v="FUR-FU-10004864"/>
    <x v="0"/>
    <x v="5"/>
    <x v="436"/>
    <n v="409.21600000000001"/>
    <n v="8"/>
    <n v="0.2"/>
    <n v="61.38239999999999"/>
  </r>
  <r>
    <n v="6122"/>
    <x v="3044"/>
    <x v="3"/>
    <x v="20"/>
    <d v="2014-09-26T00:00:00"/>
    <s v="Standard Class"/>
    <s v="JR-16210"/>
    <s v="Justin Ritter"/>
    <x v="1"/>
    <s v="United States"/>
    <s v="Springfield"/>
    <x v="21"/>
    <n v="97477"/>
    <x v="1"/>
    <s v="FUR-BO-10001972"/>
    <x v="0"/>
    <x v="0"/>
    <x v="362"/>
    <n v="72.588000000000008"/>
    <n v="2"/>
    <n v="0.7"/>
    <n v="-128.2388"/>
  </r>
  <r>
    <n v="6123"/>
    <x v="3045"/>
    <x v="3"/>
    <x v="769"/>
    <d v="2014-12-10T00:00:00"/>
    <s v="Standard Class"/>
    <s v="CB-12415"/>
    <s v="Christy Brittain"/>
    <x v="0"/>
    <s v="United States"/>
    <s v="Chicago"/>
    <x v="10"/>
    <n v="60610"/>
    <x v="2"/>
    <s v="OFF-ST-10000532"/>
    <x v="1"/>
    <x v="4"/>
    <x v="1403"/>
    <n v="61.567999999999998"/>
    <n v="2"/>
    <n v="0.2"/>
    <n v="4.6175999999999995"/>
  </r>
  <r>
    <n v="6124"/>
    <x v="3046"/>
    <x v="1"/>
    <x v="284"/>
    <d v="2012-09-05T00:00:00"/>
    <s v="Standard Class"/>
    <s v="SD-20485"/>
    <s v="Shirley Daniels"/>
    <x v="2"/>
    <s v="United States"/>
    <s v="Bedford"/>
    <x v="5"/>
    <n v="76021"/>
    <x v="2"/>
    <s v="OFF-PA-10003883"/>
    <x v="1"/>
    <x v="10"/>
    <x v="1229"/>
    <n v="20.96"/>
    <n v="4"/>
    <n v="0.2"/>
    <n v="6.8119999999999994"/>
  </r>
  <r>
    <n v="6125"/>
    <x v="3047"/>
    <x v="3"/>
    <x v="95"/>
    <d v="2014-06-08T00:00:00"/>
    <s v="Standard Class"/>
    <s v="SS-20140"/>
    <s v="Saphhira Shifley"/>
    <x v="1"/>
    <s v="United States"/>
    <s v="Los Angeles"/>
    <x v="1"/>
    <n v="90036"/>
    <x v="1"/>
    <s v="TEC-AC-10003038"/>
    <x v="2"/>
    <x v="11"/>
    <x v="1024"/>
    <n v="44.75"/>
    <n v="5"/>
    <n v="0"/>
    <n v="8.5024999999999942"/>
  </r>
  <r>
    <n v="6126"/>
    <x v="3047"/>
    <x v="3"/>
    <x v="95"/>
    <d v="2014-06-08T00:00:00"/>
    <s v="Standard Class"/>
    <s v="SS-20140"/>
    <s v="Saphhira Shifley"/>
    <x v="1"/>
    <s v="United States"/>
    <s v="Los Angeles"/>
    <x v="1"/>
    <n v="90036"/>
    <x v="1"/>
    <s v="OFF-PA-10001593"/>
    <x v="1"/>
    <x v="10"/>
    <x v="1755"/>
    <n v="11.96"/>
    <n v="2"/>
    <n v="0"/>
    <n v="5.3819999999999997"/>
  </r>
  <r>
    <n v="6127"/>
    <x v="3047"/>
    <x v="3"/>
    <x v="95"/>
    <d v="2014-06-08T00:00:00"/>
    <s v="Standard Class"/>
    <s v="SS-20140"/>
    <s v="Saphhira Shifley"/>
    <x v="1"/>
    <s v="United States"/>
    <s v="Los Angeles"/>
    <x v="1"/>
    <n v="90036"/>
    <x v="1"/>
    <s v="OFF-BI-10002049"/>
    <x v="1"/>
    <x v="8"/>
    <x v="758"/>
    <n v="3.9119999999999999"/>
    <n v="1"/>
    <n v="0.2"/>
    <n v="1.2713999999999996"/>
  </r>
  <r>
    <n v="6128"/>
    <x v="3048"/>
    <x v="0"/>
    <x v="1044"/>
    <d v="2013-04-07T00:00:00"/>
    <s v="Standard Class"/>
    <s v="EH-13990"/>
    <s v="Erica Hackney"/>
    <x v="0"/>
    <s v="United States"/>
    <s v="New York City"/>
    <x v="15"/>
    <n v="10009"/>
    <x v="3"/>
    <s v="FUR-CH-10003817"/>
    <x v="0"/>
    <x v="1"/>
    <x v="162"/>
    <n v="327.99600000000004"/>
    <n v="6"/>
    <n v="0.1"/>
    <n v="54.666000000000011"/>
  </r>
  <r>
    <n v="6129"/>
    <x v="3049"/>
    <x v="2"/>
    <x v="1089"/>
    <d v="2011-10-28T00:00:00"/>
    <s v="First Class"/>
    <s v="AH-10030"/>
    <s v="Aaron Hawkins"/>
    <x v="1"/>
    <s v="United States"/>
    <s v="San Francisco"/>
    <x v="1"/>
    <n v="94109"/>
    <x v="1"/>
    <s v="OFF-BI-10002353"/>
    <x v="1"/>
    <x v="8"/>
    <x v="1068"/>
    <n v="49.408000000000001"/>
    <n v="4"/>
    <n v="0.2"/>
    <n v="18.527999999999999"/>
  </r>
  <r>
    <n v="6130"/>
    <x v="3050"/>
    <x v="3"/>
    <x v="606"/>
    <d v="2014-04-03T00:00:00"/>
    <s v="Standard Class"/>
    <s v="EM-14200"/>
    <s v="Evan Minnotte"/>
    <x v="2"/>
    <s v="United States"/>
    <s v="Virginia Beach"/>
    <x v="17"/>
    <n v="23464"/>
    <x v="0"/>
    <s v="TEC-AC-10003116"/>
    <x v="2"/>
    <x v="11"/>
    <x v="920"/>
    <n v="53.25"/>
    <n v="3"/>
    <n v="0"/>
    <n v="20.767499999999998"/>
  </r>
  <r>
    <n v="6131"/>
    <x v="3050"/>
    <x v="3"/>
    <x v="606"/>
    <d v="2014-04-03T00:00:00"/>
    <s v="Standard Class"/>
    <s v="EM-14200"/>
    <s v="Evan Minnotte"/>
    <x v="2"/>
    <s v="United States"/>
    <s v="Virginia Beach"/>
    <x v="17"/>
    <n v="23464"/>
    <x v="0"/>
    <s v="OFF-FA-10003021"/>
    <x v="1"/>
    <x v="13"/>
    <x v="33"/>
    <n v="3.76"/>
    <n v="2"/>
    <n v="0"/>
    <n v="1.3159999999999998"/>
  </r>
  <r>
    <n v="6132"/>
    <x v="3051"/>
    <x v="2"/>
    <x v="422"/>
    <d v="2011-12-31T00:00:00"/>
    <s v="Standard Class"/>
    <s v="TB-21190"/>
    <s v="Thomas Brumley"/>
    <x v="2"/>
    <s v="United States"/>
    <s v="New York City"/>
    <x v="15"/>
    <n v="10011"/>
    <x v="3"/>
    <s v="FUR-CH-10004477"/>
    <x v="0"/>
    <x v="1"/>
    <x v="211"/>
    <n v="767.21400000000006"/>
    <n v="14"/>
    <n v="0.1"/>
    <n v="161.96739999999997"/>
  </r>
  <r>
    <n v="6133"/>
    <x v="3052"/>
    <x v="3"/>
    <x v="175"/>
    <d v="2014-09-21T00:00:00"/>
    <s v="Standard Class"/>
    <s v="AB-10165"/>
    <s v="Alan Barnes"/>
    <x v="0"/>
    <s v="United States"/>
    <s v="Lebanon"/>
    <x v="18"/>
    <n v="37087"/>
    <x v="0"/>
    <s v="OFF-PA-10001033"/>
    <x v="1"/>
    <x v="10"/>
    <x v="1500"/>
    <n v="163.96"/>
    <n v="5"/>
    <n v="0.2"/>
    <n v="59.435499999999998"/>
  </r>
  <r>
    <n v="6134"/>
    <x v="3053"/>
    <x v="0"/>
    <x v="765"/>
    <d v="2013-08-20T00:00:00"/>
    <s v="First Class"/>
    <s v="AO-10810"/>
    <s v="Anthony O'Donnell"/>
    <x v="1"/>
    <s v="United States"/>
    <s v="Los Angeles"/>
    <x v="1"/>
    <n v="90045"/>
    <x v="1"/>
    <s v="FUR-TA-10004152"/>
    <x v="0"/>
    <x v="3"/>
    <x v="1507"/>
    <n v="161.28"/>
    <n v="2"/>
    <n v="0.2"/>
    <n v="12.095999999999997"/>
  </r>
  <r>
    <n v="6135"/>
    <x v="3054"/>
    <x v="0"/>
    <x v="254"/>
    <d v="2013-11-05T00:00:00"/>
    <s v="Same Day"/>
    <s v="TT-21220"/>
    <s v="Thomas Thornton"/>
    <x v="0"/>
    <s v="United States"/>
    <s v="Chula Vista"/>
    <x v="1"/>
    <n v="91911"/>
    <x v="1"/>
    <s v="OFF-AR-10002135"/>
    <x v="1"/>
    <x v="6"/>
    <x v="278"/>
    <n v="192.8"/>
    <n v="4"/>
    <n v="0"/>
    <n v="55.911999999999978"/>
  </r>
  <r>
    <n v="6136"/>
    <x v="3055"/>
    <x v="1"/>
    <x v="1090"/>
    <d v="2012-10-22T00:00:00"/>
    <s v="Standard Class"/>
    <s v="KN-16705"/>
    <s v="Kristina Nunn"/>
    <x v="2"/>
    <s v="United States"/>
    <s v="Mcallen"/>
    <x v="5"/>
    <n v="78501"/>
    <x v="2"/>
    <s v="TEC-AC-10000521"/>
    <x v="2"/>
    <x v="11"/>
    <x v="1557"/>
    <n v="27.695999999999998"/>
    <n v="3"/>
    <n v="0.2"/>
    <n v="3.4619999999999997"/>
  </r>
  <r>
    <n v="6137"/>
    <x v="3055"/>
    <x v="1"/>
    <x v="1090"/>
    <d v="2012-10-22T00:00:00"/>
    <s v="Standard Class"/>
    <s v="KN-16705"/>
    <s v="Kristina Nunn"/>
    <x v="2"/>
    <s v="United States"/>
    <s v="Mcallen"/>
    <x v="5"/>
    <n v="78501"/>
    <x v="2"/>
    <s v="OFF-AP-10000026"/>
    <x v="1"/>
    <x v="9"/>
    <x v="1282"/>
    <n v="73.163999999999987"/>
    <n v="6"/>
    <n v="0.8"/>
    <n v="-186.56820000000005"/>
  </r>
  <r>
    <n v="6138"/>
    <x v="3056"/>
    <x v="0"/>
    <x v="731"/>
    <d v="2013-11-05T00:00:00"/>
    <s v="Second Class"/>
    <s v="FO-14305"/>
    <s v="Frank Olsen"/>
    <x v="0"/>
    <s v="United States"/>
    <s v="Hollywood"/>
    <x v="2"/>
    <n v="33021"/>
    <x v="0"/>
    <s v="OFF-PA-10002986"/>
    <x v="1"/>
    <x v="10"/>
    <x v="477"/>
    <n v="32.064"/>
    <n v="6"/>
    <n v="0.2"/>
    <n v="11.222399999999999"/>
  </r>
  <r>
    <n v="6139"/>
    <x v="3057"/>
    <x v="2"/>
    <x v="809"/>
    <d v="2011-04-04T00:00:00"/>
    <s v="Standard Class"/>
    <s v="GA-14725"/>
    <s v="Guy Armstrong"/>
    <x v="0"/>
    <s v="United States"/>
    <s v="San Francisco"/>
    <x v="1"/>
    <n v="94110"/>
    <x v="1"/>
    <s v="FUR-BO-10001337"/>
    <x v="0"/>
    <x v="0"/>
    <x v="425"/>
    <n v="205.666"/>
    <n v="2"/>
    <n v="0.15"/>
    <n v="-12.097999999999999"/>
  </r>
  <r>
    <n v="6140"/>
    <x v="3058"/>
    <x v="1"/>
    <x v="24"/>
    <d v="2012-04-20T00:00:00"/>
    <s v="First Class"/>
    <s v="NC-18415"/>
    <s v="Nathan Cano"/>
    <x v="0"/>
    <s v="United States"/>
    <s v="Santa Maria"/>
    <x v="1"/>
    <n v="93454"/>
    <x v="1"/>
    <s v="OFF-ST-10000532"/>
    <x v="1"/>
    <x v="4"/>
    <x v="1403"/>
    <n v="115.44"/>
    <n v="3"/>
    <n v="0"/>
    <n v="30.014399999999998"/>
  </r>
  <r>
    <n v="6141"/>
    <x v="3059"/>
    <x v="3"/>
    <x v="362"/>
    <d v="2014-07-16T00:00:00"/>
    <s v="Standard Class"/>
    <s v="JF-15190"/>
    <s v="Jamie Frazer"/>
    <x v="0"/>
    <s v="United States"/>
    <s v="Manchester"/>
    <x v="29"/>
    <n v="6040"/>
    <x v="3"/>
    <s v="OFF-PA-10001497"/>
    <x v="1"/>
    <x v="10"/>
    <x v="1746"/>
    <n v="274.8"/>
    <n v="5"/>
    <n v="0"/>
    <n v="134.65199999999999"/>
  </r>
  <r>
    <n v="6142"/>
    <x v="3059"/>
    <x v="3"/>
    <x v="362"/>
    <d v="2014-07-16T00:00:00"/>
    <s v="Standard Class"/>
    <s v="JF-15190"/>
    <s v="Jamie Frazer"/>
    <x v="0"/>
    <s v="United States"/>
    <s v="Manchester"/>
    <x v="29"/>
    <n v="6040"/>
    <x v="3"/>
    <s v="OFF-ST-10002554"/>
    <x v="1"/>
    <x v="4"/>
    <x v="1144"/>
    <n v="195.64"/>
    <n v="4"/>
    <n v="0"/>
    <n v="3.9128000000000043"/>
  </r>
  <r>
    <n v="6143"/>
    <x v="3059"/>
    <x v="3"/>
    <x v="362"/>
    <d v="2014-07-16T00:00:00"/>
    <s v="Standard Class"/>
    <s v="JF-15190"/>
    <s v="Jamie Frazer"/>
    <x v="0"/>
    <s v="United States"/>
    <s v="Manchester"/>
    <x v="29"/>
    <n v="6040"/>
    <x v="3"/>
    <s v="TEC-PH-10001336"/>
    <x v="2"/>
    <x v="7"/>
    <x v="941"/>
    <n v="257.98"/>
    <n v="2"/>
    <n v="0"/>
    <n v="74.8142"/>
  </r>
  <r>
    <n v="6144"/>
    <x v="3059"/>
    <x v="3"/>
    <x v="362"/>
    <d v="2014-07-16T00:00:00"/>
    <s v="Standard Class"/>
    <s v="JF-15190"/>
    <s v="Jamie Frazer"/>
    <x v="0"/>
    <s v="United States"/>
    <s v="Manchester"/>
    <x v="29"/>
    <n v="6040"/>
    <x v="3"/>
    <s v="OFF-AR-10002987"/>
    <x v="1"/>
    <x v="6"/>
    <x v="1553"/>
    <n v="119.03999999999999"/>
    <n v="6"/>
    <n v="0"/>
    <n v="48.806400000000011"/>
  </r>
  <r>
    <n v="6145"/>
    <x v="3060"/>
    <x v="3"/>
    <x v="818"/>
    <d v="2014-07-02T00:00:00"/>
    <s v="Standard Class"/>
    <s v="GT-14710"/>
    <s v="Greg Tran"/>
    <x v="0"/>
    <s v="United States"/>
    <s v="Omaha"/>
    <x v="8"/>
    <n v="68104"/>
    <x v="2"/>
    <s v="OFF-PA-10000575"/>
    <x v="1"/>
    <x v="10"/>
    <x v="1050"/>
    <n v="20.07"/>
    <n v="3"/>
    <n v="0"/>
    <n v="9.2321999999999989"/>
  </r>
  <r>
    <n v="6146"/>
    <x v="3061"/>
    <x v="2"/>
    <x v="1091"/>
    <d v="2011-12-26T00:00:00"/>
    <s v="Standard Class"/>
    <s v="KM-16660"/>
    <s v="Khloe Miller"/>
    <x v="0"/>
    <s v="United States"/>
    <s v="San Jose"/>
    <x v="1"/>
    <n v="95123"/>
    <x v="1"/>
    <s v="OFF-AR-10003394"/>
    <x v="1"/>
    <x v="6"/>
    <x v="496"/>
    <n v="11.76"/>
    <n v="4"/>
    <n v="0"/>
    <n v="3.1752000000000002"/>
  </r>
  <r>
    <n v="6147"/>
    <x v="3062"/>
    <x v="3"/>
    <x v="610"/>
    <d v="2014-11-26T00:00:00"/>
    <s v="Standard Class"/>
    <s v="PJ-18835"/>
    <s v="Patrick Jones"/>
    <x v="1"/>
    <s v="United States"/>
    <s v="San Francisco"/>
    <x v="1"/>
    <n v="94122"/>
    <x v="1"/>
    <s v="OFF-AR-10003394"/>
    <x v="1"/>
    <x v="6"/>
    <x v="496"/>
    <n v="11.76"/>
    <n v="4"/>
    <n v="0"/>
    <n v="3.1752000000000002"/>
  </r>
  <r>
    <n v="6148"/>
    <x v="3062"/>
    <x v="3"/>
    <x v="610"/>
    <d v="2014-11-26T00:00:00"/>
    <s v="Standard Class"/>
    <s v="PJ-18835"/>
    <s v="Patrick Jones"/>
    <x v="1"/>
    <s v="United States"/>
    <s v="San Francisco"/>
    <x v="1"/>
    <n v="94122"/>
    <x v="1"/>
    <s v="OFF-BI-10001191"/>
    <x v="1"/>
    <x v="8"/>
    <x v="970"/>
    <n v="40.736000000000004"/>
    <n v="2"/>
    <n v="0.2"/>
    <n v="14.7668"/>
  </r>
  <r>
    <n v="6149"/>
    <x v="3063"/>
    <x v="0"/>
    <x v="812"/>
    <d v="2013-06-30T00:00:00"/>
    <s v="Second Class"/>
    <s v="AC-10660"/>
    <s v="Anna Chung"/>
    <x v="0"/>
    <s v="United States"/>
    <s v="San Francisco"/>
    <x v="1"/>
    <n v="94109"/>
    <x v="1"/>
    <s v="TEC-PH-10003484"/>
    <x v="2"/>
    <x v="7"/>
    <x v="1530"/>
    <n v="201.584"/>
    <n v="2"/>
    <n v="0.2"/>
    <n v="12.599000000000004"/>
  </r>
  <r>
    <n v="6150"/>
    <x v="3064"/>
    <x v="3"/>
    <x v="116"/>
    <d v="2015-01-01T00:00:00"/>
    <s v="First Class"/>
    <s v="JG-15310"/>
    <s v="Jason Gross"/>
    <x v="1"/>
    <s v="United States"/>
    <s v="Long Beach"/>
    <x v="1"/>
    <n v="90805"/>
    <x v="1"/>
    <s v="FUR-CH-10003968"/>
    <x v="0"/>
    <x v="1"/>
    <x v="56"/>
    <n v="340.70400000000006"/>
    <n v="6"/>
    <n v="0.2"/>
    <n v="-34.070400000000006"/>
  </r>
  <r>
    <n v="6151"/>
    <x v="3065"/>
    <x v="0"/>
    <x v="143"/>
    <d v="2013-04-12T00:00:00"/>
    <s v="First Class"/>
    <s v="RM-19375"/>
    <s v="Raymond Messe"/>
    <x v="0"/>
    <s v="United States"/>
    <s v="Columbus"/>
    <x v="32"/>
    <n v="31907"/>
    <x v="0"/>
    <s v="FUR-BO-10001608"/>
    <x v="0"/>
    <x v="0"/>
    <x v="1523"/>
    <n v="354.90000000000003"/>
    <n v="5"/>
    <n v="0"/>
    <n v="88.725000000000023"/>
  </r>
  <r>
    <n v="6152"/>
    <x v="3066"/>
    <x v="2"/>
    <x v="772"/>
    <d v="2011-03-21T00:00:00"/>
    <s v="Second Class"/>
    <s v="EK-13795"/>
    <s v="Eileen Kiefer"/>
    <x v="2"/>
    <s v="United States"/>
    <s v="San Francisco"/>
    <x v="1"/>
    <n v="94110"/>
    <x v="1"/>
    <s v="FUR-BO-10004218"/>
    <x v="0"/>
    <x v="0"/>
    <x v="1584"/>
    <n v="1198.33"/>
    <n v="10"/>
    <n v="0.15"/>
    <n v="70.490000000000009"/>
  </r>
  <r>
    <n v="6153"/>
    <x v="3067"/>
    <x v="3"/>
    <x v="445"/>
    <d v="2014-07-09T00:00:00"/>
    <s v="Standard Class"/>
    <s v="RD-19585"/>
    <s v="Rob Dowd"/>
    <x v="0"/>
    <s v="United States"/>
    <s v="Los Angeles"/>
    <x v="1"/>
    <n v="90004"/>
    <x v="1"/>
    <s v="OFF-ST-10002485"/>
    <x v="1"/>
    <x v="4"/>
    <x v="209"/>
    <n v="87.92"/>
    <n v="4"/>
    <n v="0"/>
    <n v="0.87919999999999732"/>
  </r>
  <r>
    <n v="6154"/>
    <x v="3068"/>
    <x v="3"/>
    <x v="693"/>
    <d v="2014-04-24T00:00:00"/>
    <s v="First Class"/>
    <s v="CV-12805"/>
    <s v="Cynthia Voltz"/>
    <x v="1"/>
    <s v="United States"/>
    <s v="Philadelphia"/>
    <x v="9"/>
    <n v="19120"/>
    <x v="3"/>
    <s v="FUR-FU-10001876"/>
    <x v="0"/>
    <x v="5"/>
    <x v="1394"/>
    <n v="51.967999999999996"/>
    <n v="2"/>
    <n v="0.2"/>
    <n v="10.393599999999998"/>
  </r>
  <r>
    <n v="6155"/>
    <x v="3068"/>
    <x v="3"/>
    <x v="693"/>
    <d v="2014-04-24T00:00:00"/>
    <s v="First Class"/>
    <s v="CV-12805"/>
    <s v="Cynthia Voltz"/>
    <x v="1"/>
    <s v="United States"/>
    <s v="Philadelphia"/>
    <x v="9"/>
    <n v="19120"/>
    <x v="3"/>
    <s v="OFF-ST-10002370"/>
    <x v="1"/>
    <x v="4"/>
    <x v="80"/>
    <n v="51.336000000000006"/>
    <n v="3"/>
    <n v="0.2"/>
    <n v="5.7752999999999961"/>
  </r>
  <r>
    <n v="6156"/>
    <x v="3068"/>
    <x v="3"/>
    <x v="693"/>
    <d v="2014-04-24T00:00:00"/>
    <s v="First Class"/>
    <s v="CV-12805"/>
    <s v="Cynthia Voltz"/>
    <x v="1"/>
    <s v="United States"/>
    <s v="Philadelphia"/>
    <x v="9"/>
    <n v="19120"/>
    <x v="3"/>
    <s v="OFF-ST-10000142"/>
    <x v="1"/>
    <x v="4"/>
    <x v="399"/>
    <n v="332.70400000000001"/>
    <n v="1"/>
    <n v="0.2"/>
    <n v="33.270399999999981"/>
  </r>
  <r>
    <n v="6157"/>
    <x v="3068"/>
    <x v="3"/>
    <x v="693"/>
    <d v="2014-04-24T00:00:00"/>
    <s v="First Class"/>
    <s v="CV-12805"/>
    <s v="Cynthia Voltz"/>
    <x v="1"/>
    <s v="United States"/>
    <s v="Philadelphia"/>
    <x v="9"/>
    <n v="19120"/>
    <x v="3"/>
    <s v="FUR-FU-10004671"/>
    <x v="0"/>
    <x v="5"/>
    <x v="1357"/>
    <n v="42.408000000000008"/>
    <n v="3"/>
    <n v="0.2"/>
    <n v="9.5418000000000003"/>
  </r>
  <r>
    <n v="6158"/>
    <x v="3069"/>
    <x v="0"/>
    <x v="1092"/>
    <d v="2013-08-06T00:00:00"/>
    <s v="Second Class"/>
    <s v="AG-10330"/>
    <s v="Alex Grayson"/>
    <x v="0"/>
    <s v="United States"/>
    <s v="Tulsa"/>
    <x v="26"/>
    <n v="74133"/>
    <x v="2"/>
    <s v="OFF-EN-10002504"/>
    <x v="1"/>
    <x v="12"/>
    <x v="113"/>
    <n v="81.539999999999992"/>
    <n v="3"/>
    <n v="0"/>
    <n v="38.323799999999999"/>
  </r>
  <r>
    <n v="6159"/>
    <x v="3069"/>
    <x v="0"/>
    <x v="1092"/>
    <d v="2013-08-06T00:00:00"/>
    <s v="Second Class"/>
    <s v="AG-10330"/>
    <s v="Alex Grayson"/>
    <x v="0"/>
    <s v="United States"/>
    <s v="Tulsa"/>
    <x v="26"/>
    <n v="74133"/>
    <x v="2"/>
    <s v="TEC-AC-10004803"/>
    <x v="2"/>
    <x v="11"/>
    <x v="1756"/>
    <n v="167.28"/>
    <n v="12"/>
    <n v="0"/>
    <n v="23.419200000000011"/>
  </r>
  <r>
    <n v="6160"/>
    <x v="3070"/>
    <x v="0"/>
    <x v="275"/>
    <d v="2013-12-10T00:00:00"/>
    <s v="Standard Class"/>
    <s v="GM-14440"/>
    <s v="Gary McGarr"/>
    <x v="0"/>
    <s v="United States"/>
    <s v="Los Angeles"/>
    <x v="1"/>
    <n v="90049"/>
    <x v="1"/>
    <s v="OFF-ST-10001932"/>
    <x v="1"/>
    <x v="4"/>
    <x v="1641"/>
    <n v="772.68"/>
    <n v="4"/>
    <n v="0"/>
    <n v="108.17520000000002"/>
  </r>
  <r>
    <n v="6161"/>
    <x v="3071"/>
    <x v="2"/>
    <x v="1093"/>
    <d v="2011-03-21T00:00:00"/>
    <s v="First Class"/>
    <s v="MC-17605"/>
    <s v="Matt Connell"/>
    <x v="1"/>
    <s v="United States"/>
    <s v="Lakeland"/>
    <x v="2"/>
    <n v="33801"/>
    <x v="0"/>
    <s v="TEC-PH-10004667"/>
    <x v="2"/>
    <x v="7"/>
    <x v="519"/>
    <n v="323.97600000000006"/>
    <n v="3"/>
    <n v="0.2"/>
    <n v="28.347899999999981"/>
  </r>
  <r>
    <n v="6162"/>
    <x v="3071"/>
    <x v="2"/>
    <x v="1093"/>
    <d v="2011-03-21T00:00:00"/>
    <s v="First Class"/>
    <s v="MC-17605"/>
    <s v="Matt Connell"/>
    <x v="1"/>
    <s v="United States"/>
    <s v="Lakeland"/>
    <x v="2"/>
    <n v="33801"/>
    <x v="0"/>
    <s v="OFF-LA-10000443"/>
    <x v="1"/>
    <x v="2"/>
    <x v="1118"/>
    <n v="11.808"/>
    <n v="4"/>
    <n v="0.2"/>
    <n v="3.9851999999999999"/>
  </r>
  <r>
    <n v="6163"/>
    <x v="3071"/>
    <x v="2"/>
    <x v="1093"/>
    <d v="2011-03-21T00:00:00"/>
    <s v="First Class"/>
    <s v="MC-17605"/>
    <s v="Matt Connell"/>
    <x v="1"/>
    <s v="United States"/>
    <s v="Lakeland"/>
    <x v="2"/>
    <n v="33801"/>
    <x v="0"/>
    <s v="OFF-ST-10000918"/>
    <x v="1"/>
    <x v="4"/>
    <x v="372"/>
    <n v="26.160000000000004"/>
    <n v="3"/>
    <n v="0.2"/>
    <n v="1.961999999999998"/>
  </r>
  <r>
    <n v="6164"/>
    <x v="3071"/>
    <x v="2"/>
    <x v="1093"/>
    <d v="2011-03-21T00:00:00"/>
    <s v="First Class"/>
    <s v="MC-17605"/>
    <s v="Matt Connell"/>
    <x v="1"/>
    <s v="United States"/>
    <s v="Lakeland"/>
    <x v="2"/>
    <n v="33801"/>
    <x v="0"/>
    <s v="OFF-BI-10001196"/>
    <x v="1"/>
    <x v="8"/>
    <x v="1381"/>
    <n v="33.57"/>
    <n v="5"/>
    <n v="0.7"/>
    <n v="-25.737000000000002"/>
  </r>
  <r>
    <n v="6165"/>
    <x v="3071"/>
    <x v="2"/>
    <x v="1093"/>
    <d v="2011-03-21T00:00:00"/>
    <s v="First Class"/>
    <s v="MC-17605"/>
    <s v="Matt Connell"/>
    <x v="1"/>
    <s v="United States"/>
    <s v="Lakeland"/>
    <x v="2"/>
    <n v="33801"/>
    <x v="0"/>
    <s v="FUR-FU-10003981"/>
    <x v="0"/>
    <x v="5"/>
    <x v="322"/>
    <n v="4.9920000000000009"/>
    <n v="3"/>
    <n v="0.2"/>
    <n v="1.3728000000000002"/>
  </r>
  <r>
    <n v="6166"/>
    <x v="3071"/>
    <x v="2"/>
    <x v="1093"/>
    <d v="2011-03-21T00:00:00"/>
    <s v="First Class"/>
    <s v="MC-17605"/>
    <s v="Matt Connell"/>
    <x v="1"/>
    <s v="United States"/>
    <s v="Lakeland"/>
    <x v="2"/>
    <n v="33801"/>
    <x v="0"/>
    <s v="FUR-FU-10002508"/>
    <x v="0"/>
    <x v="5"/>
    <x v="1661"/>
    <n v="20.016000000000002"/>
    <n v="3"/>
    <n v="0.2"/>
    <n v="5.5044000000000013"/>
  </r>
  <r>
    <n v="6167"/>
    <x v="3071"/>
    <x v="2"/>
    <x v="1093"/>
    <d v="2011-03-21T00:00:00"/>
    <s v="First Class"/>
    <s v="MC-17605"/>
    <s v="Matt Connell"/>
    <x v="1"/>
    <s v="United States"/>
    <s v="Lakeland"/>
    <x v="2"/>
    <n v="33801"/>
    <x v="0"/>
    <s v="TEC-AC-10002647"/>
    <x v="2"/>
    <x v="11"/>
    <x v="1753"/>
    <n v="170.24"/>
    <n v="2"/>
    <n v="0.2"/>
    <n v="53.199999999999989"/>
  </r>
  <r>
    <n v="6168"/>
    <x v="3072"/>
    <x v="1"/>
    <x v="704"/>
    <d v="2012-04-25T00:00:00"/>
    <s v="Standard Class"/>
    <s v="ES-14020"/>
    <s v="Erica Smith"/>
    <x v="0"/>
    <s v="United States"/>
    <s v="Houston"/>
    <x v="5"/>
    <n v="77036"/>
    <x v="2"/>
    <s v="OFF-PA-10002377"/>
    <x v="1"/>
    <x v="10"/>
    <x v="127"/>
    <n v="117.456"/>
    <n v="3"/>
    <n v="0.2"/>
    <n v="44.045999999999992"/>
  </r>
  <r>
    <n v="6169"/>
    <x v="3073"/>
    <x v="1"/>
    <x v="444"/>
    <d v="2012-09-22T00:00:00"/>
    <s v="Second Class"/>
    <s v="RW-19540"/>
    <s v="Rick Wilson"/>
    <x v="1"/>
    <s v="United States"/>
    <s v="Los Angeles"/>
    <x v="1"/>
    <n v="90008"/>
    <x v="1"/>
    <s v="OFF-PA-10004530"/>
    <x v="1"/>
    <x v="10"/>
    <x v="491"/>
    <n v="22.96"/>
    <n v="2"/>
    <n v="0"/>
    <n v="11.250400000000001"/>
  </r>
  <r>
    <n v="6170"/>
    <x v="3074"/>
    <x v="2"/>
    <x v="9"/>
    <d v="2011-08-30T00:00:00"/>
    <s v="Second Class"/>
    <s v="MM-17920"/>
    <s v="Michael Moore"/>
    <x v="0"/>
    <s v="United States"/>
    <s v="Springfield"/>
    <x v="17"/>
    <n v="22153"/>
    <x v="0"/>
    <s v="OFF-PA-10002986"/>
    <x v="1"/>
    <x v="10"/>
    <x v="477"/>
    <n v="13.36"/>
    <n v="2"/>
    <n v="0"/>
    <n v="6.4127999999999998"/>
  </r>
  <r>
    <n v="6171"/>
    <x v="3075"/>
    <x v="0"/>
    <x v="1054"/>
    <d v="2013-12-25T00:00:00"/>
    <s v="Second Class"/>
    <s v="MH-17440"/>
    <s v="Mark Haberlin"/>
    <x v="1"/>
    <s v="United States"/>
    <s v="New York City"/>
    <x v="15"/>
    <n v="10035"/>
    <x v="3"/>
    <s v="OFF-BI-10000948"/>
    <x v="1"/>
    <x v="8"/>
    <x v="1373"/>
    <n v="34.248000000000005"/>
    <n v="3"/>
    <n v="0.2"/>
    <n v="11.558699999999998"/>
  </r>
  <r>
    <n v="6172"/>
    <x v="3075"/>
    <x v="0"/>
    <x v="1054"/>
    <d v="2013-12-25T00:00:00"/>
    <s v="Second Class"/>
    <s v="MH-17440"/>
    <s v="Mark Haberlin"/>
    <x v="1"/>
    <s v="United States"/>
    <s v="New York City"/>
    <x v="15"/>
    <n v="10035"/>
    <x v="3"/>
    <s v="OFF-AR-10001545"/>
    <x v="1"/>
    <x v="6"/>
    <x v="812"/>
    <n v="3.52"/>
    <n v="2"/>
    <n v="0"/>
    <n v="1.0207999999999999"/>
  </r>
  <r>
    <n v="6173"/>
    <x v="3076"/>
    <x v="2"/>
    <x v="1094"/>
    <d v="2011-08-08T00:00:00"/>
    <s v="Standard Class"/>
    <s v="NZ-18565"/>
    <s v="Nick Zandusky"/>
    <x v="2"/>
    <s v="United States"/>
    <s v="Springfield"/>
    <x v="25"/>
    <n v="65807"/>
    <x v="2"/>
    <s v="OFF-BI-10001758"/>
    <x v="1"/>
    <x v="8"/>
    <x v="935"/>
    <n v="26.7"/>
    <n v="5"/>
    <n v="0"/>
    <n v="12.548999999999999"/>
  </r>
  <r>
    <n v="6174"/>
    <x v="3076"/>
    <x v="2"/>
    <x v="1094"/>
    <d v="2011-08-08T00:00:00"/>
    <s v="Standard Class"/>
    <s v="NZ-18565"/>
    <s v="Nick Zandusky"/>
    <x v="2"/>
    <s v="United States"/>
    <s v="Springfield"/>
    <x v="25"/>
    <n v="65807"/>
    <x v="2"/>
    <s v="TEC-AC-10003237"/>
    <x v="2"/>
    <x v="11"/>
    <x v="1631"/>
    <n v="21.2"/>
    <n v="2"/>
    <n v="0"/>
    <n v="9.1160000000000014"/>
  </r>
  <r>
    <n v="6175"/>
    <x v="3076"/>
    <x v="2"/>
    <x v="1094"/>
    <d v="2011-08-08T00:00:00"/>
    <s v="Standard Class"/>
    <s v="NZ-18565"/>
    <s v="Nick Zandusky"/>
    <x v="2"/>
    <s v="United States"/>
    <s v="Springfield"/>
    <x v="25"/>
    <n v="65807"/>
    <x v="2"/>
    <s v="OFF-ST-10002011"/>
    <x v="1"/>
    <x v="4"/>
    <x v="1055"/>
    <n v="838.38"/>
    <n v="2"/>
    <n v="0"/>
    <n v="226.36260000000004"/>
  </r>
  <r>
    <n v="6176"/>
    <x v="3077"/>
    <x v="1"/>
    <x v="481"/>
    <d v="2012-09-26T00:00:00"/>
    <s v="Standard Class"/>
    <s v="GB-14575"/>
    <s v="Giulietta Baptist"/>
    <x v="0"/>
    <s v="United States"/>
    <s v="Columbia"/>
    <x v="20"/>
    <n v="29203"/>
    <x v="0"/>
    <s v="FUR-CH-10000309"/>
    <x v="0"/>
    <x v="1"/>
    <x v="765"/>
    <n v="1690.04"/>
    <n v="4"/>
    <n v="0"/>
    <n v="422.51"/>
  </r>
  <r>
    <n v="6177"/>
    <x v="3077"/>
    <x v="1"/>
    <x v="481"/>
    <d v="2012-09-26T00:00:00"/>
    <s v="Standard Class"/>
    <s v="GB-14575"/>
    <s v="Giulietta Baptist"/>
    <x v="0"/>
    <s v="United States"/>
    <s v="Columbia"/>
    <x v="20"/>
    <n v="29203"/>
    <x v="0"/>
    <s v="OFF-ST-10002444"/>
    <x v="1"/>
    <x v="4"/>
    <x v="571"/>
    <n v="85.96"/>
    <n v="7"/>
    <n v="0"/>
    <n v="24.068799999999996"/>
  </r>
  <r>
    <n v="6178"/>
    <x v="3077"/>
    <x v="1"/>
    <x v="481"/>
    <d v="2012-09-26T00:00:00"/>
    <s v="Standard Class"/>
    <s v="GB-14575"/>
    <s v="Giulietta Baptist"/>
    <x v="0"/>
    <s v="United States"/>
    <s v="Columbia"/>
    <x v="20"/>
    <n v="29203"/>
    <x v="0"/>
    <s v="OFF-EN-10001453"/>
    <x v="1"/>
    <x v="12"/>
    <x v="1676"/>
    <n v="121.96"/>
    <n v="2"/>
    <n v="0"/>
    <n v="57.32119999999999"/>
  </r>
  <r>
    <n v="6179"/>
    <x v="3077"/>
    <x v="1"/>
    <x v="481"/>
    <d v="2012-09-26T00:00:00"/>
    <s v="Standard Class"/>
    <s v="GB-14575"/>
    <s v="Giulietta Baptist"/>
    <x v="0"/>
    <s v="United States"/>
    <s v="Columbia"/>
    <x v="20"/>
    <n v="29203"/>
    <x v="0"/>
    <s v="OFF-PA-10001801"/>
    <x v="1"/>
    <x v="10"/>
    <x v="1757"/>
    <n v="23.92"/>
    <n v="4"/>
    <n v="0"/>
    <n v="11.720800000000001"/>
  </r>
  <r>
    <n v="6180"/>
    <x v="3077"/>
    <x v="1"/>
    <x v="481"/>
    <d v="2012-09-26T00:00:00"/>
    <s v="Standard Class"/>
    <s v="GB-14575"/>
    <s v="Giulietta Baptist"/>
    <x v="0"/>
    <s v="United States"/>
    <s v="Columbia"/>
    <x v="20"/>
    <n v="29203"/>
    <x v="0"/>
    <s v="OFF-ST-10000563"/>
    <x v="1"/>
    <x v="4"/>
    <x v="894"/>
    <n v="63.96"/>
    <n v="2"/>
    <n v="0"/>
    <n v="6.3960000000000008"/>
  </r>
  <r>
    <n v="6181"/>
    <x v="3077"/>
    <x v="1"/>
    <x v="481"/>
    <d v="2012-09-26T00:00:00"/>
    <s v="Standard Class"/>
    <s v="GB-14575"/>
    <s v="Giulietta Baptist"/>
    <x v="0"/>
    <s v="United States"/>
    <s v="Columbia"/>
    <x v="20"/>
    <n v="29203"/>
    <x v="0"/>
    <s v="TEC-PH-10000369"/>
    <x v="2"/>
    <x v="7"/>
    <x v="1346"/>
    <n v="629.94999999999993"/>
    <n v="5"/>
    <n v="0"/>
    <n v="176.38600000000002"/>
  </r>
  <r>
    <n v="6182"/>
    <x v="3077"/>
    <x v="1"/>
    <x v="481"/>
    <d v="2012-09-26T00:00:00"/>
    <s v="Standard Class"/>
    <s v="GB-14575"/>
    <s v="Giulietta Baptist"/>
    <x v="0"/>
    <s v="United States"/>
    <s v="Columbia"/>
    <x v="20"/>
    <n v="29203"/>
    <x v="0"/>
    <s v="TEC-PH-10002538"/>
    <x v="2"/>
    <x v="7"/>
    <x v="524"/>
    <n v="113.72999999999999"/>
    <n v="3"/>
    <n v="0"/>
    <n v="32.981699999999989"/>
  </r>
  <r>
    <n v="6183"/>
    <x v="3077"/>
    <x v="1"/>
    <x v="481"/>
    <d v="2012-09-26T00:00:00"/>
    <s v="Standard Class"/>
    <s v="GB-14575"/>
    <s v="Giulietta Baptist"/>
    <x v="0"/>
    <s v="United States"/>
    <s v="Columbia"/>
    <x v="20"/>
    <n v="29203"/>
    <x v="0"/>
    <s v="OFF-BI-10000050"/>
    <x v="1"/>
    <x v="8"/>
    <x v="343"/>
    <n v="14.6"/>
    <n v="2"/>
    <n v="0"/>
    <n v="6.8619999999999992"/>
  </r>
  <r>
    <n v="6184"/>
    <x v="3077"/>
    <x v="1"/>
    <x v="481"/>
    <d v="2012-09-26T00:00:00"/>
    <s v="Standard Class"/>
    <s v="GB-14575"/>
    <s v="Giulietta Baptist"/>
    <x v="0"/>
    <s v="United States"/>
    <s v="Columbia"/>
    <x v="20"/>
    <n v="29203"/>
    <x v="0"/>
    <s v="OFF-ST-10004186"/>
    <x v="1"/>
    <x v="4"/>
    <x v="16"/>
    <n v="887.84"/>
    <n v="8"/>
    <n v="0"/>
    <n v="17.756799999999998"/>
  </r>
  <r>
    <n v="6185"/>
    <x v="3078"/>
    <x v="0"/>
    <x v="25"/>
    <d v="2013-12-14T00:00:00"/>
    <s v="First Class"/>
    <s v="DB-13270"/>
    <s v="Deborah Brumfield"/>
    <x v="2"/>
    <s v="United States"/>
    <s v="Portland"/>
    <x v="21"/>
    <n v="97206"/>
    <x v="1"/>
    <s v="FUR-CH-10004218"/>
    <x v="0"/>
    <x v="1"/>
    <x v="38"/>
    <n v="403.92"/>
    <n v="5"/>
    <n v="0.2"/>
    <n v="25.245000000000019"/>
  </r>
  <r>
    <n v="6186"/>
    <x v="3079"/>
    <x v="1"/>
    <x v="976"/>
    <d v="2012-08-12T00:00:00"/>
    <s v="Standard Class"/>
    <s v="JK-15625"/>
    <s v="Jim Karlsson"/>
    <x v="0"/>
    <s v="United States"/>
    <s v="Philadelphia"/>
    <x v="9"/>
    <n v="19120"/>
    <x v="3"/>
    <s v="OFF-AR-10002952"/>
    <x v="1"/>
    <x v="6"/>
    <x v="806"/>
    <n v="106.8"/>
    <n v="10"/>
    <n v="0.2"/>
    <n v="10.679999999999996"/>
  </r>
  <r>
    <n v="6187"/>
    <x v="3080"/>
    <x v="1"/>
    <x v="219"/>
    <d v="2012-11-17T00:00:00"/>
    <s v="First Class"/>
    <s v="MH-17785"/>
    <s v="Maya Herman"/>
    <x v="1"/>
    <s v="United States"/>
    <s v="New York City"/>
    <x v="15"/>
    <n v="10035"/>
    <x v="3"/>
    <s v="OFF-ST-10003058"/>
    <x v="1"/>
    <x v="4"/>
    <x v="388"/>
    <n v="70.949999999999989"/>
    <n v="3"/>
    <n v="0"/>
    <n v="20.575499999999998"/>
  </r>
  <r>
    <n v="6188"/>
    <x v="3080"/>
    <x v="1"/>
    <x v="219"/>
    <d v="2012-11-17T00:00:00"/>
    <s v="First Class"/>
    <s v="MH-17785"/>
    <s v="Maya Herman"/>
    <x v="1"/>
    <s v="United States"/>
    <s v="New York City"/>
    <x v="15"/>
    <n v="10035"/>
    <x v="3"/>
    <s v="OFF-BI-10003963"/>
    <x v="1"/>
    <x v="8"/>
    <x v="1320"/>
    <n v="34.944000000000003"/>
    <n v="6"/>
    <n v="0.2"/>
    <n v="11.793599999999998"/>
  </r>
  <r>
    <n v="6189"/>
    <x v="3080"/>
    <x v="1"/>
    <x v="219"/>
    <d v="2012-11-17T00:00:00"/>
    <s v="First Class"/>
    <s v="MH-17785"/>
    <s v="Maya Herman"/>
    <x v="1"/>
    <s v="United States"/>
    <s v="New York City"/>
    <x v="15"/>
    <n v="10035"/>
    <x v="3"/>
    <s v="OFF-AR-10001955"/>
    <x v="1"/>
    <x v="6"/>
    <x v="1021"/>
    <n v="119.03999999999999"/>
    <n v="6"/>
    <n v="0"/>
    <n v="35.711999999999989"/>
  </r>
  <r>
    <n v="6190"/>
    <x v="3081"/>
    <x v="3"/>
    <x v="1095"/>
    <d v="2014-04-09T00:00:00"/>
    <s v="Standard Class"/>
    <s v="AM-10705"/>
    <s v="Anne McFarland"/>
    <x v="0"/>
    <s v="United States"/>
    <s v="Des Plaines"/>
    <x v="10"/>
    <n v="60016"/>
    <x v="2"/>
    <s v="TEC-PH-10004345"/>
    <x v="2"/>
    <x v="7"/>
    <x v="1167"/>
    <n v="383.84000000000003"/>
    <n v="4"/>
    <n v="0.2"/>
    <n v="47.97999999999999"/>
  </r>
  <r>
    <n v="6191"/>
    <x v="3082"/>
    <x v="0"/>
    <x v="435"/>
    <d v="2013-12-29T00:00:00"/>
    <s v="Standard Class"/>
    <s v="JM-15535"/>
    <s v="Jessica Myrick"/>
    <x v="0"/>
    <s v="United States"/>
    <s v="New York City"/>
    <x v="15"/>
    <n v="10035"/>
    <x v="3"/>
    <s v="FUR-FU-10003192"/>
    <x v="0"/>
    <x v="5"/>
    <x v="1720"/>
    <n v="799.56000000000006"/>
    <n v="9"/>
    <n v="0"/>
    <n v="207.88559999999998"/>
  </r>
  <r>
    <n v="6192"/>
    <x v="3083"/>
    <x v="3"/>
    <x v="1096"/>
    <d v="2014-12-14T00:00:00"/>
    <s v="Same Day"/>
    <s v="MW-18220"/>
    <s v="Mitch Webber"/>
    <x v="0"/>
    <s v="United States"/>
    <s v="Seattle"/>
    <x v="4"/>
    <n v="98103"/>
    <x v="1"/>
    <s v="OFF-ST-10001325"/>
    <x v="1"/>
    <x v="4"/>
    <x v="466"/>
    <n v="31.44"/>
    <n v="3"/>
    <n v="0"/>
    <n v="8.4888000000000012"/>
  </r>
  <r>
    <n v="6193"/>
    <x v="3084"/>
    <x v="3"/>
    <x v="66"/>
    <d v="2014-12-27T00:00:00"/>
    <s v="Standard Class"/>
    <s v="AG-10330"/>
    <s v="Alex Grayson"/>
    <x v="0"/>
    <s v="United States"/>
    <s v="Houston"/>
    <x v="5"/>
    <n v="77095"/>
    <x v="2"/>
    <s v="OFF-PA-10000019"/>
    <x v="1"/>
    <x v="10"/>
    <x v="704"/>
    <n v="25.920000000000005"/>
    <n v="5"/>
    <n v="0.2"/>
    <n v="9.0719999999999992"/>
  </r>
  <r>
    <n v="6194"/>
    <x v="3084"/>
    <x v="3"/>
    <x v="66"/>
    <d v="2014-12-27T00:00:00"/>
    <s v="Standard Class"/>
    <s v="AG-10330"/>
    <s v="Alex Grayson"/>
    <x v="0"/>
    <s v="United States"/>
    <s v="Houston"/>
    <x v="5"/>
    <n v="77095"/>
    <x v="2"/>
    <s v="OFF-BI-10003429"/>
    <x v="1"/>
    <x v="8"/>
    <x v="844"/>
    <n v="6.3299999999999992"/>
    <n v="5"/>
    <n v="0.8"/>
    <n v="-9.8114999999999988"/>
  </r>
  <r>
    <n v="6195"/>
    <x v="3084"/>
    <x v="3"/>
    <x v="66"/>
    <d v="2014-12-27T00:00:00"/>
    <s v="Standard Class"/>
    <s v="AG-10330"/>
    <s v="Alex Grayson"/>
    <x v="0"/>
    <s v="United States"/>
    <s v="Houston"/>
    <x v="5"/>
    <n v="77095"/>
    <x v="2"/>
    <s v="OFF-PA-10000176"/>
    <x v="1"/>
    <x v="10"/>
    <x v="634"/>
    <n v="75.88"/>
    <n v="5"/>
    <n v="0.2"/>
    <n v="26.557999999999993"/>
  </r>
  <r>
    <n v="6196"/>
    <x v="3085"/>
    <x v="3"/>
    <x v="208"/>
    <d v="2014-10-29T00:00:00"/>
    <s v="Standard Class"/>
    <s v="CM-12160"/>
    <s v="Charles McCrossin"/>
    <x v="0"/>
    <s v="United States"/>
    <s v="Philadelphia"/>
    <x v="9"/>
    <n v="19143"/>
    <x v="3"/>
    <s v="TEC-PH-10004165"/>
    <x v="2"/>
    <x v="7"/>
    <x v="886"/>
    <n v="329.988"/>
    <n v="2"/>
    <n v="0.4"/>
    <n v="-76.997200000000021"/>
  </r>
  <r>
    <n v="6197"/>
    <x v="3085"/>
    <x v="3"/>
    <x v="208"/>
    <d v="2014-10-29T00:00:00"/>
    <s v="Standard Class"/>
    <s v="CM-12160"/>
    <s v="Charles McCrossin"/>
    <x v="0"/>
    <s v="United States"/>
    <s v="Philadelphia"/>
    <x v="9"/>
    <n v="19143"/>
    <x v="3"/>
    <s v="OFF-ST-10000352"/>
    <x v="1"/>
    <x v="4"/>
    <x v="1049"/>
    <n v="71.376000000000005"/>
    <n v="3"/>
    <n v="0.2"/>
    <n v="-4.460999999999995"/>
  </r>
  <r>
    <n v="6198"/>
    <x v="3086"/>
    <x v="1"/>
    <x v="50"/>
    <d v="2012-11-17T00:00:00"/>
    <s v="Standard Class"/>
    <s v="RA-19915"/>
    <s v="Russell Applegate"/>
    <x v="0"/>
    <s v="United States"/>
    <s v="Columbus"/>
    <x v="14"/>
    <n v="47201"/>
    <x v="2"/>
    <s v="OFF-PA-10000726"/>
    <x v="1"/>
    <x v="10"/>
    <x v="1322"/>
    <n v="63.769999999999996"/>
    <n v="7"/>
    <n v="0"/>
    <n v="28.696499999999993"/>
  </r>
  <r>
    <n v="6199"/>
    <x v="3086"/>
    <x v="1"/>
    <x v="50"/>
    <d v="2012-11-17T00:00:00"/>
    <s v="Standard Class"/>
    <s v="RA-19915"/>
    <s v="Russell Applegate"/>
    <x v="0"/>
    <s v="United States"/>
    <s v="Columbus"/>
    <x v="14"/>
    <n v="47201"/>
    <x v="2"/>
    <s v="TEC-PH-10001536"/>
    <x v="2"/>
    <x v="7"/>
    <x v="1234"/>
    <n v="50.97"/>
    <n v="3"/>
    <n v="0"/>
    <n v="13.252199999999997"/>
  </r>
  <r>
    <n v="6200"/>
    <x v="3086"/>
    <x v="1"/>
    <x v="50"/>
    <d v="2012-11-17T00:00:00"/>
    <s v="Standard Class"/>
    <s v="RA-19915"/>
    <s v="Russell Applegate"/>
    <x v="0"/>
    <s v="United States"/>
    <s v="Columbus"/>
    <x v="14"/>
    <n v="47201"/>
    <x v="2"/>
    <s v="OFF-PA-10001790"/>
    <x v="1"/>
    <x v="10"/>
    <x v="687"/>
    <n v="96.08"/>
    <n v="2"/>
    <n v="0"/>
    <n v="46.118399999999994"/>
  </r>
  <r>
    <n v="6201"/>
    <x v="3087"/>
    <x v="1"/>
    <x v="392"/>
    <d v="2012-04-20T00:00:00"/>
    <s v="Standard Class"/>
    <s v="SB-20185"/>
    <s v="Sarah Brown"/>
    <x v="0"/>
    <s v="United States"/>
    <s v="Evanston"/>
    <x v="10"/>
    <n v="60201"/>
    <x v="2"/>
    <s v="TEC-CO-10001766"/>
    <x v="2"/>
    <x v="16"/>
    <x v="1058"/>
    <n v="1439.9680000000001"/>
    <n v="4"/>
    <n v="0.2"/>
    <n v="485.98919999999993"/>
  </r>
  <r>
    <n v="6202"/>
    <x v="3087"/>
    <x v="1"/>
    <x v="392"/>
    <d v="2012-04-20T00:00:00"/>
    <s v="Standard Class"/>
    <s v="SB-20185"/>
    <s v="Sarah Brown"/>
    <x v="0"/>
    <s v="United States"/>
    <s v="Evanston"/>
    <x v="10"/>
    <n v="60201"/>
    <x v="2"/>
    <s v="TEC-AC-10004396"/>
    <x v="2"/>
    <x v="11"/>
    <x v="1679"/>
    <n v="43.56"/>
    <n v="3"/>
    <n v="0.2"/>
    <n v="-4.9004999999999974"/>
  </r>
  <r>
    <n v="6203"/>
    <x v="3088"/>
    <x v="0"/>
    <x v="186"/>
    <d v="2013-12-24T00:00:00"/>
    <s v="Standard Class"/>
    <s v="PK-19075"/>
    <s v="Pete Kriz"/>
    <x v="0"/>
    <s v="United States"/>
    <s v="Apple Valley"/>
    <x v="1"/>
    <n v="92307"/>
    <x v="1"/>
    <s v="FUR-CH-10001708"/>
    <x v="0"/>
    <x v="1"/>
    <x v="884"/>
    <n v="563.91999999999996"/>
    <n v="5"/>
    <n v="0.2"/>
    <n v="7.0489999999999498"/>
  </r>
  <r>
    <n v="6204"/>
    <x v="3089"/>
    <x v="0"/>
    <x v="147"/>
    <d v="2013-10-28T00:00:00"/>
    <s v="Standard Class"/>
    <s v="SV-20935"/>
    <s v="Susan Vittorini"/>
    <x v="0"/>
    <s v="United States"/>
    <s v="Columbus"/>
    <x v="24"/>
    <n v="43229"/>
    <x v="3"/>
    <s v="TEC-PH-10001305"/>
    <x v="2"/>
    <x v="7"/>
    <x v="1671"/>
    <n v="235.15199999999999"/>
    <n v="8"/>
    <n v="0.4"/>
    <n v="-47.030399999999986"/>
  </r>
  <r>
    <n v="6205"/>
    <x v="3090"/>
    <x v="3"/>
    <x v="96"/>
    <d v="2014-12-04T00:00:00"/>
    <s v="First Class"/>
    <s v="MG-17650"/>
    <s v="Matthew Grinstein"/>
    <x v="2"/>
    <s v="United States"/>
    <s v="Marion"/>
    <x v="24"/>
    <n v="43302"/>
    <x v="3"/>
    <s v="FUR-FU-10002885"/>
    <x v="0"/>
    <x v="5"/>
    <x v="755"/>
    <n v="7.7120000000000006"/>
    <n v="2"/>
    <n v="0.2"/>
    <n v="1.7352000000000005"/>
  </r>
  <r>
    <n v="6206"/>
    <x v="3091"/>
    <x v="0"/>
    <x v="201"/>
    <d v="2013-10-25T00:00:00"/>
    <s v="Second Class"/>
    <s v="CM-12445"/>
    <s v="Chuck Magee"/>
    <x v="0"/>
    <s v="United States"/>
    <s v="Houston"/>
    <x v="5"/>
    <n v="77095"/>
    <x v="2"/>
    <s v="OFF-PA-10000726"/>
    <x v="1"/>
    <x v="10"/>
    <x v="1322"/>
    <n v="51.016000000000005"/>
    <n v="7"/>
    <n v="0.2"/>
    <n v="15.942499999999992"/>
  </r>
  <r>
    <n v="6207"/>
    <x v="3091"/>
    <x v="0"/>
    <x v="201"/>
    <d v="2013-10-25T00:00:00"/>
    <s v="Second Class"/>
    <s v="CM-12445"/>
    <s v="Chuck Magee"/>
    <x v="0"/>
    <s v="United States"/>
    <s v="Houston"/>
    <x v="5"/>
    <n v="77095"/>
    <x v="2"/>
    <s v="OFF-FA-10003112"/>
    <x v="1"/>
    <x v="13"/>
    <x v="33"/>
    <n v="25.248000000000001"/>
    <n v="4"/>
    <n v="0.2"/>
    <n v="7.8899999999999979"/>
  </r>
  <r>
    <n v="6208"/>
    <x v="3091"/>
    <x v="0"/>
    <x v="201"/>
    <d v="2013-10-25T00:00:00"/>
    <s v="Second Class"/>
    <s v="CM-12445"/>
    <s v="Chuck Magee"/>
    <x v="0"/>
    <s v="United States"/>
    <s v="Houston"/>
    <x v="5"/>
    <n v="77095"/>
    <x v="2"/>
    <s v="FUR-CH-10002372"/>
    <x v="0"/>
    <x v="1"/>
    <x v="390"/>
    <n v="56.686"/>
    <n v="1"/>
    <n v="0.3"/>
    <n v="-14.576399999999996"/>
  </r>
  <r>
    <n v="6209"/>
    <x v="3092"/>
    <x v="3"/>
    <x v="365"/>
    <d v="2014-10-04T00:00:00"/>
    <s v="Standard Class"/>
    <s v="ME-18010"/>
    <s v="Michelle Ellison"/>
    <x v="1"/>
    <s v="United States"/>
    <s v="Marion"/>
    <x v="24"/>
    <n v="43302"/>
    <x v="3"/>
    <s v="OFF-ST-10000563"/>
    <x v="1"/>
    <x v="4"/>
    <x v="894"/>
    <n v="51.168000000000006"/>
    <n v="2"/>
    <n v="0.2"/>
    <n v="-6.3960000000000008"/>
  </r>
  <r>
    <n v="6210"/>
    <x v="3093"/>
    <x v="3"/>
    <x v="238"/>
    <d v="2014-08-26T00:00:00"/>
    <s v="Standard Class"/>
    <s v="YS-21880"/>
    <s v="Yana Sorensen"/>
    <x v="1"/>
    <s v="United States"/>
    <s v="Seattle"/>
    <x v="4"/>
    <n v="98103"/>
    <x v="1"/>
    <s v="OFF-BI-10003925"/>
    <x v="1"/>
    <x v="8"/>
    <x v="751"/>
    <n v="2793.5280000000002"/>
    <n v="9"/>
    <n v="0.2"/>
    <n v="942.81569999999988"/>
  </r>
  <r>
    <n v="6211"/>
    <x v="3093"/>
    <x v="3"/>
    <x v="238"/>
    <d v="2014-08-26T00:00:00"/>
    <s v="Standard Class"/>
    <s v="YS-21880"/>
    <s v="Yana Sorensen"/>
    <x v="1"/>
    <s v="United States"/>
    <s v="Seattle"/>
    <x v="4"/>
    <n v="98103"/>
    <x v="1"/>
    <s v="OFF-ST-10003306"/>
    <x v="1"/>
    <x v="4"/>
    <x v="380"/>
    <n v="1000.0200000000001"/>
    <n v="7"/>
    <n v="0"/>
    <n v="290.00579999999991"/>
  </r>
  <r>
    <n v="6212"/>
    <x v="3093"/>
    <x v="3"/>
    <x v="238"/>
    <d v="2014-08-26T00:00:00"/>
    <s v="Standard Class"/>
    <s v="YS-21880"/>
    <s v="Yana Sorensen"/>
    <x v="1"/>
    <s v="United States"/>
    <s v="Seattle"/>
    <x v="4"/>
    <n v="98103"/>
    <x v="1"/>
    <s v="FUR-FU-10001475"/>
    <x v="0"/>
    <x v="5"/>
    <x v="499"/>
    <n v="65.94"/>
    <n v="3"/>
    <n v="0"/>
    <n v="22.419600000000003"/>
  </r>
  <r>
    <n v="6213"/>
    <x v="3094"/>
    <x v="3"/>
    <x v="105"/>
    <d v="2014-11-17T00:00:00"/>
    <s v="Second Class"/>
    <s v="MB-17305"/>
    <s v="Maria Bertelson"/>
    <x v="0"/>
    <s v="United States"/>
    <s v="Longview"/>
    <x v="4"/>
    <n v="98632"/>
    <x v="1"/>
    <s v="OFF-FA-10003495"/>
    <x v="1"/>
    <x v="13"/>
    <x v="33"/>
    <n v="18.240000000000002"/>
    <n v="3"/>
    <n v="0"/>
    <n v="9.120000000000001"/>
  </r>
  <r>
    <n v="6214"/>
    <x v="3094"/>
    <x v="3"/>
    <x v="105"/>
    <d v="2014-11-17T00:00:00"/>
    <s v="Second Class"/>
    <s v="MB-17305"/>
    <s v="Maria Bertelson"/>
    <x v="0"/>
    <s v="United States"/>
    <s v="Longview"/>
    <x v="4"/>
    <n v="98632"/>
    <x v="1"/>
    <s v="OFF-AP-10004708"/>
    <x v="1"/>
    <x v="9"/>
    <x v="508"/>
    <n v="76.12"/>
    <n v="2"/>
    <n v="0"/>
    <n v="22.074799999999996"/>
  </r>
  <r>
    <n v="6215"/>
    <x v="3095"/>
    <x v="2"/>
    <x v="856"/>
    <d v="2011-10-15T00:00:00"/>
    <s v="Standard Class"/>
    <s v="AS-10240"/>
    <s v="Alan Shonely"/>
    <x v="0"/>
    <s v="United States"/>
    <s v="Redondo Beach"/>
    <x v="1"/>
    <n v="90278"/>
    <x v="1"/>
    <s v="OFF-EN-10001219"/>
    <x v="1"/>
    <x v="12"/>
    <x v="583"/>
    <n v="7.64"/>
    <n v="1"/>
    <n v="0"/>
    <n v="3.7435999999999998"/>
  </r>
  <r>
    <n v="6216"/>
    <x v="3096"/>
    <x v="1"/>
    <x v="109"/>
    <d v="2012-12-03T00:00:00"/>
    <s v="Standard Class"/>
    <s v="MC-17425"/>
    <s v="Mark Cousins"/>
    <x v="1"/>
    <s v="United States"/>
    <s v="New York City"/>
    <x v="15"/>
    <n v="10035"/>
    <x v="3"/>
    <s v="FUR-FU-10000087"/>
    <x v="0"/>
    <x v="5"/>
    <x v="204"/>
    <n v="68.16"/>
    <n v="3"/>
    <n v="0"/>
    <n v="27.945600000000002"/>
  </r>
  <r>
    <n v="6217"/>
    <x v="3096"/>
    <x v="1"/>
    <x v="109"/>
    <d v="2012-12-03T00:00:00"/>
    <s v="Standard Class"/>
    <s v="MC-17425"/>
    <s v="Mark Cousins"/>
    <x v="1"/>
    <s v="United States"/>
    <s v="New York City"/>
    <x v="15"/>
    <n v="10035"/>
    <x v="3"/>
    <s v="OFF-EN-10001539"/>
    <x v="1"/>
    <x v="12"/>
    <x v="33"/>
    <n v="62.24"/>
    <n v="8"/>
    <n v="0"/>
    <n v="29.252800000000001"/>
  </r>
  <r>
    <n v="6218"/>
    <x v="3097"/>
    <x v="1"/>
    <x v="1097"/>
    <d v="2012-08-02T00:00:00"/>
    <s v="Standard Class"/>
    <s v="PG-18820"/>
    <s v="Patrick Gardner"/>
    <x v="0"/>
    <s v="United States"/>
    <s v="Louisville"/>
    <x v="0"/>
    <n v="40214"/>
    <x v="0"/>
    <s v="TEC-PH-10004897"/>
    <x v="2"/>
    <x v="7"/>
    <x v="1115"/>
    <n v="29.97"/>
    <n v="3"/>
    <n v="0"/>
    <n v="0.29969999999999963"/>
  </r>
  <r>
    <n v="6219"/>
    <x v="3098"/>
    <x v="0"/>
    <x v="201"/>
    <d v="2013-10-27T00:00:00"/>
    <s v="Standard Class"/>
    <s v="JS-16030"/>
    <s v="Joy Smith"/>
    <x v="0"/>
    <s v="United States"/>
    <s v="Trenton"/>
    <x v="12"/>
    <n v="48183"/>
    <x v="2"/>
    <s v="TEC-PH-10001300"/>
    <x v="2"/>
    <x v="7"/>
    <x v="1002"/>
    <n v="125.69999999999999"/>
    <n v="6"/>
    <n v="0"/>
    <n v="35.195999999999998"/>
  </r>
  <r>
    <n v="6220"/>
    <x v="3098"/>
    <x v="0"/>
    <x v="201"/>
    <d v="2013-10-27T00:00:00"/>
    <s v="Standard Class"/>
    <s v="JS-16030"/>
    <s v="Joy Smith"/>
    <x v="0"/>
    <s v="United States"/>
    <s v="Trenton"/>
    <x v="12"/>
    <n v="48183"/>
    <x v="2"/>
    <s v="TEC-PH-10001557"/>
    <x v="2"/>
    <x v="7"/>
    <x v="658"/>
    <n v="191.98"/>
    <n v="2"/>
    <n v="0"/>
    <n v="51.834599999999995"/>
  </r>
  <r>
    <n v="6221"/>
    <x v="3098"/>
    <x v="0"/>
    <x v="201"/>
    <d v="2013-10-27T00:00:00"/>
    <s v="Standard Class"/>
    <s v="JS-16030"/>
    <s v="Joy Smith"/>
    <x v="0"/>
    <s v="United States"/>
    <s v="Trenton"/>
    <x v="12"/>
    <n v="48183"/>
    <x v="2"/>
    <s v="OFF-ST-10000617"/>
    <x v="1"/>
    <x v="4"/>
    <x v="379"/>
    <n v="20.86"/>
    <n v="7"/>
    <n v="0"/>
    <n v="1.4601999999999977"/>
  </r>
  <r>
    <n v="6222"/>
    <x v="3099"/>
    <x v="3"/>
    <x v="32"/>
    <d v="2014-09-19T00:00:00"/>
    <s v="Second Class"/>
    <s v="JB-16000"/>
    <s v="Joy Bell-"/>
    <x v="0"/>
    <s v="United States"/>
    <s v="Los Angeles"/>
    <x v="1"/>
    <n v="90045"/>
    <x v="1"/>
    <s v="OFF-LA-10000121"/>
    <x v="1"/>
    <x v="2"/>
    <x v="902"/>
    <n v="56.699999999999996"/>
    <n v="9"/>
    <n v="0"/>
    <n v="26.081999999999997"/>
  </r>
  <r>
    <n v="6223"/>
    <x v="3100"/>
    <x v="3"/>
    <x v="331"/>
    <d v="2014-12-28T00:00:00"/>
    <s v="Standard Class"/>
    <s v="DK-12985"/>
    <s v="Darren Koutras"/>
    <x v="0"/>
    <s v="United States"/>
    <s v="Hendersonville"/>
    <x v="18"/>
    <n v="37075"/>
    <x v="0"/>
    <s v="FUR-FU-10000087"/>
    <x v="0"/>
    <x v="5"/>
    <x v="204"/>
    <n v="72.703999999999994"/>
    <n v="4"/>
    <n v="0.2"/>
    <n v="19.084800000000005"/>
  </r>
  <r>
    <n v="6224"/>
    <x v="3100"/>
    <x v="3"/>
    <x v="331"/>
    <d v="2014-12-28T00:00:00"/>
    <s v="Standard Class"/>
    <s v="DK-12985"/>
    <s v="Darren Koutras"/>
    <x v="0"/>
    <s v="United States"/>
    <s v="Hendersonville"/>
    <x v="18"/>
    <n v="37075"/>
    <x v="0"/>
    <s v="OFF-AR-10000422"/>
    <x v="1"/>
    <x v="6"/>
    <x v="892"/>
    <n v="12.263999999999999"/>
    <n v="7"/>
    <n v="0.2"/>
    <n v="1.0730999999999993"/>
  </r>
  <r>
    <n v="6225"/>
    <x v="3100"/>
    <x v="3"/>
    <x v="331"/>
    <d v="2014-12-28T00:00:00"/>
    <s v="Standard Class"/>
    <s v="DK-12985"/>
    <s v="Darren Koutras"/>
    <x v="0"/>
    <s v="United States"/>
    <s v="Hendersonville"/>
    <x v="18"/>
    <n v="37075"/>
    <x v="0"/>
    <s v="OFF-ST-10004123"/>
    <x v="1"/>
    <x v="4"/>
    <x v="72"/>
    <n v="218.35200000000003"/>
    <n v="3"/>
    <n v="0.2"/>
    <n v="-54.588000000000008"/>
  </r>
  <r>
    <n v="6226"/>
    <x v="3101"/>
    <x v="1"/>
    <x v="348"/>
    <d v="2012-10-09T00:00:00"/>
    <s v="Standard Class"/>
    <s v="JF-15490"/>
    <s v="Jeremy Farry"/>
    <x v="0"/>
    <s v="United States"/>
    <s v="Portland"/>
    <x v="21"/>
    <n v="97206"/>
    <x v="1"/>
    <s v="FUR-BO-10003660"/>
    <x v="0"/>
    <x v="0"/>
    <x v="1465"/>
    <n v="66.294000000000011"/>
    <n v="1"/>
    <n v="0.7"/>
    <n v="-103.86059999999998"/>
  </r>
  <r>
    <n v="6227"/>
    <x v="3101"/>
    <x v="1"/>
    <x v="348"/>
    <d v="2012-10-09T00:00:00"/>
    <s v="Standard Class"/>
    <s v="JF-15490"/>
    <s v="Jeremy Farry"/>
    <x v="0"/>
    <s v="United States"/>
    <s v="Portland"/>
    <x v="21"/>
    <n v="97206"/>
    <x v="1"/>
    <s v="FUR-CH-10000422"/>
    <x v="0"/>
    <x v="1"/>
    <x v="1432"/>
    <n v="291.16800000000001"/>
    <n v="4"/>
    <n v="0.2"/>
    <n v="-14.558399999999978"/>
  </r>
  <r>
    <n v="6228"/>
    <x v="3102"/>
    <x v="2"/>
    <x v="981"/>
    <d v="2011-11-07T00:00:00"/>
    <s v="Standard Class"/>
    <s v="PO-18850"/>
    <s v="Patrick O'Brill"/>
    <x v="0"/>
    <s v="United States"/>
    <s v="Irving"/>
    <x v="5"/>
    <n v="75061"/>
    <x v="2"/>
    <s v="TEC-PH-10002923"/>
    <x v="2"/>
    <x v="7"/>
    <x v="680"/>
    <n v="88.77600000000001"/>
    <n v="3"/>
    <n v="0.2"/>
    <n v="7.7679000000000009"/>
  </r>
  <r>
    <n v="6229"/>
    <x v="3103"/>
    <x v="0"/>
    <x v="115"/>
    <d v="2013-01-27T00:00:00"/>
    <s v="Standard Class"/>
    <s v="BT-11530"/>
    <s v="Bradley Talbott"/>
    <x v="2"/>
    <s v="United States"/>
    <s v="Cleveland"/>
    <x v="24"/>
    <n v="44105"/>
    <x v="3"/>
    <s v="TEC-PH-10004093"/>
    <x v="2"/>
    <x v="7"/>
    <x v="40"/>
    <n v="110.376"/>
    <n v="4"/>
    <n v="0.4"/>
    <n v="-20.235600000000005"/>
  </r>
  <r>
    <n v="6230"/>
    <x v="3103"/>
    <x v="0"/>
    <x v="115"/>
    <d v="2013-01-27T00:00:00"/>
    <s v="Standard Class"/>
    <s v="BT-11530"/>
    <s v="Bradley Talbott"/>
    <x v="2"/>
    <s v="United States"/>
    <s v="Cleveland"/>
    <x v="24"/>
    <n v="44105"/>
    <x v="3"/>
    <s v="TEC-AC-10000171"/>
    <x v="2"/>
    <x v="11"/>
    <x v="43"/>
    <n v="55.176000000000002"/>
    <n v="3"/>
    <n v="0.2"/>
    <n v="15.863099999999999"/>
  </r>
  <r>
    <n v="6231"/>
    <x v="3104"/>
    <x v="3"/>
    <x v="497"/>
    <d v="2014-07-18T00:00:00"/>
    <s v="Standard Class"/>
    <s v="NW-18400"/>
    <s v="Natalie Webber"/>
    <x v="0"/>
    <s v="United States"/>
    <s v="Waterloo"/>
    <x v="23"/>
    <n v="50701"/>
    <x v="2"/>
    <s v="OFF-AR-10001166"/>
    <x v="1"/>
    <x v="6"/>
    <x v="33"/>
    <n v="30.32"/>
    <n v="4"/>
    <n v="0"/>
    <n v="11.8248"/>
  </r>
  <r>
    <n v="6232"/>
    <x v="3105"/>
    <x v="3"/>
    <x v="220"/>
    <d v="2014-09-12T00:00:00"/>
    <s v="Same Day"/>
    <s v="JF-15415"/>
    <s v="Jennifer Ferguson"/>
    <x v="0"/>
    <s v="United States"/>
    <s v="Seattle"/>
    <x v="4"/>
    <n v="98105"/>
    <x v="1"/>
    <s v="FUR-CH-10003199"/>
    <x v="0"/>
    <x v="1"/>
    <x v="631"/>
    <n v="177.56800000000001"/>
    <n v="2"/>
    <n v="0.2"/>
    <n v="8.8783999999999921"/>
  </r>
  <r>
    <n v="6233"/>
    <x v="3105"/>
    <x v="3"/>
    <x v="220"/>
    <d v="2014-09-12T00:00:00"/>
    <s v="Same Day"/>
    <s v="JF-15415"/>
    <s v="Jennifer Ferguson"/>
    <x v="0"/>
    <s v="United States"/>
    <s v="Seattle"/>
    <x v="4"/>
    <n v="98105"/>
    <x v="1"/>
    <s v="OFF-PA-10002005"/>
    <x v="1"/>
    <x v="10"/>
    <x v="505"/>
    <n v="19.440000000000001"/>
    <n v="3"/>
    <n v="0"/>
    <n v="9.3312000000000008"/>
  </r>
  <r>
    <n v="6234"/>
    <x v="3105"/>
    <x v="3"/>
    <x v="220"/>
    <d v="2014-09-12T00:00:00"/>
    <s v="Same Day"/>
    <s v="JF-15415"/>
    <s v="Jennifer Ferguson"/>
    <x v="0"/>
    <s v="United States"/>
    <s v="Seattle"/>
    <x v="4"/>
    <n v="98105"/>
    <x v="1"/>
    <s v="OFF-PA-10004101"/>
    <x v="1"/>
    <x v="10"/>
    <x v="506"/>
    <n v="71.28"/>
    <n v="11"/>
    <n v="0"/>
    <n v="34.214400000000005"/>
  </r>
  <r>
    <n v="6235"/>
    <x v="3105"/>
    <x v="3"/>
    <x v="220"/>
    <d v="2014-09-12T00:00:00"/>
    <s v="Same Day"/>
    <s v="JF-15415"/>
    <s v="Jennifer Ferguson"/>
    <x v="0"/>
    <s v="United States"/>
    <s v="Seattle"/>
    <x v="4"/>
    <n v="98105"/>
    <x v="1"/>
    <s v="OFF-BI-10004600"/>
    <x v="1"/>
    <x v="8"/>
    <x v="1477"/>
    <n v="1471.96"/>
    <n v="5"/>
    <n v="0.2"/>
    <n v="459.98749999999995"/>
  </r>
  <r>
    <n v="6236"/>
    <x v="3105"/>
    <x v="3"/>
    <x v="220"/>
    <d v="2014-09-12T00:00:00"/>
    <s v="Same Day"/>
    <s v="JF-15415"/>
    <s v="Jennifer Ferguson"/>
    <x v="0"/>
    <s v="United States"/>
    <s v="Seattle"/>
    <x v="4"/>
    <n v="98105"/>
    <x v="1"/>
    <s v="TEC-PH-10000127"/>
    <x v="2"/>
    <x v="7"/>
    <x v="1758"/>
    <n v="79.959999999999994"/>
    <n v="5"/>
    <n v="0.2"/>
    <n v="-17.991000000000003"/>
  </r>
  <r>
    <n v="6237"/>
    <x v="3106"/>
    <x v="0"/>
    <x v="1098"/>
    <d v="2013-02-27T00:00:00"/>
    <s v="Standard Class"/>
    <s v="AC-10420"/>
    <s v="Alyssa Crouse"/>
    <x v="1"/>
    <s v="United States"/>
    <s v="Philadelphia"/>
    <x v="9"/>
    <n v="19120"/>
    <x v="3"/>
    <s v="OFF-EN-10004386"/>
    <x v="1"/>
    <x v="12"/>
    <x v="242"/>
    <n v="57.576000000000001"/>
    <n v="3"/>
    <n v="0.2"/>
    <n v="21.591000000000001"/>
  </r>
  <r>
    <n v="6238"/>
    <x v="3107"/>
    <x v="0"/>
    <x v="115"/>
    <d v="2013-01-29T00:00:00"/>
    <s v="Standard Class"/>
    <s v="TB-21280"/>
    <s v="Toby Braunhardt"/>
    <x v="0"/>
    <s v="United States"/>
    <s v="New York City"/>
    <x v="15"/>
    <n v="10009"/>
    <x v="3"/>
    <s v="OFF-BI-10004506"/>
    <x v="1"/>
    <x v="8"/>
    <x v="1238"/>
    <n v="26.336000000000002"/>
    <n v="4"/>
    <n v="0.2"/>
    <n v="9.2176000000000009"/>
  </r>
  <r>
    <n v="6239"/>
    <x v="3108"/>
    <x v="1"/>
    <x v="295"/>
    <d v="2012-12-16T00:00:00"/>
    <s v="Standard Class"/>
    <s v="HA-14905"/>
    <s v="Helen Abelman"/>
    <x v="0"/>
    <s v="United States"/>
    <s v="San Jose"/>
    <x v="1"/>
    <n v="95123"/>
    <x v="1"/>
    <s v="FUR-FU-10004597"/>
    <x v="0"/>
    <x v="5"/>
    <x v="1257"/>
    <n v="166.5"/>
    <n v="3"/>
    <n v="0"/>
    <n v="21.64500000000001"/>
  </r>
  <r>
    <n v="6240"/>
    <x v="3108"/>
    <x v="1"/>
    <x v="295"/>
    <d v="2012-12-16T00:00:00"/>
    <s v="Standard Class"/>
    <s v="HA-14905"/>
    <s v="Helen Abelman"/>
    <x v="0"/>
    <s v="United States"/>
    <s v="San Jose"/>
    <x v="1"/>
    <n v="95123"/>
    <x v="1"/>
    <s v="OFF-ST-10001496"/>
    <x v="1"/>
    <x v="4"/>
    <x v="726"/>
    <n v="360.38"/>
    <n v="2"/>
    <n v="0"/>
    <n v="93.698800000000006"/>
  </r>
  <r>
    <n v="6241"/>
    <x v="3109"/>
    <x v="0"/>
    <x v="517"/>
    <d v="2013-11-02T00:00:00"/>
    <s v="Second Class"/>
    <s v="LH-17155"/>
    <s v="Logan Haushalter"/>
    <x v="0"/>
    <s v="United States"/>
    <s v="Los Angeles"/>
    <x v="1"/>
    <n v="90008"/>
    <x v="1"/>
    <s v="OFF-BI-10004236"/>
    <x v="1"/>
    <x v="8"/>
    <x v="891"/>
    <n v="11.744"/>
    <n v="1"/>
    <n v="0.2"/>
    <n v="3.8167999999999997"/>
  </r>
  <r>
    <n v="6242"/>
    <x v="3110"/>
    <x v="3"/>
    <x v="39"/>
    <d v="2014-06-01T00:00:00"/>
    <s v="Second Class"/>
    <s v="LO-17170"/>
    <s v="Lori Olson"/>
    <x v="1"/>
    <s v="United States"/>
    <s v="Concord"/>
    <x v="38"/>
    <n v="3301"/>
    <x v="3"/>
    <s v="FUR-FU-10001185"/>
    <x v="0"/>
    <x v="5"/>
    <x v="1414"/>
    <n v="247.44"/>
    <n v="8"/>
    <n v="0"/>
    <n v="101.4504"/>
  </r>
  <r>
    <n v="6243"/>
    <x v="3111"/>
    <x v="2"/>
    <x v="1059"/>
    <d v="2011-12-28T00:00:00"/>
    <s v="Standard Class"/>
    <s v="DP-13390"/>
    <s v="Dennis Pardue"/>
    <x v="2"/>
    <s v="United States"/>
    <s v="Columbia"/>
    <x v="18"/>
    <n v="38401"/>
    <x v="0"/>
    <s v="OFF-BI-10000977"/>
    <x v="1"/>
    <x v="8"/>
    <x v="982"/>
    <n v="18.240000000000002"/>
    <n v="2"/>
    <n v="0.7"/>
    <n v="-14.591999999999999"/>
  </r>
  <r>
    <n v="6244"/>
    <x v="3112"/>
    <x v="0"/>
    <x v="390"/>
    <d v="2013-11-29T00:00:00"/>
    <s v="Standard Class"/>
    <s v="CR-12580"/>
    <s v="Clay Rozendal"/>
    <x v="2"/>
    <s v="United States"/>
    <s v="Bellevue"/>
    <x v="4"/>
    <n v="98006"/>
    <x v="1"/>
    <s v="OFF-SU-10004782"/>
    <x v="1"/>
    <x v="14"/>
    <x v="1548"/>
    <n v="25.349999999999998"/>
    <n v="3"/>
    <n v="0"/>
    <n v="7.6049999999999978"/>
  </r>
  <r>
    <n v="6245"/>
    <x v="3113"/>
    <x v="1"/>
    <x v="312"/>
    <d v="2012-11-25T00:00:00"/>
    <s v="Standard Class"/>
    <s v="KB-16405"/>
    <s v="Katrina Bavinger"/>
    <x v="2"/>
    <s v="United States"/>
    <s v="Seattle"/>
    <x v="4"/>
    <n v="98105"/>
    <x v="1"/>
    <s v="OFF-AR-10002067"/>
    <x v="1"/>
    <x v="6"/>
    <x v="1145"/>
    <n v="119.03999999999999"/>
    <n v="6"/>
    <n v="0"/>
    <n v="30.950400000000002"/>
  </r>
  <r>
    <n v="6246"/>
    <x v="3113"/>
    <x v="1"/>
    <x v="312"/>
    <d v="2012-11-25T00:00:00"/>
    <s v="Standard Class"/>
    <s v="KB-16405"/>
    <s v="Katrina Bavinger"/>
    <x v="2"/>
    <s v="United States"/>
    <s v="Seattle"/>
    <x v="4"/>
    <n v="98105"/>
    <x v="1"/>
    <s v="FUR-FU-10002364"/>
    <x v="0"/>
    <x v="5"/>
    <x v="1231"/>
    <n v="22.14"/>
    <n v="3"/>
    <n v="0"/>
    <n v="6.4205999999999976"/>
  </r>
  <r>
    <n v="6247"/>
    <x v="3113"/>
    <x v="1"/>
    <x v="312"/>
    <d v="2012-11-25T00:00:00"/>
    <s v="Standard Class"/>
    <s v="KB-16405"/>
    <s v="Katrina Bavinger"/>
    <x v="2"/>
    <s v="United States"/>
    <s v="Seattle"/>
    <x v="4"/>
    <n v="98105"/>
    <x v="1"/>
    <s v="TEC-AC-10002018"/>
    <x v="2"/>
    <x v="11"/>
    <x v="1674"/>
    <n v="13.98"/>
    <n v="2"/>
    <n v="0"/>
    <n v="6.011400000000001"/>
  </r>
  <r>
    <n v="6248"/>
    <x v="3114"/>
    <x v="3"/>
    <x v="148"/>
    <d v="2014-06-05T00:00:00"/>
    <s v="Standard Class"/>
    <s v="ML-17410"/>
    <s v="Maris LaWare"/>
    <x v="0"/>
    <s v="United States"/>
    <s v="Columbus"/>
    <x v="14"/>
    <n v="47201"/>
    <x v="2"/>
    <s v="OFF-BI-10000632"/>
    <x v="1"/>
    <x v="8"/>
    <x v="1288"/>
    <n v="43.41"/>
    <n v="1"/>
    <n v="0"/>
    <n v="19.968599999999999"/>
  </r>
  <r>
    <n v="6249"/>
    <x v="3114"/>
    <x v="3"/>
    <x v="148"/>
    <d v="2014-06-05T00:00:00"/>
    <s v="Standard Class"/>
    <s v="ML-17410"/>
    <s v="Maris LaWare"/>
    <x v="0"/>
    <s v="United States"/>
    <s v="Columbus"/>
    <x v="14"/>
    <n v="47201"/>
    <x v="2"/>
    <s v="FUR-FU-10003981"/>
    <x v="0"/>
    <x v="5"/>
    <x v="322"/>
    <n v="6.24"/>
    <n v="3"/>
    <n v="0"/>
    <n v="2.6208000000000005"/>
  </r>
  <r>
    <n v="6250"/>
    <x v="3114"/>
    <x v="3"/>
    <x v="148"/>
    <d v="2014-06-05T00:00:00"/>
    <s v="Standard Class"/>
    <s v="ML-17410"/>
    <s v="Maris LaWare"/>
    <x v="0"/>
    <s v="United States"/>
    <s v="Columbus"/>
    <x v="14"/>
    <n v="47201"/>
    <x v="2"/>
    <s v="OFF-AP-10001564"/>
    <x v="1"/>
    <x v="9"/>
    <x v="1759"/>
    <n v="465.16"/>
    <n v="2"/>
    <n v="0"/>
    <n v="120.94159999999999"/>
  </r>
  <r>
    <n v="6251"/>
    <x v="3114"/>
    <x v="3"/>
    <x v="148"/>
    <d v="2014-06-05T00:00:00"/>
    <s v="Standard Class"/>
    <s v="ML-17410"/>
    <s v="Maris LaWare"/>
    <x v="0"/>
    <s v="United States"/>
    <s v="Columbus"/>
    <x v="14"/>
    <n v="47201"/>
    <x v="2"/>
    <s v="OFF-PA-10004082"/>
    <x v="1"/>
    <x v="10"/>
    <x v="224"/>
    <n v="7.98"/>
    <n v="1"/>
    <n v="0"/>
    <n v="3.99"/>
  </r>
  <r>
    <n v="6252"/>
    <x v="3115"/>
    <x v="2"/>
    <x v="266"/>
    <d v="2011-12-04T00:00:00"/>
    <s v="First Class"/>
    <s v="MC-17575"/>
    <s v="Matt Collins"/>
    <x v="0"/>
    <s v="United States"/>
    <s v="Chicago"/>
    <x v="10"/>
    <n v="60623"/>
    <x v="2"/>
    <s v="OFF-AP-10004249"/>
    <x v="1"/>
    <x v="9"/>
    <x v="33"/>
    <n v="2.3939999999999997"/>
    <n v="1"/>
    <n v="0.8"/>
    <n v="-6.344100000000001"/>
  </r>
  <r>
    <n v="6253"/>
    <x v="3116"/>
    <x v="2"/>
    <x v="884"/>
    <d v="2011-04-07T00:00:00"/>
    <s v="Same Day"/>
    <s v="VM-21685"/>
    <s v="Valerie Mitchum"/>
    <x v="2"/>
    <s v="United States"/>
    <s v="Marietta"/>
    <x v="32"/>
    <n v="30062"/>
    <x v="0"/>
    <s v="OFF-PA-10003441"/>
    <x v="1"/>
    <x v="10"/>
    <x v="485"/>
    <n v="58.320000000000007"/>
    <n v="9"/>
    <n v="0"/>
    <n v="27.993600000000001"/>
  </r>
  <r>
    <n v="6254"/>
    <x v="3116"/>
    <x v="2"/>
    <x v="884"/>
    <d v="2011-04-07T00:00:00"/>
    <s v="Same Day"/>
    <s v="VM-21685"/>
    <s v="Valerie Mitchum"/>
    <x v="2"/>
    <s v="United States"/>
    <s v="Marietta"/>
    <x v="32"/>
    <n v="30062"/>
    <x v="0"/>
    <s v="TEC-PH-10004922"/>
    <x v="2"/>
    <x v="7"/>
    <x v="1067"/>
    <n v="200.96999999999997"/>
    <n v="3"/>
    <n v="0"/>
    <n v="50.242500000000007"/>
  </r>
  <r>
    <n v="6255"/>
    <x v="3117"/>
    <x v="1"/>
    <x v="1014"/>
    <d v="2012-09-14T00:00:00"/>
    <s v="Standard Class"/>
    <s v="VW-21775"/>
    <s v="Victoria Wilson"/>
    <x v="1"/>
    <s v="United States"/>
    <s v="Montgomery"/>
    <x v="19"/>
    <n v="36116"/>
    <x v="0"/>
    <s v="FUR-FU-10001731"/>
    <x v="0"/>
    <x v="5"/>
    <x v="1547"/>
    <n v="21.36"/>
    <n v="8"/>
    <n v="0"/>
    <n v="8.1167999999999996"/>
  </r>
  <r>
    <n v="6256"/>
    <x v="3118"/>
    <x v="3"/>
    <x v="428"/>
    <d v="2014-09-16T00:00:00"/>
    <s v="Standard Class"/>
    <s v="GK-14620"/>
    <s v="Grace Kelly"/>
    <x v="1"/>
    <s v="United States"/>
    <s v="Plano"/>
    <x v="5"/>
    <n v="75023"/>
    <x v="2"/>
    <s v="OFF-LA-10000134"/>
    <x v="1"/>
    <x v="2"/>
    <x v="85"/>
    <n v="9.8560000000000016"/>
    <n v="4"/>
    <n v="0.2"/>
    <n v="3.4495999999999993"/>
  </r>
  <r>
    <n v="6257"/>
    <x v="3119"/>
    <x v="1"/>
    <x v="684"/>
    <d v="2012-09-08T00:00:00"/>
    <s v="Second Class"/>
    <s v="AT-10435"/>
    <s v="Alyssa Tate"/>
    <x v="2"/>
    <s v="United States"/>
    <s v="Tamarac"/>
    <x v="2"/>
    <n v="33319"/>
    <x v="0"/>
    <s v="OFF-BI-10003166"/>
    <x v="1"/>
    <x v="8"/>
    <x v="1405"/>
    <n v="3.4440000000000008"/>
    <n v="1"/>
    <n v="0.7"/>
    <n v="-2.5255999999999998"/>
  </r>
  <r>
    <n v="6258"/>
    <x v="3120"/>
    <x v="3"/>
    <x v="808"/>
    <d v="2014-11-07T00:00:00"/>
    <s v="Second Class"/>
    <s v="AR-10825"/>
    <s v="Anthony Rawles"/>
    <x v="1"/>
    <s v="United States"/>
    <s v="Columbus"/>
    <x v="24"/>
    <n v="43229"/>
    <x v="3"/>
    <s v="OFF-SU-10000646"/>
    <x v="1"/>
    <x v="14"/>
    <x v="259"/>
    <n v="384.59200000000004"/>
    <n v="2"/>
    <n v="0.2"/>
    <n v="-81.725799999999978"/>
  </r>
  <r>
    <n v="6259"/>
    <x v="3121"/>
    <x v="1"/>
    <x v="262"/>
    <d v="2012-03-30T00:00:00"/>
    <s v="Second Class"/>
    <s v="JH-15820"/>
    <s v="John Huston"/>
    <x v="0"/>
    <s v="United States"/>
    <s v="New York City"/>
    <x v="15"/>
    <n v="10009"/>
    <x v="3"/>
    <s v="OFF-EN-10004459"/>
    <x v="1"/>
    <x v="12"/>
    <x v="655"/>
    <n v="22.919999999999998"/>
    <n v="3"/>
    <n v="0"/>
    <n v="11.230799999999999"/>
  </r>
  <r>
    <n v="6260"/>
    <x v="3122"/>
    <x v="1"/>
    <x v="863"/>
    <d v="2012-08-17T00:00:00"/>
    <s v="Second Class"/>
    <s v="RA-19285"/>
    <s v="Ralph Arnett"/>
    <x v="0"/>
    <s v="United States"/>
    <s v="Richmond"/>
    <x v="14"/>
    <n v="47374"/>
    <x v="2"/>
    <s v="OFF-BI-10003529"/>
    <x v="1"/>
    <x v="8"/>
    <x v="788"/>
    <n v="11.36"/>
    <n v="4"/>
    <n v="0"/>
    <n v="5.5663999999999998"/>
  </r>
  <r>
    <n v="6261"/>
    <x v="3123"/>
    <x v="1"/>
    <x v="793"/>
    <d v="2012-05-18T00:00:00"/>
    <s v="Standard Class"/>
    <s v="RO-19780"/>
    <s v="Rose O'Brian"/>
    <x v="0"/>
    <s v="United States"/>
    <s v="Seattle"/>
    <x v="4"/>
    <n v="98115"/>
    <x v="1"/>
    <s v="OFF-BI-10002949"/>
    <x v="1"/>
    <x v="8"/>
    <x v="520"/>
    <n v="14.592000000000002"/>
    <n v="3"/>
    <n v="0.2"/>
    <n v="4.9247999999999985"/>
  </r>
  <r>
    <n v="6262"/>
    <x v="3124"/>
    <x v="3"/>
    <x v="283"/>
    <d v="2014-07-28T00:00:00"/>
    <s v="Standard Class"/>
    <s v="LR-17035"/>
    <s v="Lisa Ryan"/>
    <x v="1"/>
    <s v="United States"/>
    <s v="Long Beach"/>
    <x v="15"/>
    <n v="11561"/>
    <x v="3"/>
    <s v="OFF-LA-10001158"/>
    <x v="1"/>
    <x v="2"/>
    <x v="319"/>
    <n v="41.4"/>
    <n v="4"/>
    <n v="0"/>
    <n v="19.872"/>
  </r>
  <r>
    <n v="6263"/>
    <x v="3125"/>
    <x v="0"/>
    <x v="446"/>
    <d v="2013-09-27T00:00:00"/>
    <s v="First Class"/>
    <s v="MK-17905"/>
    <s v="Michael Kennedy"/>
    <x v="1"/>
    <s v="United States"/>
    <s v="Rockford"/>
    <x v="10"/>
    <n v="61107"/>
    <x v="2"/>
    <s v="OFF-BI-10004584"/>
    <x v="1"/>
    <x v="8"/>
    <x v="378"/>
    <n v="442.37199999999996"/>
    <n v="7"/>
    <n v="0.8"/>
    <n v="-729.91380000000004"/>
  </r>
  <r>
    <n v="6264"/>
    <x v="3126"/>
    <x v="3"/>
    <x v="1024"/>
    <d v="2014-05-11T00:00:00"/>
    <s v="Standard Class"/>
    <s v="YS-21880"/>
    <s v="Yana Sorensen"/>
    <x v="1"/>
    <s v="United States"/>
    <s v="Columbus"/>
    <x v="32"/>
    <n v="31907"/>
    <x v="0"/>
    <s v="OFF-BI-10004965"/>
    <x v="1"/>
    <x v="8"/>
    <x v="1005"/>
    <n v="34.5"/>
    <n v="3"/>
    <n v="0"/>
    <n v="15.524999999999999"/>
  </r>
  <r>
    <n v="6265"/>
    <x v="3127"/>
    <x v="0"/>
    <x v="1099"/>
    <d v="2013-10-07T00:00:00"/>
    <s v="Same Day"/>
    <s v="JH-15910"/>
    <s v="Jonathan Howell"/>
    <x v="0"/>
    <s v="United States"/>
    <s v="Tulsa"/>
    <x v="26"/>
    <n v="74133"/>
    <x v="2"/>
    <s v="OFF-BI-10004654"/>
    <x v="1"/>
    <x v="8"/>
    <x v="68"/>
    <n v="28.849999999999998"/>
    <n v="5"/>
    <n v="0"/>
    <n v="14.424999999999999"/>
  </r>
  <r>
    <n v="6266"/>
    <x v="3128"/>
    <x v="2"/>
    <x v="935"/>
    <d v="2011-11-08T00:00:00"/>
    <s v="Standard Class"/>
    <s v="AT-10735"/>
    <s v="Annie Thurman"/>
    <x v="0"/>
    <s v="United States"/>
    <s v="Nashville"/>
    <x v="18"/>
    <n v="37211"/>
    <x v="0"/>
    <s v="OFF-PA-10000141"/>
    <x v="1"/>
    <x v="10"/>
    <x v="821"/>
    <n v="3.4880000000000004"/>
    <n v="2"/>
    <n v="0.2"/>
    <n v="1.1771999999999998"/>
  </r>
  <r>
    <n v="6267"/>
    <x v="3128"/>
    <x v="2"/>
    <x v="935"/>
    <d v="2011-11-08T00:00:00"/>
    <s v="Standard Class"/>
    <s v="AT-10735"/>
    <s v="Annie Thurman"/>
    <x v="0"/>
    <s v="United States"/>
    <s v="Nashville"/>
    <x v="18"/>
    <n v="37211"/>
    <x v="0"/>
    <s v="OFF-PA-10001019"/>
    <x v="1"/>
    <x v="10"/>
    <x v="675"/>
    <n v="143.85600000000002"/>
    <n v="9"/>
    <n v="0.2"/>
    <n v="48.551399999999994"/>
  </r>
  <r>
    <n v="6268"/>
    <x v="3129"/>
    <x v="1"/>
    <x v="486"/>
    <d v="2012-10-04T00:00:00"/>
    <s v="Second Class"/>
    <s v="RM-19675"/>
    <s v="Robert Marley"/>
    <x v="2"/>
    <s v="United States"/>
    <s v="Cambridge"/>
    <x v="31"/>
    <n v="2138"/>
    <x v="3"/>
    <s v="TEC-PH-10002496"/>
    <x v="2"/>
    <x v="7"/>
    <x v="490"/>
    <n v="311.98"/>
    <n v="2"/>
    <n v="0"/>
    <n v="93.593999999999994"/>
  </r>
  <r>
    <n v="6269"/>
    <x v="3129"/>
    <x v="1"/>
    <x v="486"/>
    <d v="2012-10-04T00:00:00"/>
    <s v="Second Class"/>
    <s v="RM-19675"/>
    <s v="Robert Marley"/>
    <x v="2"/>
    <s v="United States"/>
    <s v="Cambridge"/>
    <x v="31"/>
    <n v="2138"/>
    <x v="3"/>
    <s v="OFF-BI-10000829"/>
    <x v="1"/>
    <x v="8"/>
    <x v="304"/>
    <n v="22.450000000000003"/>
    <n v="5"/>
    <n v="0"/>
    <n v="10.327"/>
  </r>
  <r>
    <n v="6270"/>
    <x v="3130"/>
    <x v="3"/>
    <x v="574"/>
    <d v="2014-12-07T00:00:00"/>
    <s v="Standard Class"/>
    <s v="BB-11545"/>
    <s v="Brenda Bowman"/>
    <x v="1"/>
    <s v="United States"/>
    <s v="Oakland"/>
    <x v="1"/>
    <n v="94601"/>
    <x v="1"/>
    <s v="TEC-PH-10001448"/>
    <x v="2"/>
    <x v="7"/>
    <x v="140"/>
    <n v="39.992000000000004"/>
    <n v="1"/>
    <n v="0.2"/>
    <n v="-7.9984000000000073"/>
  </r>
  <r>
    <n v="6271"/>
    <x v="3130"/>
    <x v="3"/>
    <x v="574"/>
    <d v="2014-12-07T00:00:00"/>
    <s v="Standard Class"/>
    <s v="BB-11545"/>
    <s v="Brenda Bowman"/>
    <x v="1"/>
    <s v="United States"/>
    <s v="Oakland"/>
    <x v="1"/>
    <n v="94601"/>
    <x v="1"/>
    <s v="FUR-CH-10004983"/>
    <x v="0"/>
    <x v="1"/>
    <x v="1560"/>
    <n v="1159.056"/>
    <n v="9"/>
    <n v="0.2"/>
    <n v="43.464599999999905"/>
  </r>
  <r>
    <n v="6272"/>
    <x v="3130"/>
    <x v="3"/>
    <x v="574"/>
    <d v="2014-12-07T00:00:00"/>
    <s v="Standard Class"/>
    <s v="BB-11545"/>
    <s v="Brenda Bowman"/>
    <x v="1"/>
    <s v="United States"/>
    <s v="Oakland"/>
    <x v="1"/>
    <n v="94601"/>
    <x v="1"/>
    <s v="OFF-AR-10004022"/>
    <x v="1"/>
    <x v="6"/>
    <x v="898"/>
    <n v="179.89999999999998"/>
    <n v="5"/>
    <n v="0"/>
    <n v="44.974999999999987"/>
  </r>
  <r>
    <n v="6273"/>
    <x v="3131"/>
    <x v="3"/>
    <x v="157"/>
    <d v="2014-12-13T00:00:00"/>
    <s v="First Class"/>
    <s v="AS-10285"/>
    <s v="Alejandro Savely"/>
    <x v="1"/>
    <s v="United States"/>
    <s v="Palatine"/>
    <x v="10"/>
    <n v="60067"/>
    <x v="2"/>
    <s v="TEC-AC-10001284"/>
    <x v="2"/>
    <x v="11"/>
    <x v="1172"/>
    <n v="116.312"/>
    <n v="7"/>
    <n v="0.2"/>
    <n v="23.262400000000003"/>
  </r>
  <r>
    <n v="6274"/>
    <x v="3132"/>
    <x v="0"/>
    <x v="19"/>
    <d v="2013-07-23T00:00:00"/>
    <s v="Second Class"/>
    <s v="DK-13375"/>
    <s v="Dennis Kane"/>
    <x v="0"/>
    <s v="United States"/>
    <s v="Seattle"/>
    <x v="4"/>
    <n v="98105"/>
    <x v="1"/>
    <s v="FUR-FU-10001847"/>
    <x v="0"/>
    <x v="5"/>
    <x v="1355"/>
    <n v="12.419999999999998"/>
    <n v="3"/>
    <n v="0"/>
    <n v="4.4711999999999996"/>
  </r>
  <r>
    <n v="6275"/>
    <x v="3132"/>
    <x v="0"/>
    <x v="19"/>
    <d v="2013-07-23T00:00:00"/>
    <s v="Second Class"/>
    <s v="DK-13375"/>
    <s v="Dennis Kane"/>
    <x v="0"/>
    <s v="United States"/>
    <s v="Seattle"/>
    <x v="4"/>
    <n v="98105"/>
    <x v="1"/>
    <s v="TEC-AC-10004595"/>
    <x v="2"/>
    <x v="11"/>
    <x v="1760"/>
    <n v="428.40000000000003"/>
    <n v="3"/>
    <n v="0"/>
    <n v="89.963999999999999"/>
  </r>
  <r>
    <n v="6276"/>
    <x v="3132"/>
    <x v="0"/>
    <x v="19"/>
    <d v="2013-07-23T00:00:00"/>
    <s v="Second Class"/>
    <s v="DK-13375"/>
    <s v="Dennis Kane"/>
    <x v="0"/>
    <s v="United States"/>
    <s v="Seattle"/>
    <x v="4"/>
    <n v="98105"/>
    <x v="1"/>
    <s v="FUR-FU-10004164"/>
    <x v="0"/>
    <x v="5"/>
    <x v="1575"/>
    <n v="24.75"/>
    <n v="5"/>
    <n v="0"/>
    <n v="10.890000000000002"/>
  </r>
  <r>
    <n v="6277"/>
    <x v="3132"/>
    <x v="0"/>
    <x v="19"/>
    <d v="2013-07-23T00:00:00"/>
    <s v="Second Class"/>
    <s v="DK-13375"/>
    <s v="Dennis Kane"/>
    <x v="0"/>
    <s v="United States"/>
    <s v="Seattle"/>
    <x v="4"/>
    <n v="98105"/>
    <x v="1"/>
    <s v="OFF-LA-10001074"/>
    <x v="1"/>
    <x v="2"/>
    <x v="297"/>
    <n v="87.71"/>
    <n v="7"/>
    <n v="0"/>
    <n v="41.223699999999994"/>
  </r>
  <r>
    <n v="6278"/>
    <x v="3132"/>
    <x v="0"/>
    <x v="19"/>
    <d v="2013-07-23T00:00:00"/>
    <s v="Second Class"/>
    <s v="DK-13375"/>
    <s v="Dennis Kane"/>
    <x v="0"/>
    <s v="United States"/>
    <s v="Seattle"/>
    <x v="4"/>
    <n v="98105"/>
    <x v="1"/>
    <s v="OFF-ST-10000604"/>
    <x v="1"/>
    <x v="4"/>
    <x v="54"/>
    <n v="69.52"/>
    <n v="2"/>
    <n v="0"/>
    <n v="17.379999999999995"/>
  </r>
  <r>
    <n v="6279"/>
    <x v="3132"/>
    <x v="0"/>
    <x v="19"/>
    <d v="2013-07-23T00:00:00"/>
    <s v="Second Class"/>
    <s v="DK-13375"/>
    <s v="Dennis Kane"/>
    <x v="0"/>
    <s v="United States"/>
    <s v="Seattle"/>
    <x v="4"/>
    <n v="98105"/>
    <x v="1"/>
    <s v="TEC-PH-10000148"/>
    <x v="2"/>
    <x v="7"/>
    <x v="771"/>
    <n v="20.784000000000002"/>
    <n v="2"/>
    <n v="0.2"/>
    <n v="-4.6764000000000001"/>
  </r>
  <r>
    <n v="6280"/>
    <x v="3132"/>
    <x v="0"/>
    <x v="19"/>
    <d v="2013-07-23T00:00:00"/>
    <s v="Second Class"/>
    <s v="DK-13375"/>
    <s v="Dennis Kane"/>
    <x v="0"/>
    <s v="United States"/>
    <s v="Seattle"/>
    <x v="4"/>
    <n v="98105"/>
    <x v="1"/>
    <s v="OFF-BI-10000042"/>
    <x v="1"/>
    <x v="8"/>
    <x v="945"/>
    <n v="12.816000000000001"/>
    <n v="3"/>
    <n v="0.2"/>
    <n v="4.1651999999999987"/>
  </r>
  <r>
    <n v="6281"/>
    <x v="3133"/>
    <x v="3"/>
    <x v="605"/>
    <d v="2014-05-17T00:00:00"/>
    <s v="Standard Class"/>
    <s v="JH-15910"/>
    <s v="Jonathan Howell"/>
    <x v="0"/>
    <s v="United States"/>
    <s v="Cincinnati"/>
    <x v="24"/>
    <n v="45231"/>
    <x v="3"/>
    <s v="OFF-LA-10000443"/>
    <x v="1"/>
    <x v="2"/>
    <x v="1118"/>
    <n v="5.9039999999999999"/>
    <n v="2"/>
    <n v="0.2"/>
    <n v="1.9925999999999999"/>
  </r>
  <r>
    <n v="6282"/>
    <x v="3134"/>
    <x v="1"/>
    <x v="312"/>
    <d v="2012-11-26T00:00:00"/>
    <s v="Standard Class"/>
    <s v="JK-15205"/>
    <s v="Jamie Kunitz"/>
    <x v="0"/>
    <s v="United States"/>
    <s v="Marion"/>
    <x v="24"/>
    <n v="43302"/>
    <x v="3"/>
    <s v="FUR-FU-10002874"/>
    <x v="0"/>
    <x v="5"/>
    <x v="1761"/>
    <n v="63.824000000000005"/>
    <n v="2"/>
    <n v="0.2"/>
    <n v="9.5735999999999937"/>
  </r>
  <r>
    <n v="6283"/>
    <x v="3134"/>
    <x v="1"/>
    <x v="312"/>
    <d v="2012-11-26T00:00:00"/>
    <s v="Standard Class"/>
    <s v="JK-15205"/>
    <s v="Jamie Kunitz"/>
    <x v="0"/>
    <s v="United States"/>
    <s v="Marion"/>
    <x v="24"/>
    <n v="43302"/>
    <x v="3"/>
    <s v="OFF-ST-10003994"/>
    <x v="1"/>
    <x v="4"/>
    <x v="1736"/>
    <n v="141.55199999999999"/>
    <n v="3"/>
    <n v="0.2"/>
    <n v="-26.541000000000004"/>
  </r>
  <r>
    <n v="6284"/>
    <x v="3135"/>
    <x v="0"/>
    <x v="446"/>
    <d v="2013-09-29T00:00:00"/>
    <s v="Standard Class"/>
    <s v="EH-13765"/>
    <s v="Edward Hooks"/>
    <x v="1"/>
    <s v="United States"/>
    <s v="Los Angeles"/>
    <x v="1"/>
    <n v="90049"/>
    <x v="1"/>
    <s v="OFF-EN-10001453"/>
    <x v="1"/>
    <x v="12"/>
    <x v="1676"/>
    <n v="304.89999999999998"/>
    <n v="5"/>
    <n v="0"/>
    <n v="143.30299999999997"/>
  </r>
  <r>
    <n v="6285"/>
    <x v="3135"/>
    <x v="0"/>
    <x v="446"/>
    <d v="2013-09-29T00:00:00"/>
    <s v="Standard Class"/>
    <s v="EH-13765"/>
    <s v="Edward Hooks"/>
    <x v="1"/>
    <s v="United States"/>
    <s v="Los Angeles"/>
    <x v="1"/>
    <n v="90049"/>
    <x v="1"/>
    <s v="FUR-CH-10000988"/>
    <x v="0"/>
    <x v="1"/>
    <x v="1132"/>
    <n v="563.24"/>
    <n v="5"/>
    <n v="0.2"/>
    <n v="56.324000000000012"/>
  </r>
  <r>
    <n v="6286"/>
    <x v="3136"/>
    <x v="0"/>
    <x v="147"/>
    <d v="2013-10-27T00:00:00"/>
    <s v="Standard Class"/>
    <s v="VW-21775"/>
    <s v="Victoria Wilson"/>
    <x v="1"/>
    <s v="United States"/>
    <s v="Lakewood"/>
    <x v="24"/>
    <n v="44107"/>
    <x v="3"/>
    <s v="FUR-TA-10003238"/>
    <x v="0"/>
    <x v="3"/>
    <x v="1233"/>
    <n v="661.17600000000004"/>
    <n v="2"/>
    <n v="0.4"/>
    <n v="-231.41160000000008"/>
  </r>
  <r>
    <n v="6287"/>
    <x v="3137"/>
    <x v="0"/>
    <x v="1057"/>
    <d v="2013-11-01T00:00:00"/>
    <s v="Standard Class"/>
    <s v="CG-12040"/>
    <s v="Catherine Glotzbach"/>
    <x v="2"/>
    <s v="United States"/>
    <s v="Lebanon"/>
    <x v="18"/>
    <n v="37087"/>
    <x v="0"/>
    <s v="TEC-PH-10001061"/>
    <x v="2"/>
    <x v="7"/>
    <x v="822"/>
    <n v="239.976"/>
    <n v="3"/>
    <n v="0.2"/>
    <n v="17.998199999999997"/>
  </r>
  <r>
    <n v="6288"/>
    <x v="3138"/>
    <x v="2"/>
    <x v="1001"/>
    <d v="2011-07-12T00:00:00"/>
    <s v="Standard Class"/>
    <s v="EB-13705"/>
    <s v="Ed Braxton"/>
    <x v="1"/>
    <s v="United States"/>
    <s v="San Francisco"/>
    <x v="1"/>
    <n v="94122"/>
    <x v="1"/>
    <s v="FUR-TA-10003715"/>
    <x v="0"/>
    <x v="3"/>
    <x v="1003"/>
    <n v="502.48800000000006"/>
    <n v="3"/>
    <n v="0.2"/>
    <n v="-87.935400000000044"/>
  </r>
  <r>
    <n v="6289"/>
    <x v="3138"/>
    <x v="2"/>
    <x v="1001"/>
    <d v="2011-07-12T00:00:00"/>
    <s v="Standard Class"/>
    <s v="EB-13705"/>
    <s v="Ed Braxton"/>
    <x v="1"/>
    <s v="United States"/>
    <s v="San Francisco"/>
    <x v="1"/>
    <n v="94122"/>
    <x v="1"/>
    <s v="OFF-BI-10001597"/>
    <x v="1"/>
    <x v="8"/>
    <x v="790"/>
    <n v="196.70400000000001"/>
    <n v="6"/>
    <n v="0.2"/>
    <n v="68.846399999999974"/>
  </r>
  <r>
    <n v="6290"/>
    <x v="3139"/>
    <x v="1"/>
    <x v="649"/>
    <d v="2012-03-18T00:00:00"/>
    <s v="Second Class"/>
    <s v="NF-18595"/>
    <s v="Nicole Fjeld"/>
    <x v="2"/>
    <s v="United States"/>
    <s v="Chico"/>
    <x v="1"/>
    <n v="95928"/>
    <x v="1"/>
    <s v="FUR-CH-10004063"/>
    <x v="0"/>
    <x v="1"/>
    <x v="120"/>
    <n v="915.13600000000008"/>
    <n v="4"/>
    <n v="0.2"/>
    <n v="102.95279999999988"/>
  </r>
  <r>
    <n v="6291"/>
    <x v="3139"/>
    <x v="1"/>
    <x v="649"/>
    <d v="2012-03-18T00:00:00"/>
    <s v="Second Class"/>
    <s v="NF-18595"/>
    <s v="Nicole Fjeld"/>
    <x v="2"/>
    <s v="United States"/>
    <s v="Chico"/>
    <x v="1"/>
    <n v="95928"/>
    <x v="1"/>
    <s v="FUR-FU-10001979"/>
    <x v="0"/>
    <x v="5"/>
    <x v="509"/>
    <n v="327.76"/>
    <n v="8"/>
    <n v="0"/>
    <n v="91.772800000000018"/>
  </r>
  <r>
    <n v="6292"/>
    <x v="3140"/>
    <x v="3"/>
    <x v="574"/>
    <d v="2014-12-06T00:00:00"/>
    <s v="First Class"/>
    <s v="ME-17725"/>
    <s v="Max Engle"/>
    <x v="0"/>
    <s v="United States"/>
    <s v="Salem"/>
    <x v="17"/>
    <n v="24153"/>
    <x v="0"/>
    <s v="FUR-CH-10001854"/>
    <x v="0"/>
    <x v="1"/>
    <x v="1110"/>
    <n v="701.96"/>
    <n v="2"/>
    <n v="0"/>
    <n v="168.47040000000004"/>
  </r>
  <r>
    <n v="6293"/>
    <x v="3141"/>
    <x v="1"/>
    <x v="1100"/>
    <d v="2012-04-26T00:00:00"/>
    <s v="Standard Class"/>
    <s v="AZ-10750"/>
    <s v="Annie Zypern"/>
    <x v="0"/>
    <s v="United States"/>
    <s v="Los Angeles"/>
    <x v="1"/>
    <n v="90008"/>
    <x v="1"/>
    <s v="TEC-PH-10002923"/>
    <x v="2"/>
    <x v="7"/>
    <x v="680"/>
    <n v="88.77600000000001"/>
    <n v="3"/>
    <n v="0.2"/>
    <n v="7.7679000000000009"/>
  </r>
  <r>
    <n v="6294"/>
    <x v="3141"/>
    <x v="1"/>
    <x v="1100"/>
    <d v="2012-04-26T00:00:00"/>
    <s v="Standard Class"/>
    <s v="AZ-10750"/>
    <s v="Annie Zypern"/>
    <x v="0"/>
    <s v="United States"/>
    <s v="Los Angeles"/>
    <x v="1"/>
    <n v="90008"/>
    <x v="1"/>
    <s v="OFF-AR-10004691"/>
    <x v="1"/>
    <x v="6"/>
    <x v="1371"/>
    <n v="64.14"/>
    <n v="3"/>
    <n v="0"/>
    <n v="16.676400000000001"/>
  </r>
  <r>
    <n v="6295"/>
    <x v="3142"/>
    <x v="2"/>
    <x v="1101"/>
    <d v="2011-09-19T00:00:00"/>
    <s v="First Class"/>
    <s v="RF-19345"/>
    <s v="Randy Ferguson"/>
    <x v="1"/>
    <s v="United States"/>
    <s v="New York City"/>
    <x v="15"/>
    <n v="10024"/>
    <x v="3"/>
    <s v="OFF-BI-10002931"/>
    <x v="1"/>
    <x v="8"/>
    <x v="727"/>
    <n v="33.552"/>
    <n v="1"/>
    <n v="0.2"/>
    <n v="12.581999999999999"/>
  </r>
  <r>
    <n v="6296"/>
    <x v="3143"/>
    <x v="2"/>
    <x v="129"/>
    <d v="2012-01-01T00:00:00"/>
    <s v="Standard Class"/>
    <s v="AJ-10780"/>
    <s v="Anthony Jacobs"/>
    <x v="1"/>
    <s v="United States"/>
    <s v="Beverly"/>
    <x v="31"/>
    <n v="1915"/>
    <x v="3"/>
    <s v="OFF-AP-10002651"/>
    <x v="1"/>
    <x v="9"/>
    <x v="1341"/>
    <n v="1737.1799999999998"/>
    <n v="6"/>
    <n v="0"/>
    <n v="503.78219999999976"/>
  </r>
  <r>
    <n v="6297"/>
    <x v="3143"/>
    <x v="2"/>
    <x v="129"/>
    <d v="2012-01-01T00:00:00"/>
    <s v="Standard Class"/>
    <s v="AJ-10780"/>
    <s v="Anthony Jacobs"/>
    <x v="1"/>
    <s v="United States"/>
    <s v="Beverly"/>
    <x v="31"/>
    <n v="1915"/>
    <x v="3"/>
    <s v="OFF-ST-10000689"/>
    <x v="1"/>
    <x v="4"/>
    <x v="421"/>
    <n v="704.25"/>
    <n v="5"/>
    <n v="0"/>
    <n v="84.51"/>
  </r>
  <r>
    <n v="6298"/>
    <x v="3143"/>
    <x v="2"/>
    <x v="129"/>
    <d v="2012-01-01T00:00:00"/>
    <s v="Standard Class"/>
    <s v="AJ-10780"/>
    <s v="Anthony Jacobs"/>
    <x v="1"/>
    <s v="United States"/>
    <s v="Beverly"/>
    <x v="31"/>
    <n v="1915"/>
    <x v="3"/>
    <s v="OFF-PA-10003302"/>
    <x v="1"/>
    <x v="10"/>
    <x v="1712"/>
    <n v="141.76"/>
    <n v="4"/>
    <n v="0"/>
    <n v="66.627199999999988"/>
  </r>
  <r>
    <n v="6299"/>
    <x v="3144"/>
    <x v="2"/>
    <x v="618"/>
    <d v="2011-10-26T00:00:00"/>
    <s v="Standard Class"/>
    <s v="SF-20965"/>
    <s v="Sylvia Foulston"/>
    <x v="1"/>
    <s v="United States"/>
    <s v="San Diego"/>
    <x v="1"/>
    <n v="92024"/>
    <x v="1"/>
    <s v="OFF-BI-10001460"/>
    <x v="1"/>
    <x v="8"/>
    <x v="58"/>
    <n v="36.36"/>
    <n v="3"/>
    <n v="0.2"/>
    <n v="12.2715"/>
  </r>
  <r>
    <n v="6300"/>
    <x v="3145"/>
    <x v="3"/>
    <x v="329"/>
    <d v="2014-12-04T00:00:00"/>
    <s v="First Class"/>
    <s v="MZ-17335"/>
    <s v="Maria Zettner"/>
    <x v="2"/>
    <s v="United States"/>
    <s v="San Francisco"/>
    <x v="1"/>
    <n v="94109"/>
    <x v="1"/>
    <s v="FUR-FU-10003489"/>
    <x v="0"/>
    <x v="5"/>
    <x v="1762"/>
    <n v="25.83"/>
    <n v="3"/>
    <n v="0"/>
    <n v="9.5570999999999984"/>
  </r>
  <r>
    <n v="6301"/>
    <x v="3146"/>
    <x v="2"/>
    <x v="571"/>
    <d v="2011-06-12T00:00:00"/>
    <s v="Standard Class"/>
    <s v="SB-20170"/>
    <s v="Sarah Bern"/>
    <x v="0"/>
    <s v="United States"/>
    <s v="Chicago"/>
    <x v="10"/>
    <n v="60623"/>
    <x v="2"/>
    <s v="OFF-BI-10002794"/>
    <x v="1"/>
    <x v="8"/>
    <x v="102"/>
    <n v="24.587999999999994"/>
    <n v="3"/>
    <n v="0.8"/>
    <n v="-38.11140000000001"/>
  </r>
  <r>
    <n v="6302"/>
    <x v="3146"/>
    <x v="2"/>
    <x v="571"/>
    <d v="2011-06-12T00:00:00"/>
    <s v="Standard Class"/>
    <s v="SB-20170"/>
    <s v="Sarah Bern"/>
    <x v="0"/>
    <s v="United States"/>
    <s v="Chicago"/>
    <x v="10"/>
    <n v="60623"/>
    <x v="2"/>
    <s v="OFF-EN-10000461"/>
    <x v="1"/>
    <x v="12"/>
    <x v="746"/>
    <n v="13.984000000000002"/>
    <n v="2"/>
    <n v="0.2"/>
    <n v="4.7195999999999998"/>
  </r>
  <r>
    <n v="6303"/>
    <x v="3147"/>
    <x v="3"/>
    <x v="51"/>
    <d v="2014-11-28T00:00:00"/>
    <s v="Standard Class"/>
    <s v="AH-10210"/>
    <s v="Alan Hwang"/>
    <x v="0"/>
    <s v="United States"/>
    <s v="Dallas"/>
    <x v="5"/>
    <n v="75220"/>
    <x v="2"/>
    <s v="TEC-PH-10001305"/>
    <x v="2"/>
    <x v="7"/>
    <x v="1671"/>
    <n v="195.96000000000004"/>
    <n v="5"/>
    <n v="0.2"/>
    <n v="19.596000000000018"/>
  </r>
  <r>
    <n v="6304"/>
    <x v="3148"/>
    <x v="3"/>
    <x v="978"/>
    <d v="2014-06-21T00:00:00"/>
    <s v="Second Class"/>
    <s v="NK-18490"/>
    <s v="Neil Knudson"/>
    <x v="2"/>
    <s v="United States"/>
    <s v="Corpus Christi"/>
    <x v="5"/>
    <n v="78415"/>
    <x v="2"/>
    <s v="OFF-PA-10000167"/>
    <x v="1"/>
    <x v="10"/>
    <x v="1071"/>
    <n v="74.352000000000004"/>
    <n v="3"/>
    <n v="0.2"/>
    <n v="23.234999999999992"/>
  </r>
  <r>
    <n v="6305"/>
    <x v="3149"/>
    <x v="3"/>
    <x v="1024"/>
    <d v="2014-05-06T00:00:00"/>
    <s v="Same Day"/>
    <s v="AI-10855"/>
    <s v="Arianne Irving"/>
    <x v="0"/>
    <s v="United States"/>
    <s v="New York City"/>
    <x v="15"/>
    <n v="10035"/>
    <x v="3"/>
    <s v="OFF-PA-10002947"/>
    <x v="1"/>
    <x v="10"/>
    <x v="703"/>
    <n v="6.68"/>
    <n v="1"/>
    <n v="0"/>
    <n v="3.2063999999999999"/>
  </r>
  <r>
    <n v="6306"/>
    <x v="3150"/>
    <x v="0"/>
    <x v="254"/>
    <d v="2013-11-07T00:00:00"/>
    <s v="Second Class"/>
    <s v="TP-21565"/>
    <s v="Tracy Poddar"/>
    <x v="1"/>
    <s v="United States"/>
    <s v="Eugene"/>
    <x v="21"/>
    <n v="97405"/>
    <x v="1"/>
    <s v="OFF-SU-10002301"/>
    <x v="1"/>
    <x v="14"/>
    <x v="1573"/>
    <n v="17.584000000000003"/>
    <n v="7"/>
    <n v="0.2"/>
    <n v="-4.1761999999999997"/>
  </r>
  <r>
    <n v="6307"/>
    <x v="3150"/>
    <x v="0"/>
    <x v="254"/>
    <d v="2013-11-07T00:00:00"/>
    <s v="Second Class"/>
    <s v="TP-21565"/>
    <s v="Tracy Poddar"/>
    <x v="1"/>
    <s v="United States"/>
    <s v="Eugene"/>
    <x v="21"/>
    <n v="97405"/>
    <x v="1"/>
    <s v="FUR-CH-10003298"/>
    <x v="0"/>
    <x v="1"/>
    <x v="1567"/>
    <n v="104.78399999999999"/>
    <n v="1"/>
    <n v="0.2"/>
    <n v="-14.407800000000009"/>
  </r>
  <r>
    <n v="6308"/>
    <x v="3150"/>
    <x v="0"/>
    <x v="254"/>
    <d v="2013-11-07T00:00:00"/>
    <s v="Second Class"/>
    <s v="TP-21565"/>
    <s v="Tracy Poddar"/>
    <x v="1"/>
    <s v="United States"/>
    <s v="Eugene"/>
    <x v="21"/>
    <n v="97405"/>
    <x v="1"/>
    <s v="OFF-PA-10004353"/>
    <x v="1"/>
    <x v="10"/>
    <x v="1652"/>
    <n v="47.952000000000005"/>
    <n v="3"/>
    <n v="0.2"/>
    <n v="16.783200000000001"/>
  </r>
  <r>
    <n v="6309"/>
    <x v="3150"/>
    <x v="0"/>
    <x v="254"/>
    <d v="2013-11-07T00:00:00"/>
    <s v="Second Class"/>
    <s v="TP-21565"/>
    <s v="Tracy Poddar"/>
    <x v="1"/>
    <s v="United States"/>
    <s v="Eugene"/>
    <x v="21"/>
    <n v="97405"/>
    <x v="1"/>
    <s v="FUR-CH-10000229"/>
    <x v="0"/>
    <x v="1"/>
    <x v="1612"/>
    <n v="650.35200000000009"/>
    <n v="3"/>
    <n v="0.2"/>
    <n v="-97.552800000000076"/>
  </r>
  <r>
    <n v="6310"/>
    <x v="3150"/>
    <x v="0"/>
    <x v="254"/>
    <d v="2013-11-07T00:00:00"/>
    <s v="Second Class"/>
    <s v="TP-21565"/>
    <s v="Tracy Poddar"/>
    <x v="1"/>
    <s v="United States"/>
    <s v="Eugene"/>
    <x v="21"/>
    <n v="97405"/>
    <x v="1"/>
    <s v="OFF-LA-10003930"/>
    <x v="1"/>
    <x v="2"/>
    <x v="503"/>
    <n v="629.18400000000008"/>
    <n v="8"/>
    <n v="0.2"/>
    <n v="228.07919999999999"/>
  </r>
  <r>
    <n v="6311"/>
    <x v="3150"/>
    <x v="0"/>
    <x v="254"/>
    <d v="2013-11-07T00:00:00"/>
    <s v="Second Class"/>
    <s v="TP-21565"/>
    <s v="Tracy Poddar"/>
    <x v="1"/>
    <s v="United States"/>
    <s v="Eugene"/>
    <x v="21"/>
    <n v="97405"/>
    <x v="1"/>
    <s v="OFF-PA-10000176"/>
    <x v="1"/>
    <x v="10"/>
    <x v="634"/>
    <n v="15.176"/>
    <n v="1"/>
    <n v="0.2"/>
    <n v="5.3115999999999985"/>
  </r>
  <r>
    <n v="6312"/>
    <x v="3151"/>
    <x v="2"/>
    <x v="1102"/>
    <d v="2011-09-16T00:00:00"/>
    <s v="Standard Class"/>
    <s v="LW-17125"/>
    <s v="Liz Willingham"/>
    <x v="0"/>
    <s v="United States"/>
    <s v="Oxnard"/>
    <x v="1"/>
    <n v="93030"/>
    <x v="1"/>
    <s v="FUR-FU-10004006"/>
    <x v="0"/>
    <x v="5"/>
    <x v="101"/>
    <n v="127.94999999999999"/>
    <n v="3"/>
    <n v="0"/>
    <n v="21.751499999999986"/>
  </r>
  <r>
    <n v="6313"/>
    <x v="3152"/>
    <x v="3"/>
    <x v="911"/>
    <d v="2014-02-22T00:00:00"/>
    <s v="Standard Class"/>
    <s v="NG-18355"/>
    <s v="Nat Gilpin"/>
    <x v="1"/>
    <s v="United States"/>
    <s v="Fairfield"/>
    <x v="29"/>
    <n v="6824"/>
    <x v="3"/>
    <s v="OFF-ST-10001932"/>
    <x v="1"/>
    <x v="4"/>
    <x v="1641"/>
    <n v="579.51"/>
    <n v="3"/>
    <n v="0"/>
    <n v="81.131400000000014"/>
  </r>
  <r>
    <n v="6314"/>
    <x v="3152"/>
    <x v="3"/>
    <x v="911"/>
    <d v="2014-02-22T00:00:00"/>
    <s v="Standard Class"/>
    <s v="NG-18355"/>
    <s v="Nat Gilpin"/>
    <x v="1"/>
    <s v="United States"/>
    <s v="Fairfield"/>
    <x v="29"/>
    <n v="6824"/>
    <x v="3"/>
    <s v="TEC-PH-10000923"/>
    <x v="2"/>
    <x v="7"/>
    <x v="1225"/>
    <n v="14.99"/>
    <n v="1"/>
    <n v="0"/>
    <n v="7.3451000000000004"/>
  </r>
  <r>
    <n v="6315"/>
    <x v="3153"/>
    <x v="2"/>
    <x v="156"/>
    <d v="2011-11-29T00:00:00"/>
    <s v="Standard Class"/>
    <s v="NG-18355"/>
    <s v="Nat Gilpin"/>
    <x v="1"/>
    <s v="United States"/>
    <s v="Jackson"/>
    <x v="12"/>
    <n v="49201"/>
    <x v="2"/>
    <s v="OFF-AR-10000380"/>
    <x v="1"/>
    <x v="6"/>
    <x v="108"/>
    <n v="151.91999999999999"/>
    <n v="4"/>
    <n v="0"/>
    <n v="45.575999999999979"/>
  </r>
  <r>
    <n v="6316"/>
    <x v="3153"/>
    <x v="2"/>
    <x v="156"/>
    <d v="2011-11-29T00:00:00"/>
    <s v="Standard Class"/>
    <s v="NG-18355"/>
    <s v="Nat Gilpin"/>
    <x v="1"/>
    <s v="United States"/>
    <s v="Jackson"/>
    <x v="12"/>
    <n v="49201"/>
    <x v="2"/>
    <s v="OFF-LA-10003930"/>
    <x v="1"/>
    <x v="2"/>
    <x v="503"/>
    <n v="196.62"/>
    <n v="2"/>
    <n v="0"/>
    <n v="96.343800000000002"/>
  </r>
  <r>
    <n v="6317"/>
    <x v="3153"/>
    <x v="2"/>
    <x v="156"/>
    <d v="2011-11-29T00:00:00"/>
    <s v="Standard Class"/>
    <s v="NG-18355"/>
    <s v="Nat Gilpin"/>
    <x v="1"/>
    <s v="United States"/>
    <s v="Jackson"/>
    <x v="12"/>
    <n v="49201"/>
    <x v="2"/>
    <s v="OFF-PA-10001815"/>
    <x v="1"/>
    <x v="10"/>
    <x v="1393"/>
    <n v="144.12"/>
    <n v="3"/>
    <n v="0"/>
    <n v="69.177599999999984"/>
  </r>
  <r>
    <n v="6318"/>
    <x v="3153"/>
    <x v="2"/>
    <x v="156"/>
    <d v="2011-11-29T00:00:00"/>
    <s v="Standard Class"/>
    <s v="NG-18355"/>
    <s v="Nat Gilpin"/>
    <x v="1"/>
    <s v="United States"/>
    <s v="Jackson"/>
    <x v="12"/>
    <n v="49201"/>
    <x v="2"/>
    <s v="OFF-PA-10004082"/>
    <x v="1"/>
    <x v="10"/>
    <x v="224"/>
    <n v="15.96"/>
    <n v="2"/>
    <n v="0"/>
    <n v="7.98"/>
  </r>
  <r>
    <n v="6319"/>
    <x v="3154"/>
    <x v="3"/>
    <x v="920"/>
    <d v="2014-11-30T00:00:00"/>
    <s v="Second Class"/>
    <s v="EB-13750"/>
    <s v="Edward Becker"/>
    <x v="1"/>
    <s v="United States"/>
    <s v="Laguna Niguel"/>
    <x v="1"/>
    <n v="92677"/>
    <x v="1"/>
    <s v="TEC-PH-10004071"/>
    <x v="2"/>
    <x v="7"/>
    <x v="1537"/>
    <n v="39.960000000000008"/>
    <n v="5"/>
    <n v="0.2"/>
    <n v="3.4964999999999993"/>
  </r>
  <r>
    <n v="6320"/>
    <x v="3154"/>
    <x v="3"/>
    <x v="920"/>
    <d v="2014-11-30T00:00:00"/>
    <s v="Second Class"/>
    <s v="EB-13750"/>
    <s v="Edward Becker"/>
    <x v="1"/>
    <s v="United States"/>
    <s v="Laguna Niguel"/>
    <x v="1"/>
    <n v="92677"/>
    <x v="1"/>
    <s v="OFF-PA-10002377"/>
    <x v="1"/>
    <x v="10"/>
    <x v="557"/>
    <n v="34.08"/>
    <n v="6"/>
    <n v="0"/>
    <n v="15.335999999999999"/>
  </r>
  <r>
    <n v="6321"/>
    <x v="3155"/>
    <x v="3"/>
    <x v="394"/>
    <d v="2014-10-03T00:00:00"/>
    <s v="Standard Class"/>
    <s v="SP-20860"/>
    <s v="Sung Pak"/>
    <x v="1"/>
    <s v="United States"/>
    <s v="Jacksonville"/>
    <x v="2"/>
    <n v="32216"/>
    <x v="0"/>
    <s v="OFF-PA-10001800"/>
    <x v="1"/>
    <x v="10"/>
    <x v="580"/>
    <n v="10.368000000000002"/>
    <n v="2"/>
    <n v="0.2"/>
    <n v="3.6288"/>
  </r>
  <r>
    <n v="6322"/>
    <x v="3156"/>
    <x v="2"/>
    <x v="303"/>
    <d v="2011-10-17T00:00:00"/>
    <s v="Standard Class"/>
    <s v="SP-20545"/>
    <s v="Sibella Parks"/>
    <x v="1"/>
    <s v="United States"/>
    <s v="Mount Vernon"/>
    <x v="15"/>
    <n v="10550"/>
    <x v="3"/>
    <s v="OFF-BI-10002764"/>
    <x v="1"/>
    <x v="8"/>
    <x v="502"/>
    <n v="7.7520000000000007"/>
    <n v="3"/>
    <n v="0.2"/>
    <n v="2.8100999999999998"/>
  </r>
  <r>
    <n v="6323"/>
    <x v="3157"/>
    <x v="2"/>
    <x v="561"/>
    <d v="2011-06-07T00:00:00"/>
    <s v="Second Class"/>
    <s v="RB-19795"/>
    <s v="Ross Baird"/>
    <x v="2"/>
    <s v="United States"/>
    <s v="Midland"/>
    <x v="12"/>
    <n v="48640"/>
    <x v="2"/>
    <s v="OFF-EN-10004459"/>
    <x v="1"/>
    <x v="12"/>
    <x v="655"/>
    <n v="15.28"/>
    <n v="2"/>
    <n v="0"/>
    <n v="7.4871999999999996"/>
  </r>
  <r>
    <n v="6324"/>
    <x v="3158"/>
    <x v="2"/>
    <x v="1103"/>
    <d v="2011-06-23T00:00:00"/>
    <s v="Standard Class"/>
    <s v="DB-13660"/>
    <s v="Duane Benoit"/>
    <x v="0"/>
    <s v="United States"/>
    <s v="Newark"/>
    <x v="13"/>
    <n v="19711"/>
    <x v="3"/>
    <s v="TEC-MA-10000423"/>
    <x v="2"/>
    <x v="15"/>
    <x v="1713"/>
    <n v="65.97"/>
    <n v="3"/>
    <n v="0"/>
    <n v="31.005899999999997"/>
  </r>
  <r>
    <n v="6325"/>
    <x v="3159"/>
    <x v="1"/>
    <x v="1104"/>
    <d v="2012-11-02T00:00:00"/>
    <s v="Standard Class"/>
    <s v="NB-18655"/>
    <s v="Nona Balk"/>
    <x v="1"/>
    <s v="United States"/>
    <s v="San Francisco"/>
    <x v="1"/>
    <n v="94109"/>
    <x v="1"/>
    <s v="OFF-PA-10002986"/>
    <x v="1"/>
    <x v="10"/>
    <x v="477"/>
    <n v="33.4"/>
    <n v="5"/>
    <n v="0"/>
    <n v="16.032"/>
  </r>
  <r>
    <n v="6326"/>
    <x v="3159"/>
    <x v="1"/>
    <x v="1104"/>
    <d v="2012-11-02T00:00:00"/>
    <s v="Standard Class"/>
    <s v="NB-18655"/>
    <s v="Nona Balk"/>
    <x v="1"/>
    <s v="United States"/>
    <s v="San Francisco"/>
    <x v="1"/>
    <n v="94109"/>
    <x v="1"/>
    <s v="OFF-EN-10001434"/>
    <x v="1"/>
    <x v="12"/>
    <x v="434"/>
    <n v="210.84"/>
    <n v="4"/>
    <n v="0"/>
    <n v="103.3116"/>
  </r>
  <r>
    <n v="6327"/>
    <x v="3160"/>
    <x v="2"/>
    <x v="407"/>
    <d v="2011-01-27T00:00:00"/>
    <s v="Standard Class"/>
    <s v="XP-21865"/>
    <s v="Xylona Preis"/>
    <x v="0"/>
    <s v="United States"/>
    <s v="Westland"/>
    <x v="12"/>
    <n v="48185"/>
    <x v="2"/>
    <s v="OFF-ST-10000760"/>
    <x v="1"/>
    <x v="4"/>
    <x v="4"/>
    <n v="13.98"/>
    <n v="1"/>
    <n v="0"/>
    <n v="4.0541999999999998"/>
  </r>
  <r>
    <n v="6328"/>
    <x v="3160"/>
    <x v="2"/>
    <x v="407"/>
    <d v="2011-01-27T00:00:00"/>
    <s v="Standard Class"/>
    <s v="XP-21865"/>
    <s v="Xylona Preis"/>
    <x v="0"/>
    <s v="United States"/>
    <s v="Westland"/>
    <x v="12"/>
    <n v="48185"/>
    <x v="2"/>
    <s v="FUR-FU-10002918"/>
    <x v="0"/>
    <x v="5"/>
    <x v="266"/>
    <n v="272.94"/>
    <n v="3"/>
    <n v="0"/>
    <n v="30.023400000000009"/>
  </r>
  <r>
    <n v="6329"/>
    <x v="3160"/>
    <x v="2"/>
    <x v="407"/>
    <d v="2011-01-27T00:00:00"/>
    <s v="Standard Class"/>
    <s v="XP-21865"/>
    <s v="Xylona Preis"/>
    <x v="0"/>
    <s v="United States"/>
    <s v="Westland"/>
    <x v="12"/>
    <n v="48185"/>
    <x v="2"/>
    <s v="OFF-BI-10000605"/>
    <x v="1"/>
    <x v="8"/>
    <x v="531"/>
    <n v="19.05"/>
    <n v="5"/>
    <n v="0"/>
    <n v="8.9534999999999982"/>
  </r>
  <r>
    <n v="6330"/>
    <x v="3160"/>
    <x v="2"/>
    <x v="407"/>
    <d v="2011-01-27T00:00:00"/>
    <s v="Standard Class"/>
    <s v="XP-21865"/>
    <s v="Xylona Preis"/>
    <x v="0"/>
    <s v="United States"/>
    <s v="Westland"/>
    <x v="12"/>
    <n v="48185"/>
    <x v="2"/>
    <s v="OFF-AP-10002311"/>
    <x v="1"/>
    <x v="9"/>
    <x v="14"/>
    <n v="247.71600000000001"/>
    <n v="4"/>
    <n v="0.1"/>
    <n v="93.581600000000009"/>
  </r>
  <r>
    <n v="6331"/>
    <x v="3160"/>
    <x v="2"/>
    <x v="407"/>
    <d v="2011-01-27T00:00:00"/>
    <s v="Standard Class"/>
    <s v="XP-21865"/>
    <s v="Xylona Preis"/>
    <x v="0"/>
    <s v="United States"/>
    <s v="Westland"/>
    <x v="12"/>
    <n v="48185"/>
    <x v="2"/>
    <s v="OFF-ST-10003123"/>
    <x v="1"/>
    <x v="4"/>
    <x v="1268"/>
    <n v="66.58"/>
    <n v="2"/>
    <n v="0"/>
    <n v="15.979199999999999"/>
  </r>
  <r>
    <n v="6332"/>
    <x v="3160"/>
    <x v="2"/>
    <x v="407"/>
    <d v="2011-01-27T00:00:00"/>
    <s v="Standard Class"/>
    <s v="XP-21865"/>
    <s v="Xylona Preis"/>
    <x v="0"/>
    <s v="United States"/>
    <s v="Westland"/>
    <x v="12"/>
    <n v="48185"/>
    <x v="2"/>
    <s v="OFF-AR-10004456"/>
    <x v="1"/>
    <x v="6"/>
    <x v="1044"/>
    <n v="43.92"/>
    <n v="3"/>
    <n v="0"/>
    <n v="12.736799999999999"/>
  </r>
  <r>
    <n v="6333"/>
    <x v="3160"/>
    <x v="2"/>
    <x v="407"/>
    <d v="2011-01-27T00:00:00"/>
    <s v="Standard Class"/>
    <s v="XP-21865"/>
    <s v="Xylona Preis"/>
    <x v="0"/>
    <s v="United States"/>
    <s v="Westland"/>
    <x v="12"/>
    <n v="48185"/>
    <x v="2"/>
    <s v="FUR-FU-10002268"/>
    <x v="0"/>
    <x v="5"/>
    <x v="860"/>
    <n v="14.73"/>
    <n v="3"/>
    <n v="0"/>
    <n v="4.8608999999999991"/>
  </r>
  <r>
    <n v="6334"/>
    <x v="3160"/>
    <x v="2"/>
    <x v="407"/>
    <d v="2011-01-27T00:00:00"/>
    <s v="Standard Class"/>
    <s v="XP-21865"/>
    <s v="Xylona Preis"/>
    <x v="0"/>
    <s v="United States"/>
    <s v="Westland"/>
    <x v="12"/>
    <n v="48185"/>
    <x v="2"/>
    <s v="OFF-BI-10004364"/>
    <x v="1"/>
    <x v="8"/>
    <x v="302"/>
    <n v="29.700000000000003"/>
    <n v="5"/>
    <n v="0"/>
    <n v="13.365"/>
  </r>
  <r>
    <n v="6335"/>
    <x v="3161"/>
    <x v="2"/>
    <x v="384"/>
    <d v="2011-07-15T00:00:00"/>
    <s v="Standard Class"/>
    <s v="MH-17455"/>
    <s v="Mark Hamilton"/>
    <x v="0"/>
    <s v="United States"/>
    <s v="New York City"/>
    <x v="15"/>
    <n v="10011"/>
    <x v="3"/>
    <s v="OFF-PA-10001970"/>
    <x v="1"/>
    <x v="10"/>
    <x v="311"/>
    <n v="49.12"/>
    <n v="4"/>
    <n v="0"/>
    <n v="23.086399999999998"/>
  </r>
  <r>
    <n v="6336"/>
    <x v="3161"/>
    <x v="2"/>
    <x v="384"/>
    <d v="2011-07-15T00:00:00"/>
    <s v="Standard Class"/>
    <s v="MH-17455"/>
    <s v="Mark Hamilton"/>
    <x v="0"/>
    <s v="United States"/>
    <s v="New York City"/>
    <x v="15"/>
    <n v="10011"/>
    <x v="3"/>
    <s v="OFF-BI-10002954"/>
    <x v="1"/>
    <x v="8"/>
    <x v="1179"/>
    <n v="18.28"/>
    <n v="5"/>
    <n v="0.2"/>
    <n v="6.3979999999999997"/>
  </r>
  <r>
    <n v="6337"/>
    <x v="3162"/>
    <x v="0"/>
    <x v="133"/>
    <d v="2013-09-07T00:00:00"/>
    <s v="Standard Class"/>
    <s v="BG-11740"/>
    <s v="Bruce Geld"/>
    <x v="0"/>
    <s v="United States"/>
    <s v="Los Angeles"/>
    <x v="1"/>
    <n v="90008"/>
    <x v="1"/>
    <s v="FUR-FU-10000672"/>
    <x v="0"/>
    <x v="5"/>
    <x v="1508"/>
    <n v="47.04"/>
    <n v="4"/>
    <n v="0"/>
    <n v="15.993599999999997"/>
  </r>
  <r>
    <n v="6338"/>
    <x v="3162"/>
    <x v="0"/>
    <x v="133"/>
    <d v="2013-09-07T00:00:00"/>
    <s v="Standard Class"/>
    <s v="BG-11740"/>
    <s v="Bruce Geld"/>
    <x v="0"/>
    <s v="United States"/>
    <s v="Los Angeles"/>
    <x v="1"/>
    <n v="90008"/>
    <x v="1"/>
    <s v="TEC-PH-10004908"/>
    <x v="2"/>
    <x v="7"/>
    <x v="1474"/>
    <n v="339.96000000000004"/>
    <n v="5"/>
    <n v="0.2"/>
    <n v="42.494999999999948"/>
  </r>
  <r>
    <n v="6339"/>
    <x v="3163"/>
    <x v="3"/>
    <x v="361"/>
    <d v="2014-10-10T00:00:00"/>
    <s v="Standard Class"/>
    <s v="TS-21370"/>
    <s v="Todd Sumrall"/>
    <x v="1"/>
    <s v="United States"/>
    <s v="New York City"/>
    <x v="15"/>
    <n v="10035"/>
    <x v="3"/>
    <s v="TEC-PH-10003095"/>
    <x v="2"/>
    <x v="7"/>
    <x v="1491"/>
    <n v="87.8"/>
    <n v="4"/>
    <n v="0"/>
    <n v="43.9"/>
  </r>
  <r>
    <n v="6340"/>
    <x v="3163"/>
    <x v="3"/>
    <x v="361"/>
    <d v="2014-10-10T00:00:00"/>
    <s v="Standard Class"/>
    <s v="TS-21370"/>
    <s v="Todd Sumrall"/>
    <x v="1"/>
    <s v="United States"/>
    <s v="New York City"/>
    <x v="15"/>
    <n v="10035"/>
    <x v="3"/>
    <s v="FUR-CH-10002880"/>
    <x v="0"/>
    <x v="1"/>
    <x v="801"/>
    <n v="221.38200000000001"/>
    <n v="2"/>
    <n v="0.1"/>
    <n v="2.4597999999999871"/>
  </r>
  <r>
    <n v="6341"/>
    <x v="3163"/>
    <x v="3"/>
    <x v="361"/>
    <d v="2014-10-10T00:00:00"/>
    <s v="Standard Class"/>
    <s v="TS-21370"/>
    <s v="Todd Sumrall"/>
    <x v="1"/>
    <s v="United States"/>
    <s v="New York City"/>
    <x v="15"/>
    <n v="10035"/>
    <x v="3"/>
    <s v="TEC-MA-10001047"/>
    <x v="2"/>
    <x v="15"/>
    <x v="1626"/>
    <n v="5199.96"/>
    <n v="4"/>
    <n v="0"/>
    <n v="1351.9895999999999"/>
  </r>
  <r>
    <n v="6342"/>
    <x v="3164"/>
    <x v="3"/>
    <x v="413"/>
    <d v="2014-01-03T00:00:00"/>
    <s v="First Class"/>
    <s v="DB-13660"/>
    <s v="Duane Benoit"/>
    <x v="0"/>
    <s v="United States"/>
    <s v="Lancaster"/>
    <x v="24"/>
    <n v="43130"/>
    <x v="3"/>
    <s v="OFF-ST-10002554"/>
    <x v="1"/>
    <x v="4"/>
    <x v="1144"/>
    <n v="156.512"/>
    <n v="4"/>
    <n v="0.2"/>
    <n v="-35.215199999999996"/>
  </r>
  <r>
    <n v="6343"/>
    <x v="3165"/>
    <x v="1"/>
    <x v="1105"/>
    <d v="2012-03-10T00:00:00"/>
    <s v="First Class"/>
    <s v="EM-14140"/>
    <s v="Eugene Moren"/>
    <x v="2"/>
    <s v="United States"/>
    <s v="Newark"/>
    <x v="13"/>
    <n v="19711"/>
    <x v="3"/>
    <s v="TEC-AC-10004469"/>
    <x v="2"/>
    <x v="11"/>
    <x v="238"/>
    <n v="119.85000000000001"/>
    <n v="3"/>
    <n v="0"/>
    <n v="52.734000000000009"/>
  </r>
  <r>
    <n v="6344"/>
    <x v="3165"/>
    <x v="1"/>
    <x v="1105"/>
    <d v="2012-03-10T00:00:00"/>
    <s v="First Class"/>
    <s v="EM-14140"/>
    <s v="Eugene Moren"/>
    <x v="2"/>
    <s v="United States"/>
    <s v="Newark"/>
    <x v="13"/>
    <n v="19711"/>
    <x v="3"/>
    <s v="OFF-BI-10000309"/>
    <x v="1"/>
    <x v="8"/>
    <x v="334"/>
    <n v="30.44"/>
    <n v="2"/>
    <n v="0"/>
    <n v="14.9156"/>
  </r>
  <r>
    <n v="6345"/>
    <x v="3165"/>
    <x v="1"/>
    <x v="1105"/>
    <d v="2012-03-10T00:00:00"/>
    <s v="First Class"/>
    <s v="EM-14140"/>
    <s v="Eugene Moren"/>
    <x v="2"/>
    <s v="United States"/>
    <s v="Newark"/>
    <x v="13"/>
    <n v="19711"/>
    <x v="3"/>
    <s v="OFF-BI-10001765"/>
    <x v="1"/>
    <x v="8"/>
    <x v="985"/>
    <n v="69.28"/>
    <n v="2"/>
    <n v="0"/>
    <n v="33.254399999999997"/>
  </r>
  <r>
    <n v="6346"/>
    <x v="3165"/>
    <x v="1"/>
    <x v="1105"/>
    <d v="2012-03-10T00:00:00"/>
    <s v="First Class"/>
    <s v="EM-14140"/>
    <s v="Eugene Moren"/>
    <x v="2"/>
    <s v="United States"/>
    <s v="Newark"/>
    <x v="13"/>
    <n v="19711"/>
    <x v="3"/>
    <s v="TEC-PH-10001619"/>
    <x v="2"/>
    <x v="7"/>
    <x v="1585"/>
    <n v="587.97"/>
    <n v="3"/>
    <n v="0"/>
    <n v="170.51129999999998"/>
  </r>
  <r>
    <n v="6347"/>
    <x v="3166"/>
    <x v="3"/>
    <x v="179"/>
    <d v="2014-10-21T00:00:00"/>
    <s v="Same Day"/>
    <s v="RB-19465"/>
    <s v="Rick Bensley"/>
    <x v="2"/>
    <s v="United States"/>
    <s v="New York City"/>
    <x v="15"/>
    <n v="10024"/>
    <x v="3"/>
    <s v="OFF-LA-10002034"/>
    <x v="1"/>
    <x v="2"/>
    <x v="1102"/>
    <n v="24.55"/>
    <n v="5"/>
    <n v="0"/>
    <n v="12.029499999999999"/>
  </r>
  <r>
    <n v="6348"/>
    <x v="3167"/>
    <x v="1"/>
    <x v="489"/>
    <d v="2012-05-06T00:00:00"/>
    <s v="Standard Class"/>
    <s v="PO-18850"/>
    <s v="Patrick O'Brill"/>
    <x v="0"/>
    <s v="United States"/>
    <s v="San Francisco"/>
    <x v="1"/>
    <n v="94109"/>
    <x v="1"/>
    <s v="OFF-BI-10000309"/>
    <x v="1"/>
    <x v="8"/>
    <x v="334"/>
    <n v="12.176000000000002"/>
    <n v="1"/>
    <n v="0.2"/>
    <n v="4.4137999999999993"/>
  </r>
  <r>
    <n v="6349"/>
    <x v="3167"/>
    <x v="1"/>
    <x v="489"/>
    <d v="2012-05-06T00:00:00"/>
    <s v="Standard Class"/>
    <s v="PO-18850"/>
    <s v="Patrick O'Brill"/>
    <x v="0"/>
    <s v="United States"/>
    <s v="San Francisco"/>
    <x v="1"/>
    <n v="94109"/>
    <x v="1"/>
    <s v="OFF-ST-10000876"/>
    <x v="1"/>
    <x v="4"/>
    <x v="251"/>
    <n v="37.32"/>
    <n v="3"/>
    <n v="0"/>
    <n v="10.4496"/>
  </r>
  <r>
    <n v="6350"/>
    <x v="3167"/>
    <x v="1"/>
    <x v="489"/>
    <d v="2012-05-06T00:00:00"/>
    <s v="Standard Class"/>
    <s v="PO-18850"/>
    <s v="Patrick O'Brill"/>
    <x v="0"/>
    <s v="United States"/>
    <s v="San Francisco"/>
    <x v="1"/>
    <n v="94109"/>
    <x v="1"/>
    <s v="OFF-SU-10002573"/>
    <x v="1"/>
    <x v="14"/>
    <x v="350"/>
    <n v="35.06"/>
    <n v="2"/>
    <n v="0"/>
    <n v="10.517999999999997"/>
  </r>
  <r>
    <n v="6351"/>
    <x v="3168"/>
    <x v="3"/>
    <x v="213"/>
    <d v="2014-09-09T00:00:00"/>
    <s v="Standard Class"/>
    <s v="AG-10900"/>
    <s v="Arthur Gainer"/>
    <x v="0"/>
    <s v="United States"/>
    <s v="Dallas"/>
    <x v="5"/>
    <n v="75217"/>
    <x v="2"/>
    <s v="FUR-FU-10004622"/>
    <x v="0"/>
    <x v="5"/>
    <x v="787"/>
    <n v="108.40000000000002"/>
    <n v="5"/>
    <n v="0.6"/>
    <n v="-105.69000000000003"/>
  </r>
  <r>
    <n v="6352"/>
    <x v="3169"/>
    <x v="3"/>
    <x v="132"/>
    <d v="2014-11-09T00:00:00"/>
    <s v="Standard Class"/>
    <s v="BF-11275"/>
    <s v="Beth Fritzler"/>
    <x v="1"/>
    <s v="United States"/>
    <s v="Miami"/>
    <x v="2"/>
    <n v="33178"/>
    <x v="0"/>
    <s v="TEC-PH-10002549"/>
    <x v="2"/>
    <x v="7"/>
    <x v="928"/>
    <n v="361.37600000000003"/>
    <n v="2"/>
    <n v="0.2"/>
    <n v="27.103200000000001"/>
  </r>
  <r>
    <n v="6353"/>
    <x v="3170"/>
    <x v="1"/>
    <x v="1023"/>
    <d v="2012-09-19T00:00:00"/>
    <s v="Standard Class"/>
    <s v="HG-14845"/>
    <s v="Harry Greene"/>
    <x v="0"/>
    <s v="United States"/>
    <s v="Philadelphia"/>
    <x v="9"/>
    <n v="19120"/>
    <x v="3"/>
    <s v="OFF-BI-10004209"/>
    <x v="1"/>
    <x v="8"/>
    <x v="1206"/>
    <n v="2.4119999999999999"/>
    <n v="1"/>
    <n v="0.7"/>
    <n v="-2.0099999999999998"/>
  </r>
  <r>
    <n v="6354"/>
    <x v="3171"/>
    <x v="1"/>
    <x v="684"/>
    <d v="2012-09-12T00:00:00"/>
    <s v="Standard Class"/>
    <s v="BS-11590"/>
    <s v="Brendan Sweed"/>
    <x v="1"/>
    <s v="United States"/>
    <s v="New York City"/>
    <x v="15"/>
    <n v="10011"/>
    <x v="3"/>
    <s v="OFF-AP-10001962"/>
    <x v="1"/>
    <x v="9"/>
    <x v="1594"/>
    <n v="8.39"/>
    <n v="1"/>
    <n v="0"/>
    <n v="2.0975000000000001"/>
  </r>
  <r>
    <n v="6355"/>
    <x v="3171"/>
    <x v="1"/>
    <x v="684"/>
    <d v="2012-09-12T00:00:00"/>
    <s v="Standard Class"/>
    <s v="BS-11590"/>
    <s v="Brendan Sweed"/>
    <x v="1"/>
    <s v="United States"/>
    <s v="New York City"/>
    <x v="15"/>
    <n v="10011"/>
    <x v="3"/>
    <s v="TEC-PH-10002922"/>
    <x v="2"/>
    <x v="7"/>
    <x v="965"/>
    <n v="337.98"/>
    <n v="2"/>
    <n v="0"/>
    <n v="101.39399999999998"/>
  </r>
  <r>
    <n v="6356"/>
    <x v="3172"/>
    <x v="2"/>
    <x v="191"/>
    <d v="2011-10-13T00:00:00"/>
    <s v="Standard Class"/>
    <s v="JD-16015"/>
    <s v="Joy Daniels"/>
    <x v="0"/>
    <s v="United States"/>
    <s v="Philadelphia"/>
    <x v="9"/>
    <n v="19120"/>
    <x v="3"/>
    <s v="OFF-ST-10000642"/>
    <x v="1"/>
    <x v="4"/>
    <x v="192"/>
    <n v="83.920000000000016"/>
    <n v="5"/>
    <n v="0.2"/>
    <n v="-13.637000000000011"/>
  </r>
  <r>
    <n v="6357"/>
    <x v="3173"/>
    <x v="3"/>
    <x v="205"/>
    <d v="2014-01-29T00:00:00"/>
    <s v="Standard Class"/>
    <s v="CS-12250"/>
    <s v="Chris Selesnick"/>
    <x v="1"/>
    <s v="United States"/>
    <s v="Seattle"/>
    <x v="4"/>
    <n v="98103"/>
    <x v="1"/>
    <s v="OFF-BI-10001757"/>
    <x v="1"/>
    <x v="8"/>
    <x v="1158"/>
    <n v="19.68"/>
    <n v="5"/>
    <n v="0.2"/>
    <n v="6.8879999999999981"/>
  </r>
  <r>
    <n v="6358"/>
    <x v="3173"/>
    <x v="3"/>
    <x v="205"/>
    <d v="2014-01-29T00:00:00"/>
    <s v="Standard Class"/>
    <s v="CS-12250"/>
    <s v="Chris Selesnick"/>
    <x v="1"/>
    <s v="United States"/>
    <s v="Seattle"/>
    <x v="4"/>
    <n v="98103"/>
    <x v="1"/>
    <s v="OFF-PA-10004621"/>
    <x v="1"/>
    <x v="10"/>
    <x v="738"/>
    <n v="25.92"/>
    <n v="4"/>
    <n v="0"/>
    <n v="12.441600000000001"/>
  </r>
  <r>
    <n v="6359"/>
    <x v="3173"/>
    <x v="3"/>
    <x v="205"/>
    <d v="2014-01-29T00:00:00"/>
    <s v="Standard Class"/>
    <s v="CS-12250"/>
    <s v="Chris Selesnick"/>
    <x v="1"/>
    <s v="United States"/>
    <s v="Seattle"/>
    <x v="4"/>
    <n v="98103"/>
    <x v="1"/>
    <s v="OFF-PA-10002262"/>
    <x v="1"/>
    <x v="10"/>
    <x v="992"/>
    <n v="6.48"/>
    <n v="1"/>
    <n v="0"/>
    <n v="3.1104000000000003"/>
  </r>
  <r>
    <n v="6360"/>
    <x v="3173"/>
    <x v="3"/>
    <x v="205"/>
    <d v="2014-01-29T00:00:00"/>
    <s v="Standard Class"/>
    <s v="CS-12250"/>
    <s v="Chris Selesnick"/>
    <x v="1"/>
    <s v="United States"/>
    <s v="Seattle"/>
    <x v="4"/>
    <n v="98103"/>
    <x v="1"/>
    <s v="TEC-PH-10004100"/>
    <x v="2"/>
    <x v="7"/>
    <x v="1743"/>
    <n v="86.352000000000004"/>
    <n v="6"/>
    <n v="0.2"/>
    <n v="8.6352000000000011"/>
  </r>
  <r>
    <n v="6361"/>
    <x v="3174"/>
    <x v="1"/>
    <x v="895"/>
    <d v="2012-12-15T00:00:00"/>
    <s v="Standard Class"/>
    <s v="FC-14245"/>
    <s v="Frank Carlisle"/>
    <x v="2"/>
    <s v="United States"/>
    <s v="Los Angeles"/>
    <x v="1"/>
    <n v="90032"/>
    <x v="1"/>
    <s v="OFF-AR-10003582"/>
    <x v="1"/>
    <x v="6"/>
    <x v="1451"/>
    <n v="56.3"/>
    <n v="2"/>
    <n v="0"/>
    <n v="15.764000000000003"/>
  </r>
  <r>
    <n v="6362"/>
    <x v="3175"/>
    <x v="2"/>
    <x v="641"/>
    <d v="2011-11-30T00:00:00"/>
    <s v="Standard Class"/>
    <s v="SE-20110"/>
    <s v="Sanjit Engle"/>
    <x v="0"/>
    <s v="United States"/>
    <s v="Springfield"/>
    <x v="21"/>
    <n v="97477"/>
    <x v="1"/>
    <s v="OFF-AR-10003179"/>
    <x v="1"/>
    <x v="6"/>
    <x v="1565"/>
    <n v="51.016000000000005"/>
    <n v="7"/>
    <n v="0.2"/>
    <n v="8.2900999999999954"/>
  </r>
  <r>
    <n v="6363"/>
    <x v="3176"/>
    <x v="3"/>
    <x v="610"/>
    <d v="2014-11-26T00:00:00"/>
    <s v="Standard Class"/>
    <s v="CK-12205"/>
    <s v="Chloris Kastensmidt"/>
    <x v="0"/>
    <s v="United States"/>
    <s v="Renton"/>
    <x v="4"/>
    <n v="98059"/>
    <x v="1"/>
    <s v="OFF-BI-10001670"/>
    <x v="1"/>
    <x v="8"/>
    <x v="438"/>
    <n v="150.80000000000001"/>
    <n v="5"/>
    <n v="0.2"/>
    <n v="56.55"/>
  </r>
  <r>
    <n v="6364"/>
    <x v="3176"/>
    <x v="3"/>
    <x v="610"/>
    <d v="2014-11-26T00:00:00"/>
    <s v="Standard Class"/>
    <s v="CK-12205"/>
    <s v="Chloris Kastensmidt"/>
    <x v="0"/>
    <s v="United States"/>
    <s v="Renton"/>
    <x v="4"/>
    <n v="98059"/>
    <x v="1"/>
    <s v="TEC-MA-10002073"/>
    <x v="2"/>
    <x v="15"/>
    <x v="1763"/>
    <n v="1039.992"/>
    <n v="1"/>
    <n v="0.2"/>
    <n v="103.99920000000003"/>
  </r>
  <r>
    <n v="6365"/>
    <x v="3176"/>
    <x v="3"/>
    <x v="610"/>
    <d v="2014-11-26T00:00:00"/>
    <s v="Standard Class"/>
    <s v="CK-12205"/>
    <s v="Chloris Kastensmidt"/>
    <x v="0"/>
    <s v="United States"/>
    <s v="Renton"/>
    <x v="4"/>
    <n v="98059"/>
    <x v="1"/>
    <s v="OFF-PA-10003797"/>
    <x v="1"/>
    <x v="10"/>
    <x v="1701"/>
    <n v="51.84"/>
    <n v="8"/>
    <n v="0"/>
    <n v="24.883200000000002"/>
  </r>
  <r>
    <n v="6366"/>
    <x v="3177"/>
    <x v="3"/>
    <x v="1095"/>
    <d v="2014-04-06T00:00:00"/>
    <s v="First Class"/>
    <s v="DS-13030"/>
    <s v="Darrin Sayre"/>
    <x v="2"/>
    <s v="United States"/>
    <s v="New York City"/>
    <x v="15"/>
    <n v="10009"/>
    <x v="3"/>
    <s v="TEC-PH-10004006"/>
    <x v="2"/>
    <x v="7"/>
    <x v="1764"/>
    <n v="41.22"/>
    <n v="1"/>
    <n v="0"/>
    <n v="11.1294"/>
  </r>
  <r>
    <n v="6367"/>
    <x v="3177"/>
    <x v="3"/>
    <x v="1095"/>
    <d v="2014-04-06T00:00:00"/>
    <s v="First Class"/>
    <s v="DS-13030"/>
    <s v="Darrin Sayre"/>
    <x v="2"/>
    <s v="United States"/>
    <s v="New York City"/>
    <x v="15"/>
    <n v="10009"/>
    <x v="3"/>
    <s v="OFF-SU-10000646"/>
    <x v="1"/>
    <x v="14"/>
    <x v="259"/>
    <n v="240.37"/>
    <n v="1"/>
    <n v="0"/>
    <n v="7.2111000000000161"/>
  </r>
  <r>
    <n v="6368"/>
    <x v="3177"/>
    <x v="3"/>
    <x v="1095"/>
    <d v="2014-04-06T00:00:00"/>
    <s v="First Class"/>
    <s v="DS-13030"/>
    <s v="Darrin Sayre"/>
    <x v="2"/>
    <s v="United States"/>
    <s v="New York City"/>
    <x v="15"/>
    <n v="10009"/>
    <x v="3"/>
    <s v="TEC-PH-10002262"/>
    <x v="2"/>
    <x v="7"/>
    <x v="472"/>
    <n v="119.02"/>
    <n v="2"/>
    <n v="0"/>
    <n v="33.325600000000009"/>
  </r>
  <r>
    <n v="6369"/>
    <x v="3178"/>
    <x v="3"/>
    <x v="240"/>
    <d v="2014-05-25T00:00:00"/>
    <s v="Standard Class"/>
    <s v="SA-20830"/>
    <s v="Sue Ann Reed"/>
    <x v="0"/>
    <s v="United States"/>
    <s v="San Jose"/>
    <x v="1"/>
    <n v="95123"/>
    <x v="1"/>
    <s v="OFF-BI-10002082"/>
    <x v="1"/>
    <x v="8"/>
    <x v="1173"/>
    <n v="133.12"/>
    <n v="5"/>
    <n v="0.2"/>
    <n v="49.92"/>
  </r>
  <r>
    <n v="6370"/>
    <x v="3179"/>
    <x v="0"/>
    <x v="339"/>
    <d v="2013-10-08T00:00:00"/>
    <s v="Standard Class"/>
    <s v="TP-21565"/>
    <s v="Tracy Poddar"/>
    <x v="1"/>
    <s v="United States"/>
    <s v="Grand Prairie"/>
    <x v="5"/>
    <n v="75051"/>
    <x v="2"/>
    <s v="FUR-FU-10001756"/>
    <x v="0"/>
    <x v="5"/>
    <x v="282"/>
    <n v="38.08"/>
    <n v="5"/>
    <n v="0.6"/>
    <n v="-29.512000000000008"/>
  </r>
  <r>
    <n v="6371"/>
    <x v="3180"/>
    <x v="0"/>
    <x v="831"/>
    <d v="2013-11-22T00:00:00"/>
    <s v="Same Day"/>
    <s v="JK-16120"/>
    <s v="Julie Kriz"/>
    <x v="2"/>
    <s v="United States"/>
    <s v="New York City"/>
    <x v="15"/>
    <n v="10009"/>
    <x v="3"/>
    <s v="FUR-BO-10002598"/>
    <x v="0"/>
    <x v="0"/>
    <x v="1509"/>
    <n v="113.56800000000001"/>
    <n v="2"/>
    <n v="0.2"/>
    <n v="12.776399999999988"/>
  </r>
  <r>
    <n v="6372"/>
    <x v="3181"/>
    <x v="3"/>
    <x v="621"/>
    <d v="2014-10-06T00:00:00"/>
    <s v="Second Class"/>
    <s v="CC-12430"/>
    <s v="Chuck Clark"/>
    <x v="2"/>
    <s v="United States"/>
    <s v="New York City"/>
    <x v="15"/>
    <n v="10009"/>
    <x v="3"/>
    <s v="FUR-FU-10001934"/>
    <x v="0"/>
    <x v="5"/>
    <x v="107"/>
    <n v="83.92"/>
    <n v="4"/>
    <n v="0"/>
    <n v="21.819200000000002"/>
  </r>
  <r>
    <n v="6373"/>
    <x v="3181"/>
    <x v="3"/>
    <x v="621"/>
    <d v="2014-10-06T00:00:00"/>
    <s v="Second Class"/>
    <s v="CC-12430"/>
    <s v="Chuck Clark"/>
    <x v="2"/>
    <s v="United States"/>
    <s v="New York City"/>
    <x v="15"/>
    <n v="10009"/>
    <x v="3"/>
    <s v="OFF-AR-10001130"/>
    <x v="1"/>
    <x v="6"/>
    <x v="780"/>
    <n v="6.63"/>
    <n v="3"/>
    <n v="0"/>
    <n v="3.1160999999999999"/>
  </r>
  <r>
    <n v="6374"/>
    <x v="3181"/>
    <x v="3"/>
    <x v="621"/>
    <d v="2014-10-06T00:00:00"/>
    <s v="Second Class"/>
    <s v="CC-12430"/>
    <s v="Chuck Clark"/>
    <x v="2"/>
    <s v="United States"/>
    <s v="New York City"/>
    <x v="15"/>
    <n v="10009"/>
    <x v="3"/>
    <s v="TEC-AC-10002049"/>
    <x v="2"/>
    <x v="11"/>
    <x v="688"/>
    <n v="371.96999999999997"/>
    <n v="3"/>
    <n v="0"/>
    <n v="66.954599999999971"/>
  </r>
  <r>
    <n v="6375"/>
    <x v="3182"/>
    <x v="2"/>
    <x v="333"/>
    <d v="2011-05-03T00:00:00"/>
    <s v="Standard Class"/>
    <s v="LA-16780"/>
    <s v="Laura Armstrong"/>
    <x v="1"/>
    <s v="United States"/>
    <s v="Memphis"/>
    <x v="18"/>
    <n v="38109"/>
    <x v="0"/>
    <s v="FUR-CH-10001394"/>
    <x v="0"/>
    <x v="1"/>
    <x v="648"/>
    <n v="561.58400000000006"/>
    <n v="2"/>
    <n v="0.2"/>
    <n v="70.197999999999922"/>
  </r>
  <r>
    <n v="6376"/>
    <x v="3182"/>
    <x v="2"/>
    <x v="333"/>
    <d v="2011-05-03T00:00:00"/>
    <s v="Standard Class"/>
    <s v="LA-16780"/>
    <s v="Laura Armstrong"/>
    <x v="1"/>
    <s v="United States"/>
    <s v="Memphis"/>
    <x v="18"/>
    <n v="38109"/>
    <x v="0"/>
    <s v="OFF-ST-10000798"/>
    <x v="1"/>
    <x v="4"/>
    <x v="348"/>
    <n v="99.920000000000016"/>
    <n v="5"/>
    <n v="0.2"/>
    <n v="-1.249000000000013"/>
  </r>
  <r>
    <n v="6377"/>
    <x v="3183"/>
    <x v="0"/>
    <x v="877"/>
    <d v="2013-10-11T00:00:00"/>
    <s v="First Class"/>
    <s v="AW-10930"/>
    <s v="Arthur Wiediger"/>
    <x v="2"/>
    <s v="United States"/>
    <s v="Philadelphia"/>
    <x v="9"/>
    <n v="19143"/>
    <x v="3"/>
    <s v="OFF-LA-10000134"/>
    <x v="1"/>
    <x v="2"/>
    <x v="85"/>
    <n v="4.9280000000000008"/>
    <n v="2"/>
    <n v="0.2"/>
    <n v="1.7247999999999997"/>
  </r>
  <r>
    <n v="6378"/>
    <x v="3184"/>
    <x v="0"/>
    <x v="272"/>
    <d v="2013-12-23T00:00:00"/>
    <s v="Standard Class"/>
    <s v="BP-11230"/>
    <s v="Benjamin Patterson"/>
    <x v="0"/>
    <s v="United States"/>
    <s v="Los Angeles"/>
    <x v="1"/>
    <n v="90004"/>
    <x v="1"/>
    <s v="FUR-FU-10002364"/>
    <x v="0"/>
    <x v="5"/>
    <x v="1231"/>
    <n v="14.76"/>
    <n v="2"/>
    <n v="0"/>
    <n v="4.2803999999999984"/>
  </r>
  <r>
    <n v="6379"/>
    <x v="3185"/>
    <x v="3"/>
    <x v="318"/>
    <d v="2014-04-15T00:00:00"/>
    <s v="Standard Class"/>
    <s v="DB-13360"/>
    <s v="Dennis Bolton"/>
    <x v="2"/>
    <s v="United States"/>
    <s v="Waterbury"/>
    <x v="29"/>
    <n v="6708"/>
    <x v="3"/>
    <s v="TEC-AC-10004571"/>
    <x v="2"/>
    <x v="11"/>
    <x v="404"/>
    <n v="99.99"/>
    <n v="1"/>
    <n v="0"/>
    <n v="41.995800000000003"/>
  </r>
  <r>
    <n v="6380"/>
    <x v="3185"/>
    <x v="3"/>
    <x v="318"/>
    <d v="2014-04-15T00:00:00"/>
    <s v="Standard Class"/>
    <s v="DB-13360"/>
    <s v="Dennis Bolton"/>
    <x v="2"/>
    <s v="United States"/>
    <s v="Waterbury"/>
    <x v="29"/>
    <n v="6708"/>
    <x v="3"/>
    <s v="OFF-ST-10003692"/>
    <x v="1"/>
    <x v="4"/>
    <x v="1253"/>
    <n v="286.14999999999998"/>
    <n v="5"/>
    <n v="0"/>
    <n v="71.537499999999994"/>
  </r>
  <r>
    <n v="6381"/>
    <x v="3186"/>
    <x v="2"/>
    <x v="918"/>
    <d v="2011-04-13T00:00:00"/>
    <s v="Standard Class"/>
    <s v="PC-19000"/>
    <s v="Pauline Chand"/>
    <x v="2"/>
    <s v="United States"/>
    <s v="Chandler"/>
    <x v="16"/>
    <n v="85224"/>
    <x v="1"/>
    <s v="OFF-FA-10001883"/>
    <x v="1"/>
    <x v="13"/>
    <x v="1484"/>
    <n v="49.792000000000002"/>
    <n v="8"/>
    <n v="0.2"/>
    <n v="-11.825600000000001"/>
  </r>
  <r>
    <n v="6382"/>
    <x v="3187"/>
    <x v="0"/>
    <x v="892"/>
    <d v="2013-04-03T00:00:00"/>
    <s v="Standard Class"/>
    <s v="TB-21595"/>
    <s v="Troy Blackwell"/>
    <x v="0"/>
    <s v="United States"/>
    <s v="Springfield"/>
    <x v="24"/>
    <n v="45503"/>
    <x v="3"/>
    <s v="FUR-BO-10004015"/>
    <x v="0"/>
    <x v="0"/>
    <x v="569"/>
    <n v="299.97499999999997"/>
    <n v="5"/>
    <n v="0.5"/>
    <n v="-167.98600000000002"/>
  </r>
  <r>
    <n v="6383"/>
    <x v="3187"/>
    <x v="0"/>
    <x v="892"/>
    <d v="2013-04-03T00:00:00"/>
    <s v="Standard Class"/>
    <s v="TB-21595"/>
    <s v="Troy Blackwell"/>
    <x v="0"/>
    <s v="United States"/>
    <s v="Springfield"/>
    <x v="24"/>
    <n v="45503"/>
    <x v="3"/>
    <s v="TEC-PH-10000141"/>
    <x v="2"/>
    <x v="7"/>
    <x v="1303"/>
    <n v="158.37599999999998"/>
    <n v="4"/>
    <n v="0.4"/>
    <n v="-36.954399999999993"/>
  </r>
  <r>
    <n v="6384"/>
    <x v="3188"/>
    <x v="3"/>
    <x v="787"/>
    <d v="2014-01-19T00:00:00"/>
    <s v="First Class"/>
    <s v="TB-21250"/>
    <s v="Tim Brockman"/>
    <x v="0"/>
    <s v="United States"/>
    <s v="Austin"/>
    <x v="5"/>
    <n v="78745"/>
    <x v="2"/>
    <s v="OFF-BI-10001597"/>
    <x v="1"/>
    <x v="8"/>
    <x v="790"/>
    <n v="32.783999999999992"/>
    <n v="4"/>
    <n v="0.8"/>
    <n v="-52.454400000000007"/>
  </r>
  <r>
    <n v="6385"/>
    <x v="3188"/>
    <x v="3"/>
    <x v="787"/>
    <d v="2014-01-19T00:00:00"/>
    <s v="First Class"/>
    <s v="TB-21250"/>
    <s v="Tim Brockman"/>
    <x v="0"/>
    <s v="United States"/>
    <s v="Austin"/>
    <x v="5"/>
    <n v="78745"/>
    <x v="2"/>
    <s v="TEC-AC-10003628"/>
    <x v="2"/>
    <x v="11"/>
    <x v="244"/>
    <n v="47.984000000000002"/>
    <n v="2"/>
    <n v="0.2"/>
    <n v="14.395200000000004"/>
  </r>
  <r>
    <n v="6386"/>
    <x v="3188"/>
    <x v="3"/>
    <x v="787"/>
    <d v="2014-01-19T00:00:00"/>
    <s v="First Class"/>
    <s v="TB-21250"/>
    <s v="Tim Brockman"/>
    <x v="0"/>
    <s v="United States"/>
    <s v="Austin"/>
    <x v="5"/>
    <n v="78745"/>
    <x v="2"/>
    <s v="TEC-AC-10002331"/>
    <x v="2"/>
    <x v="11"/>
    <x v="1582"/>
    <n v="62.591999999999999"/>
    <n v="8"/>
    <n v="0.2"/>
    <n v="13.300799999999999"/>
  </r>
  <r>
    <n v="6387"/>
    <x v="3188"/>
    <x v="3"/>
    <x v="787"/>
    <d v="2014-01-19T00:00:00"/>
    <s v="First Class"/>
    <s v="TB-21250"/>
    <s v="Tim Brockman"/>
    <x v="0"/>
    <s v="United States"/>
    <s v="Austin"/>
    <x v="5"/>
    <n v="78745"/>
    <x v="2"/>
    <s v="OFF-BI-10001098"/>
    <x v="1"/>
    <x v="8"/>
    <x v="405"/>
    <n v="4.2759999999999989"/>
    <n v="1"/>
    <n v="0.8"/>
    <n v="-6.6278000000000006"/>
  </r>
  <r>
    <n v="6388"/>
    <x v="3189"/>
    <x v="2"/>
    <x v="1106"/>
    <d v="2011-02-05T00:00:00"/>
    <s v="Standard Class"/>
    <s v="MV-18190"/>
    <s v="Mike Vittorini"/>
    <x v="0"/>
    <s v="United States"/>
    <s v="Detroit"/>
    <x v="12"/>
    <n v="48234"/>
    <x v="2"/>
    <s v="OFF-PA-10001204"/>
    <x v="1"/>
    <x v="10"/>
    <x v="518"/>
    <n v="10.56"/>
    <n v="2"/>
    <n v="0"/>
    <n v="4.7519999999999998"/>
  </r>
  <r>
    <n v="6389"/>
    <x v="3189"/>
    <x v="2"/>
    <x v="1106"/>
    <d v="2011-02-05T00:00:00"/>
    <s v="Standard Class"/>
    <s v="MV-18190"/>
    <s v="Mike Vittorini"/>
    <x v="0"/>
    <s v="United States"/>
    <s v="Detroit"/>
    <x v="12"/>
    <n v="48234"/>
    <x v="2"/>
    <s v="OFF-ST-10000991"/>
    <x v="1"/>
    <x v="4"/>
    <x v="155"/>
    <n v="229.94"/>
    <n v="2"/>
    <n v="0"/>
    <n v="6.8982000000000028"/>
  </r>
  <r>
    <n v="6390"/>
    <x v="3190"/>
    <x v="1"/>
    <x v="1107"/>
    <d v="2012-02-11T00:00:00"/>
    <s v="Standard Class"/>
    <s v="DK-12835"/>
    <s v="Damala Kotsonis"/>
    <x v="1"/>
    <s v="United States"/>
    <s v="Springfield"/>
    <x v="17"/>
    <n v="22153"/>
    <x v="0"/>
    <s v="OFF-EN-10000056"/>
    <x v="1"/>
    <x v="12"/>
    <x v="627"/>
    <n v="311.14999999999998"/>
    <n v="5"/>
    <n v="0"/>
    <n v="146.24049999999997"/>
  </r>
  <r>
    <n v="6391"/>
    <x v="3190"/>
    <x v="1"/>
    <x v="1107"/>
    <d v="2012-02-11T00:00:00"/>
    <s v="Standard Class"/>
    <s v="DK-12835"/>
    <s v="Damala Kotsonis"/>
    <x v="1"/>
    <s v="United States"/>
    <s v="Springfield"/>
    <x v="17"/>
    <n v="22153"/>
    <x v="0"/>
    <s v="OFF-PA-10003349"/>
    <x v="1"/>
    <x v="10"/>
    <x v="218"/>
    <n v="12.96"/>
    <n v="2"/>
    <n v="0"/>
    <n v="6.3504000000000005"/>
  </r>
  <r>
    <n v="6392"/>
    <x v="3191"/>
    <x v="0"/>
    <x v="882"/>
    <d v="2013-12-20T00:00:00"/>
    <s v="Standard Class"/>
    <s v="PK-19075"/>
    <s v="Pete Kriz"/>
    <x v="0"/>
    <s v="United States"/>
    <s v="New York City"/>
    <x v="15"/>
    <n v="10011"/>
    <x v="3"/>
    <s v="OFF-PA-10001471"/>
    <x v="1"/>
    <x v="10"/>
    <x v="1468"/>
    <n v="14.62"/>
    <n v="2"/>
    <n v="0"/>
    <n v="6.7251999999999992"/>
  </r>
  <r>
    <n v="6393"/>
    <x v="3191"/>
    <x v="0"/>
    <x v="882"/>
    <d v="2013-12-20T00:00:00"/>
    <s v="Standard Class"/>
    <s v="PK-19075"/>
    <s v="Pete Kriz"/>
    <x v="0"/>
    <s v="United States"/>
    <s v="New York City"/>
    <x v="15"/>
    <n v="10011"/>
    <x v="3"/>
    <s v="OFF-LA-10003190"/>
    <x v="1"/>
    <x v="2"/>
    <x v="1163"/>
    <n v="5.76"/>
    <n v="2"/>
    <n v="0"/>
    <n v="2.8224"/>
  </r>
  <r>
    <n v="6394"/>
    <x v="3191"/>
    <x v="0"/>
    <x v="882"/>
    <d v="2013-12-20T00:00:00"/>
    <s v="Standard Class"/>
    <s v="PK-19075"/>
    <s v="Pete Kriz"/>
    <x v="0"/>
    <s v="United States"/>
    <s v="New York City"/>
    <x v="15"/>
    <n v="10011"/>
    <x v="3"/>
    <s v="OFF-FA-10000621"/>
    <x v="1"/>
    <x v="13"/>
    <x v="110"/>
    <n v="21.48"/>
    <n v="6"/>
    <n v="0"/>
    <n v="10.5252"/>
  </r>
  <r>
    <n v="6395"/>
    <x v="3191"/>
    <x v="0"/>
    <x v="882"/>
    <d v="2013-12-20T00:00:00"/>
    <s v="Standard Class"/>
    <s v="PK-19075"/>
    <s v="Pete Kriz"/>
    <x v="0"/>
    <s v="United States"/>
    <s v="New York City"/>
    <x v="15"/>
    <n v="10011"/>
    <x v="3"/>
    <s v="FUR-FU-10002937"/>
    <x v="0"/>
    <x v="5"/>
    <x v="1051"/>
    <n v="396.92"/>
    <n v="4"/>
    <n v="0"/>
    <n v="198.46"/>
  </r>
  <r>
    <n v="6396"/>
    <x v="3191"/>
    <x v="0"/>
    <x v="882"/>
    <d v="2013-12-20T00:00:00"/>
    <s v="Standard Class"/>
    <s v="PK-19075"/>
    <s v="Pete Kriz"/>
    <x v="0"/>
    <s v="United States"/>
    <s v="New York City"/>
    <x v="15"/>
    <n v="10011"/>
    <x v="3"/>
    <s v="OFF-ST-10004507"/>
    <x v="1"/>
    <x v="4"/>
    <x v="452"/>
    <n v="17.149999999999999"/>
    <n v="1"/>
    <n v="0"/>
    <n v="4.6304999999999996"/>
  </r>
  <r>
    <n v="6397"/>
    <x v="3191"/>
    <x v="0"/>
    <x v="882"/>
    <d v="2013-12-20T00:00:00"/>
    <s v="Standard Class"/>
    <s v="PK-19075"/>
    <s v="Pete Kriz"/>
    <x v="0"/>
    <s v="United States"/>
    <s v="New York City"/>
    <x v="15"/>
    <n v="10011"/>
    <x v="3"/>
    <s v="OFF-BI-10000279"/>
    <x v="1"/>
    <x v="8"/>
    <x v="1765"/>
    <n v="23.12"/>
    <n v="2"/>
    <n v="0.2"/>
    <n v="7.8029999999999982"/>
  </r>
  <r>
    <n v="6398"/>
    <x v="3192"/>
    <x v="3"/>
    <x v="1108"/>
    <d v="2014-11-05T00:00:00"/>
    <s v="Standard Class"/>
    <s v="AH-10120"/>
    <s v="Adrian Hane"/>
    <x v="2"/>
    <s v="United States"/>
    <s v="Dallas"/>
    <x v="5"/>
    <n v="75217"/>
    <x v="2"/>
    <s v="OFF-AR-10003651"/>
    <x v="1"/>
    <x v="6"/>
    <x v="276"/>
    <n v="5.2480000000000002"/>
    <n v="2"/>
    <n v="0.2"/>
    <n v="0.59039999999999915"/>
  </r>
  <r>
    <n v="6399"/>
    <x v="3193"/>
    <x v="3"/>
    <x v="634"/>
    <d v="2014-08-13T00:00:00"/>
    <s v="Standard Class"/>
    <s v="GM-14455"/>
    <s v="Gary Mitchum"/>
    <x v="2"/>
    <s v="United States"/>
    <s v="Concord"/>
    <x v="38"/>
    <n v="3301"/>
    <x v="3"/>
    <s v="TEC-PH-10003601"/>
    <x v="2"/>
    <x v="7"/>
    <x v="1383"/>
    <n v="824.95"/>
    <n v="5"/>
    <n v="0"/>
    <n v="247.48499999999993"/>
  </r>
  <r>
    <n v="6400"/>
    <x v="3193"/>
    <x v="3"/>
    <x v="634"/>
    <d v="2014-08-13T00:00:00"/>
    <s v="Standard Class"/>
    <s v="GM-14455"/>
    <s v="Gary Mitchum"/>
    <x v="2"/>
    <s v="United States"/>
    <s v="Concord"/>
    <x v="38"/>
    <n v="3301"/>
    <x v="3"/>
    <s v="OFF-LA-10002195"/>
    <x v="1"/>
    <x v="2"/>
    <x v="1019"/>
    <n v="24.64"/>
    <n v="8"/>
    <n v="0"/>
    <n v="11.827199999999999"/>
  </r>
  <r>
    <n v="6401"/>
    <x v="3193"/>
    <x v="3"/>
    <x v="634"/>
    <d v="2014-08-13T00:00:00"/>
    <s v="Standard Class"/>
    <s v="GM-14455"/>
    <s v="Gary Mitchum"/>
    <x v="2"/>
    <s v="United States"/>
    <s v="Concord"/>
    <x v="38"/>
    <n v="3301"/>
    <x v="3"/>
    <s v="OFF-AR-10000380"/>
    <x v="1"/>
    <x v="6"/>
    <x v="108"/>
    <n v="227.88"/>
    <n v="6"/>
    <n v="0"/>
    <n v="68.363999999999976"/>
  </r>
  <r>
    <n v="6402"/>
    <x v="3194"/>
    <x v="3"/>
    <x v="1109"/>
    <d v="2014-06-01T00:00:00"/>
    <s v="First Class"/>
    <s v="BD-11725"/>
    <s v="Bruce Degenhardt"/>
    <x v="0"/>
    <s v="United States"/>
    <s v="Lafayette"/>
    <x v="28"/>
    <n v="70506"/>
    <x v="0"/>
    <s v="FUR-BO-10000330"/>
    <x v="0"/>
    <x v="0"/>
    <x v="1098"/>
    <n v="241.96"/>
    <n v="2"/>
    <n v="0"/>
    <n v="33.874400000000009"/>
  </r>
  <r>
    <n v="6403"/>
    <x v="3194"/>
    <x v="3"/>
    <x v="1109"/>
    <d v="2014-06-01T00:00:00"/>
    <s v="First Class"/>
    <s v="BD-11725"/>
    <s v="Bruce Degenhardt"/>
    <x v="0"/>
    <s v="United States"/>
    <s v="Lafayette"/>
    <x v="28"/>
    <n v="70506"/>
    <x v="0"/>
    <s v="OFF-BI-10000591"/>
    <x v="1"/>
    <x v="8"/>
    <x v="1045"/>
    <n v="3.89"/>
    <n v="1"/>
    <n v="0"/>
    <n v="1.8672"/>
  </r>
  <r>
    <n v="6404"/>
    <x v="3194"/>
    <x v="3"/>
    <x v="1109"/>
    <d v="2014-06-01T00:00:00"/>
    <s v="First Class"/>
    <s v="BD-11725"/>
    <s v="Bruce Degenhardt"/>
    <x v="0"/>
    <s v="United States"/>
    <s v="Lafayette"/>
    <x v="28"/>
    <n v="70506"/>
    <x v="0"/>
    <s v="FUR-FU-10001731"/>
    <x v="0"/>
    <x v="5"/>
    <x v="1547"/>
    <n v="8.01"/>
    <n v="3"/>
    <n v="0"/>
    <n v="3.0438000000000001"/>
  </r>
  <r>
    <n v="6405"/>
    <x v="3195"/>
    <x v="1"/>
    <x v="672"/>
    <d v="2012-12-05T00:00:00"/>
    <s v="Standard Class"/>
    <s v="RM-19375"/>
    <s v="Raymond Messe"/>
    <x v="0"/>
    <s v="United States"/>
    <s v="Raleigh"/>
    <x v="3"/>
    <n v="27604"/>
    <x v="0"/>
    <s v="TEC-PH-10001198"/>
    <x v="2"/>
    <x v="7"/>
    <x v="1168"/>
    <n v="177.48000000000002"/>
    <n v="3"/>
    <n v="0.2"/>
    <n v="19.966499999999982"/>
  </r>
  <r>
    <n v="6406"/>
    <x v="3196"/>
    <x v="3"/>
    <x v="515"/>
    <d v="2014-09-03T00:00:00"/>
    <s v="Second Class"/>
    <s v="BW-11110"/>
    <s v="Bart Watters"/>
    <x v="1"/>
    <s v="United States"/>
    <s v="Spokane"/>
    <x v="4"/>
    <n v="99207"/>
    <x v="1"/>
    <s v="FUR-CH-10002331"/>
    <x v="0"/>
    <x v="1"/>
    <x v="402"/>
    <n v="569.5680000000001"/>
    <n v="2"/>
    <n v="0.2"/>
    <n v="7.119599999999906"/>
  </r>
  <r>
    <n v="6407"/>
    <x v="3196"/>
    <x v="3"/>
    <x v="515"/>
    <d v="2014-09-03T00:00:00"/>
    <s v="Second Class"/>
    <s v="BW-11110"/>
    <s v="Bart Watters"/>
    <x v="1"/>
    <s v="United States"/>
    <s v="Spokane"/>
    <x v="4"/>
    <n v="99207"/>
    <x v="1"/>
    <s v="OFF-ST-10002370"/>
    <x v="1"/>
    <x v="4"/>
    <x v="80"/>
    <n v="149.73000000000002"/>
    <n v="7"/>
    <n v="0"/>
    <n v="43.421699999999994"/>
  </r>
  <r>
    <n v="6408"/>
    <x v="3197"/>
    <x v="3"/>
    <x v="304"/>
    <d v="2014-05-16T00:00:00"/>
    <s v="First Class"/>
    <s v="GT-14710"/>
    <s v="Greg Tran"/>
    <x v="0"/>
    <s v="United States"/>
    <s v="Houston"/>
    <x v="5"/>
    <n v="77041"/>
    <x v="2"/>
    <s v="FUR-CH-10003981"/>
    <x v="0"/>
    <x v="1"/>
    <x v="1166"/>
    <n v="899.43"/>
    <n v="5"/>
    <n v="0.3"/>
    <n v="-12.84900000000016"/>
  </r>
  <r>
    <n v="6409"/>
    <x v="3197"/>
    <x v="3"/>
    <x v="304"/>
    <d v="2014-05-16T00:00:00"/>
    <s v="First Class"/>
    <s v="GT-14710"/>
    <s v="Greg Tran"/>
    <x v="0"/>
    <s v="United States"/>
    <s v="Houston"/>
    <x v="5"/>
    <n v="77041"/>
    <x v="2"/>
    <s v="OFF-AR-10001446"/>
    <x v="1"/>
    <x v="6"/>
    <x v="1152"/>
    <n v="46.2"/>
    <n v="5"/>
    <n v="0.2"/>
    <n v="5.7749999999999986"/>
  </r>
  <r>
    <n v="6410"/>
    <x v="3197"/>
    <x v="3"/>
    <x v="304"/>
    <d v="2014-05-16T00:00:00"/>
    <s v="First Class"/>
    <s v="GT-14710"/>
    <s v="Greg Tran"/>
    <x v="0"/>
    <s v="United States"/>
    <s v="Houston"/>
    <x v="5"/>
    <n v="77041"/>
    <x v="2"/>
    <s v="OFF-PA-10000300"/>
    <x v="1"/>
    <x v="10"/>
    <x v="1766"/>
    <n v="47.952000000000005"/>
    <n v="3"/>
    <n v="0.2"/>
    <n v="16.183799999999998"/>
  </r>
  <r>
    <n v="6411"/>
    <x v="3197"/>
    <x v="3"/>
    <x v="304"/>
    <d v="2014-05-16T00:00:00"/>
    <s v="First Class"/>
    <s v="GT-14710"/>
    <s v="Greg Tran"/>
    <x v="0"/>
    <s v="United States"/>
    <s v="Houston"/>
    <x v="5"/>
    <n v="77041"/>
    <x v="2"/>
    <s v="TEC-PH-10004071"/>
    <x v="2"/>
    <x v="7"/>
    <x v="1537"/>
    <n v="7.9920000000000009"/>
    <n v="1"/>
    <n v="0.2"/>
    <n v="0.69930000000000003"/>
  </r>
  <r>
    <n v="6412"/>
    <x v="3197"/>
    <x v="3"/>
    <x v="304"/>
    <d v="2014-05-16T00:00:00"/>
    <s v="First Class"/>
    <s v="GT-14710"/>
    <s v="Greg Tran"/>
    <x v="0"/>
    <s v="United States"/>
    <s v="Houston"/>
    <x v="5"/>
    <n v="77041"/>
    <x v="2"/>
    <s v="OFF-PA-10003134"/>
    <x v="1"/>
    <x v="10"/>
    <x v="1663"/>
    <n v="76.864000000000004"/>
    <n v="2"/>
    <n v="0.2"/>
    <n v="26.902399999999993"/>
  </r>
  <r>
    <n v="6413"/>
    <x v="3198"/>
    <x v="3"/>
    <x v="629"/>
    <d v="2014-08-24T00:00:00"/>
    <s v="Standard Class"/>
    <s v="AH-10120"/>
    <s v="Adrian Hane"/>
    <x v="2"/>
    <s v="United States"/>
    <s v="Louisville"/>
    <x v="0"/>
    <n v="40214"/>
    <x v="0"/>
    <s v="OFF-BI-10002735"/>
    <x v="1"/>
    <x v="8"/>
    <x v="141"/>
    <n v="102.93"/>
    <n v="3"/>
    <n v="0"/>
    <n v="48.377100000000006"/>
  </r>
  <r>
    <n v="6414"/>
    <x v="3198"/>
    <x v="3"/>
    <x v="629"/>
    <d v="2014-08-24T00:00:00"/>
    <s v="Standard Class"/>
    <s v="AH-10120"/>
    <s v="Adrian Hane"/>
    <x v="2"/>
    <s v="United States"/>
    <s v="Louisville"/>
    <x v="0"/>
    <n v="40214"/>
    <x v="0"/>
    <s v="TEC-AC-10004510"/>
    <x v="2"/>
    <x v="11"/>
    <x v="944"/>
    <n v="98.16"/>
    <n v="6"/>
    <n v="0"/>
    <n v="9.8159999999999954"/>
  </r>
  <r>
    <n v="6415"/>
    <x v="3199"/>
    <x v="3"/>
    <x v="468"/>
    <d v="2014-11-15T00:00:00"/>
    <s v="Second Class"/>
    <s v="DR-12940"/>
    <s v="Daniel Raglin"/>
    <x v="2"/>
    <s v="United States"/>
    <s v="Hollywood"/>
    <x v="2"/>
    <n v="33021"/>
    <x v="0"/>
    <s v="OFF-BI-10004099"/>
    <x v="1"/>
    <x v="8"/>
    <x v="1716"/>
    <n v="11.520000000000001"/>
    <n v="5"/>
    <n v="0.7"/>
    <n v="-7.6799999999999962"/>
  </r>
  <r>
    <n v="6416"/>
    <x v="3200"/>
    <x v="3"/>
    <x v="170"/>
    <d v="2014-08-22T00:00:00"/>
    <s v="Same Day"/>
    <s v="DL-13495"/>
    <s v="Dionis Lloyd"/>
    <x v="1"/>
    <s v="United States"/>
    <s v="Chandler"/>
    <x v="16"/>
    <n v="85224"/>
    <x v="1"/>
    <s v="OFF-PA-10003395"/>
    <x v="1"/>
    <x v="10"/>
    <x v="650"/>
    <n v="83.88"/>
    <n v="1"/>
    <n v="0.2"/>
    <n v="29.357999999999997"/>
  </r>
  <r>
    <n v="6417"/>
    <x v="3201"/>
    <x v="0"/>
    <x v="387"/>
    <d v="2013-03-13T00:00:00"/>
    <s v="Standard Class"/>
    <s v="BD-11620"/>
    <s v="Brian DeCherney"/>
    <x v="0"/>
    <s v="United States"/>
    <s v="Philadelphia"/>
    <x v="9"/>
    <n v="19120"/>
    <x v="3"/>
    <s v="TEC-PH-10002890"/>
    <x v="2"/>
    <x v="7"/>
    <x v="1387"/>
    <n v="108.57600000000001"/>
    <n v="4"/>
    <n v="0.4"/>
    <n v="-25.334400000000002"/>
  </r>
  <r>
    <n v="6418"/>
    <x v="3201"/>
    <x v="0"/>
    <x v="387"/>
    <d v="2013-03-13T00:00:00"/>
    <s v="Standard Class"/>
    <s v="BD-11620"/>
    <s v="Brian DeCherney"/>
    <x v="0"/>
    <s v="United States"/>
    <s v="Philadelphia"/>
    <x v="9"/>
    <n v="19120"/>
    <x v="3"/>
    <s v="OFF-FA-10004968"/>
    <x v="1"/>
    <x v="13"/>
    <x v="1010"/>
    <n v="5.9840000000000009"/>
    <n v="2"/>
    <n v="0.2"/>
    <n v="-1.3463999999999998"/>
  </r>
  <r>
    <n v="6419"/>
    <x v="3202"/>
    <x v="0"/>
    <x v="731"/>
    <d v="2013-11-06T00:00:00"/>
    <s v="Standard Class"/>
    <s v="HW-14935"/>
    <s v="Helen Wasserman"/>
    <x v="1"/>
    <s v="United States"/>
    <s v="Tulsa"/>
    <x v="26"/>
    <n v="74133"/>
    <x v="2"/>
    <s v="OFF-SU-10001218"/>
    <x v="1"/>
    <x v="14"/>
    <x v="133"/>
    <n v="21.96"/>
    <n v="2"/>
    <n v="0"/>
    <n v="6.1488000000000014"/>
  </r>
  <r>
    <n v="6420"/>
    <x v="3202"/>
    <x v="0"/>
    <x v="731"/>
    <d v="2013-11-06T00:00:00"/>
    <s v="Standard Class"/>
    <s v="HW-14935"/>
    <s v="Helen Wasserman"/>
    <x v="1"/>
    <s v="United States"/>
    <s v="Tulsa"/>
    <x v="26"/>
    <n v="74133"/>
    <x v="2"/>
    <s v="FUR-CH-10002084"/>
    <x v="0"/>
    <x v="1"/>
    <x v="1240"/>
    <n v="368.96999999999997"/>
    <n v="3"/>
    <n v="0"/>
    <n v="81.173400000000001"/>
  </r>
  <r>
    <n v="6421"/>
    <x v="3202"/>
    <x v="0"/>
    <x v="731"/>
    <d v="2013-11-06T00:00:00"/>
    <s v="Standard Class"/>
    <s v="HW-14935"/>
    <s v="Helen Wasserman"/>
    <x v="1"/>
    <s v="United States"/>
    <s v="Tulsa"/>
    <x v="26"/>
    <n v="74133"/>
    <x v="2"/>
    <s v="OFF-AR-10004269"/>
    <x v="1"/>
    <x v="6"/>
    <x v="1541"/>
    <n v="12.39"/>
    <n v="3"/>
    <n v="0"/>
    <n v="3.4692000000000003"/>
  </r>
  <r>
    <n v="6422"/>
    <x v="3202"/>
    <x v="0"/>
    <x v="731"/>
    <d v="2013-11-06T00:00:00"/>
    <s v="Standard Class"/>
    <s v="HW-14935"/>
    <s v="Helen Wasserman"/>
    <x v="1"/>
    <s v="United States"/>
    <s v="Tulsa"/>
    <x v="26"/>
    <n v="74133"/>
    <x v="2"/>
    <s v="OFF-ST-10001128"/>
    <x v="1"/>
    <x v="4"/>
    <x v="1418"/>
    <n v="332.94"/>
    <n v="3"/>
    <n v="0"/>
    <n v="9.9882000000000204"/>
  </r>
  <r>
    <n v="6423"/>
    <x v="3203"/>
    <x v="2"/>
    <x v="711"/>
    <d v="2011-08-01T00:00:00"/>
    <s v="Standard Class"/>
    <s v="JO-15145"/>
    <s v="Jack O'Briant"/>
    <x v="1"/>
    <s v="United States"/>
    <s v="Draper"/>
    <x v="7"/>
    <n v="84020"/>
    <x v="1"/>
    <s v="TEC-AC-10002006"/>
    <x v="2"/>
    <x v="11"/>
    <x v="1078"/>
    <n v="111.93"/>
    <n v="7"/>
    <n v="0"/>
    <n v="34.698299999999996"/>
  </r>
  <r>
    <n v="6424"/>
    <x v="3204"/>
    <x v="1"/>
    <x v="1040"/>
    <d v="2012-10-27T00:00:00"/>
    <s v="First Class"/>
    <s v="RD-19660"/>
    <s v="Robert Dilbeck"/>
    <x v="2"/>
    <s v="United States"/>
    <s v="Oakland"/>
    <x v="1"/>
    <n v="94601"/>
    <x v="1"/>
    <s v="FUR-CH-10003956"/>
    <x v="0"/>
    <x v="1"/>
    <x v="363"/>
    <n v="454.27200000000005"/>
    <n v="8"/>
    <n v="0.2"/>
    <n v="-73.819200000000052"/>
  </r>
  <r>
    <n v="6425"/>
    <x v="3205"/>
    <x v="3"/>
    <x v="971"/>
    <d v="2014-08-25T00:00:00"/>
    <s v="Standard Class"/>
    <s v="DO-13645"/>
    <s v="Doug O'Connell"/>
    <x v="0"/>
    <s v="United States"/>
    <s v="Lawrence"/>
    <x v="31"/>
    <n v="1841"/>
    <x v="3"/>
    <s v="OFF-PA-10000552"/>
    <x v="1"/>
    <x v="10"/>
    <x v="1532"/>
    <n v="19.440000000000001"/>
    <n v="3"/>
    <n v="0"/>
    <n v="9.3312000000000008"/>
  </r>
  <r>
    <n v="6426"/>
    <x v="3206"/>
    <x v="0"/>
    <x v="454"/>
    <d v="2013-05-28T00:00:00"/>
    <s v="Standard Class"/>
    <s v="CC-12370"/>
    <s v="Christopher Conant"/>
    <x v="0"/>
    <s v="United States"/>
    <s v="Philadelphia"/>
    <x v="9"/>
    <n v="19120"/>
    <x v="3"/>
    <s v="TEC-CO-10004722"/>
    <x v="2"/>
    <x v="16"/>
    <x v="1365"/>
    <n v="8399.9759999999987"/>
    <n v="4"/>
    <n v="0.4"/>
    <n v="1119.996799999999"/>
  </r>
  <r>
    <n v="6427"/>
    <x v="3206"/>
    <x v="0"/>
    <x v="454"/>
    <d v="2013-05-28T00:00:00"/>
    <s v="Standard Class"/>
    <s v="CC-12370"/>
    <s v="Christopher Conant"/>
    <x v="0"/>
    <s v="United States"/>
    <s v="Philadelphia"/>
    <x v="9"/>
    <n v="19120"/>
    <x v="3"/>
    <s v="OFF-BI-10004308"/>
    <x v="1"/>
    <x v="8"/>
    <x v="1767"/>
    <n v="6.2940000000000014"/>
    <n v="1"/>
    <n v="0.7"/>
    <n v="-4.1959999999999997"/>
  </r>
  <r>
    <n v="6428"/>
    <x v="3206"/>
    <x v="0"/>
    <x v="454"/>
    <d v="2013-05-28T00:00:00"/>
    <s v="Standard Class"/>
    <s v="CC-12370"/>
    <s v="Christopher Conant"/>
    <x v="0"/>
    <s v="United States"/>
    <s v="Philadelphia"/>
    <x v="9"/>
    <n v="19120"/>
    <x v="3"/>
    <s v="OFF-PA-10000029"/>
    <x v="1"/>
    <x v="10"/>
    <x v="803"/>
    <n v="10.368000000000002"/>
    <n v="2"/>
    <n v="0.2"/>
    <n v="3.6288"/>
  </r>
  <r>
    <n v="6429"/>
    <x v="3206"/>
    <x v="0"/>
    <x v="454"/>
    <d v="2013-05-28T00:00:00"/>
    <s v="Standard Class"/>
    <s v="CC-12370"/>
    <s v="Christopher Conant"/>
    <x v="0"/>
    <s v="United States"/>
    <s v="Philadelphia"/>
    <x v="9"/>
    <n v="19120"/>
    <x v="3"/>
    <s v="TEC-PH-10004080"/>
    <x v="2"/>
    <x v="7"/>
    <x v="1768"/>
    <n v="122.38199999999999"/>
    <n v="3"/>
    <n v="0.4"/>
    <n v="-24.476399999999998"/>
  </r>
  <r>
    <n v="6430"/>
    <x v="3207"/>
    <x v="2"/>
    <x v="935"/>
    <d v="2011-11-07T00:00:00"/>
    <s v="Standard Class"/>
    <s v="SH-20395"/>
    <s v="Shahid Hopkins"/>
    <x v="0"/>
    <s v="United States"/>
    <s v="Jacksonville"/>
    <x v="3"/>
    <n v="28540"/>
    <x v="0"/>
    <s v="OFF-ST-10001558"/>
    <x v="1"/>
    <x v="4"/>
    <x v="712"/>
    <n v="25.983999999999998"/>
    <n v="2"/>
    <n v="0.2"/>
    <n v="-1.6239999999999997"/>
  </r>
  <r>
    <n v="6431"/>
    <x v="3207"/>
    <x v="2"/>
    <x v="935"/>
    <d v="2011-11-07T00:00:00"/>
    <s v="Standard Class"/>
    <s v="SH-20395"/>
    <s v="Shahid Hopkins"/>
    <x v="0"/>
    <s v="United States"/>
    <s v="Jacksonville"/>
    <x v="3"/>
    <n v="28540"/>
    <x v="0"/>
    <s v="FUR-TA-10001768"/>
    <x v="0"/>
    <x v="3"/>
    <x v="114"/>
    <n v="945.03600000000006"/>
    <n v="6"/>
    <n v="0.4"/>
    <n v="-299.26140000000009"/>
  </r>
  <r>
    <n v="6432"/>
    <x v="3207"/>
    <x v="2"/>
    <x v="935"/>
    <d v="2011-11-07T00:00:00"/>
    <s v="Standard Class"/>
    <s v="SH-20395"/>
    <s v="Shahid Hopkins"/>
    <x v="0"/>
    <s v="United States"/>
    <s v="Jacksonville"/>
    <x v="3"/>
    <n v="28540"/>
    <x v="0"/>
    <s v="OFF-BI-10002982"/>
    <x v="1"/>
    <x v="8"/>
    <x v="1258"/>
    <n v="14.301000000000002"/>
    <n v="7"/>
    <n v="0.7"/>
    <n v="-10.487400000000001"/>
  </r>
  <r>
    <n v="6433"/>
    <x v="3207"/>
    <x v="2"/>
    <x v="935"/>
    <d v="2011-11-07T00:00:00"/>
    <s v="Standard Class"/>
    <s v="SH-20395"/>
    <s v="Shahid Hopkins"/>
    <x v="0"/>
    <s v="United States"/>
    <s v="Jacksonville"/>
    <x v="3"/>
    <n v="28540"/>
    <x v="0"/>
    <s v="FUR-FU-10001468"/>
    <x v="0"/>
    <x v="5"/>
    <x v="1280"/>
    <n v="410.35199999999998"/>
    <n v="3"/>
    <n v="0.2"/>
    <n v="-51.29400000000004"/>
  </r>
  <r>
    <n v="6434"/>
    <x v="3208"/>
    <x v="1"/>
    <x v="1110"/>
    <d v="2012-04-04T00:00:00"/>
    <s v="Standard Class"/>
    <s v="FC-14335"/>
    <s v="Fred Chung"/>
    <x v="1"/>
    <s v="United States"/>
    <s v="Chicago"/>
    <x v="10"/>
    <n v="60610"/>
    <x v="2"/>
    <s v="OFF-PA-10001838"/>
    <x v="1"/>
    <x v="10"/>
    <x v="999"/>
    <n v="23.52"/>
    <n v="5"/>
    <n v="0.2"/>
    <n v="8.5259999999999998"/>
  </r>
  <r>
    <n v="6435"/>
    <x v="3208"/>
    <x v="1"/>
    <x v="1110"/>
    <d v="2012-04-04T00:00:00"/>
    <s v="Standard Class"/>
    <s v="FC-14335"/>
    <s v="Fred Chung"/>
    <x v="1"/>
    <s v="United States"/>
    <s v="Chicago"/>
    <x v="10"/>
    <n v="60610"/>
    <x v="2"/>
    <s v="TEC-PH-10002890"/>
    <x v="2"/>
    <x v="7"/>
    <x v="1387"/>
    <n v="180.96"/>
    <n v="5"/>
    <n v="0.2"/>
    <n v="13.571999999999996"/>
  </r>
  <r>
    <n v="6436"/>
    <x v="3209"/>
    <x v="3"/>
    <x v="837"/>
    <d v="2014-05-30T00:00:00"/>
    <s v="First Class"/>
    <s v="JG-15160"/>
    <s v="James Galang"/>
    <x v="0"/>
    <s v="United States"/>
    <s v="Pocatello"/>
    <x v="45"/>
    <n v="83201"/>
    <x v="1"/>
    <s v="FUR-FU-10004963"/>
    <x v="0"/>
    <x v="5"/>
    <x v="1434"/>
    <n v="35"/>
    <n v="4"/>
    <n v="0"/>
    <n v="14.700000000000003"/>
  </r>
  <r>
    <n v="6437"/>
    <x v="3209"/>
    <x v="3"/>
    <x v="837"/>
    <d v="2014-05-30T00:00:00"/>
    <s v="First Class"/>
    <s v="JG-15160"/>
    <s v="James Galang"/>
    <x v="0"/>
    <s v="United States"/>
    <s v="Pocatello"/>
    <x v="45"/>
    <n v="83201"/>
    <x v="1"/>
    <s v="OFF-ST-10000025"/>
    <x v="1"/>
    <x v="4"/>
    <x v="615"/>
    <n v="477.15000000000003"/>
    <n v="5"/>
    <n v="0"/>
    <n v="28.628999999999962"/>
  </r>
  <r>
    <n v="6438"/>
    <x v="3209"/>
    <x v="3"/>
    <x v="837"/>
    <d v="2014-05-30T00:00:00"/>
    <s v="First Class"/>
    <s v="JG-15160"/>
    <s v="James Galang"/>
    <x v="0"/>
    <s v="United States"/>
    <s v="Pocatello"/>
    <x v="45"/>
    <n v="83201"/>
    <x v="1"/>
    <s v="TEC-PH-10004389"/>
    <x v="2"/>
    <x v="7"/>
    <x v="1422"/>
    <n v="302.37599999999998"/>
    <n v="3"/>
    <n v="0.2"/>
    <n v="22.678200000000018"/>
  </r>
  <r>
    <n v="6439"/>
    <x v="3210"/>
    <x v="3"/>
    <x v="817"/>
    <d v="2014-12-20T00:00:00"/>
    <s v="Standard Class"/>
    <s v="LC-16885"/>
    <s v="Lena Creighton"/>
    <x v="0"/>
    <s v="United States"/>
    <s v="Plano"/>
    <x v="5"/>
    <n v="75023"/>
    <x v="2"/>
    <s v="FUR-TA-10000577"/>
    <x v="0"/>
    <x v="3"/>
    <x v="3"/>
    <n v="974.98799999999983"/>
    <n v="4"/>
    <n v="0.3"/>
    <n v="-97.49879999999996"/>
  </r>
  <r>
    <n v="6440"/>
    <x v="3211"/>
    <x v="2"/>
    <x v="777"/>
    <d v="2011-10-06T00:00:00"/>
    <s v="First Class"/>
    <s v="CC-12220"/>
    <s v="Chris Cortes"/>
    <x v="0"/>
    <s v="United States"/>
    <s v="New York City"/>
    <x v="15"/>
    <n v="10024"/>
    <x v="3"/>
    <s v="FUR-CH-10003298"/>
    <x v="0"/>
    <x v="1"/>
    <x v="1567"/>
    <n v="589.41"/>
    <n v="5"/>
    <n v="0.1"/>
    <n v="-6.5490000000000492"/>
  </r>
  <r>
    <n v="6441"/>
    <x v="3212"/>
    <x v="0"/>
    <x v="63"/>
    <d v="2013-10-21T00:00:00"/>
    <s v="Standard Class"/>
    <s v="BW-11110"/>
    <s v="Bart Watters"/>
    <x v="1"/>
    <s v="United States"/>
    <s v="New York City"/>
    <x v="15"/>
    <n v="10024"/>
    <x v="3"/>
    <s v="OFF-AR-10001860"/>
    <x v="1"/>
    <x v="6"/>
    <x v="907"/>
    <n v="34.700000000000003"/>
    <n v="5"/>
    <n v="0"/>
    <n v="12.492000000000001"/>
  </r>
  <r>
    <n v="6442"/>
    <x v="3212"/>
    <x v="0"/>
    <x v="63"/>
    <d v="2013-10-21T00:00:00"/>
    <s v="Standard Class"/>
    <s v="BW-11110"/>
    <s v="Bart Watters"/>
    <x v="1"/>
    <s v="United States"/>
    <s v="New York City"/>
    <x v="15"/>
    <n v="10024"/>
    <x v="3"/>
    <s v="OFF-ST-10003123"/>
    <x v="1"/>
    <x v="4"/>
    <x v="1268"/>
    <n v="99.87"/>
    <n v="3"/>
    <n v="0"/>
    <n v="23.968799999999998"/>
  </r>
  <r>
    <n v="6443"/>
    <x v="3212"/>
    <x v="0"/>
    <x v="63"/>
    <d v="2013-10-21T00:00:00"/>
    <s v="Standard Class"/>
    <s v="BW-11110"/>
    <s v="Bart Watters"/>
    <x v="1"/>
    <s v="United States"/>
    <s v="New York City"/>
    <x v="15"/>
    <n v="10024"/>
    <x v="3"/>
    <s v="OFF-PA-10001295"/>
    <x v="1"/>
    <x v="10"/>
    <x v="1211"/>
    <n v="37.94"/>
    <n v="2"/>
    <n v="0"/>
    <n v="18.211199999999998"/>
  </r>
  <r>
    <n v="6444"/>
    <x v="3212"/>
    <x v="0"/>
    <x v="63"/>
    <d v="2013-10-21T00:00:00"/>
    <s v="Standard Class"/>
    <s v="BW-11110"/>
    <s v="Bart Watters"/>
    <x v="1"/>
    <s v="United States"/>
    <s v="New York City"/>
    <x v="15"/>
    <n v="10024"/>
    <x v="3"/>
    <s v="OFF-LA-10000407"/>
    <x v="1"/>
    <x v="2"/>
    <x v="1486"/>
    <n v="24.900000000000002"/>
    <n v="5"/>
    <n v="0"/>
    <n v="11.454000000000001"/>
  </r>
  <r>
    <n v="6445"/>
    <x v="3212"/>
    <x v="0"/>
    <x v="63"/>
    <d v="2013-10-21T00:00:00"/>
    <s v="Standard Class"/>
    <s v="BW-11110"/>
    <s v="Bart Watters"/>
    <x v="1"/>
    <s v="United States"/>
    <s v="New York City"/>
    <x v="15"/>
    <n v="10024"/>
    <x v="3"/>
    <s v="FUR-FU-10003535"/>
    <x v="0"/>
    <x v="5"/>
    <x v="888"/>
    <n v="82.26"/>
    <n v="3"/>
    <n v="0"/>
    <n v="33.726600000000005"/>
  </r>
  <r>
    <n v="6446"/>
    <x v="3213"/>
    <x v="1"/>
    <x v="616"/>
    <d v="2012-03-10T00:00:00"/>
    <s v="Standard Class"/>
    <s v="JJ-15445"/>
    <s v="Jennifer Jackson"/>
    <x v="0"/>
    <s v="United States"/>
    <s v="Chicago"/>
    <x v="10"/>
    <n v="60623"/>
    <x v="2"/>
    <s v="OFF-FA-10000611"/>
    <x v="1"/>
    <x v="13"/>
    <x v="1065"/>
    <n v="7.1039999999999992"/>
    <n v="6"/>
    <n v="0.2"/>
    <n v="2.4863999999999997"/>
  </r>
  <r>
    <n v="6447"/>
    <x v="3214"/>
    <x v="3"/>
    <x v="168"/>
    <d v="2014-03-07T00:00:00"/>
    <s v="Second Class"/>
    <s v="TT-21460"/>
    <s v="Tonja Turnell"/>
    <x v="2"/>
    <s v="United States"/>
    <s v="Houston"/>
    <x v="5"/>
    <n v="77095"/>
    <x v="2"/>
    <s v="FUR-FU-10004848"/>
    <x v="0"/>
    <x v="5"/>
    <x v="28"/>
    <n v="103.50000000000001"/>
    <n v="5"/>
    <n v="0.6"/>
    <n v="-77.625"/>
  </r>
  <r>
    <n v="6448"/>
    <x v="3214"/>
    <x v="3"/>
    <x v="168"/>
    <d v="2014-03-07T00:00:00"/>
    <s v="Second Class"/>
    <s v="TT-21460"/>
    <s v="Tonja Turnell"/>
    <x v="2"/>
    <s v="United States"/>
    <s v="Houston"/>
    <x v="5"/>
    <n v="77095"/>
    <x v="2"/>
    <s v="OFF-LA-10002381"/>
    <x v="1"/>
    <x v="2"/>
    <x v="1079"/>
    <n v="2.4640000000000004"/>
    <n v="1"/>
    <n v="0.2"/>
    <n v="0.86239999999999983"/>
  </r>
  <r>
    <n v="6449"/>
    <x v="3214"/>
    <x v="3"/>
    <x v="168"/>
    <d v="2014-03-07T00:00:00"/>
    <s v="Second Class"/>
    <s v="TT-21460"/>
    <s v="Tonja Turnell"/>
    <x v="2"/>
    <s v="United States"/>
    <s v="Houston"/>
    <x v="5"/>
    <n v="77095"/>
    <x v="2"/>
    <s v="OFF-ST-10000918"/>
    <x v="1"/>
    <x v="4"/>
    <x v="372"/>
    <n v="8.7200000000000006"/>
    <n v="1"/>
    <n v="0.2"/>
    <n v="0.65399999999999947"/>
  </r>
  <r>
    <n v="6450"/>
    <x v="3215"/>
    <x v="1"/>
    <x v="12"/>
    <d v="2012-09-29T00:00:00"/>
    <s v="Standard Class"/>
    <s v="EH-13990"/>
    <s v="Erica Hackney"/>
    <x v="0"/>
    <s v="United States"/>
    <s v="Meriden"/>
    <x v="29"/>
    <n v="6450"/>
    <x v="3"/>
    <s v="OFF-BI-10000822"/>
    <x v="1"/>
    <x v="8"/>
    <x v="958"/>
    <n v="10.76"/>
    <n v="2"/>
    <n v="0"/>
    <n v="5.1647999999999996"/>
  </r>
  <r>
    <n v="6451"/>
    <x v="3215"/>
    <x v="1"/>
    <x v="12"/>
    <d v="2012-09-29T00:00:00"/>
    <s v="Standard Class"/>
    <s v="EH-13990"/>
    <s v="Erica Hackney"/>
    <x v="0"/>
    <s v="United States"/>
    <s v="Meriden"/>
    <x v="29"/>
    <n v="6450"/>
    <x v="3"/>
    <s v="OFF-PA-10002222"/>
    <x v="1"/>
    <x v="10"/>
    <x v="389"/>
    <n v="45.68"/>
    <n v="2"/>
    <n v="0"/>
    <n v="21.012799999999999"/>
  </r>
  <r>
    <n v="6452"/>
    <x v="3215"/>
    <x v="1"/>
    <x v="12"/>
    <d v="2012-09-29T00:00:00"/>
    <s v="Standard Class"/>
    <s v="EH-13990"/>
    <s v="Erica Hackney"/>
    <x v="0"/>
    <s v="United States"/>
    <s v="Meriden"/>
    <x v="29"/>
    <n v="6450"/>
    <x v="3"/>
    <s v="OFF-AR-10004930"/>
    <x v="1"/>
    <x v="6"/>
    <x v="87"/>
    <n v="6.7"/>
    <n v="1"/>
    <n v="0"/>
    <n v="2.2109999999999994"/>
  </r>
  <r>
    <n v="6453"/>
    <x v="3216"/>
    <x v="1"/>
    <x v="546"/>
    <d v="2012-12-23T00:00:00"/>
    <s v="Second Class"/>
    <s v="PR-18880"/>
    <s v="Patrick Ryan"/>
    <x v="0"/>
    <s v="United States"/>
    <s v="Glenview"/>
    <x v="10"/>
    <n v="60025"/>
    <x v="2"/>
    <s v="TEC-PH-10001750"/>
    <x v="2"/>
    <x v="7"/>
    <x v="968"/>
    <n v="158.376"/>
    <n v="3"/>
    <n v="0.2"/>
    <n v="13.857900000000008"/>
  </r>
  <r>
    <n v="6454"/>
    <x v="3217"/>
    <x v="1"/>
    <x v="1049"/>
    <d v="2012-10-13T00:00:00"/>
    <s v="Standard Class"/>
    <s v="BT-11680"/>
    <s v="Brian Thompson"/>
    <x v="0"/>
    <s v="United States"/>
    <s v="Houston"/>
    <x v="5"/>
    <n v="77036"/>
    <x v="2"/>
    <s v="OFF-AR-10000657"/>
    <x v="1"/>
    <x v="6"/>
    <x v="1518"/>
    <n v="3.44"/>
    <n v="2"/>
    <n v="0.2"/>
    <n v="0.55899999999999961"/>
  </r>
  <r>
    <n v="6455"/>
    <x v="3218"/>
    <x v="3"/>
    <x v="689"/>
    <d v="2014-08-04T00:00:00"/>
    <s v="First Class"/>
    <s v="EC-14050"/>
    <s v="Erin Creighton"/>
    <x v="0"/>
    <s v="United States"/>
    <s v="San Francisco"/>
    <x v="1"/>
    <n v="94110"/>
    <x v="1"/>
    <s v="OFF-ST-10003442"/>
    <x v="1"/>
    <x v="4"/>
    <x v="86"/>
    <n v="56.56"/>
    <n v="2"/>
    <n v="0"/>
    <n v="15.2712"/>
  </r>
  <r>
    <n v="6456"/>
    <x v="3218"/>
    <x v="3"/>
    <x v="689"/>
    <d v="2014-08-04T00:00:00"/>
    <s v="First Class"/>
    <s v="EC-14050"/>
    <s v="Erin Creighton"/>
    <x v="0"/>
    <s v="United States"/>
    <s v="San Francisco"/>
    <x v="1"/>
    <n v="94110"/>
    <x v="1"/>
    <s v="FUR-FU-10003142"/>
    <x v="0"/>
    <x v="5"/>
    <x v="1201"/>
    <n v="36.96"/>
    <n v="7"/>
    <n v="0"/>
    <n v="11.457599999999998"/>
  </r>
  <r>
    <n v="6457"/>
    <x v="3219"/>
    <x v="2"/>
    <x v="79"/>
    <d v="2011-08-11T00:00:00"/>
    <s v="Standard Class"/>
    <s v="SP-20650"/>
    <s v="Stephanie Phelps"/>
    <x v="1"/>
    <s v="United States"/>
    <s v="New York City"/>
    <x v="15"/>
    <n v="10009"/>
    <x v="3"/>
    <s v="TEC-PH-10002468"/>
    <x v="2"/>
    <x v="7"/>
    <x v="1210"/>
    <n v="135.99"/>
    <n v="1"/>
    <n v="0"/>
    <n v="36.717300000000009"/>
  </r>
  <r>
    <n v="6458"/>
    <x v="3219"/>
    <x v="2"/>
    <x v="79"/>
    <d v="2011-08-11T00:00:00"/>
    <s v="Standard Class"/>
    <s v="SP-20650"/>
    <s v="Stephanie Phelps"/>
    <x v="1"/>
    <s v="United States"/>
    <s v="New York City"/>
    <x v="15"/>
    <n v="10009"/>
    <x v="3"/>
    <s v="OFF-AR-10004165"/>
    <x v="1"/>
    <x v="6"/>
    <x v="1588"/>
    <n v="15.959999999999999"/>
    <n v="7"/>
    <n v="0"/>
    <n v="7.0224000000000011"/>
  </r>
  <r>
    <n v="6459"/>
    <x v="3220"/>
    <x v="3"/>
    <x v="304"/>
    <d v="2014-05-18T00:00:00"/>
    <s v="First Class"/>
    <s v="AJ-10780"/>
    <s v="Anthony Jacobs"/>
    <x v="1"/>
    <s v="United States"/>
    <s v="Baltimore"/>
    <x v="39"/>
    <n v="21215"/>
    <x v="3"/>
    <s v="OFF-AR-10001919"/>
    <x v="1"/>
    <x v="6"/>
    <x v="853"/>
    <n v="3.76"/>
    <n v="2"/>
    <n v="0"/>
    <n v="1.0903999999999998"/>
  </r>
  <r>
    <n v="6460"/>
    <x v="3220"/>
    <x v="3"/>
    <x v="304"/>
    <d v="2014-05-18T00:00:00"/>
    <s v="First Class"/>
    <s v="AJ-10780"/>
    <s v="Anthony Jacobs"/>
    <x v="1"/>
    <s v="United States"/>
    <s v="Baltimore"/>
    <x v="39"/>
    <n v="21215"/>
    <x v="3"/>
    <s v="OFF-AR-10003045"/>
    <x v="1"/>
    <x v="6"/>
    <x v="420"/>
    <n v="14.7"/>
    <n v="5"/>
    <n v="0"/>
    <n v="6.6150000000000002"/>
  </r>
  <r>
    <n v="6461"/>
    <x v="3220"/>
    <x v="3"/>
    <x v="304"/>
    <d v="2014-05-18T00:00:00"/>
    <s v="First Class"/>
    <s v="AJ-10780"/>
    <s v="Anthony Jacobs"/>
    <x v="1"/>
    <s v="United States"/>
    <s v="Baltimore"/>
    <x v="39"/>
    <n v="21215"/>
    <x v="3"/>
    <s v="OFF-AR-10003338"/>
    <x v="1"/>
    <x v="6"/>
    <x v="1430"/>
    <n v="37.200000000000003"/>
    <n v="5"/>
    <n v="0"/>
    <n v="9.3000000000000007"/>
  </r>
  <r>
    <n v="6462"/>
    <x v="3220"/>
    <x v="3"/>
    <x v="304"/>
    <d v="2014-05-18T00:00:00"/>
    <s v="First Class"/>
    <s v="AJ-10780"/>
    <s v="Anthony Jacobs"/>
    <x v="1"/>
    <s v="United States"/>
    <s v="Baltimore"/>
    <x v="39"/>
    <n v="21215"/>
    <x v="3"/>
    <s v="TEC-AC-10003280"/>
    <x v="2"/>
    <x v="11"/>
    <x v="1028"/>
    <n v="89.97"/>
    <n v="3"/>
    <n v="0"/>
    <n v="18.893699999999995"/>
  </r>
  <r>
    <n v="6463"/>
    <x v="3220"/>
    <x v="3"/>
    <x v="304"/>
    <d v="2014-05-18T00:00:00"/>
    <s v="First Class"/>
    <s v="AJ-10780"/>
    <s v="Anthony Jacobs"/>
    <x v="1"/>
    <s v="United States"/>
    <s v="Baltimore"/>
    <x v="39"/>
    <n v="21215"/>
    <x v="3"/>
    <s v="FUR-CH-10003298"/>
    <x v="0"/>
    <x v="1"/>
    <x v="1567"/>
    <n v="261.95999999999998"/>
    <n v="2"/>
    <n v="0"/>
    <n v="23.576399999999978"/>
  </r>
  <r>
    <n v="6464"/>
    <x v="3220"/>
    <x v="3"/>
    <x v="304"/>
    <d v="2014-05-18T00:00:00"/>
    <s v="First Class"/>
    <s v="AJ-10780"/>
    <s v="Anthony Jacobs"/>
    <x v="1"/>
    <s v="United States"/>
    <s v="Baltimore"/>
    <x v="39"/>
    <n v="21215"/>
    <x v="3"/>
    <s v="OFF-LA-10004544"/>
    <x v="1"/>
    <x v="2"/>
    <x v="197"/>
    <n v="74"/>
    <n v="5"/>
    <n v="0"/>
    <n v="37"/>
  </r>
  <r>
    <n v="6465"/>
    <x v="3221"/>
    <x v="0"/>
    <x v="897"/>
    <d v="2013-09-29T00:00:00"/>
    <s v="Standard Class"/>
    <s v="AS-10630"/>
    <s v="Ann Steele"/>
    <x v="2"/>
    <s v="United States"/>
    <s v="Louisville"/>
    <x v="0"/>
    <n v="40214"/>
    <x v="0"/>
    <s v="FUR-FU-10004586"/>
    <x v="0"/>
    <x v="5"/>
    <x v="1473"/>
    <n v="13.28"/>
    <n v="2"/>
    <n v="0"/>
    <n v="6.3743999999999996"/>
  </r>
  <r>
    <n v="6466"/>
    <x v="3222"/>
    <x v="1"/>
    <x v="50"/>
    <d v="2012-11-17T00:00:00"/>
    <s v="Standard Class"/>
    <s v="AA-10375"/>
    <s v="Allen Armold"/>
    <x v="0"/>
    <s v="United States"/>
    <s v="Lebanon"/>
    <x v="18"/>
    <n v="37087"/>
    <x v="0"/>
    <s v="OFF-ST-10003572"/>
    <x v="1"/>
    <x v="4"/>
    <x v="1735"/>
    <n v="84.960000000000008"/>
    <n v="6"/>
    <n v="0.2"/>
    <n v="6.3719999999999999"/>
  </r>
  <r>
    <n v="6467"/>
    <x v="3223"/>
    <x v="3"/>
    <x v="1053"/>
    <d v="2014-05-26T00:00:00"/>
    <s v="Second Class"/>
    <s v="EH-13945"/>
    <s v="Eric Hoffmann"/>
    <x v="0"/>
    <s v="United States"/>
    <s v="Los Angeles"/>
    <x v="1"/>
    <n v="90008"/>
    <x v="1"/>
    <s v="TEC-AC-10002331"/>
    <x v="2"/>
    <x v="11"/>
    <x v="1582"/>
    <n v="68.459999999999994"/>
    <n v="7"/>
    <n v="0"/>
    <n v="25.330199999999998"/>
  </r>
  <r>
    <n v="6468"/>
    <x v="3224"/>
    <x v="0"/>
    <x v="499"/>
    <d v="2013-12-09T00:00:00"/>
    <s v="Standard Class"/>
    <s v="DB-13270"/>
    <s v="Deborah Brumfield"/>
    <x v="2"/>
    <s v="United States"/>
    <s v="Providence"/>
    <x v="34"/>
    <n v="2908"/>
    <x v="3"/>
    <s v="OFF-ST-10000142"/>
    <x v="1"/>
    <x v="4"/>
    <x v="399"/>
    <n v="2079.4"/>
    <n v="5"/>
    <n v="0"/>
    <n v="582.23199999999997"/>
  </r>
  <r>
    <n v="6469"/>
    <x v="3224"/>
    <x v="0"/>
    <x v="499"/>
    <d v="2013-12-09T00:00:00"/>
    <s v="Standard Class"/>
    <s v="DB-13270"/>
    <s v="Deborah Brumfield"/>
    <x v="2"/>
    <s v="United States"/>
    <s v="Providence"/>
    <x v="34"/>
    <n v="2908"/>
    <x v="3"/>
    <s v="TEC-PH-10000441"/>
    <x v="2"/>
    <x v="7"/>
    <x v="1046"/>
    <n v="629.94999999999993"/>
    <n v="5"/>
    <n v="0"/>
    <n v="176.38600000000002"/>
  </r>
  <r>
    <n v="6470"/>
    <x v="3224"/>
    <x v="0"/>
    <x v="499"/>
    <d v="2013-12-09T00:00:00"/>
    <s v="Standard Class"/>
    <s v="DB-13270"/>
    <s v="Deborah Brumfield"/>
    <x v="2"/>
    <s v="United States"/>
    <s v="Providence"/>
    <x v="34"/>
    <n v="2908"/>
    <x v="3"/>
    <s v="FUR-FU-10004864"/>
    <x v="0"/>
    <x v="5"/>
    <x v="1710"/>
    <n v="72.42"/>
    <n v="6"/>
    <n v="0"/>
    <n v="23.898600000000002"/>
  </r>
  <r>
    <n v="6471"/>
    <x v="3225"/>
    <x v="1"/>
    <x v="1111"/>
    <d v="2012-09-02T00:00:00"/>
    <s v="Standard Class"/>
    <s v="CC-12100"/>
    <s v="Chad Cunningham"/>
    <x v="2"/>
    <s v="United States"/>
    <s v="Detroit"/>
    <x v="12"/>
    <n v="48234"/>
    <x v="2"/>
    <s v="TEC-PH-10001750"/>
    <x v="2"/>
    <x v="7"/>
    <x v="968"/>
    <n v="131.97999999999999"/>
    <n v="2"/>
    <n v="0"/>
    <n v="35.634600000000006"/>
  </r>
  <r>
    <n v="6472"/>
    <x v="3225"/>
    <x v="1"/>
    <x v="1111"/>
    <d v="2012-09-02T00:00:00"/>
    <s v="Standard Class"/>
    <s v="CC-12100"/>
    <s v="Chad Cunningham"/>
    <x v="2"/>
    <s v="United States"/>
    <s v="Detroit"/>
    <x v="12"/>
    <n v="48234"/>
    <x v="2"/>
    <s v="TEC-AC-10004510"/>
    <x v="2"/>
    <x v="11"/>
    <x v="944"/>
    <n v="114.52"/>
    <n v="7"/>
    <n v="0"/>
    <n v="11.451999999999995"/>
  </r>
  <r>
    <n v="6473"/>
    <x v="3226"/>
    <x v="2"/>
    <x v="571"/>
    <d v="2011-06-10T00:00:00"/>
    <s v="Standard Class"/>
    <s v="VT-21700"/>
    <s v="Valerie Takahito"/>
    <x v="2"/>
    <s v="United States"/>
    <s v="Houston"/>
    <x v="5"/>
    <n v="77070"/>
    <x v="2"/>
    <s v="OFF-LA-10001074"/>
    <x v="1"/>
    <x v="2"/>
    <x v="297"/>
    <n v="100.24000000000001"/>
    <n v="10"/>
    <n v="0.2"/>
    <n v="33.830999999999989"/>
  </r>
  <r>
    <n v="6474"/>
    <x v="3227"/>
    <x v="0"/>
    <x v="196"/>
    <d v="2013-03-21T00:00:00"/>
    <s v="Second Class"/>
    <s v="DB-13060"/>
    <s v="Dave Brooks"/>
    <x v="0"/>
    <s v="United States"/>
    <s v="Columbia"/>
    <x v="18"/>
    <n v="38401"/>
    <x v="0"/>
    <s v="OFF-AP-10003590"/>
    <x v="1"/>
    <x v="9"/>
    <x v="947"/>
    <n v="871.80000000000007"/>
    <n v="3"/>
    <n v="0.2"/>
    <n v="87.180000000000092"/>
  </r>
  <r>
    <n v="6475"/>
    <x v="3228"/>
    <x v="2"/>
    <x v="1112"/>
    <d v="2011-01-16T00:00:00"/>
    <s v="First Class"/>
    <s v="BS-11590"/>
    <s v="Brendan Sweed"/>
    <x v="1"/>
    <s v="United States"/>
    <s v="Philadelphia"/>
    <x v="9"/>
    <n v="19140"/>
    <x v="3"/>
    <s v="FUR-BO-10003433"/>
    <x v="0"/>
    <x v="0"/>
    <x v="911"/>
    <n v="61.96"/>
    <n v="4"/>
    <n v="0.5"/>
    <n v="-53.285600000000009"/>
  </r>
  <r>
    <n v="6476"/>
    <x v="3229"/>
    <x v="3"/>
    <x v="95"/>
    <d v="2014-06-11T00:00:00"/>
    <s v="Standard Class"/>
    <s v="NR-18550"/>
    <s v="Nick Radford"/>
    <x v="0"/>
    <s v="United States"/>
    <s v="Pembroke Pines"/>
    <x v="2"/>
    <n v="33024"/>
    <x v="0"/>
    <s v="OFF-BI-10002432"/>
    <x v="1"/>
    <x v="8"/>
    <x v="866"/>
    <n v="4.5540000000000003"/>
    <n v="3"/>
    <n v="0.7"/>
    <n v="-3.4913999999999987"/>
  </r>
  <r>
    <n v="6477"/>
    <x v="3229"/>
    <x v="3"/>
    <x v="95"/>
    <d v="2014-06-11T00:00:00"/>
    <s v="Standard Class"/>
    <s v="NR-18550"/>
    <s v="Nick Radford"/>
    <x v="0"/>
    <s v="United States"/>
    <s v="Pembroke Pines"/>
    <x v="2"/>
    <n v="33024"/>
    <x v="0"/>
    <s v="OFF-AP-10003622"/>
    <x v="1"/>
    <x v="9"/>
    <x v="188"/>
    <n v="5.2"/>
    <n v="2"/>
    <n v="0.2"/>
    <n v="0.58499999999999974"/>
  </r>
  <r>
    <n v="6478"/>
    <x v="3229"/>
    <x v="3"/>
    <x v="95"/>
    <d v="2014-06-11T00:00:00"/>
    <s v="Standard Class"/>
    <s v="NR-18550"/>
    <s v="Nick Radford"/>
    <x v="0"/>
    <s v="United States"/>
    <s v="Pembroke Pines"/>
    <x v="2"/>
    <n v="33024"/>
    <x v="0"/>
    <s v="TEC-AC-10003832"/>
    <x v="2"/>
    <x v="11"/>
    <x v="216"/>
    <n v="205.99200000000002"/>
    <n v="1"/>
    <n v="0.2"/>
    <n v="-2.5749000000000279"/>
  </r>
  <r>
    <n v="6479"/>
    <x v="3229"/>
    <x v="3"/>
    <x v="95"/>
    <d v="2014-06-11T00:00:00"/>
    <s v="Standard Class"/>
    <s v="NR-18550"/>
    <s v="Nick Radford"/>
    <x v="0"/>
    <s v="United States"/>
    <s v="Pembroke Pines"/>
    <x v="2"/>
    <n v="33024"/>
    <x v="0"/>
    <s v="OFF-PA-10000809"/>
    <x v="1"/>
    <x v="10"/>
    <x v="1124"/>
    <n v="15.552000000000003"/>
    <n v="3"/>
    <n v="0.2"/>
    <n v="5.4432"/>
  </r>
  <r>
    <n v="6480"/>
    <x v="3229"/>
    <x v="3"/>
    <x v="95"/>
    <d v="2014-06-11T00:00:00"/>
    <s v="Standard Class"/>
    <s v="NR-18550"/>
    <s v="Nick Radford"/>
    <x v="0"/>
    <s v="United States"/>
    <s v="Pembroke Pines"/>
    <x v="2"/>
    <n v="33024"/>
    <x v="0"/>
    <s v="TEC-PH-10000441"/>
    <x v="2"/>
    <x v="7"/>
    <x v="1046"/>
    <n v="503.96000000000004"/>
    <n v="5"/>
    <n v="0.2"/>
    <n v="50.396000000000015"/>
  </r>
  <r>
    <n v="6481"/>
    <x v="3229"/>
    <x v="3"/>
    <x v="95"/>
    <d v="2014-06-11T00:00:00"/>
    <s v="Standard Class"/>
    <s v="NR-18550"/>
    <s v="Nick Radford"/>
    <x v="0"/>
    <s v="United States"/>
    <s v="Pembroke Pines"/>
    <x v="2"/>
    <n v="33024"/>
    <x v="0"/>
    <s v="OFF-AP-10002287"/>
    <x v="1"/>
    <x v="9"/>
    <x v="1274"/>
    <n v="24.472000000000001"/>
    <n v="7"/>
    <n v="0.2"/>
    <n v="1.8353999999999999"/>
  </r>
  <r>
    <n v="6482"/>
    <x v="3229"/>
    <x v="3"/>
    <x v="95"/>
    <d v="2014-06-11T00:00:00"/>
    <s v="Standard Class"/>
    <s v="NR-18550"/>
    <s v="Nick Radford"/>
    <x v="0"/>
    <s v="United States"/>
    <s v="Pembroke Pines"/>
    <x v="2"/>
    <n v="33024"/>
    <x v="0"/>
    <s v="FUR-BO-10002824"/>
    <x v="0"/>
    <x v="0"/>
    <x v="410"/>
    <n v="241.56799999999998"/>
    <n v="2"/>
    <n v="0.2"/>
    <n v="0"/>
  </r>
  <r>
    <n v="6483"/>
    <x v="3229"/>
    <x v="3"/>
    <x v="95"/>
    <d v="2014-06-11T00:00:00"/>
    <s v="Standard Class"/>
    <s v="NR-18550"/>
    <s v="Nick Radford"/>
    <x v="0"/>
    <s v="United States"/>
    <s v="Pembroke Pines"/>
    <x v="2"/>
    <n v="33024"/>
    <x v="0"/>
    <s v="TEC-AC-10002942"/>
    <x v="2"/>
    <x v="11"/>
    <x v="1597"/>
    <n v="110.4"/>
    <n v="2"/>
    <n v="0.2"/>
    <n v="-4.1400000000000077"/>
  </r>
  <r>
    <n v="6484"/>
    <x v="3230"/>
    <x v="3"/>
    <x v="95"/>
    <d v="2014-06-10T00:00:00"/>
    <s v="Standard Class"/>
    <s v="KN-16390"/>
    <s v="Katherine Nockton"/>
    <x v="1"/>
    <s v="United States"/>
    <s v="New York City"/>
    <x v="15"/>
    <n v="10011"/>
    <x v="3"/>
    <s v="FUR-TA-10001932"/>
    <x v="0"/>
    <x v="3"/>
    <x v="840"/>
    <n v="384.76799999999997"/>
    <n v="2"/>
    <n v="0.4"/>
    <n v="-115.43040000000002"/>
  </r>
  <r>
    <n v="6485"/>
    <x v="3230"/>
    <x v="3"/>
    <x v="95"/>
    <d v="2014-06-10T00:00:00"/>
    <s v="Standard Class"/>
    <s v="KN-16390"/>
    <s v="Katherine Nockton"/>
    <x v="1"/>
    <s v="United States"/>
    <s v="New York City"/>
    <x v="15"/>
    <n v="10011"/>
    <x v="3"/>
    <s v="TEC-MA-10003173"/>
    <x v="2"/>
    <x v="15"/>
    <x v="1706"/>
    <n v="78.66"/>
    <n v="6"/>
    <n v="0"/>
    <n v="36.183599999999991"/>
  </r>
  <r>
    <n v="6486"/>
    <x v="3230"/>
    <x v="3"/>
    <x v="95"/>
    <d v="2014-06-10T00:00:00"/>
    <s v="Standard Class"/>
    <s v="KN-16390"/>
    <s v="Katherine Nockton"/>
    <x v="1"/>
    <s v="United States"/>
    <s v="New York City"/>
    <x v="15"/>
    <n v="10011"/>
    <x v="3"/>
    <s v="OFF-PA-10004156"/>
    <x v="1"/>
    <x v="10"/>
    <x v="743"/>
    <n v="45.36"/>
    <n v="4"/>
    <n v="0"/>
    <n v="22.226399999999998"/>
  </r>
  <r>
    <n v="6487"/>
    <x v="3231"/>
    <x v="1"/>
    <x v="1113"/>
    <d v="2012-03-26T00:00:00"/>
    <s v="Standard Class"/>
    <s v="JW-16075"/>
    <s v="Julia West"/>
    <x v="0"/>
    <s v="United States"/>
    <s v="Jacksonville"/>
    <x v="3"/>
    <n v="28540"/>
    <x v="0"/>
    <s v="OFF-AP-10002945"/>
    <x v="1"/>
    <x v="9"/>
    <x v="225"/>
    <n v="962.07999999999993"/>
    <n v="4"/>
    <n v="0.2"/>
    <n v="156.33799999999997"/>
  </r>
  <r>
    <n v="6488"/>
    <x v="3231"/>
    <x v="1"/>
    <x v="1113"/>
    <d v="2012-03-26T00:00:00"/>
    <s v="Standard Class"/>
    <s v="JW-16075"/>
    <s v="Julia West"/>
    <x v="0"/>
    <s v="United States"/>
    <s v="Jacksonville"/>
    <x v="3"/>
    <n v="28540"/>
    <x v="0"/>
    <s v="OFF-BI-10000948"/>
    <x v="1"/>
    <x v="8"/>
    <x v="1373"/>
    <n v="12.843000000000002"/>
    <n v="3"/>
    <n v="0.7"/>
    <n v="-9.8462999999999994"/>
  </r>
  <r>
    <n v="6489"/>
    <x v="3231"/>
    <x v="1"/>
    <x v="1113"/>
    <d v="2012-03-26T00:00:00"/>
    <s v="Standard Class"/>
    <s v="JW-16075"/>
    <s v="Julia West"/>
    <x v="0"/>
    <s v="United States"/>
    <s v="Jacksonville"/>
    <x v="3"/>
    <n v="28540"/>
    <x v="0"/>
    <s v="OFF-PA-10002254"/>
    <x v="1"/>
    <x v="10"/>
    <x v="145"/>
    <n v="295.45600000000002"/>
    <n v="14"/>
    <n v="0.2"/>
    <n v="96.023199999999974"/>
  </r>
  <r>
    <n v="6490"/>
    <x v="3232"/>
    <x v="3"/>
    <x v="20"/>
    <d v="2014-09-25T00:00:00"/>
    <s v="Standard Class"/>
    <s v="JM-15535"/>
    <s v="Jessica Myrick"/>
    <x v="0"/>
    <s v="United States"/>
    <s v="New York City"/>
    <x v="15"/>
    <n v="10011"/>
    <x v="3"/>
    <s v="OFF-PA-10004782"/>
    <x v="1"/>
    <x v="10"/>
    <x v="1413"/>
    <n v="32.400000000000006"/>
    <n v="5"/>
    <n v="0"/>
    <n v="15.552000000000001"/>
  </r>
  <r>
    <n v="6491"/>
    <x v="3233"/>
    <x v="2"/>
    <x v="1114"/>
    <d v="2011-09-19T00:00:00"/>
    <s v="Standard Class"/>
    <s v="MF-18250"/>
    <s v="Monica Federle"/>
    <x v="1"/>
    <s v="United States"/>
    <s v="Philadelphia"/>
    <x v="9"/>
    <n v="19120"/>
    <x v="3"/>
    <s v="FUR-FU-10000222"/>
    <x v="0"/>
    <x v="5"/>
    <x v="591"/>
    <n v="103.93599999999999"/>
    <n v="4"/>
    <n v="0.2"/>
    <n v="16.889599999999998"/>
  </r>
  <r>
    <n v="6492"/>
    <x v="3234"/>
    <x v="0"/>
    <x v="73"/>
    <d v="2013-11-26T00:00:00"/>
    <s v="Standard Class"/>
    <s v="FA-14230"/>
    <s v="Frank Atkinson"/>
    <x v="1"/>
    <s v="United States"/>
    <s v="Orlando"/>
    <x v="2"/>
    <n v="32839"/>
    <x v="0"/>
    <s v="FUR-BO-10004695"/>
    <x v="0"/>
    <x v="0"/>
    <x v="198"/>
    <n v="289.56799999999998"/>
    <n v="2"/>
    <n v="0.2"/>
    <n v="10.858799999999974"/>
  </r>
  <r>
    <n v="6493"/>
    <x v="3234"/>
    <x v="0"/>
    <x v="73"/>
    <d v="2013-11-26T00:00:00"/>
    <s v="Standard Class"/>
    <s v="FA-14230"/>
    <s v="Frank Atkinson"/>
    <x v="1"/>
    <s v="United States"/>
    <s v="Orlando"/>
    <x v="2"/>
    <n v="32839"/>
    <x v="0"/>
    <s v="OFF-ST-10003327"/>
    <x v="1"/>
    <x v="4"/>
    <x v="333"/>
    <n v="39.72"/>
    <n v="5"/>
    <n v="0.2"/>
    <n v="4.4684999999999953"/>
  </r>
  <r>
    <n v="6494"/>
    <x v="3234"/>
    <x v="0"/>
    <x v="73"/>
    <d v="2013-11-26T00:00:00"/>
    <s v="Standard Class"/>
    <s v="FA-14230"/>
    <s v="Frank Atkinson"/>
    <x v="1"/>
    <s v="United States"/>
    <s v="Orlando"/>
    <x v="2"/>
    <n v="32839"/>
    <x v="0"/>
    <s v="TEC-PH-10003357"/>
    <x v="2"/>
    <x v="7"/>
    <x v="1062"/>
    <n v="244.768"/>
    <n v="4"/>
    <n v="0.2"/>
    <n v="24.476800000000004"/>
  </r>
  <r>
    <n v="6495"/>
    <x v="3235"/>
    <x v="3"/>
    <x v="960"/>
    <d v="2014-11-02T00:00:00"/>
    <s v="Second Class"/>
    <s v="KH-16510"/>
    <s v="Keith Herrera"/>
    <x v="0"/>
    <s v="United States"/>
    <s v="Houston"/>
    <x v="5"/>
    <n v="77095"/>
    <x v="2"/>
    <s v="TEC-AC-10002167"/>
    <x v="2"/>
    <x v="11"/>
    <x v="46"/>
    <n v="24"/>
    <n v="2"/>
    <n v="0.2"/>
    <n v="-2.6999999999999993"/>
  </r>
  <r>
    <n v="6496"/>
    <x v="3235"/>
    <x v="3"/>
    <x v="960"/>
    <d v="2014-11-02T00:00:00"/>
    <s v="Second Class"/>
    <s v="KH-16510"/>
    <s v="Keith Herrera"/>
    <x v="0"/>
    <s v="United States"/>
    <s v="Houston"/>
    <x v="5"/>
    <n v="77095"/>
    <x v="2"/>
    <s v="OFF-PA-10001937"/>
    <x v="1"/>
    <x v="10"/>
    <x v="286"/>
    <n v="15.552000000000003"/>
    <n v="3"/>
    <n v="0.2"/>
    <n v="5.4432"/>
  </r>
  <r>
    <n v="6497"/>
    <x v="3235"/>
    <x v="3"/>
    <x v="960"/>
    <d v="2014-11-02T00:00:00"/>
    <s v="Second Class"/>
    <s v="KH-16510"/>
    <s v="Keith Herrera"/>
    <x v="0"/>
    <s v="United States"/>
    <s v="Houston"/>
    <x v="5"/>
    <n v="77095"/>
    <x v="2"/>
    <s v="TEC-AC-10004510"/>
    <x v="2"/>
    <x v="11"/>
    <x v="944"/>
    <n v="26.176000000000002"/>
    <n v="2"/>
    <n v="0.2"/>
    <n v="-3.272000000000002"/>
  </r>
  <r>
    <n v="6498"/>
    <x v="3236"/>
    <x v="1"/>
    <x v="1115"/>
    <d v="2012-07-28T00:00:00"/>
    <s v="Standard Class"/>
    <s v="SS-20515"/>
    <s v="Shirley Schmidt"/>
    <x v="2"/>
    <s v="United States"/>
    <s v="Louisville"/>
    <x v="0"/>
    <n v="40214"/>
    <x v="0"/>
    <s v="FUR-FU-10001487"/>
    <x v="0"/>
    <x v="5"/>
    <x v="5"/>
    <n v="20.94"/>
    <n v="3"/>
    <n v="0"/>
    <n v="6.0725999999999987"/>
  </r>
  <r>
    <n v="6499"/>
    <x v="3236"/>
    <x v="1"/>
    <x v="1115"/>
    <d v="2012-07-28T00:00:00"/>
    <s v="Standard Class"/>
    <s v="SS-20515"/>
    <s v="Shirley Schmidt"/>
    <x v="2"/>
    <s v="United States"/>
    <s v="Louisville"/>
    <x v="0"/>
    <n v="40214"/>
    <x v="0"/>
    <s v="OFF-BI-10000069"/>
    <x v="1"/>
    <x v="8"/>
    <x v="486"/>
    <n v="135.09"/>
    <n v="9"/>
    <n v="0"/>
    <n v="62.14139999999999"/>
  </r>
  <r>
    <n v="6500"/>
    <x v="3236"/>
    <x v="1"/>
    <x v="1115"/>
    <d v="2012-07-28T00:00:00"/>
    <s v="Standard Class"/>
    <s v="SS-20515"/>
    <s v="Shirley Schmidt"/>
    <x v="2"/>
    <s v="United States"/>
    <s v="Louisville"/>
    <x v="0"/>
    <n v="40214"/>
    <x v="0"/>
    <s v="TEC-AC-10003289"/>
    <x v="2"/>
    <x v="11"/>
    <x v="1209"/>
    <n v="279.85999999999996"/>
    <n v="14"/>
    <n v="0"/>
    <n v="64.367799999999988"/>
  </r>
  <r>
    <n v="6501"/>
    <x v="3236"/>
    <x v="1"/>
    <x v="1115"/>
    <d v="2012-07-28T00:00:00"/>
    <s v="Standard Class"/>
    <s v="SS-20515"/>
    <s v="Shirley Schmidt"/>
    <x v="2"/>
    <s v="United States"/>
    <s v="Louisville"/>
    <x v="0"/>
    <n v="40214"/>
    <x v="0"/>
    <s v="OFF-BI-10000069"/>
    <x v="1"/>
    <x v="8"/>
    <x v="486"/>
    <n v="90.06"/>
    <n v="6"/>
    <n v="0"/>
    <n v="41.427599999999991"/>
  </r>
  <r>
    <n v="6502"/>
    <x v="3237"/>
    <x v="2"/>
    <x v="981"/>
    <d v="2011-11-06T00:00:00"/>
    <s v="Standard Class"/>
    <s v="LC-17050"/>
    <s v="Liz Carlisle"/>
    <x v="0"/>
    <s v="United States"/>
    <s v="Medina"/>
    <x v="24"/>
    <n v="44256"/>
    <x v="3"/>
    <s v="TEC-PH-10001299"/>
    <x v="2"/>
    <x v="7"/>
    <x v="1480"/>
    <n v="539.96399999999994"/>
    <n v="6"/>
    <n v="0.4"/>
    <n v="-107.99280000000002"/>
  </r>
  <r>
    <n v="6503"/>
    <x v="3237"/>
    <x v="2"/>
    <x v="981"/>
    <d v="2011-11-06T00:00:00"/>
    <s v="Standard Class"/>
    <s v="LC-17050"/>
    <s v="Liz Carlisle"/>
    <x v="0"/>
    <s v="United States"/>
    <s v="Medina"/>
    <x v="24"/>
    <n v="44256"/>
    <x v="3"/>
    <s v="TEC-PH-10001552"/>
    <x v="2"/>
    <x v="7"/>
    <x v="178"/>
    <n v="50.231999999999999"/>
    <n v="7"/>
    <n v="0.4"/>
    <n v="-10.046400000000002"/>
  </r>
  <r>
    <n v="6504"/>
    <x v="3237"/>
    <x v="2"/>
    <x v="981"/>
    <d v="2011-11-06T00:00:00"/>
    <s v="Standard Class"/>
    <s v="LC-17050"/>
    <s v="Liz Carlisle"/>
    <x v="0"/>
    <s v="United States"/>
    <s v="Medina"/>
    <x v="24"/>
    <n v="44256"/>
    <x v="3"/>
    <s v="OFF-BI-10001098"/>
    <x v="1"/>
    <x v="8"/>
    <x v="405"/>
    <n v="19.242000000000001"/>
    <n v="3"/>
    <n v="0.7"/>
    <n v="-13.4694"/>
  </r>
  <r>
    <n v="6505"/>
    <x v="3238"/>
    <x v="3"/>
    <x v="701"/>
    <d v="2014-11-23T00:00:00"/>
    <s v="Second Class"/>
    <s v="VW-21775"/>
    <s v="Victoria Wilson"/>
    <x v="1"/>
    <s v="United States"/>
    <s v="New York City"/>
    <x v="15"/>
    <n v="10011"/>
    <x v="3"/>
    <s v="OFF-ST-10000142"/>
    <x v="1"/>
    <x v="4"/>
    <x v="399"/>
    <n v="1247.6399999999999"/>
    <n v="3"/>
    <n v="0"/>
    <n v="349.33919999999995"/>
  </r>
  <r>
    <n v="6506"/>
    <x v="3239"/>
    <x v="0"/>
    <x v="190"/>
    <d v="2013-07-01T00:00:00"/>
    <s v="Standard Class"/>
    <s v="LD-16855"/>
    <s v="Lela Donovan"/>
    <x v="1"/>
    <s v="United States"/>
    <s v="Chicago"/>
    <x v="10"/>
    <n v="60653"/>
    <x v="2"/>
    <s v="OFF-AR-10001547"/>
    <x v="1"/>
    <x v="6"/>
    <x v="147"/>
    <n v="5.3040000000000003"/>
    <n v="3"/>
    <n v="0.2"/>
    <n v="0.46409999999999996"/>
  </r>
  <r>
    <n v="6507"/>
    <x v="3240"/>
    <x v="0"/>
    <x v="790"/>
    <d v="2013-10-12T00:00:00"/>
    <s v="Second Class"/>
    <s v="SP-20545"/>
    <s v="Sibella Parks"/>
    <x v="1"/>
    <s v="United States"/>
    <s v="Philadelphia"/>
    <x v="9"/>
    <n v="19143"/>
    <x v="3"/>
    <s v="OFF-PA-10001593"/>
    <x v="1"/>
    <x v="10"/>
    <x v="1755"/>
    <n v="19.136000000000003"/>
    <n v="4"/>
    <n v="0.2"/>
    <n v="5.9799999999999986"/>
  </r>
  <r>
    <n v="6508"/>
    <x v="3240"/>
    <x v="0"/>
    <x v="790"/>
    <d v="2013-10-12T00:00:00"/>
    <s v="Second Class"/>
    <s v="SP-20545"/>
    <s v="Sibella Parks"/>
    <x v="1"/>
    <s v="United States"/>
    <s v="Philadelphia"/>
    <x v="9"/>
    <n v="19143"/>
    <x v="3"/>
    <s v="FUR-FU-10004071"/>
    <x v="0"/>
    <x v="5"/>
    <x v="570"/>
    <n v="332.83200000000005"/>
    <n v="4"/>
    <n v="0.2"/>
    <n v="-24.962399999999988"/>
  </r>
  <r>
    <n v="6509"/>
    <x v="3241"/>
    <x v="3"/>
    <x v="698"/>
    <d v="2014-12-27T00:00:00"/>
    <s v="Standard Class"/>
    <s v="DK-13150"/>
    <s v="David Kendrick"/>
    <x v="1"/>
    <s v="United States"/>
    <s v="New York City"/>
    <x v="15"/>
    <n v="10009"/>
    <x v="3"/>
    <s v="OFF-PA-10001970"/>
    <x v="1"/>
    <x v="10"/>
    <x v="361"/>
    <n v="279.89999999999998"/>
    <n v="5"/>
    <n v="0"/>
    <n v="137.15100000000001"/>
  </r>
  <r>
    <n v="6510"/>
    <x v="3241"/>
    <x v="3"/>
    <x v="698"/>
    <d v="2014-12-27T00:00:00"/>
    <s v="Standard Class"/>
    <s v="DK-13150"/>
    <s v="David Kendrick"/>
    <x v="1"/>
    <s v="United States"/>
    <s v="New York City"/>
    <x v="15"/>
    <n v="10009"/>
    <x v="3"/>
    <s v="OFF-BI-10001524"/>
    <x v="1"/>
    <x v="8"/>
    <x v="298"/>
    <n v="50.352000000000004"/>
    <n v="3"/>
    <n v="0.2"/>
    <n v="17.623199999999997"/>
  </r>
  <r>
    <n v="6511"/>
    <x v="3241"/>
    <x v="3"/>
    <x v="698"/>
    <d v="2014-12-27T00:00:00"/>
    <s v="Standard Class"/>
    <s v="DK-13150"/>
    <s v="David Kendrick"/>
    <x v="1"/>
    <s v="United States"/>
    <s v="New York City"/>
    <x v="15"/>
    <n v="10009"/>
    <x v="3"/>
    <s v="OFF-PA-10004156"/>
    <x v="1"/>
    <x v="10"/>
    <x v="743"/>
    <n v="34.019999999999996"/>
    <n v="3"/>
    <n v="0"/>
    <n v="16.669799999999999"/>
  </r>
  <r>
    <n v="6512"/>
    <x v="3242"/>
    <x v="3"/>
    <x v="904"/>
    <d v="2014-03-11T00:00:00"/>
    <s v="Standard Class"/>
    <s v="FC-14245"/>
    <s v="Frank Carlisle"/>
    <x v="2"/>
    <s v="United States"/>
    <s v="San Francisco"/>
    <x v="1"/>
    <n v="94109"/>
    <x v="1"/>
    <s v="OFF-AR-10003158"/>
    <x v="1"/>
    <x v="6"/>
    <x v="696"/>
    <n v="23.88"/>
    <n v="6"/>
    <n v="0"/>
    <n v="8.1191999999999993"/>
  </r>
  <r>
    <n v="6513"/>
    <x v="3242"/>
    <x v="3"/>
    <x v="904"/>
    <d v="2014-03-11T00:00:00"/>
    <s v="Standard Class"/>
    <s v="FC-14245"/>
    <s v="Frank Carlisle"/>
    <x v="2"/>
    <s v="United States"/>
    <s v="San Francisco"/>
    <x v="1"/>
    <n v="94109"/>
    <x v="1"/>
    <s v="OFF-LA-10004559"/>
    <x v="1"/>
    <x v="2"/>
    <x v="1340"/>
    <n v="11.52"/>
    <n v="4"/>
    <n v="0"/>
    <n v="5.6448"/>
  </r>
  <r>
    <n v="6514"/>
    <x v="3242"/>
    <x v="3"/>
    <x v="904"/>
    <d v="2014-03-11T00:00:00"/>
    <s v="Standard Class"/>
    <s v="FC-14245"/>
    <s v="Frank Carlisle"/>
    <x v="2"/>
    <s v="United States"/>
    <s v="San Francisco"/>
    <x v="1"/>
    <n v="94109"/>
    <x v="1"/>
    <s v="OFF-PA-10001033"/>
    <x v="1"/>
    <x v="10"/>
    <x v="1500"/>
    <n v="286.93"/>
    <n v="7"/>
    <n v="0"/>
    <n v="140.59569999999999"/>
  </r>
  <r>
    <n v="6515"/>
    <x v="3242"/>
    <x v="3"/>
    <x v="904"/>
    <d v="2014-03-11T00:00:00"/>
    <s v="Standard Class"/>
    <s v="FC-14245"/>
    <s v="Frank Carlisle"/>
    <x v="2"/>
    <s v="United States"/>
    <s v="San Francisco"/>
    <x v="1"/>
    <n v="94109"/>
    <x v="1"/>
    <s v="TEC-PH-10001336"/>
    <x v="2"/>
    <x v="7"/>
    <x v="941"/>
    <n v="206.38400000000001"/>
    <n v="2"/>
    <n v="0.2"/>
    <n v="23.218199999999996"/>
  </r>
  <r>
    <n v="6516"/>
    <x v="3243"/>
    <x v="3"/>
    <x v="175"/>
    <d v="2014-09-20T00:00:00"/>
    <s v="Standard Class"/>
    <s v="RD-19480"/>
    <s v="Rick Duston"/>
    <x v="0"/>
    <s v="United States"/>
    <s v="San Francisco"/>
    <x v="1"/>
    <n v="94122"/>
    <x v="1"/>
    <s v="FUR-CH-10002961"/>
    <x v="0"/>
    <x v="1"/>
    <x v="939"/>
    <n v="218.35200000000003"/>
    <n v="3"/>
    <n v="0.2"/>
    <n v="0"/>
  </r>
  <r>
    <n v="6517"/>
    <x v="3243"/>
    <x v="3"/>
    <x v="175"/>
    <d v="2014-09-20T00:00:00"/>
    <s v="Standard Class"/>
    <s v="RD-19480"/>
    <s v="Rick Duston"/>
    <x v="0"/>
    <s v="United States"/>
    <s v="San Francisco"/>
    <x v="1"/>
    <n v="94122"/>
    <x v="1"/>
    <s v="FUR-FU-10001488"/>
    <x v="0"/>
    <x v="5"/>
    <x v="1040"/>
    <n v="529.9"/>
    <n v="5"/>
    <n v="0"/>
    <n v="105.97999999999999"/>
  </r>
  <r>
    <n v="6518"/>
    <x v="3243"/>
    <x v="3"/>
    <x v="175"/>
    <d v="2014-09-20T00:00:00"/>
    <s v="Standard Class"/>
    <s v="RD-19480"/>
    <s v="Rick Duston"/>
    <x v="0"/>
    <s v="United States"/>
    <s v="San Francisco"/>
    <x v="1"/>
    <n v="94122"/>
    <x v="1"/>
    <s v="OFF-AR-10001915"/>
    <x v="1"/>
    <x v="6"/>
    <x v="1048"/>
    <n v="99.3"/>
    <n v="10"/>
    <n v="0"/>
    <n v="41.706000000000003"/>
  </r>
  <r>
    <n v="6519"/>
    <x v="3243"/>
    <x v="3"/>
    <x v="175"/>
    <d v="2014-09-20T00:00:00"/>
    <s v="Standard Class"/>
    <s v="RD-19480"/>
    <s v="Rick Duston"/>
    <x v="0"/>
    <s v="United States"/>
    <s v="San Francisco"/>
    <x v="1"/>
    <n v="94122"/>
    <x v="1"/>
    <s v="OFF-AP-10001205"/>
    <x v="1"/>
    <x v="9"/>
    <x v="1285"/>
    <n v="108.96"/>
    <n v="2"/>
    <n v="0"/>
    <n v="30.508800000000008"/>
  </r>
  <r>
    <n v="6520"/>
    <x v="3243"/>
    <x v="3"/>
    <x v="175"/>
    <d v="2014-09-20T00:00:00"/>
    <s v="Standard Class"/>
    <s v="RD-19480"/>
    <s v="Rick Duston"/>
    <x v="0"/>
    <s v="United States"/>
    <s v="San Francisco"/>
    <x v="1"/>
    <n v="94122"/>
    <x v="1"/>
    <s v="OFF-BI-10004528"/>
    <x v="1"/>
    <x v="8"/>
    <x v="468"/>
    <n v="2.6880000000000002"/>
    <n v="1"/>
    <n v="0.2"/>
    <n v="0.83999999999999975"/>
  </r>
  <r>
    <n v="6521"/>
    <x v="3244"/>
    <x v="3"/>
    <x v="1034"/>
    <d v="2014-01-19T00:00:00"/>
    <s v="Second Class"/>
    <s v="AR-10540"/>
    <s v="Andy Reiter"/>
    <x v="0"/>
    <s v="United States"/>
    <s v="Jackson"/>
    <x v="12"/>
    <n v="49201"/>
    <x v="2"/>
    <s v="OFF-BI-10004995"/>
    <x v="1"/>
    <x v="8"/>
    <x v="313"/>
    <n v="5443.96"/>
    <n v="4"/>
    <n v="0"/>
    <n v="2504.2215999999999"/>
  </r>
  <r>
    <n v="6522"/>
    <x v="3244"/>
    <x v="3"/>
    <x v="1034"/>
    <d v="2014-01-19T00:00:00"/>
    <s v="Second Class"/>
    <s v="AR-10540"/>
    <s v="Andy Reiter"/>
    <x v="0"/>
    <s v="United States"/>
    <s v="Jackson"/>
    <x v="12"/>
    <n v="49201"/>
    <x v="2"/>
    <s v="FUR-CH-10004626"/>
    <x v="0"/>
    <x v="1"/>
    <x v="1697"/>
    <n v="302.67"/>
    <n v="3"/>
    <n v="0"/>
    <n v="72.640799999999999"/>
  </r>
  <r>
    <n v="6523"/>
    <x v="3244"/>
    <x v="3"/>
    <x v="1034"/>
    <d v="2014-01-19T00:00:00"/>
    <s v="Second Class"/>
    <s v="AR-10540"/>
    <s v="Andy Reiter"/>
    <x v="0"/>
    <s v="United States"/>
    <s v="Jackson"/>
    <x v="12"/>
    <n v="49201"/>
    <x v="2"/>
    <s v="OFF-PA-10001260"/>
    <x v="1"/>
    <x v="10"/>
    <x v="1769"/>
    <n v="56.07"/>
    <n v="7"/>
    <n v="0"/>
    <n v="25.231499999999997"/>
  </r>
  <r>
    <n v="6524"/>
    <x v="3245"/>
    <x v="0"/>
    <x v="274"/>
    <d v="2013-07-14T00:00:00"/>
    <s v="Standard Class"/>
    <s v="CC-12100"/>
    <s v="Chad Cunningham"/>
    <x v="2"/>
    <s v="United States"/>
    <s v="Philadelphia"/>
    <x v="9"/>
    <n v="19120"/>
    <x v="3"/>
    <s v="OFF-LA-10002945"/>
    <x v="1"/>
    <x v="2"/>
    <x v="1603"/>
    <n v="10.08"/>
    <n v="2"/>
    <n v="0.2"/>
    <n v="3.2759999999999994"/>
  </r>
  <r>
    <n v="6525"/>
    <x v="3245"/>
    <x v="0"/>
    <x v="274"/>
    <d v="2013-07-14T00:00:00"/>
    <s v="Standard Class"/>
    <s v="CC-12100"/>
    <s v="Chad Cunningham"/>
    <x v="2"/>
    <s v="United States"/>
    <s v="Philadelphia"/>
    <x v="9"/>
    <n v="19120"/>
    <x v="3"/>
    <s v="TEC-PH-10002310"/>
    <x v="2"/>
    <x v="7"/>
    <x v="950"/>
    <n v="59.993999999999993"/>
    <n v="1"/>
    <n v="0.4"/>
    <n v="-12.998700000000007"/>
  </r>
  <r>
    <n v="6526"/>
    <x v="3245"/>
    <x v="0"/>
    <x v="274"/>
    <d v="2013-07-14T00:00:00"/>
    <s v="Standard Class"/>
    <s v="CC-12100"/>
    <s v="Chad Cunningham"/>
    <x v="2"/>
    <s v="United States"/>
    <s v="Philadelphia"/>
    <x v="9"/>
    <n v="19120"/>
    <x v="3"/>
    <s v="OFF-BI-10001525"/>
    <x v="1"/>
    <x v="8"/>
    <x v="31"/>
    <n v="5.7150000000000016"/>
    <n v="5"/>
    <n v="0.7"/>
    <n v="-4.7625000000000011"/>
  </r>
  <r>
    <n v="6527"/>
    <x v="3245"/>
    <x v="0"/>
    <x v="274"/>
    <d v="2013-07-14T00:00:00"/>
    <s v="Standard Class"/>
    <s v="CC-12100"/>
    <s v="Chad Cunningham"/>
    <x v="2"/>
    <s v="United States"/>
    <s v="Philadelphia"/>
    <x v="9"/>
    <n v="19120"/>
    <x v="3"/>
    <s v="OFF-BI-10001308"/>
    <x v="1"/>
    <x v="8"/>
    <x v="1351"/>
    <n v="9.4200000000000017"/>
    <n v="5"/>
    <n v="0.7"/>
    <n v="-7.8500000000000014"/>
  </r>
  <r>
    <n v="6528"/>
    <x v="3246"/>
    <x v="0"/>
    <x v="443"/>
    <d v="2013-12-29T00:00:00"/>
    <s v="Second Class"/>
    <s v="CA-11965"/>
    <s v="Carol Adams"/>
    <x v="1"/>
    <s v="United States"/>
    <s v="Warwick"/>
    <x v="34"/>
    <n v="2886"/>
    <x v="3"/>
    <s v="TEC-CO-10002095"/>
    <x v="2"/>
    <x v="16"/>
    <x v="610"/>
    <n v="1999.96"/>
    <n v="4"/>
    <n v="0"/>
    <n v="899.98199999999997"/>
  </r>
  <r>
    <n v="6529"/>
    <x v="3247"/>
    <x v="2"/>
    <x v="1091"/>
    <d v="2011-12-26T00:00:00"/>
    <s v="Standard Class"/>
    <s v="BT-11530"/>
    <s v="Bradley Talbott"/>
    <x v="2"/>
    <s v="United States"/>
    <s v="New York City"/>
    <x v="15"/>
    <n v="10024"/>
    <x v="3"/>
    <s v="OFF-ST-10004946"/>
    <x v="1"/>
    <x v="4"/>
    <x v="1770"/>
    <n v="216.4"/>
    <n v="4"/>
    <n v="0"/>
    <n v="56.26400000000001"/>
  </r>
  <r>
    <n v="6530"/>
    <x v="3248"/>
    <x v="2"/>
    <x v="1116"/>
    <d v="2011-02-28T00:00:00"/>
    <s v="Standard Class"/>
    <s v="MG-17875"/>
    <s v="Michael Grace"/>
    <x v="2"/>
    <s v="United States"/>
    <s v="El Paso"/>
    <x v="5"/>
    <n v="79907"/>
    <x v="2"/>
    <s v="OFF-LA-10004425"/>
    <x v="1"/>
    <x v="2"/>
    <x v="33"/>
    <n v="6.9360000000000008"/>
    <n v="3"/>
    <n v="0.2"/>
    <n v="2.3409000000000004"/>
  </r>
  <r>
    <n v="6531"/>
    <x v="3248"/>
    <x v="2"/>
    <x v="1116"/>
    <d v="2011-02-28T00:00:00"/>
    <s v="Standard Class"/>
    <s v="MG-17875"/>
    <s v="Michael Grace"/>
    <x v="2"/>
    <s v="United States"/>
    <s v="El Paso"/>
    <x v="5"/>
    <n v="79907"/>
    <x v="2"/>
    <s v="OFF-BI-10000320"/>
    <x v="1"/>
    <x v="8"/>
    <x v="768"/>
    <n v="4.427999999999999"/>
    <n v="3"/>
    <n v="0.8"/>
    <n v="-6.8633999999999986"/>
  </r>
  <r>
    <n v="6532"/>
    <x v="3249"/>
    <x v="3"/>
    <x v="769"/>
    <d v="2014-12-09T00:00:00"/>
    <s v="Standard Class"/>
    <s v="TP-21130"/>
    <s v="Theone Pippenger"/>
    <x v="0"/>
    <s v="United States"/>
    <s v="Rochester"/>
    <x v="11"/>
    <n v="55901"/>
    <x v="2"/>
    <s v="OFF-AR-10001315"/>
    <x v="1"/>
    <x v="6"/>
    <x v="1020"/>
    <n v="8.8000000000000007"/>
    <n v="5"/>
    <n v="0"/>
    <n v="2.5519999999999996"/>
  </r>
  <r>
    <n v="6533"/>
    <x v="3249"/>
    <x v="3"/>
    <x v="769"/>
    <d v="2014-12-09T00:00:00"/>
    <s v="Standard Class"/>
    <s v="TP-21130"/>
    <s v="Theone Pippenger"/>
    <x v="0"/>
    <s v="United States"/>
    <s v="Rochester"/>
    <x v="11"/>
    <n v="55901"/>
    <x v="2"/>
    <s v="TEC-AC-10004595"/>
    <x v="2"/>
    <x v="11"/>
    <x v="1760"/>
    <n v="142.80000000000001"/>
    <n v="1"/>
    <n v="0"/>
    <n v="29.988"/>
  </r>
  <r>
    <n v="6534"/>
    <x v="3249"/>
    <x v="3"/>
    <x v="769"/>
    <d v="2014-12-09T00:00:00"/>
    <s v="Standard Class"/>
    <s v="TP-21130"/>
    <s v="Theone Pippenger"/>
    <x v="0"/>
    <s v="United States"/>
    <s v="Rochester"/>
    <x v="11"/>
    <n v="55901"/>
    <x v="2"/>
    <s v="TEC-AC-10001539"/>
    <x v="2"/>
    <x v="11"/>
    <x v="1576"/>
    <n v="399.95"/>
    <n v="5"/>
    <n v="0"/>
    <n v="143.982"/>
  </r>
  <r>
    <n v="6535"/>
    <x v="3250"/>
    <x v="2"/>
    <x v="664"/>
    <d v="2011-11-22T00:00:00"/>
    <s v="Standard Class"/>
    <s v="GT-14710"/>
    <s v="Greg Tran"/>
    <x v="0"/>
    <s v="United States"/>
    <s v="Buffalo"/>
    <x v="15"/>
    <n v="14215"/>
    <x v="3"/>
    <s v="OFF-BI-10001359"/>
    <x v="1"/>
    <x v="8"/>
    <x v="1153"/>
    <n v="2152.7760000000003"/>
    <n v="3"/>
    <n v="0.2"/>
    <n v="726.56189999999981"/>
  </r>
  <r>
    <n v="6536"/>
    <x v="3250"/>
    <x v="2"/>
    <x v="664"/>
    <d v="2011-11-22T00:00:00"/>
    <s v="Standard Class"/>
    <s v="GT-14710"/>
    <s v="Greg Tran"/>
    <x v="0"/>
    <s v="United States"/>
    <s v="Buffalo"/>
    <x v="15"/>
    <n v="14215"/>
    <x v="3"/>
    <s v="FUR-BO-10002213"/>
    <x v="0"/>
    <x v="0"/>
    <x v="1223"/>
    <n v="4007.8400000000006"/>
    <n v="10"/>
    <n v="0.2"/>
    <n v="-50.098000000000297"/>
  </r>
  <r>
    <n v="6537"/>
    <x v="3251"/>
    <x v="2"/>
    <x v="22"/>
    <d v="2011-10-23T00:00:00"/>
    <s v="First Class"/>
    <s v="FH-14365"/>
    <s v="Fred Hopkins"/>
    <x v="1"/>
    <s v="United States"/>
    <s v="Knoxville"/>
    <x v="18"/>
    <n v="37918"/>
    <x v="0"/>
    <s v="FUR-TA-10003008"/>
    <x v="0"/>
    <x v="3"/>
    <x v="946"/>
    <n v="328.59000000000003"/>
    <n v="3"/>
    <n v="0.4"/>
    <n v="-147.8655"/>
  </r>
  <r>
    <n v="6538"/>
    <x v="3251"/>
    <x v="2"/>
    <x v="22"/>
    <d v="2011-10-23T00:00:00"/>
    <s v="First Class"/>
    <s v="FH-14365"/>
    <s v="Fred Hopkins"/>
    <x v="1"/>
    <s v="United States"/>
    <s v="Knoxville"/>
    <x v="18"/>
    <n v="37918"/>
    <x v="0"/>
    <s v="OFF-ST-10000934"/>
    <x v="1"/>
    <x v="4"/>
    <x v="352"/>
    <n v="98.352000000000004"/>
    <n v="3"/>
    <n v="0.2"/>
    <n v="-24.588000000000001"/>
  </r>
  <r>
    <n v="6539"/>
    <x v="3252"/>
    <x v="1"/>
    <x v="969"/>
    <d v="2012-10-30T00:00:00"/>
    <s v="Standard Class"/>
    <s v="HK-14890"/>
    <s v="Heather Kirkland"/>
    <x v="1"/>
    <s v="United States"/>
    <s v="Newark"/>
    <x v="13"/>
    <n v="19711"/>
    <x v="3"/>
    <s v="TEC-PH-10004042"/>
    <x v="2"/>
    <x v="7"/>
    <x v="553"/>
    <n v="158.99"/>
    <n v="1"/>
    <n v="0"/>
    <n v="41.337400000000002"/>
  </r>
  <r>
    <n v="6540"/>
    <x v="3252"/>
    <x v="1"/>
    <x v="969"/>
    <d v="2012-10-30T00:00:00"/>
    <s v="Standard Class"/>
    <s v="HK-14890"/>
    <s v="Heather Kirkland"/>
    <x v="1"/>
    <s v="United States"/>
    <s v="Newark"/>
    <x v="13"/>
    <n v="19711"/>
    <x v="3"/>
    <s v="FUR-CH-10002439"/>
    <x v="0"/>
    <x v="1"/>
    <x v="1316"/>
    <n v="291.10000000000002"/>
    <n v="5"/>
    <n v="0"/>
    <n v="75.686000000000007"/>
  </r>
  <r>
    <n v="6541"/>
    <x v="3253"/>
    <x v="3"/>
    <x v="673"/>
    <d v="2014-11-20T00:00:00"/>
    <s v="First Class"/>
    <s v="CC-12220"/>
    <s v="Chris Cortes"/>
    <x v="0"/>
    <s v="United States"/>
    <s v="Seattle"/>
    <x v="4"/>
    <n v="98103"/>
    <x v="1"/>
    <s v="OFF-PA-10001363"/>
    <x v="1"/>
    <x v="10"/>
    <x v="1616"/>
    <n v="73.679999999999993"/>
    <n v="6"/>
    <n v="0"/>
    <n v="34.629599999999996"/>
  </r>
  <r>
    <n v="6542"/>
    <x v="3253"/>
    <x v="3"/>
    <x v="673"/>
    <d v="2014-11-20T00:00:00"/>
    <s v="First Class"/>
    <s v="CC-12220"/>
    <s v="Chris Cortes"/>
    <x v="0"/>
    <s v="United States"/>
    <s v="Seattle"/>
    <x v="4"/>
    <n v="98103"/>
    <x v="1"/>
    <s v="FUR-FU-10003394"/>
    <x v="0"/>
    <x v="5"/>
    <x v="578"/>
    <n v="139.91999999999999"/>
    <n v="2"/>
    <n v="0"/>
    <n v="23.786399999999986"/>
  </r>
  <r>
    <n v="6543"/>
    <x v="3253"/>
    <x v="3"/>
    <x v="673"/>
    <d v="2014-11-20T00:00:00"/>
    <s v="First Class"/>
    <s v="CC-12220"/>
    <s v="Chris Cortes"/>
    <x v="0"/>
    <s v="United States"/>
    <s v="Seattle"/>
    <x v="4"/>
    <n v="98103"/>
    <x v="1"/>
    <s v="TEC-PH-10003171"/>
    <x v="2"/>
    <x v="7"/>
    <x v="1495"/>
    <n v="107.88"/>
    <n v="3"/>
    <n v="0.2"/>
    <n v="10.787999999999997"/>
  </r>
  <r>
    <n v="6544"/>
    <x v="3253"/>
    <x v="3"/>
    <x v="673"/>
    <d v="2014-11-20T00:00:00"/>
    <s v="First Class"/>
    <s v="CC-12220"/>
    <s v="Chris Cortes"/>
    <x v="0"/>
    <s v="United States"/>
    <s v="Seattle"/>
    <x v="4"/>
    <n v="98103"/>
    <x v="1"/>
    <s v="OFF-ST-10003123"/>
    <x v="1"/>
    <x v="4"/>
    <x v="1268"/>
    <n v="33.29"/>
    <n v="1"/>
    <n v="0"/>
    <n v="7.9895999999999994"/>
  </r>
  <r>
    <n v="6545"/>
    <x v="3254"/>
    <x v="3"/>
    <x v="304"/>
    <d v="2014-05-19T00:00:00"/>
    <s v="Standard Class"/>
    <s v="DP-13000"/>
    <s v="Darren Powers"/>
    <x v="0"/>
    <s v="United States"/>
    <s v="Cleveland"/>
    <x v="24"/>
    <n v="44105"/>
    <x v="3"/>
    <s v="OFF-BI-10003007"/>
    <x v="1"/>
    <x v="8"/>
    <x v="1542"/>
    <n v="58.170000000000009"/>
    <n v="5"/>
    <n v="0.7"/>
    <n v="-46.53600000000003"/>
  </r>
  <r>
    <n v="6546"/>
    <x v="3254"/>
    <x v="3"/>
    <x v="304"/>
    <d v="2014-05-19T00:00:00"/>
    <s v="Standard Class"/>
    <s v="DP-13000"/>
    <s v="Darren Powers"/>
    <x v="0"/>
    <s v="United States"/>
    <s v="Cleveland"/>
    <x v="24"/>
    <n v="44105"/>
    <x v="3"/>
    <s v="OFF-LA-10000973"/>
    <x v="1"/>
    <x v="2"/>
    <x v="826"/>
    <n v="5.04"/>
    <n v="2"/>
    <n v="0.2"/>
    <n v="1.764"/>
  </r>
  <r>
    <n v="6547"/>
    <x v="3254"/>
    <x v="3"/>
    <x v="304"/>
    <d v="2014-05-19T00:00:00"/>
    <s v="Standard Class"/>
    <s v="DP-13000"/>
    <s v="Darren Powers"/>
    <x v="0"/>
    <s v="United States"/>
    <s v="Cleveland"/>
    <x v="24"/>
    <n v="44105"/>
    <x v="3"/>
    <s v="OFF-PA-10000483"/>
    <x v="1"/>
    <x v="10"/>
    <x v="1672"/>
    <n v="24.784000000000002"/>
    <n v="1"/>
    <n v="0.2"/>
    <n v="7.7449999999999983"/>
  </r>
  <r>
    <n v="6548"/>
    <x v="3255"/>
    <x v="2"/>
    <x v="72"/>
    <d v="2011-03-05T00:00:00"/>
    <s v="Standard Class"/>
    <s v="VF-21715"/>
    <s v="Vicky Freymann"/>
    <x v="2"/>
    <s v="United States"/>
    <s v="Elmhurst"/>
    <x v="10"/>
    <n v="60126"/>
    <x v="2"/>
    <s v="FUR-CH-10000863"/>
    <x v="0"/>
    <x v="1"/>
    <x v="83"/>
    <n v="634.11599999999999"/>
    <n v="6"/>
    <n v="0.3"/>
    <n v="-172.11720000000003"/>
  </r>
  <r>
    <n v="6549"/>
    <x v="3255"/>
    <x v="2"/>
    <x v="72"/>
    <d v="2011-03-05T00:00:00"/>
    <s v="Standard Class"/>
    <s v="VF-21715"/>
    <s v="Vicky Freymann"/>
    <x v="2"/>
    <s v="United States"/>
    <s v="Elmhurst"/>
    <x v="10"/>
    <n v="60126"/>
    <x v="2"/>
    <s v="OFF-PA-10003036"/>
    <x v="1"/>
    <x v="10"/>
    <x v="1730"/>
    <n v="17.472000000000001"/>
    <n v="3"/>
    <n v="0.2"/>
    <n v="5.6783999999999981"/>
  </r>
  <r>
    <n v="6550"/>
    <x v="3256"/>
    <x v="1"/>
    <x v="117"/>
    <d v="2012-08-01T00:00:00"/>
    <s v="First Class"/>
    <s v="GH-14410"/>
    <s v="Gary Hansen"/>
    <x v="2"/>
    <s v="United States"/>
    <s v="Lakeville"/>
    <x v="11"/>
    <n v="55044"/>
    <x v="2"/>
    <s v="FUR-CH-10002304"/>
    <x v="0"/>
    <x v="1"/>
    <x v="782"/>
    <n v="155.88"/>
    <n v="6"/>
    <n v="0"/>
    <n v="38.970000000000006"/>
  </r>
  <r>
    <n v="6551"/>
    <x v="3257"/>
    <x v="1"/>
    <x v="549"/>
    <d v="2012-11-03T00:00:00"/>
    <s v="Second Class"/>
    <s v="JH-16180"/>
    <s v="Justin Hirsh"/>
    <x v="0"/>
    <s v="United States"/>
    <s v="New York City"/>
    <x v="15"/>
    <n v="10035"/>
    <x v="3"/>
    <s v="FUR-CH-10000422"/>
    <x v="0"/>
    <x v="1"/>
    <x v="1432"/>
    <n v="327.56399999999996"/>
    <n v="4"/>
    <n v="0.1"/>
    <n v="21.837600000000023"/>
  </r>
  <r>
    <n v="6552"/>
    <x v="3258"/>
    <x v="3"/>
    <x v="819"/>
    <d v="2014-12-22T00:00:00"/>
    <s v="Second Class"/>
    <s v="RB-19465"/>
    <s v="Rick Bensley"/>
    <x v="2"/>
    <s v="United States"/>
    <s v="Los Angeles"/>
    <x v="1"/>
    <n v="90036"/>
    <x v="1"/>
    <s v="OFF-PA-10002986"/>
    <x v="1"/>
    <x v="10"/>
    <x v="477"/>
    <n v="13.36"/>
    <n v="2"/>
    <n v="0"/>
    <n v="6.4127999999999998"/>
  </r>
  <r>
    <n v="6553"/>
    <x v="3258"/>
    <x v="3"/>
    <x v="819"/>
    <d v="2014-12-22T00:00:00"/>
    <s v="Second Class"/>
    <s v="RB-19465"/>
    <s v="Rick Bensley"/>
    <x v="2"/>
    <s v="United States"/>
    <s v="Los Angeles"/>
    <x v="1"/>
    <n v="90036"/>
    <x v="1"/>
    <s v="OFF-ST-10002289"/>
    <x v="1"/>
    <x v="4"/>
    <x v="951"/>
    <n v="158.9"/>
    <n v="5"/>
    <n v="0"/>
    <n v="7.9449999999999932"/>
  </r>
  <r>
    <n v="6554"/>
    <x v="3259"/>
    <x v="2"/>
    <x v="22"/>
    <d v="2011-10-22T00:00:00"/>
    <s v="Second Class"/>
    <s v="LS-16975"/>
    <s v="Lindsay Shagiari"/>
    <x v="2"/>
    <s v="United States"/>
    <s v="Chicago"/>
    <x v="10"/>
    <n v="60653"/>
    <x v="2"/>
    <s v="TEC-AC-10001606"/>
    <x v="2"/>
    <x v="11"/>
    <x v="585"/>
    <n v="319.96800000000002"/>
    <n v="4"/>
    <n v="0.2"/>
    <n v="71.992800000000003"/>
  </r>
  <r>
    <n v="6555"/>
    <x v="3259"/>
    <x v="2"/>
    <x v="22"/>
    <d v="2011-10-22T00:00:00"/>
    <s v="Second Class"/>
    <s v="LS-16975"/>
    <s v="Lindsay Shagiari"/>
    <x v="2"/>
    <s v="United States"/>
    <s v="Chicago"/>
    <x v="10"/>
    <n v="60653"/>
    <x v="2"/>
    <s v="OFF-ST-10003805"/>
    <x v="1"/>
    <x v="4"/>
    <x v="1651"/>
    <n v="505.32000000000005"/>
    <n v="3"/>
    <n v="0.2"/>
    <n v="31.582499999999953"/>
  </r>
  <r>
    <n v="6556"/>
    <x v="3259"/>
    <x v="2"/>
    <x v="22"/>
    <d v="2011-10-22T00:00:00"/>
    <s v="Second Class"/>
    <s v="LS-16975"/>
    <s v="Lindsay Shagiari"/>
    <x v="2"/>
    <s v="United States"/>
    <s v="Chicago"/>
    <x v="10"/>
    <n v="60653"/>
    <x v="2"/>
    <s v="OFF-PA-10002109"/>
    <x v="1"/>
    <x v="10"/>
    <x v="1771"/>
    <n v="3.8079999999999998"/>
    <n v="1"/>
    <n v="0.2"/>
    <n v="1.2375999999999996"/>
  </r>
  <r>
    <n v="6557"/>
    <x v="3259"/>
    <x v="2"/>
    <x v="22"/>
    <d v="2011-10-22T00:00:00"/>
    <s v="Second Class"/>
    <s v="LS-16975"/>
    <s v="Lindsay Shagiari"/>
    <x v="2"/>
    <s v="United States"/>
    <s v="Chicago"/>
    <x v="10"/>
    <n v="60653"/>
    <x v="2"/>
    <s v="OFF-BI-10000632"/>
    <x v="1"/>
    <x v="8"/>
    <x v="1288"/>
    <n v="8.6819999999999968"/>
    <n v="1"/>
    <n v="0.8"/>
    <n v="-14.759400000000003"/>
  </r>
  <r>
    <n v="6558"/>
    <x v="3259"/>
    <x v="2"/>
    <x v="22"/>
    <d v="2011-10-22T00:00:00"/>
    <s v="Second Class"/>
    <s v="LS-16975"/>
    <s v="Lindsay Shagiari"/>
    <x v="2"/>
    <s v="United States"/>
    <s v="Chicago"/>
    <x v="10"/>
    <n v="60653"/>
    <x v="2"/>
    <s v="OFF-LA-10003510"/>
    <x v="1"/>
    <x v="2"/>
    <x v="575"/>
    <n v="24.424000000000003"/>
    <n v="1"/>
    <n v="0.2"/>
    <n v="7.9378000000000002"/>
  </r>
  <r>
    <n v="6559"/>
    <x v="3260"/>
    <x v="1"/>
    <x v="1117"/>
    <d v="2012-06-10T00:00:00"/>
    <s v="Standard Class"/>
    <s v="EB-13750"/>
    <s v="Edward Becker"/>
    <x v="1"/>
    <s v="United States"/>
    <s v="Buffalo"/>
    <x v="15"/>
    <n v="14215"/>
    <x v="3"/>
    <s v="FUR-CH-10004997"/>
    <x v="0"/>
    <x v="1"/>
    <x v="494"/>
    <n v="1522.6379999999999"/>
    <n v="9"/>
    <n v="0.1"/>
    <n v="169.18200000000004"/>
  </r>
  <r>
    <n v="6560"/>
    <x v="3261"/>
    <x v="0"/>
    <x v="658"/>
    <d v="2013-07-27T00:00:00"/>
    <s v="Standard Class"/>
    <s v="DK-12835"/>
    <s v="Damala Kotsonis"/>
    <x v="1"/>
    <s v="United States"/>
    <s v="Roseville"/>
    <x v="1"/>
    <n v="95661"/>
    <x v="1"/>
    <s v="OFF-EN-10003001"/>
    <x v="1"/>
    <x v="12"/>
    <x v="955"/>
    <n v="419.90000000000003"/>
    <n v="5"/>
    <n v="0"/>
    <n v="197.35299999999998"/>
  </r>
  <r>
    <n v="6561"/>
    <x v="3261"/>
    <x v="0"/>
    <x v="658"/>
    <d v="2013-07-27T00:00:00"/>
    <s v="Standard Class"/>
    <s v="DK-12835"/>
    <s v="Damala Kotsonis"/>
    <x v="1"/>
    <s v="United States"/>
    <s v="Roseville"/>
    <x v="1"/>
    <n v="95661"/>
    <x v="1"/>
    <s v="OFF-LA-10003766"/>
    <x v="1"/>
    <x v="2"/>
    <x v="360"/>
    <n v="3.15"/>
    <n v="1"/>
    <n v="0"/>
    <n v="1.512"/>
  </r>
  <r>
    <n v="6562"/>
    <x v="3262"/>
    <x v="3"/>
    <x v="185"/>
    <d v="2014-04-03T00:00:00"/>
    <s v="First Class"/>
    <s v="SC-20260"/>
    <s v="Scott Cohen"/>
    <x v="1"/>
    <s v="United States"/>
    <s v="Arlington"/>
    <x v="5"/>
    <n v="76017"/>
    <x v="2"/>
    <s v="OFF-AP-10003040"/>
    <x v="1"/>
    <x v="9"/>
    <x v="723"/>
    <n v="33.61999999999999"/>
    <n v="5"/>
    <n v="0.8"/>
    <n v="-90.774000000000029"/>
  </r>
  <r>
    <n v="6563"/>
    <x v="3263"/>
    <x v="2"/>
    <x v="1118"/>
    <d v="2011-05-12T00:00:00"/>
    <s v="Standard Class"/>
    <s v="CT-11995"/>
    <s v="Carol Triggs"/>
    <x v="0"/>
    <s v="United States"/>
    <s v="Lawrence"/>
    <x v="31"/>
    <n v="1841"/>
    <x v="3"/>
    <s v="OFF-BI-10001078"/>
    <x v="1"/>
    <x v="8"/>
    <x v="61"/>
    <n v="16.14"/>
    <n v="3"/>
    <n v="0"/>
    <n v="7.9085999999999999"/>
  </r>
  <r>
    <n v="6564"/>
    <x v="3263"/>
    <x v="2"/>
    <x v="1118"/>
    <d v="2011-05-12T00:00:00"/>
    <s v="Standard Class"/>
    <s v="CT-11995"/>
    <s v="Carol Triggs"/>
    <x v="0"/>
    <s v="United States"/>
    <s v="Lawrence"/>
    <x v="31"/>
    <n v="1841"/>
    <x v="3"/>
    <s v="FUR-TA-10003469"/>
    <x v="0"/>
    <x v="3"/>
    <x v="1564"/>
    <n v="194.25"/>
    <n v="2"/>
    <n v="0.3"/>
    <n v="-38.849999999999994"/>
  </r>
  <r>
    <n v="6565"/>
    <x v="3263"/>
    <x v="2"/>
    <x v="1118"/>
    <d v="2011-05-12T00:00:00"/>
    <s v="Standard Class"/>
    <s v="CT-11995"/>
    <s v="Carol Triggs"/>
    <x v="0"/>
    <s v="United States"/>
    <s v="Lawrence"/>
    <x v="31"/>
    <n v="1841"/>
    <x v="3"/>
    <s v="OFF-AR-10002578"/>
    <x v="1"/>
    <x v="6"/>
    <x v="665"/>
    <n v="8.64"/>
    <n v="3"/>
    <n v="0"/>
    <n v="2.5055999999999998"/>
  </r>
  <r>
    <n v="6566"/>
    <x v="3263"/>
    <x v="2"/>
    <x v="1118"/>
    <d v="2011-05-12T00:00:00"/>
    <s v="Standard Class"/>
    <s v="CT-11995"/>
    <s v="Carol Triggs"/>
    <x v="0"/>
    <s v="United States"/>
    <s v="Lawrence"/>
    <x v="31"/>
    <n v="1841"/>
    <x v="3"/>
    <s v="FUR-CH-10004675"/>
    <x v="0"/>
    <x v="1"/>
    <x v="629"/>
    <n v="872.32"/>
    <n v="4"/>
    <n v="0"/>
    <n v="244.24959999999999"/>
  </r>
  <r>
    <n v="6567"/>
    <x v="3264"/>
    <x v="3"/>
    <x v="1119"/>
    <d v="2014-02-09T00:00:00"/>
    <s v="Second Class"/>
    <s v="CB-12025"/>
    <s v="Cassandra Brandow"/>
    <x v="0"/>
    <s v="United States"/>
    <s v="Waco"/>
    <x v="5"/>
    <n v="76706"/>
    <x v="2"/>
    <s v="OFF-BI-10004632"/>
    <x v="1"/>
    <x v="8"/>
    <x v="564"/>
    <n v="243.99199999999996"/>
    <n v="4"/>
    <n v="0.8"/>
    <n v="-426.9860000000001"/>
  </r>
  <r>
    <n v="6568"/>
    <x v="3264"/>
    <x v="3"/>
    <x v="1119"/>
    <d v="2014-02-09T00:00:00"/>
    <s v="Second Class"/>
    <s v="CB-12025"/>
    <s v="Cassandra Brandow"/>
    <x v="0"/>
    <s v="United States"/>
    <s v="Waco"/>
    <x v="5"/>
    <n v="76706"/>
    <x v="2"/>
    <s v="OFF-AR-10003087"/>
    <x v="1"/>
    <x v="6"/>
    <x v="33"/>
    <n v="7.120000000000001"/>
    <n v="5"/>
    <n v="0.2"/>
    <n v="0.71199999999999974"/>
  </r>
  <r>
    <n v="6569"/>
    <x v="3265"/>
    <x v="2"/>
    <x v="891"/>
    <d v="2011-04-22T00:00:00"/>
    <s v="Standard Class"/>
    <s v="KM-16720"/>
    <s v="Kunst Miller"/>
    <x v="0"/>
    <s v="United States"/>
    <s v="Houston"/>
    <x v="5"/>
    <n v="77095"/>
    <x v="2"/>
    <s v="OFF-AR-10001868"/>
    <x v="1"/>
    <x v="6"/>
    <x v="59"/>
    <n v="2.6880000000000002"/>
    <n v="2"/>
    <n v="0.2"/>
    <n v="1.008"/>
  </r>
  <r>
    <n v="6570"/>
    <x v="3265"/>
    <x v="2"/>
    <x v="891"/>
    <d v="2011-04-22T00:00:00"/>
    <s v="Standard Class"/>
    <s v="KM-16720"/>
    <s v="Kunst Miller"/>
    <x v="0"/>
    <s v="United States"/>
    <s v="Houston"/>
    <x v="5"/>
    <n v="77095"/>
    <x v="2"/>
    <s v="FUR-CH-10002602"/>
    <x v="0"/>
    <x v="1"/>
    <x v="288"/>
    <n v="317.05799999999999"/>
    <n v="3"/>
    <n v="0.3"/>
    <n v="-18.117599999999996"/>
  </r>
  <r>
    <n v="6571"/>
    <x v="3265"/>
    <x v="2"/>
    <x v="891"/>
    <d v="2011-04-22T00:00:00"/>
    <s v="Standard Class"/>
    <s v="KM-16720"/>
    <s v="Kunst Miller"/>
    <x v="0"/>
    <s v="United States"/>
    <s v="Houston"/>
    <x v="5"/>
    <n v="77095"/>
    <x v="2"/>
    <s v="OFF-EN-10000056"/>
    <x v="1"/>
    <x v="12"/>
    <x v="627"/>
    <n v="149.352"/>
    <n v="3"/>
    <n v="0.2"/>
    <n v="50.40629999999998"/>
  </r>
  <r>
    <n v="6572"/>
    <x v="3265"/>
    <x v="2"/>
    <x v="891"/>
    <d v="2011-04-22T00:00:00"/>
    <s v="Standard Class"/>
    <s v="KM-16720"/>
    <s v="Kunst Miller"/>
    <x v="0"/>
    <s v="United States"/>
    <s v="Houston"/>
    <x v="5"/>
    <n v="77095"/>
    <x v="2"/>
    <s v="TEC-AC-10000474"/>
    <x v="2"/>
    <x v="11"/>
    <x v="1501"/>
    <n v="227.976"/>
    <n v="3"/>
    <n v="0.2"/>
    <n v="28.496999999999957"/>
  </r>
  <r>
    <n v="6573"/>
    <x v="3266"/>
    <x v="0"/>
    <x v="1120"/>
    <d v="2013-05-17T00:00:00"/>
    <s v="Standard Class"/>
    <s v="RD-19720"/>
    <s v="Roger Demir"/>
    <x v="0"/>
    <s v="United States"/>
    <s v="Seattle"/>
    <x v="4"/>
    <n v="98105"/>
    <x v="1"/>
    <s v="OFF-PA-10003971"/>
    <x v="1"/>
    <x v="10"/>
    <x v="1272"/>
    <n v="11.96"/>
    <n v="2"/>
    <n v="0"/>
    <n v="5.8604000000000003"/>
  </r>
  <r>
    <n v="6574"/>
    <x v="3267"/>
    <x v="0"/>
    <x v="881"/>
    <d v="2013-12-01T00:00:00"/>
    <s v="Standard Class"/>
    <s v="BP-11050"/>
    <s v="Barry Pond"/>
    <x v="1"/>
    <s v="United States"/>
    <s v="Plainfield"/>
    <x v="30"/>
    <n v="7060"/>
    <x v="3"/>
    <s v="OFF-ST-10000689"/>
    <x v="1"/>
    <x v="4"/>
    <x v="421"/>
    <n v="563.4"/>
    <n v="4"/>
    <n v="0"/>
    <n v="67.608000000000004"/>
  </r>
  <r>
    <n v="6575"/>
    <x v="3267"/>
    <x v="0"/>
    <x v="881"/>
    <d v="2013-12-01T00:00:00"/>
    <s v="Standard Class"/>
    <s v="BP-11050"/>
    <s v="Barry Pond"/>
    <x v="1"/>
    <s v="United States"/>
    <s v="Plainfield"/>
    <x v="30"/>
    <n v="7060"/>
    <x v="3"/>
    <s v="TEC-MA-10004255"/>
    <x v="2"/>
    <x v="15"/>
    <x v="1772"/>
    <n v="319.92"/>
    <n v="8"/>
    <n v="0"/>
    <n v="118.37040000000002"/>
  </r>
  <r>
    <n v="6576"/>
    <x v="3268"/>
    <x v="3"/>
    <x v="448"/>
    <d v="2014-03-09T00:00:00"/>
    <s v="Standard Class"/>
    <s v="EJ-13720"/>
    <s v="Ed Jacobs"/>
    <x v="0"/>
    <s v="United States"/>
    <s v="Los Angeles"/>
    <x v="1"/>
    <n v="90008"/>
    <x v="1"/>
    <s v="TEC-AC-10000990"/>
    <x v="2"/>
    <x v="11"/>
    <x v="1522"/>
    <n v="1049.44"/>
    <n v="8"/>
    <n v="0"/>
    <n v="440.76480000000004"/>
  </r>
  <r>
    <n v="6577"/>
    <x v="3268"/>
    <x v="3"/>
    <x v="448"/>
    <d v="2014-03-09T00:00:00"/>
    <s v="Standard Class"/>
    <s v="EJ-13720"/>
    <s v="Ed Jacobs"/>
    <x v="0"/>
    <s v="United States"/>
    <s v="Los Angeles"/>
    <x v="1"/>
    <n v="90008"/>
    <x v="1"/>
    <s v="FUR-CH-10003968"/>
    <x v="0"/>
    <x v="1"/>
    <x v="56"/>
    <n v="170.35200000000003"/>
    <n v="3"/>
    <n v="0.2"/>
    <n v="-17.035200000000003"/>
  </r>
  <r>
    <n v="6578"/>
    <x v="3269"/>
    <x v="1"/>
    <x v="401"/>
    <d v="2012-12-11T00:00:00"/>
    <s v="Second Class"/>
    <s v="RO-19780"/>
    <s v="Rose O'Brian"/>
    <x v="0"/>
    <s v="United States"/>
    <s v="Arlington"/>
    <x v="17"/>
    <n v="22204"/>
    <x v="0"/>
    <s v="TEC-PH-10001615"/>
    <x v="2"/>
    <x v="7"/>
    <x v="1108"/>
    <n v="173.94"/>
    <n v="6"/>
    <n v="0"/>
    <n v="50.442599999999977"/>
  </r>
  <r>
    <n v="6579"/>
    <x v="3270"/>
    <x v="2"/>
    <x v="55"/>
    <d v="2011-08-30T00:00:00"/>
    <s v="Standard Class"/>
    <s v="MW-18220"/>
    <s v="Mitch Webber"/>
    <x v="0"/>
    <s v="United States"/>
    <s v="Seattle"/>
    <x v="4"/>
    <n v="98103"/>
    <x v="1"/>
    <s v="TEC-PH-10000895"/>
    <x v="2"/>
    <x v="7"/>
    <x v="1128"/>
    <n v="1007.9440000000002"/>
    <n v="7"/>
    <n v="0.2"/>
    <n v="75.595799999999997"/>
  </r>
  <r>
    <n v="6580"/>
    <x v="3271"/>
    <x v="0"/>
    <x v="332"/>
    <d v="2013-10-23T00:00:00"/>
    <s v="Same Day"/>
    <s v="MS-17530"/>
    <s v="MaryBeth Skach"/>
    <x v="0"/>
    <s v="United States"/>
    <s v="Seattle"/>
    <x v="4"/>
    <n v="98105"/>
    <x v="1"/>
    <s v="OFF-PA-10003001"/>
    <x v="1"/>
    <x v="10"/>
    <x v="1064"/>
    <n v="6.68"/>
    <n v="1"/>
    <n v="0"/>
    <n v="3.2063999999999999"/>
  </r>
  <r>
    <n v="6581"/>
    <x v="3271"/>
    <x v="0"/>
    <x v="332"/>
    <d v="2013-10-23T00:00:00"/>
    <s v="Same Day"/>
    <s v="MS-17530"/>
    <s v="MaryBeth Skach"/>
    <x v="0"/>
    <s v="United States"/>
    <s v="Seattle"/>
    <x v="4"/>
    <n v="98105"/>
    <x v="1"/>
    <s v="OFF-AR-10002766"/>
    <x v="1"/>
    <x v="6"/>
    <x v="1041"/>
    <n v="8.34"/>
    <n v="3"/>
    <n v="0"/>
    <n v="2.2517999999999998"/>
  </r>
  <r>
    <n v="6582"/>
    <x v="3271"/>
    <x v="0"/>
    <x v="332"/>
    <d v="2013-10-23T00:00:00"/>
    <s v="Same Day"/>
    <s v="MS-17530"/>
    <s v="MaryBeth Skach"/>
    <x v="0"/>
    <s v="United States"/>
    <s v="Seattle"/>
    <x v="4"/>
    <n v="98105"/>
    <x v="1"/>
    <s v="FUR-FU-10003095"/>
    <x v="0"/>
    <x v="5"/>
    <x v="1773"/>
    <n v="101.94"/>
    <n v="3"/>
    <n v="0"/>
    <n v="30.581999999999987"/>
  </r>
  <r>
    <n v="6583"/>
    <x v="3272"/>
    <x v="0"/>
    <x v="1121"/>
    <d v="2013-08-12T00:00:00"/>
    <s v="Standard Class"/>
    <s v="DW-13585"/>
    <s v="Dorothy Wardle"/>
    <x v="1"/>
    <s v="United States"/>
    <s v="Edmonds"/>
    <x v="4"/>
    <n v="98026"/>
    <x v="1"/>
    <s v="TEC-AC-10003610"/>
    <x v="2"/>
    <x v="11"/>
    <x v="598"/>
    <n v="179.97"/>
    <n v="3"/>
    <n v="0"/>
    <n v="86.385600000000011"/>
  </r>
  <r>
    <n v="6584"/>
    <x v="3273"/>
    <x v="3"/>
    <x v="246"/>
    <d v="2014-07-28T00:00:00"/>
    <s v="Standard Class"/>
    <s v="AM-10705"/>
    <s v="Anne McFarland"/>
    <x v="0"/>
    <s v="United States"/>
    <s v="Salem"/>
    <x v="17"/>
    <n v="24153"/>
    <x v="0"/>
    <s v="OFF-AR-10003727"/>
    <x v="1"/>
    <x v="6"/>
    <x v="1362"/>
    <n v="101.94"/>
    <n v="6"/>
    <n v="0"/>
    <n v="29.562599999999986"/>
  </r>
  <r>
    <n v="6585"/>
    <x v="3273"/>
    <x v="3"/>
    <x v="246"/>
    <d v="2014-07-28T00:00:00"/>
    <s v="Standard Class"/>
    <s v="AM-10705"/>
    <s v="Anne McFarland"/>
    <x v="0"/>
    <s v="United States"/>
    <s v="Salem"/>
    <x v="17"/>
    <n v="24153"/>
    <x v="0"/>
    <s v="TEC-PH-10002660"/>
    <x v="2"/>
    <x v="7"/>
    <x v="697"/>
    <n v="271.95999999999998"/>
    <n v="4"/>
    <n v="0"/>
    <n v="67.990000000000009"/>
  </r>
  <r>
    <n v="6586"/>
    <x v="3273"/>
    <x v="3"/>
    <x v="246"/>
    <d v="2014-07-28T00:00:00"/>
    <s v="Standard Class"/>
    <s v="AM-10705"/>
    <s v="Anne McFarland"/>
    <x v="0"/>
    <s v="United States"/>
    <s v="Salem"/>
    <x v="17"/>
    <n v="24153"/>
    <x v="0"/>
    <s v="FUR-FU-10003274"/>
    <x v="0"/>
    <x v="5"/>
    <x v="245"/>
    <n v="8.8000000000000007"/>
    <n v="5"/>
    <n v="0"/>
    <n v="3.8720000000000003"/>
  </r>
  <r>
    <n v="6587"/>
    <x v="3273"/>
    <x v="3"/>
    <x v="246"/>
    <d v="2014-07-28T00:00:00"/>
    <s v="Standard Class"/>
    <s v="AM-10705"/>
    <s v="Anne McFarland"/>
    <x v="0"/>
    <s v="United States"/>
    <s v="Salem"/>
    <x v="17"/>
    <n v="24153"/>
    <x v="0"/>
    <s v="OFF-AR-10003829"/>
    <x v="1"/>
    <x v="6"/>
    <x v="934"/>
    <n v="19.68"/>
    <n v="6"/>
    <n v="0"/>
    <n v="5.7071999999999976"/>
  </r>
  <r>
    <n v="6588"/>
    <x v="3273"/>
    <x v="3"/>
    <x v="246"/>
    <d v="2014-07-28T00:00:00"/>
    <s v="Standard Class"/>
    <s v="AM-10705"/>
    <s v="Anne McFarland"/>
    <x v="0"/>
    <s v="United States"/>
    <s v="Salem"/>
    <x v="17"/>
    <n v="24153"/>
    <x v="0"/>
    <s v="FUR-BO-10003441"/>
    <x v="0"/>
    <x v="0"/>
    <x v="705"/>
    <n v="302.94"/>
    <n v="3"/>
    <n v="0"/>
    <n v="69.67619999999998"/>
  </r>
  <r>
    <n v="6589"/>
    <x v="3273"/>
    <x v="3"/>
    <x v="246"/>
    <d v="2014-07-28T00:00:00"/>
    <s v="Standard Class"/>
    <s v="AM-10705"/>
    <s v="Anne McFarland"/>
    <x v="0"/>
    <s v="United States"/>
    <s v="Salem"/>
    <x v="17"/>
    <n v="24153"/>
    <x v="0"/>
    <s v="OFF-BI-10003355"/>
    <x v="1"/>
    <x v="8"/>
    <x v="586"/>
    <n v="14.940000000000001"/>
    <n v="3"/>
    <n v="0"/>
    <n v="7.1712000000000007"/>
  </r>
  <r>
    <n v="6590"/>
    <x v="3273"/>
    <x v="3"/>
    <x v="246"/>
    <d v="2014-07-28T00:00:00"/>
    <s v="Standard Class"/>
    <s v="AM-10705"/>
    <s v="Anne McFarland"/>
    <x v="0"/>
    <s v="United States"/>
    <s v="Salem"/>
    <x v="17"/>
    <n v="24153"/>
    <x v="0"/>
    <s v="OFF-SU-10003505"/>
    <x v="1"/>
    <x v="14"/>
    <x v="408"/>
    <n v="231.72"/>
    <n v="2"/>
    <n v="0"/>
    <n v="11.585999999999984"/>
  </r>
  <r>
    <n v="6591"/>
    <x v="3274"/>
    <x v="2"/>
    <x v="893"/>
    <d v="2011-03-26T00:00:00"/>
    <s v="First Class"/>
    <s v="BG-11740"/>
    <s v="Bruce Geld"/>
    <x v="0"/>
    <s v="United States"/>
    <s v="Delray Beach"/>
    <x v="2"/>
    <n v="33445"/>
    <x v="0"/>
    <s v="OFF-LA-10004484"/>
    <x v="1"/>
    <x v="2"/>
    <x v="612"/>
    <n v="9.9120000000000008"/>
    <n v="3"/>
    <n v="0.2"/>
    <n v="3.2213999999999996"/>
  </r>
  <r>
    <n v="6592"/>
    <x v="3275"/>
    <x v="1"/>
    <x v="28"/>
    <d v="2012-05-06T00:00:00"/>
    <s v="Standard Class"/>
    <s v="KB-16585"/>
    <s v="Ken Black"/>
    <x v="1"/>
    <s v="United States"/>
    <s v="San Francisco"/>
    <x v="1"/>
    <n v="94110"/>
    <x v="1"/>
    <s v="OFF-AR-10000658"/>
    <x v="1"/>
    <x v="6"/>
    <x v="328"/>
    <n v="34.650000000000006"/>
    <n v="3"/>
    <n v="0"/>
    <n v="9.702"/>
  </r>
  <r>
    <n v="6593"/>
    <x v="3275"/>
    <x v="1"/>
    <x v="28"/>
    <d v="2012-05-06T00:00:00"/>
    <s v="Standard Class"/>
    <s v="KB-16585"/>
    <s v="Ken Black"/>
    <x v="1"/>
    <s v="United States"/>
    <s v="San Francisco"/>
    <x v="1"/>
    <n v="94110"/>
    <x v="1"/>
    <s v="TEC-PH-10000347"/>
    <x v="2"/>
    <x v="7"/>
    <x v="495"/>
    <n v="19.8"/>
    <n v="5"/>
    <n v="0.2"/>
    <n v="1.7324999999999999"/>
  </r>
  <r>
    <n v="6594"/>
    <x v="3276"/>
    <x v="0"/>
    <x v="900"/>
    <d v="2013-06-17T00:00:00"/>
    <s v="Second Class"/>
    <s v="GT-14710"/>
    <s v="Greg Tran"/>
    <x v="0"/>
    <s v="United States"/>
    <s v="New York City"/>
    <x v="15"/>
    <n v="10024"/>
    <x v="3"/>
    <s v="OFF-BI-10001989"/>
    <x v="1"/>
    <x v="8"/>
    <x v="537"/>
    <n v="33.568000000000005"/>
    <n v="2"/>
    <n v="0.2"/>
    <n v="11.748799999999997"/>
  </r>
  <r>
    <n v="6595"/>
    <x v="3277"/>
    <x v="1"/>
    <x v="124"/>
    <d v="2012-05-11T00:00:00"/>
    <s v="Standard Class"/>
    <s v="SV-20815"/>
    <s v="Stuart Van"/>
    <x v="1"/>
    <s v="United States"/>
    <s v="Indianapolis"/>
    <x v="14"/>
    <n v="46203"/>
    <x v="2"/>
    <s v="OFF-AR-10001897"/>
    <x v="1"/>
    <x v="6"/>
    <x v="640"/>
    <n v="125.92999999999999"/>
    <n v="7"/>
    <n v="0"/>
    <n v="35.260400000000004"/>
  </r>
  <r>
    <n v="6596"/>
    <x v="3278"/>
    <x v="3"/>
    <x v="756"/>
    <d v="2014-04-27T00:00:00"/>
    <s v="First Class"/>
    <s v="GG-14650"/>
    <s v="Greg Guthrie"/>
    <x v="1"/>
    <s v="United States"/>
    <s v="Columbus"/>
    <x v="24"/>
    <n v="43229"/>
    <x v="3"/>
    <s v="OFF-BI-10000285"/>
    <x v="1"/>
    <x v="8"/>
    <x v="456"/>
    <n v="11.760000000000002"/>
    <n v="5"/>
    <n v="0.7"/>
    <n v="-7.8399999999999963"/>
  </r>
  <r>
    <n v="6597"/>
    <x v="3278"/>
    <x v="3"/>
    <x v="756"/>
    <d v="2014-04-27T00:00:00"/>
    <s v="First Class"/>
    <s v="GG-14650"/>
    <s v="Greg Guthrie"/>
    <x v="1"/>
    <s v="United States"/>
    <s v="Columbus"/>
    <x v="24"/>
    <n v="43229"/>
    <x v="3"/>
    <s v="OFF-PA-10001804"/>
    <x v="1"/>
    <x v="10"/>
    <x v="128"/>
    <n v="5.3440000000000003"/>
    <n v="1"/>
    <n v="0.2"/>
    <n v="1.8703999999999998"/>
  </r>
  <r>
    <n v="6598"/>
    <x v="3279"/>
    <x v="2"/>
    <x v="571"/>
    <d v="2011-06-12T00:00:00"/>
    <s v="Standard Class"/>
    <s v="SV-20785"/>
    <s v="Stewart Visinsky"/>
    <x v="0"/>
    <s v="United States"/>
    <s v="Jacksonville"/>
    <x v="2"/>
    <n v="32216"/>
    <x v="0"/>
    <s v="OFF-BI-10002557"/>
    <x v="1"/>
    <x v="8"/>
    <x v="246"/>
    <n v="1.3650000000000002"/>
    <n v="1"/>
    <n v="0.7"/>
    <n v="-0.9099999999999997"/>
  </r>
  <r>
    <n v="6599"/>
    <x v="3279"/>
    <x v="2"/>
    <x v="571"/>
    <d v="2011-06-12T00:00:00"/>
    <s v="Standard Class"/>
    <s v="SV-20785"/>
    <s v="Stewart Visinsky"/>
    <x v="0"/>
    <s v="United States"/>
    <s v="Jacksonville"/>
    <x v="2"/>
    <n v="32216"/>
    <x v="0"/>
    <s v="OFF-PA-10002319"/>
    <x v="1"/>
    <x v="10"/>
    <x v="1391"/>
    <n v="62.015999999999998"/>
    <n v="2"/>
    <n v="0.2"/>
    <n v="22.480800000000002"/>
  </r>
  <r>
    <n v="6600"/>
    <x v="3280"/>
    <x v="2"/>
    <x v="266"/>
    <d v="2011-12-07T00:00:00"/>
    <s v="Standard Class"/>
    <s v="ON-18715"/>
    <s v="Odella Nelson"/>
    <x v="1"/>
    <s v="United States"/>
    <s v="Clinton"/>
    <x v="39"/>
    <n v="20735"/>
    <x v="3"/>
    <s v="FUR-FU-10003849"/>
    <x v="0"/>
    <x v="5"/>
    <x v="521"/>
    <n v="60.72"/>
    <n v="3"/>
    <n v="0"/>
    <n v="23.680799999999998"/>
  </r>
  <r>
    <n v="6601"/>
    <x v="3280"/>
    <x v="2"/>
    <x v="266"/>
    <d v="2011-12-07T00:00:00"/>
    <s v="Standard Class"/>
    <s v="ON-18715"/>
    <s v="Odella Nelson"/>
    <x v="1"/>
    <s v="United States"/>
    <s v="Clinton"/>
    <x v="39"/>
    <n v="20735"/>
    <x v="3"/>
    <s v="OFF-PA-10002923"/>
    <x v="1"/>
    <x v="10"/>
    <x v="1417"/>
    <n v="146.82"/>
    <n v="3"/>
    <n v="0"/>
    <n v="73.41"/>
  </r>
  <r>
    <n v="6602"/>
    <x v="3280"/>
    <x v="2"/>
    <x v="266"/>
    <d v="2011-12-07T00:00:00"/>
    <s v="Standard Class"/>
    <s v="ON-18715"/>
    <s v="Odella Nelson"/>
    <x v="1"/>
    <s v="United States"/>
    <s v="Clinton"/>
    <x v="39"/>
    <n v="20735"/>
    <x v="3"/>
    <s v="FUR-CH-10004754"/>
    <x v="0"/>
    <x v="1"/>
    <x v="1123"/>
    <n v="239.84"/>
    <n v="8"/>
    <n v="0"/>
    <n v="64.756799999999998"/>
  </r>
  <r>
    <n v="6603"/>
    <x v="3280"/>
    <x v="2"/>
    <x v="266"/>
    <d v="2011-12-07T00:00:00"/>
    <s v="Standard Class"/>
    <s v="ON-18715"/>
    <s v="Odella Nelson"/>
    <x v="1"/>
    <s v="United States"/>
    <s v="Clinton"/>
    <x v="39"/>
    <n v="20735"/>
    <x v="3"/>
    <s v="OFF-LA-10000634"/>
    <x v="1"/>
    <x v="2"/>
    <x v="283"/>
    <n v="15.66"/>
    <n v="6"/>
    <n v="0"/>
    <n v="7.2035999999999998"/>
  </r>
  <r>
    <n v="6604"/>
    <x v="3281"/>
    <x v="3"/>
    <x v="46"/>
    <d v="2014-06-21T00:00:00"/>
    <s v="First Class"/>
    <s v="RA-19945"/>
    <s v="Ryan Akin"/>
    <x v="0"/>
    <s v="United States"/>
    <s v="Commerce City"/>
    <x v="22"/>
    <n v="80022"/>
    <x v="1"/>
    <s v="OFF-ST-10001418"/>
    <x v="1"/>
    <x v="4"/>
    <x v="870"/>
    <n v="146.352"/>
    <n v="3"/>
    <n v="0.2"/>
    <n v="-32.929200000000002"/>
  </r>
  <r>
    <n v="6605"/>
    <x v="3282"/>
    <x v="0"/>
    <x v="439"/>
    <d v="2013-06-01T00:00:00"/>
    <s v="Standard Class"/>
    <s v="SV-20785"/>
    <s v="Stewart Visinsky"/>
    <x v="0"/>
    <s v="United States"/>
    <s v="Santa Ana"/>
    <x v="1"/>
    <n v="92704"/>
    <x v="1"/>
    <s v="OFF-FA-10003467"/>
    <x v="1"/>
    <x v="13"/>
    <x v="489"/>
    <n v="5.9399999999999995"/>
    <n v="3"/>
    <n v="0"/>
    <n v="0"/>
  </r>
  <r>
    <n v="6606"/>
    <x v="3282"/>
    <x v="0"/>
    <x v="439"/>
    <d v="2013-06-01T00:00:00"/>
    <s v="Standard Class"/>
    <s v="SV-20785"/>
    <s v="Stewart Visinsky"/>
    <x v="0"/>
    <s v="United States"/>
    <s v="Santa Ana"/>
    <x v="1"/>
    <n v="92704"/>
    <x v="1"/>
    <s v="OFF-PA-10001293"/>
    <x v="1"/>
    <x v="10"/>
    <x v="987"/>
    <n v="45.36"/>
    <n v="7"/>
    <n v="0"/>
    <n v="21.772800000000004"/>
  </r>
  <r>
    <n v="6607"/>
    <x v="3282"/>
    <x v="0"/>
    <x v="439"/>
    <d v="2013-06-01T00:00:00"/>
    <s v="Standard Class"/>
    <s v="SV-20785"/>
    <s v="Stewart Visinsky"/>
    <x v="0"/>
    <s v="United States"/>
    <s v="Santa Ana"/>
    <x v="1"/>
    <n v="92704"/>
    <x v="1"/>
    <s v="TEC-PH-10003885"/>
    <x v="2"/>
    <x v="7"/>
    <x v="772"/>
    <n v="211.16800000000001"/>
    <n v="4"/>
    <n v="0.2"/>
    <n v="23.756399999999985"/>
  </r>
  <r>
    <n v="6608"/>
    <x v="3282"/>
    <x v="0"/>
    <x v="439"/>
    <d v="2013-06-01T00:00:00"/>
    <s v="Standard Class"/>
    <s v="SV-20785"/>
    <s v="Stewart Visinsky"/>
    <x v="0"/>
    <s v="United States"/>
    <s v="Santa Ana"/>
    <x v="1"/>
    <n v="92704"/>
    <x v="1"/>
    <s v="FUR-CH-10004860"/>
    <x v="0"/>
    <x v="1"/>
    <x v="210"/>
    <n v="484.70400000000006"/>
    <n v="6"/>
    <n v="0.2"/>
    <n v="-84.823200000000071"/>
  </r>
  <r>
    <n v="6609"/>
    <x v="3282"/>
    <x v="0"/>
    <x v="439"/>
    <d v="2013-06-01T00:00:00"/>
    <s v="Standard Class"/>
    <s v="SV-20785"/>
    <s v="Stewart Visinsky"/>
    <x v="0"/>
    <s v="United States"/>
    <s v="Santa Ana"/>
    <x v="1"/>
    <n v="92704"/>
    <x v="1"/>
    <s v="TEC-MA-10002428"/>
    <x v="2"/>
    <x v="15"/>
    <x v="1498"/>
    <n v="371.97600000000006"/>
    <n v="3"/>
    <n v="0.2"/>
    <n v="116.24249999999996"/>
  </r>
  <r>
    <n v="6610"/>
    <x v="3283"/>
    <x v="1"/>
    <x v="366"/>
    <d v="2012-03-10T00:00:00"/>
    <s v="Same Day"/>
    <s v="KB-16585"/>
    <s v="Ken Black"/>
    <x v="1"/>
    <s v="United States"/>
    <s v="Clinton"/>
    <x v="39"/>
    <n v="20735"/>
    <x v="3"/>
    <s v="OFF-ST-10002406"/>
    <x v="1"/>
    <x v="4"/>
    <x v="324"/>
    <n v="89.820000000000007"/>
    <n v="6"/>
    <n v="0"/>
    <n v="25.149600000000007"/>
  </r>
  <r>
    <n v="6611"/>
    <x v="3284"/>
    <x v="0"/>
    <x v="201"/>
    <d v="2013-10-23T00:00:00"/>
    <s v="First Class"/>
    <s v="AG-10495"/>
    <s v="Andrew Gjertsen"/>
    <x v="1"/>
    <s v="United States"/>
    <s v="Los Angeles"/>
    <x v="1"/>
    <n v="90049"/>
    <x v="1"/>
    <s v="OFF-BI-10004209"/>
    <x v="1"/>
    <x v="8"/>
    <x v="1206"/>
    <n v="19.295999999999999"/>
    <n v="3"/>
    <n v="0.2"/>
    <n v="6.0299999999999994"/>
  </r>
  <r>
    <n v="6612"/>
    <x v="3285"/>
    <x v="1"/>
    <x v="1122"/>
    <d v="2012-04-28T00:00:00"/>
    <s v="Standard Class"/>
    <s v="JK-16090"/>
    <s v="Juliana Krohn"/>
    <x v="0"/>
    <s v="United States"/>
    <s v="Louisville"/>
    <x v="0"/>
    <n v="40214"/>
    <x v="0"/>
    <s v="FUR-CH-10001891"/>
    <x v="0"/>
    <x v="1"/>
    <x v="265"/>
    <n v="191.96"/>
    <n v="2"/>
    <n v="0"/>
    <n v="51.829200000000014"/>
  </r>
  <r>
    <n v="6613"/>
    <x v="3285"/>
    <x v="1"/>
    <x v="1122"/>
    <d v="2012-04-28T00:00:00"/>
    <s v="Standard Class"/>
    <s v="JK-16090"/>
    <s v="Juliana Krohn"/>
    <x v="0"/>
    <s v="United States"/>
    <s v="Louisville"/>
    <x v="0"/>
    <n v="40214"/>
    <x v="0"/>
    <s v="OFF-BI-10002215"/>
    <x v="1"/>
    <x v="8"/>
    <x v="20"/>
    <n v="21.299999999999997"/>
    <n v="3"/>
    <n v="0"/>
    <n v="9.7979999999999983"/>
  </r>
  <r>
    <n v="6614"/>
    <x v="3285"/>
    <x v="1"/>
    <x v="1122"/>
    <d v="2012-04-28T00:00:00"/>
    <s v="Standard Class"/>
    <s v="JK-16090"/>
    <s v="Juliana Krohn"/>
    <x v="0"/>
    <s v="United States"/>
    <s v="Louisville"/>
    <x v="0"/>
    <n v="40214"/>
    <x v="0"/>
    <s v="TEC-PH-10002103"/>
    <x v="2"/>
    <x v="7"/>
    <x v="534"/>
    <n v="469.95"/>
    <n v="5"/>
    <n v="0"/>
    <n v="131.58600000000001"/>
  </r>
  <r>
    <n v="6615"/>
    <x v="3285"/>
    <x v="1"/>
    <x v="1122"/>
    <d v="2012-04-28T00:00:00"/>
    <s v="Standard Class"/>
    <s v="JK-16090"/>
    <s v="Juliana Krohn"/>
    <x v="0"/>
    <s v="United States"/>
    <s v="Louisville"/>
    <x v="0"/>
    <n v="40214"/>
    <x v="0"/>
    <s v="FUR-FU-10003394"/>
    <x v="0"/>
    <x v="5"/>
    <x v="578"/>
    <n v="209.88"/>
    <n v="3"/>
    <n v="0"/>
    <n v="35.679599999999979"/>
  </r>
  <r>
    <n v="6616"/>
    <x v="3286"/>
    <x v="0"/>
    <x v="26"/>
    <d v="2013-06-20T00:00:00"/>
    <s v="First Class"/>
    <s v="MV-18190"/>
    <s v="Mike Vittorini"/>
    <x v="0"/>
    <s v="United States"/>
    <s v="Los Angeles"/>
    <x v="1"/>
    <n v="90045"/>
    <x v="1"/>
    <s v="FUR-BO-10004218"/>
    <x v="0"/>
    <x v="0"/>
    <x v="1584"/>
    <n v="239.66599999999997"/>
    <n v="2"/>
    <n v="0.15"/>
    <n v="14.097999999999999"/>
  </r>
  <r>
    <n v="6617"/>
    <x v="3286"/>
    <x v="0"/>
    <x v="26"/>
    <d v="2013-06-20T00:00:00"/>
    <s v="First Class"/>
    <s v="MV-18190"/>
    <s v="Mike Vittorini"/>
    <x v="0"/>
    <s v="United States"/>
    <s v="Los Angeles"/>
    <x v="1"/>
    <n v="90045"/>
    <x v="1"/>
    <s v="OFF-LA-10000081"/>
    <x v="1"/>
    <x v="2"/>
    <x v="1321"/>
    <n v="22.5"/>
    <n v="6"/>
    <n v="0"/>
    <n v="10.799999999999999"/>
  </r>
  <r>
    <n v="6618"/>
    <x v="3286"/>
    <x v="0"/>
    <x v="26"/>
    <d v="2013-06-20T00:00:00"/>
    <s v="First Class"/>
    <s v="MV-18190"/>
    <s v="Mike Vittorini"/>
    <x v="0"/>
    <s v="United States"/>
    <s v="Los Angeles"/>
    <x v="1"/>
    <n v="90045"/>
    <x v="1"/>
    <s v="OFF-PA-10001497"/>
    <x v="1"/>
    <x v="10"/>
    <x v="1746"/>
    <n v="219.84"/>
    <n v="4"/>
    <n v="0"/>
    <n v="107.7216"/>
  </r>
  <r>
    <n v="6619"/>
    <x v="3287"/>
    <x v="3"/>
    <x v="1123"/>
    <d v="2014-01-19T00:00:00"/>
    <s v="Second Class"/>
    <s v="CP-12085"/>
    <s v="Cathy Prescott"/>
    <x v="1"/>
    <s v="United States"/>
    <s v="Springfield"/>
    <x v="25"/>
    <n v="65807"/>
    <x v="2"/>
    <s v="OFF-PA-10004983"/>
    <x v="1"/>
    <x v="10"/>
    <x v="1323"/>
    <n v="32.400000000000006"/>
    <n v="5"/>
    <n v="0"/>
    <n v="15.552000000000001"/>
  </r>
  <r>
    <n v="6620"/>
    <x v="3287"/>
    <x v="3"/>
    <x v="1123"/>
    <d v="2014-01-19T00:00:00"/>
    <s v="Second Class"/>
    <s v="CP-12085"/>
    <s v="Cathy Prescott"/>
    <x v="1"/>
    <s v="United States"/>
    <s v="Springfield"/>
    <x v="25"/>
    <n v="65807"/>
    <x v="2"/>
    <s v="OFF-AR-10004010"/>
    <x v="1"/>
    <x v="6"/>
    <x v="1734"/>
    <n v="209.94"/>
    <n v="6"/>
    <n v="0"/>
    <n v="54.584400000000002"/>
  </r>
  <r>
    <n v="6621"/>
    <x v="3287"/>
    <x v="3"/>
    <x v="1123"/>
    <d v="2014-01-19T00:00:00"/>
    <s v="Second Class"/>
    <s v="CP-12085"/>
    <s v="Cathy Prescott"/>
    <x v="1"/>
    <s v="United States"/>
    <s v="Springfield"/>
    <x v="25"/>
    <n v="65807"/>
    <x v="2"/>
    <s v="OFF-SU-10002881"/>
    <x v="1"/>
    <x v="14"/>
    <x v="461"/>
    <n v="4164.0499999999993"/>
    <n v="5"/>
    <n v="0"/>
    <n v="83.281000000000063"/>
  </r>
  <r>
    <n v="6622"/>
    <x v="3287"/>
    <x v="3"/>
    <x v="1123"/>
    <d v="2014-01-19T00:00:00"/>
    <s v="Second Class"/>
    <s v="CP-12085"/>
    <s v="Cathy Prescott"/>
    <x v="1"/>
    <s v="United States"/>
    <s v="Springfield"/>
    <x v="25"/>
    <n v="65807"/>
    <x v="2"/>
    <s v="FUR-BO-10001608"/>
    <x v="0"/>
    <x v="0"/>
    <x v="1523"/>
    <n v="212.94"/>
    <n v="3"/>
    <n v="0"/>
    <n v="53.235000000000014"/>
  </r>
  <r>
    <n v="6623"/>
    <x v="3288"/>
    <x v="2"/>
    <x v="1124"/>
    <d v="2011-09-09T00:00:00"/>
    <s v="First Class"/>
    <s v="VP-21760"/>
    <s v="Victoria Pisteka"/>
    <x v="1"/>
    <s v="United States"/>
    <s v="San Francisco"/>
    <x v="1"/>
    <n v="94109"/>
    <x v="1"/>
    <s v="FUR-FU-10001487"/>
    <x v="0"/>
    <x v="5"/>
    <x v="5"/>
    <n v="41.88"/>
    <n v="6"/>
    <n v="0"/>
    <n v="12.145199999999997"/>
  </r>
  <r>
    <n v="6624"/>
    <x v="3288"/>
    <x v="2"/>
    <x v="1124"/>
    <d v="2011-09-09T00:00:00"/>
    <s v="First Class"/>
    <s v="VP-21760"/>
    <s v="Victoria Pisteka"/>
    <x v="1"/>
    <s v="United States"/>
    <s v="San Francisco"/>
    <x v="1"/>
    <n v="94109"/>
    <x v="1"/>
    <s v="OFF-LA-10001934"/>
    <x v="1"/>
    <x v="2"/>
    <x v="568"/>
    <n v="58.48"/>
    <n v="8"/>
    <n v="0"/>
    <n v="27.485599999999998"/>
  </r>
  <r>
    <n v="6625"/>
    <x v="3289"/>
    <x v="1"/>
    <x v="1125"/>
    <d v="2012-01-23T00:00:00"/>
    <s v="Standard Class"/>
    <s v="PM-18940"/>
    <s v="Paul MacIntyre"/>
    <x v="0"/>
    <s v="United States"/>
    <s v="Texas City"/>
    <x v="5"/>
    <n v="77590"/>
    <x v="2"/>
    <s v="FUR-TA-10002855"/>
    <x v="0"/>
    <x v="3"/>
    <x v="1189"/>
    <n v="102.438"/>
    <n v="1"/>
    <n v="0.3"/>
    <n v="-13.170600000000007"/>
  </r>
  <r>
    <n v="6626"/>
    <x v="3289"/>
    <x v="1"/>
    <x v="1125"/>
    <d v="2012-01-23T00:00:00"/>
    <s v="Standard Class"/>
    <s v="PM-18940"/>
    <s v="Paul MacIntyre"/>
    <x v="0"/>
    <s v="United States"/>
    <s v="Texas City"/>
    <x v="5"/>
    <n v="77590"/>
    <x v="2"/>
    <s v="FUR-CH-10004875"/>
    <x v="0"/>
    <x v="1"/>
    <x v="1436"/>
    <n v="199.304"/>
    <n v="4"/>
    <n v="0.3"/>
    <n v="-8.5416000000000025"/>
  </r>
  <r>
    <n v="6627"/>
    <x v="3290"/>
    <x v="2"/>
    <x v="637"/>
    <d v="2011-12-21T00:00:00"/>
    <s v="Standard Class"/>
    <s v="TB-21400"/>
    <s v="Tom Boeckenhauer"/>
    <x v="0"/>
    <s v="United States"/>
    <s v="New York City"/>
    <x v="15"/>
    <n v="10024"/>
    <x v="3"/>
    <s v="TEC-MA-10001127"/>
    <x v="2"/>
    <x v="15"/>
    <x v="1610"/>
    <n v="6999.96"/>
    <n v="4"/>
    <n v="0"/>
    <n v="2239.9871999999996"/>
  </r>
  <r>
    <n v="6628"/>
    <x v="3291"/>
    <x v="2"/>
    <x v="235"/>
    <d v="2011-05-27T00:00:00"/>
    <s v="Standard Class"/>
    <s v="EH-13990"/>
    <s v="Erica Hackney"/>
    <x v="0"/>
    <s v="United States"/>
    <s v="Bellevue"/>
    <x v="4"/>
    <n v="98006"/>
    <x v="1"/>
    <s v="OFF-PA-10003177"/>
    <x v="1"/>
    <x v="10"/>
    <x v="89"/>
    <n v="12.96"/>
    <n v="2"/>
    <n v="0"/>
    <n v="6.2208000000000006"/>
  </r>
  <r>
    <n v="6629"/>
    <x v="3292"/>
    <x v="1"/>
    <x v="444"/>
    <d v="2012-09-22T00:00:00"/>
    <s v="Second Class"/>
    <s v="GW-14605"/>
    <s v="Giulietta Weimer"/>
    <x v="0"/>
    <s v="United States"/>
    <s v="New York City"/>
    <x v="15"/>
    <n v="10024"/>
    <x v="3"/>
    <s v="TEC-PH-10000011"/>
    <x v="2"/>
    <x v="7"/>
    <x v="220"/>
    <n v="279.85999999999996"/>
    <n v="14"/>
    <n v="0"/>
    <n v="134.33279999999996"/>
  </r>
  <r>
    <n v="6630"/>
    <x v="3293"/>
    <x v="1"/>
    <x v="653"/>
    <d v="2012-10-06T00:00:00"/>
    <s v="Standard Class"/>
    <s v="NP-18685"/>
    <s v="Nora Pelletier"/>
    <x v="2"/>
    <s v="United States"/>
    <s v="Wilson"/>
    <x v="3"/>
    <n v="27893"/>
    <x v="0"/>
    <s v="OFF-BI-10001757"/>
    <x v="1"/>
    <x v="8"/>
    <x v="1158"/>
    <n v="7.3800000000000008"/>
    <n v="5"/>
    <n v="0.7"/>
    <n v="-5.4120000000000008"/>
  </r>
  <r>
    <n v="6631"/>
    <x v="3294"/>
    <x v="0"/>
    <x v="591"/>
    <d v="2013-12-31T00:00:00"/>
    <s v="Standard Class"/>
    <s v="JE-15715"/>
    <s v="Joe Elijah"/>
    <x v="0"/>
    <s v="United States"/>
    <s v="Seattle"/>
    <x v="4"/>
    <n v="98115"/>
    <x v="1"/>
    <s v="FUR-CH-10000847"/>
    <x v="0"/>
    <x v="1"/>
    <x v="986"/>
    <n v="698.35200000000009"/>
    <n v="3"/>
    <n v="0.2"/>
    <n v="52.376399999999961"/>
  </r>
  <r>
    <n v="6632"/>
    <x v="3294"/>
    <x v="0"/>
    <x v="591"/>
    <d v="2013-12-31T00:00:00"/>
    <s v="Standard Class"/>
    <s v="JE-15715"/>
    <s v="Joe Elijah"/>
    <x v="0"/>
    <s v="United States"/>
    <s v="Seattle"/>
    <x v="4"/>
    <n v="98115"/>
    <x v="1"/>
    <s v="FUR-TA-10001307"/>
    <x v="0"/>
    <x v="3"/>
    <x v="1090"/>
    <n v="1747.25"/>
    <n v="5"/>
    <n v="0"/>
    <n v="629.01"/>
  </r>
  <r>
    <n v="6633"/>
    <x v="3295"/>
    <x v="0"/>
    <x v="715"/>
    <d v="2013-05-09T00:00:00"/>
    <s v="Second Class"/>
    <s v="BE-11455"/>
    <s v="Brad Eason"/>
    <x v="2"/>
    <s v="United States"/>
    <s v="Springfield"/>
    <x v="25"/>
    <n v="65807"/>
    <x v="2"/>
    <s v="OFF-AP-10001205"/>
    <x v="1"/>
    <x v="9"/>
    <x v="1285"/>
    <n v="54.48"/>
    <n v="1"/>
    <n v="0"/>
    <n v="15.254400000000004"/>
  </r>
  <r>
    <n v="6634"/>
    <x v="3296"/>
    <x v="0"/>
    <x v="1057"/>
    <d v="2013-10-25T00:00:00"/>
    <s v="Same Day"/>
    <s v="SS-20590"/>
    <s v="Sonia Sunley"/>
    <x v="0"/>
    <s v="United States"/>
    <s v="San Francisco"/>
    <x v="1"/>
    <n v="94109"/>
    <x v="1"/>
    <s v="TEC-AC-10001838"/>
    <x v="2"/>
    <x v="11"/>
    <x v="645"/>
    <n v="199.99"/>
    <n v="1"/>
    <n v="0"/>
    <n v="85.995700000000014"/>
  </r>
  <r>
    <n v="6635"/>
    <x v="3297"/>
    <x v="3"/>
    <x v="636"/>
    <d v="2014-05-07T00:00:00"/>
    <s v="Same Day"/>
    <s v="MB-18085"/>
    <s v="Mick Brown"/>
    <x v="0"/>
    <s v="United States"/>
    <s v="Charlotte"/>
    <x v="3"/>
    <n v="28205"/>
    <x v="0"/>
    <s v="OFF-BI-10003982"/>
    <x v="1"/>
    <x v="8"/>
    <x v="346"/>
    <n v="68.541000000000011"/>
    <n v="11"/>
    <n v="0.7"/>
    <n v="-52.548099999999991"/>
  </r>
  <r>
    <n v="6636"/>
    <x v="3297"/>
    <x v="3"/>
    <x v="636"/>
    <d v="2014-05-07T00:00:00"/>
    <s v="Same Day"/>
    <s v="MB-18085"/>
    <s v="Mick Brown"/>
    <x v="0"/>
    <s v="United States"/>
    <s v="Charlotte"/>
    <x v="3"/>
    <n v="28205"/>
    <x v="0"/>
    <s v="TEC-PH-10004977"/>
    <x v="2"/>
    <x v="7"/>
    <x v="34"/>
    <n v="627.16800000000012"/>
    <n v="4"/>
    <n v="0.2"/>
    <n v="70.55639999999994"/>
  </r>
  <r>
    <n v="6637"/>
    <x v="3297"/>
    <x v="3"/>
    <x v="636"/>
    <d v="2014-05-07T00:00:00"/>
    <s v="Same Day"/>
    <s v="MB-18085"/>
    <s v="Mick Brown"/>
    <x v="0"/>
    <s v="United States"/>
    <s v="Charlotte"/>
    <x v="3"/>
    <n v="28205"/>
    <x v="0"/>
    <s v="OFF-LA-10003510"/>
    <x v="1"/>
    <x v="2"/>
    <x v="575"/>
    <n v="122.12000000000002"/>
    <n v="5"/>
    <n v="0.2"/>
    <n v="39.689000000000007"/>
  </r>
  <r>
    <n v="6638"/>
    <x v="3298"/>
    <x v="3"/>
    <x v="344"/>
    <d v="2014-12-01T00:00:00"/>
    <s v="Second Class"/>
    <s v="RP-19390"/>
    <s v="Resi Pölking"/>
    <x v="0"/>
    <s v="United States"/>
    <s v="New York City"/>
    <x v="15"/>
    <n v="10011"/>
    <x v="3"/>
    <s v="OFF-AR-10001573"/>
    <x v="1"/>
    <x v="6"/>
    <x v="368"/>
    <n v="6.99"/>
    <n v="3"/>
    <n v="0"/>
    <n v="2.027099999999999"/>
  </r>
  <r>
    <n v="6639"/>
    <x v="3298"/>
    <x v="3"/>
    <x v="344"/>
    <d v="2014-12-01T00:00:00"/>
    <s v="Second Class"/>
    <s v="RP-19390"/>
    <s v="Resi Pölking"/>
    <x v="0"/>
    <s v="United States"/>
    <s v="New York City"/>
    <x v="15"/>
    <n v="10011"/>
    <x v="3"/>
    <s v="OFF-BI-10001196"/>
    <x v="1"/>
    <x v="8"/>
    <x v="1381"/>
    <n v="107.42400000000001"/>
    <n v="6"/>
    <n v="0.2"/>
    <n v="36.255599999999994"/>
  </r>
  <r>
    <n v="6640"/>
    <x v="3299"/>
    <x v="2"/>
    <x v="656"/>
    <d v="2011-11-02T00:00:00"/>
    <s v="Second Class"/>
    <s v="AJ-10780"/>
    <s v="Anthony Jacobs"/>
    <x v="1"/>
    <s v="United States"/>
    <s v="Lorain"/>
    <x v="24"/>
    <n v="44052"/>
    <x v="3"/>
    <s v="FUR-TA-10003954"/>
    <x v="0"/>
    <x v="3"/>
    <x v="1208"/>
    <n v="1421.664"/>
    <n v="8"/>
    <n v="0.4"/>
    <n v="-734.52639999999997"/>
  </r>
  <r>
    <n v="6641"/>
    <x v="3300"/>
    <x v="3"/>
    <x v="485"/>
    <d v="2014-08-10T00:00:00"/>
    <s v="Standard Class"/>
    <s v="PO-18865"/>
    <s v="Patrick O'Donnell"/>
    <x v="0"/>
    <s v="United States"/>
    <s v="Indianapolis"/>
    <x v="14"/>
    <n v="46203"/>
    <x v="2"/>
    <s v="OFF-BI-10001989"/>
    <x v="1"/>
    <x v="8"/>
    <x v="537"/>
    <n v="125.88"/>
    <n v="6"/>
    <n v="0"/>
    <n v="60.422399999999996"/>
  </r>
  <r>
    <n v="6642"/>
    <x v="3300"/>
    <x v="3"/>
    <x v="485"/>
    <d v="2014-08-10T00:00:00"/>
    <s v="Standard Class"/>
    <s v="PO-18865"/>
    <s v="Patrick O'Donnell"/>
    <x v="0"/>
    <s v="United States"/>
    <s v="Indianapolis"/>
    <x v="14"/>
    <n v="46203"/>
    <x v="2"/>
    <s v="TEC-AC-10001714"/>
    <x v="2"/>
    <x v="11"/>
    <x v="678"/>
    <n v="79.78"/>
    <n v="2"/>
    <n v="0"/>
    <n v="29.518599999999999"/>
  </r>
  <r>
    <n v="6643"/>
    <x v="3300"/>
    <x v="3"/>
    <x v="485"/>
    <d v="2014-08-10T00:00:00"/>
    <s v="Standard Class"/>
    <s v="PO-18865"/>
    <s v="Patrick O'Donnell"/>
    <x v="0"/>
    <s v="United States"/>
    <s v="Indianapolis"/>
    <x v="14"/>
    <n v="46203"/>
    <x v="2"/>
    <s v="OFF-LA-10003498"/>
    <x v="1"/>
    <x v="2"/>
    <x v="1740"/>
    <n v="133.20000000000002"/>
    <n v="9"/>
    <n v="0"/>
    <n v="66.600000000000009"/>
  </r>
  <r>
    <n v="6644"/>
    <x v="3301"/>
    <x v="1"/>
    <x v="544"/>
    <d v="2012-08-16T00:00:00"/>
    <s v="Standard Class"/>
    <s v="WB-21850"/>
    <s v="William Brown"/>
    <x v="0"/>
    <s v="United States"/>
    <s v="Redmond"/>
    <x v="21"/>
    <n v="97756"/>
    <x v="1"/>
    <s v="TEC-PH-10000576"/>
    <x v="2"/>
    <x v="7"/>
    <x v="807"/>
    <n v="438.36800000000005"/>
    <n v="4"/>
    <n v="0.2"/>
    <n v="38.357200000000006"/>
  </r>
  <r>
    <n v="6645"/>
    <x v="3301"/>
    <x v="1"/>
    <x v="544"/>
    <d v="2012-08-16T00:00:00"/>
    <s v="Standard Class"/>
    <s v="WB-21850"/>
    <s v="William Brown"/>
    <x v="0"/>
    <s v="United States"/>
    <s v="Redmond"/>
    <x v="21"/>
    <n v="97756"/>
    <x v="1"/>
    <s v="TEC-PH-10004188"/>
    <x v="2"/>
    <x v="7"/>
    <x v="763"/>
    <n v="139.94400000000002"/>
    <n v="7"/>
    <n v="0.2"/>
    <n v="-31.487400000000001"/>
  </r>
  <r>
    <n v="6646"/>
    <x v="3301"/>
    <x v="1"/>
    <x v="544"/>
    <d v="2012-08-16T00:00:00"/>
    <s v="Standard Class"/>
    <s v="WB-21850"/>
    <s v="William Brown"/>
    <x v="0"/>
    <s v="United States"/>
    <s v="Redmond"/>
    <x v="21"/>
    <n v="97756"/>
    <x v="1"/>
    <s v="OFF-AP-10001469"/>
    <x v="1"/>
    <x v="9"/>
    <x v="581"/>
    <n v="133.47200000000001"/>
    <n v="4"/>
    <n v="0.2"/>
    <n v="15.015599999999985"/>
  </r>
  <r>
    <n v="6647"/>
    <x v="3302"/>
    <x v="0"/>
    <x v="272"/>
    <d v="2013-12-22T00:00:00"/>
    <s v="Standard Class"/>
    <s v="MP-18175"/>
    <s v="Mike Pelletier"/>
    <x v="2"/>
    <s v="United States"/>
    <s v="Springfield"/>
    <x v="21"/>
    <n v="97477"/>
    <x v="1"/>
    <s v="FUR-TA-10003473"/>
    <x v="0"/>
    <x v="3"/>
    <x v="214"/>
    <n v="564.19499999999994"/>
    <n v="3"/>
    <n v="0.5"/>
    <n v="-304.66529999999989"/>
  </r>
  <r>
    <n v="6648"/>
    <x v="3302"/>
    <x v="0"/>
    <x v="272"/>
    <d v="2013-12-22T00:00:00"/>
    <s v="Standard Class"/>
    <s v="MP-18175"/>
    <s v="Mike Pelletier"/>
    <x v="2"/>
    <s v="United States"/>
    <s v="Springfield"/>
    <x v="21"/>
    <n v="97477"/>
    <x v="1"/>
    <s v="OFF-AP-10001205"/>
    <x v="1"/>
    <x v="9"/>
    <x v="1285"/>
    <n v="87.168000000000006"/>
    <n v="2"/>
    <n v="0.2"/>
    <n v="8.7168000000000063"/>
  </r>
  <r>
    <n v="6649"/>
    <x v="3303"/>
    <x v="3"/>
    <x v="565"/>
    <d v="2014-09-12T00:00:00"/>
    <s v="First Class"/>
    <s v="BF-11020"/>
    <s v="Barry Französisch"/>
    <x v="1"/>
    <s v="United States"/>
    <s v="Arlington"/>
    <x v="5"/>
    <n v="76017"/>
    <x v="2"/>
    <s v="OFF-BI-10002429"/>
    <x v="1"/>
    <x v="8"/>
    <x v="467"/>
    <n v="42.615999999999993"/>
    <n v="7"/>
    <n v="0.8"/>
    <n v="-68.185600000000022"/>
  </r>
  <r>
    <n v="6650"/>
    <x v="3303"/>
    <x v="3"/>
    <x v="565"/>
    <d v="2014-09-12T00:00:00"/>
    <s v="First Class"/>
    <s v="BF-11020"/>
    <s v="Barry Französisch"/>
    <x v="1"/>
    <s v="United States"/>
    <s v="Arlington"/>
    <x v="5"/>
    <n v="76017"/>
    <x v="2"/>
    <s v="TEC-CO-10001943"/>
    <x v="2"/>
    <x v="16"/>
    <x v="1666"/>
    <n v="319.98400000000004"/>
    <n v="2"/>
    <n v="0.2"/>
    <n v="107.99459999999999"/>
  </r>
  <r>
    <n v="6651"/>
    <x v="3303"/>
    <x v="3"/>
    <x v="565"/>
    <d v="2014-09-12T00:00:00"/>
    <s v="First Class"/>
    <s v="BF-11020"/>
    <s v="Barry Französisch"/>
    <x v="1"/>
    <s v="United States"/>
    <s v="Arlington"/>
    <x v="5"/>
    <n v="76017"/>
    <x v="2"/>
    <s v="OFF-FA-10004854"/>
    <x v="1"/>
    <x v="13"/>
    <x v="268"/>
    <n v="45.92"/>
    <n v="5"/>
    <n v="0.2"/>
    <n v="15.498000000000001"/>
  </r>
  <r>
    <n v="6652"/>
    <x v="3303"/>
    <x v="3"/>
    <x v="565"/>
    <d v="2014-09-12T00:00:00"/>
    <s v="First Class"/>
    <s v="BF-11020"/>
    <s v="Barry Französisch"/>
    <x v="1"/>
    <s v="United States"/>
    <s v="Arlington"/>
    <x v="5"/>
    <n v="76017"/>
    <x v="2"/>
    <s v="FUR-FU-10001095"/>
    <x v="0"/>
    <x v="5"/>
    <x v="741"/>
    <n v="21.184000000000001"/>
    <n v="2"/>
    <n v="0.6"/>
    <n v="-11.651199999999999"/>
  </r>
  <r>
    <n v="6653"/>
    <x v="3303"/>
    <x v="3"/>
    <x v="565"/>
    <d v="2014-09-12T00:00:00"/>
    <s v="First Class"/>
    <s v="BF-11020"/>
    <s v="Barry Französisch"/>
    <x v="1"/>
    <s v="United States"/>
    <s v="Arlington"/>
    <x v="5"/>
    <n v="76017"/>
    <x v="2"/>
    <s v="OFF-PA-10000061"/>
    <x v="1"/>
    <x v="10"/>
    <x v="179"/>
    <n v="20.736000000000004"/>
    <n v="4"/>
    <n v="0.2"/>
    <n v="7.2576000000000001"/>
  </r>
  <r>
    <n v="6654"/>
    <x v="3303"/>
    <x v="3"/>
    <x v="565"/>
    <d v="2014-09-12T00:00:00"/>
    <s v="First Class"/>
    <s v="BF-11020"/>
    <s v="Barry Französisch"/>
    <x v="1"/>
    <s v="United States"/>
    <s v="Arlington"/>
    <x v="5"/>
    <n v="76017"/>
    <x v="2"/>
    <s v="FUR-CH-10003535"/>
    <x v="0"/>
    <x v="1"/>
    <x v="1513"/>
    <n v="213.42999999999995"/>
    <n v="5"/>
    <n v="0.3"/>
    <n v="-39.636999999999993"/>
  </r>
  <r>
    <n v="6655"/>
    <x v="3304"/>
    <x v="3"/>
    <x v="297"/>
    <d v="2014-02-28T00:00:00"/>
    <s v="Standard Class"/>
    <s v="KM-16375"/>
    <s v="Katherine Murray"/>
    <x v="2"/>
    <s v="United States"/>
    <s v="Gilbert"/>
    <x v="16"/>
    <n v="85234"/>
    <x v="1"/>
    <s v="TEC-PH-10004447"/>
    <x v="2"/>
    <x v="7"/>
    <x v="857"/>
    <n v="333.57600000000002"/>
    <n v="3"/>
    <n v="0.2"/>
    <n v="25.018199999999993"/>
  </r>
  <r>
    <n v="6656"/>
    <x v="3304"/>
    <x v="3"/>
    <x v="297"/>
    <d v="2014-02-28T00:00:00"/>
    <s v="Standard Class"/>
    <s v="KM-16375"/>
    <s v="Katherine Murray"/>
    <x v="2"/>
    <s v="United States"/>
    <s v="Gilbert"/>
    <x v="16"/>
    <n v="85234"/>
    <x v="1"/>
    <s v="TEC-AC-10001114"/>
    <x v="2"/>
    <x v="11"/>
    <x v="1202"/>
    <n v="31.992000000000004"/>
    <n v="1"/>
    <n v="0.2"/>
    <n v="4.7987999999999964"/>
  </r>
  <r>
    <n v="6657"/>
    <x v="3304"/>
    <x v="3"/>
    <x v="297"/>
    <d v="2014-02-28T00:00:00"/>
    <s v="Standard Class"/>
    <s v="KM-16375"/>
    <s v="Katherine Murray"/>
    <x v="2"/>
    <s v="United States"/>
    <s v="Gilbert"/>
    <x v="16"/>
    <n v="85234"/>
    <x v="1"/>
    <s v="OFF-ST-10000563"/>
    <x v="1"/>
    <x v="4"/>
    <x v="894"/>
    <n v="51.168000000000006"/>
    <n v="2"/>
    <n v="0.2"/>
    <n v="-6.3960000000000008"/>
  </r>
  <r>
    <n v="6658"/>
    <x v="3304"/>
    <x v="3"/>
    <x v="297"/>
    <d v="2014-02-28T00:00:00"/>
    <s v="Standard Class"/>
    <s v="KM-16375"/>
    <s v="Katherine Murray"/>
    <x v="2"/>
    <s v="United States"/>
    <s v="Gilbert"/>
    <x v="16"/>
    <n v="85234"/>
    <x v="1"/>
    <s v="OFF-EN-10004846"/>
    <x v="1"/>
    <x v="12"/>
    <x v="1488"/>
    <n v="10.64"/>
    <n v="5"/>
    <n v="0.2"/>
    <n v="3.8570000000000002"/>
  </r>
  <r>
    <n v="6659"/>
    <x v="3304"/>
    <x v="3"/>
    <x v="297"/>
    <d v="2014-02-28T00:00:00"/>
    <s v="Standard Class"/>
    <s v="KM-16375"/>
    <s v="Katherine Murray"/>
    <x v="2"/>
    <s v="United States"/>
    <s v="Gilbert"/>
    <x v="16"/>
    <n v="85234"/>
    <x v="1"/>
    <s v="FUR-FU-10002253"/>
    <x v="0"/>
    <x v="5"/>
    <x v="587"/>
    <n v="68.703999999999994"/>
    <n v="2"/>
    <n v="0.2"/>
    <n v="16.317200000000003"/>
  </r>
  <r>
    <n v="6660"/>
    <x v="3304"/>
    <x v="3"/>
    <x v="297"/>
    <d v="2014-02-28T00:00:00"/>
    <s v="Standard Class"/>
    <s v="KM-16375"/>
    <s v="Katherine Murray"/>
    <x v="2"/>
    <s v="United States"/>
    <s v="Gilbert"/>
    <x v="16"/>
    <n v="85234"/>
    <x v="1"/>
    <s v="FUR-TA-10001039"/>
    <x v="0"/>
    <x v="3"/>
    <x v="824"/>
    <n v="386.91"/>
    <n v="9"/>
    <n v="0.5"/>
    <n v="-185.71679999999998"/>
  </r>
  <r>
    <n v="6661"/>
    <x v="3305"/>
    <x v="1"/>
    <x v="816"/>
    <d v="2012-08-10T00:00:00"/>
    <s v="Second Class"/>
    <s v="DB-13405"/>
    <s v="Denny Blanton"/>
    <x v="0"/>
    <s v="United States"/>
    <s v="Lawrence"/>
    <x v="31"/>
    <n v="1841"/>
    <x v="3"/>
    <s v="OFF-AR-10004587"/>
    <x v="1"/>
    <x v="6"/>
    <x v="1624"/>
    <n v="39.659999999999997"/>
    <n v="2"/>
    <n v="0"/>
    <n v="11.897999999999996"/>
  </r>
  <r>
    <n v="6662"/>
    <x v="3305"/>
    <x v="1"/>
    <x v="816"/>
    <d v="2012-08-10T00:00:00"/>
    <s v="Second Class"/>
    <s v="DB-13405"/>
    <s v="Denny Blanton"/>
    <x v="0"/>
    <s v="United States"/>
    <s v="Lawrence"/>
    <x v="31"/>
    <n v="1841"/>
    <x v="3"/>
    <s v="OFF-AP-10004336"/>
    <x v="1"/>
    <x v="9"/>
    <x v="1031"/>
    <n v="113.92"/>
    <n v="2"/>
    <n v="0"/>
    <n v="33.036799999999985"/>
  </r>
  <r>
    <n v="6663"/>
    <x v="3305"/>
    <x v="1"/>
    <x v="816"/>
    <d v="2012-08-10T00:00:00"/>
    <s v="Second Class"/>
    <s v="DB-13405"/>
    <s v="Denny Blanton"/>
    <x v="0"/>
    <s v="United States"/>
    <s v="Lawrence"/>
    <x v="31"/>
    <n v="1841"/>
    <x v="3"/>
    <s v="OFF-BI-10001718"/>
    <x v="1"/>
    <x v="8"/>
    <x v="1216"/>
    <n v="447.85999999999996"/>
    <n v="7"/>
    <n v="0"/>
    <n v="210.49419999999998"/>
  </r>
  <r>
    <n v="6664"/>
    <x v="3306"/>
    <x v="3"/>
    <x v="40"/>
    <d v="2014-11-02T00:00:00"/>
    <s v="Standard Class"/>
    <s v="OT-18730"/>
    <s v="Olvera Toch"/>
    <x v="0"/>
    <s v="United States"/>
    <s v="Virginia Beach"/>
    <x v="17"/>
    <n v="23464"/>
    <x v="0"/>
    <s v="FUR-TA-10001520"/>
    <x v="0"/>
    <x v="3"/>
    <x v="711"/>
    <n v="356.85"/>
    <n v="5"/>
    <n v="0"/>
    <n v="60.664499999999961"/>
  </r>
  <r>
    <n v="6665"/>
    <x v="3306"/>
    <x v="3"/>
    <x v="40"/>
    <d v="2014-11-02T00:00:00"/>
    <s v="Standard Class"/>
    <s v="OT-18730"/>
    <s v="Olvera Toch"/>
    <x v="0"/>
    <s v="United States"/>
    <s v="Virginia Beach"/>
    <x v="17"/>
    <n v="23464"/>
    <x v="0"/>
    <s v="OFF-EN-10002831"/>
    <x v="1"/>
    <x v="12"/>
    <x v="828"/>
    <n v="251.57999999999998"/>
    <n v="7"/>
    <n v="0"/>
    <n v="113.21099999999998"/>
  </r>
  <r>
    <n v="6666"/>
    <x v="3307"/>
    <x v="0"/>
    <x v="216"/>
    <d v="2013-07-19T00:00:00"/>
    <s v="Second Class"/>
    <s v="JS-15880"/>
    <s v="John Stevenson"/>
    <x v="0"/>
    <s v="United States"/>
    <s v="Irving"/>
    <x v="5"/>
    <n v="75061"/>
    <x v="2"/>
    <s v="OFF-PA-10001497"/>
    <x v="1"/>
    <x v="10"/>
    <x v="1746"/>
    <n v="219.84000000000003"/>
    <n v="5"/>
    <n v="0.2"/>
    <n v="79.691999999999979"/>
  </r>
  <r>
    <n v="6667"/>
    <x v="3308"/>
    <x v="3"/>
    <x v="605"/>
    <d v="2014-05-15T00:00:00"/>
    <s v="Second Class"/>
    <s v="CA-12775"/>
    <s v="Cynthia Arntzen"/>
    <x v="0"/>
    <s v="United States"/>
    <s v="Vineland"/>
    <x v="30"/>
    <n v="8360"/>
    <x v="3"/>
    <s v="FUR-FU-10000719"/>
    <x v="0"/>
    <x v="5"/>
    <x v="1664"/>
    <n v="42.85"/>
    <n v="5"/>
    <n v="0"/>
    <n v="15.426000000000002"/>
  </r>
  <r>
    <n v="6668"/>
    <x v="3308"/>
    <x v="3"/>
    <x v="605"/>
    <d v="2014-05-15T00:00:00"/>
    <s v="Second Class"/>
    <s v="CA-12775"/>
    <s v="Cynthia Arntzen"/>
    <x v="0"/>
    <s v="United States"/>
    <s v="Vineland"/>
    <x v="30"/>
    <n v="8360"/>
    <x v="3"/>
    <s v="OFF-LA-10002271"/>
    <x v="1"/>
    <x v="2"/>
    <x v="635"/>
    <n v="6.16"/>
    <n v="2"/>
    <n v="0"/>
    <n v="2.9567999999999999"/>
  </r>
  <r>
    <n v="6669"/>
    <x v="3308"/>
    <x v="3"/>
    <x v="605"/>
    <d v="2014-05-15T00:00:00"/>
    <s v="Second Class"/>
    <s v="CA-12775"/>
    <s v="Cynthia Arntzen"/>
    <x v="0"/>
    <s v="United States"/>
    <s v="Vineland"/>
    <x v="30"/>
    <n v="8360"/>
    <x v="3"/>
    <s v="OFF-SU-10004661"/>
    <x v="1"/>
    <x v="14"/>
    <x v="1748"/>
    <n v="17"/>
    <n v="2"/>
    <n v="0"/>
    <n v="4.42"/>
  </r>
  <r>
    <n v="6670"/>
    <x v="3308"/>
    <x v="3"/>
    <x v="605"/>
    <d v="2014-05-15T00:00:00"/>
    <s v="Second Class"/>
    <s v="CA-12775"/>
    <s v="Cynthia Arntzen"/>
    <x v="0"/>
    <s v="United States"/>
    <s v="Vineland"/>
    <x v="30"/>
    <n v="8360"/>
    <x v="3"/>
    <s v="TEC-AC-10004859"/>
    <x v="2"/>
    <x v="11"/>
    <x v="1545"/>
    <n v="87.4"/>
    <n v="5"/>
    <n v="0"/>
    <n v="34.960000000000008"/>
  </r>
  <r>
    <n v="6671"/>
    <x v="3309"/>
    <x v="3"/>
    <x v="1126"/>
    <d v="2014-05-30T00:00:00"/>
    <s v="Standard Class"/>
    <s v="MH-18115"/>
    <s v="Mick Hernandez"/>
    <x v="2"/>
    <s v="United States"/>
    <s v="Columbus"/>
    <x v="32"/>
    <n v="31907"/>
    <x v="0"/>
    <s v="OFF-BI-10002824"/>
    <x v="1"/>
    <x v="8"/>
    <x v="523"/>
    <n v="29.84"/>
    <n v="2"/>
    <n v="0"/>
    <n v="13.427999999999997"/>
  </r>
  <r>
    <n v="6672"/>
    <x v="3310"/>
    <x v="2"/>
    <x v="709"/>
    <d v="2011-08-27T00:00:00"/>
    <s v="Second Class"/>
    <s v="RB-19645"/>
    <s v="Robert Barroso"/>
    <x v="1"/>
    <s v="United States"/>
    <s v="Los Angeles"/>
    <x v="1"/>
    <n v="90032"/>
    <x v="1"/>
    <s v="OFF-BI-10001575"/>
    <x v="1"/>
    <x v="8"/>
    <x v="577"/>
    <n v="49.568000000000005"/>
    <n v="2"/>
    <n v="0.2"/>
    <n v="17.348799999999997"/>
  </r>
  <r>
    <n v="6673"/>
    <x v="3311"/>
    <x v="1"/>
    <x v="861"/>
    <d v="2012-09-16T00:00:00"/>
    <s v="Standard Class"/>
    <s v="SB-20290"/>
    <s v="Sean Braxton"/>
    <x v="1"/>
    <s v="United States"/>
    <s v="San Diego"/>
    <x v="1"/>
    <n v="92024"/>
    <x v="1"/>
    <s v="OFF-AR-10000380"/>
    <x v="1"/>
    <x v="6"/>
    <x v="108"/>
    <n v="265.85999999999996"/>
    <n v="7"/>
    <n v="0"/>
    <n v="79.757999999999967"/>
  </r>
  <r>
    <n v="6674"/>
    <x v="3312"/>
    <x v="1"/>
    <x v="577"/>
    <d v="2012-09-12T00:00:00"/>
    <s v="Standard Class"/>
    <s v="TW-21025"/>
    <s v="Tamara Willingham"/>
    <x v="2"/>
    <s v="United States"/>
    <s v="Charlottesville"/>
    <x v="17"/>
    <n v="22901"/>
    <x v="0"/>
    <s v="FUR-FU-10000820"/>
    <x v="0"/>
    <x v="5"/>
    <x v="1774"/>
    <n v="67.959999999999994"/>
    <n v="4"/>
    <n v="0"/>
    <n v="12.232799999999997"/>
  </r>
  <r>
    <n v="6675"/>
    <x v="3313"/>
    <x v="1"/>
    <x v="82"/>
    <d v="2012-11-23T00:00:00"/>
    <s v="Second Class"/>
    <s v="DL-13330"/>
    <s v="Denise Leinenbach"/>
    <x v="0"/>
    <s v="United States"/>
    <s v="Lawrence"/>
    <x v="14"/>
    <n v="46226"/>
    <x v="2"/>
    <s v="OFF-AR-10003759"/>
    <x v="1"/>
    <x v="6"/>
    <x v="838"/>
    <n v="10.92"/>
    <n v="6"/>
    <n v="0"/>
    <n v="4.9139999999999997"/>
  </r>
  <r>
    <n v="6676"/>
    <x v="3313"/>
    <x v="1"/>
    <x v="82"/>
    <d v="2012-11-23T00:00:00"/>
    <s v="Second Class"/>
    <s v="DL-13330"/>
    <s v="Denise Leinenbach"/>
    <x v="0"/>
    <s v="United States"/>
    <s v="Lawrence"/>
    <x v="14"/>
    <n v="46226"/>
    <x v="2"/>
    <s v="TEC-MA-10002930"/>
    <x v="2"/>
    <x v="15"/>
    <x v="1775"/>
    <n v="83.9"/>
    <n v="2"/>
    <n v="0"/>
    <n v="22.653000000000006"/>
  </r>
  <r>
    <n v="6677"/>
    <x v="3313"/>
    <x v="1"/>
    <x v="82"/>
    <d v="2012-11-23T00:00:00"/>
    <s v="Second Class"/>
    <s v="DL-13330"/>
    <s v="Denise Leinenbach"/>
    <x v="0"/>
    <s v="United States"/>
    <s v="Lawrence"/>
    <x v="14"/>
    <n v="46226"/>
    <x v="2"/>
    <s v="OFF-AP-10004052"/>
    <x v="1"/>
    <x v="9"/>
    <x v="1662"/>
    <n v="19.75"/>
    <n v="5"/>
    <n v="0"/>
    <n v="5.1350000000000007"/>
  </r>
  <r>
    <n v="6678"/>
    <x v="3313"/>
    <x v="1"/>
    <x v="82"/>
    <d v="2012-11-23T00:00:00"/>
    <s v="Second Class"/>
    <s v="DL-13330"/>
    <s v="Denise Leinenbach"/>
    <x v="0"/>
    <s v="United States"/>
    <s v="Lawrence"/>
    <x v="14"/>
    <n v="46226"/>
    <x v="2"/>
    <s v="TEC-AC-10000990"/>
    <x v="2"/>
    <x v="11"/>
    <x v="1522"/>
    <n v="393.54"/>
    <n v="3"/>
    <n v="0"/>
    <n v="165.28680000000003"/>
  </r>
  <r>
    <n v="6679"/>
    <x v="3314"/>
    <x v="2"/>
    <x v="982"/>
    <d v="2011-10-14T00:00:00"/>
    <s v="Standard Class"/>
    <s v="SD-20485"/>
    <s v="Shirley Daniels"/>
    <x v="2"/>
    <s v="United States"/>
    <s v="Phoenix"/>
    <x v="16"/>
    <n v="85023"/>
    <x v="1"/>
    <s v="FUR-FU-10003724"/>
    <x v="0"/>
    <x v="5"/>
    <x v="887"/>
    <n v="46.872"/>
    <n v="7"/>
    <n v="0.2"/>
    <n v="3.5153999999999979"/>
  </r>
  <r>
    <n v="6680"/>
    <x v="3315"/>
    <x v="3"/>
    <x v="264"/>
    <d v="2014-09-08T00:00:00"/>
    <s v="Second Class"/>
    <s v="TB-21055"/>
    <s v="Ted Butterfield"/>
    <x v="0"/>
    <s v="United States"/>
    <s v="Meriden"/>
    <x v="29"/>
    <n v="6450"/>
    <x v="3"/>
    <s v="OFF-ST-10000918"/>
    <x v="1"/>
    <x v="4"/>
    <x v="372"/>
    <n v="10.9"/>
    <n v="1"/>
    <n v="0"/>
    <n v="2.8339999999999996"/>
  </r>
  <r>
    <n v="6681"/>
    <x v="3315"/>
    <x v="3"/>
    <x v="264"/>
    <d v="2014-09-08T00:00:00"/>
    <s v="Second Class"/>
    <s v="TB-21055"/>
    <s v="Ted Butterfield"/>
    <x v="0"/>
    <s v="United States"/>
    <s v="Meriden"/>
    <x v="29"/>
    <n v="6450"/>
    <x v="3"/>
    <s v="OFF-PA-10000157"/>
    <x v="1"/>
    <x v="10"/>
    <x v="364"/>
    <n v="79.92"/>
    <n v="4"/>
    <n v="0"/>
    <n v="37.562399999999997"/>
  </r>
  <r>
    <n v="6682"/>
    <x v="3315"/>
    <x v="3"/>
    <x v="264"/>
    <d v="2014-09-08T00:00:00"/>
    <s v="Second Class"/>
    <s v="TB-21055"/>
    <s v="Ted Butterfield"/>
    <x v="0"/>
    <s v="United States"/>
    <s v="Meriden"/>
    <x v="29"/>
    <n v="6450"/>
    <x v="3"/>
    <s v="OFF-PA-10002499"/>
    <x v="1"/>
    <x v="10"/>
    <x v="1601"/>
    <n v="146.82"/>
    <n v="3"/>
    <n v="0"/>
    <n v="73.41"/>
  </r>
  <r>
    <n v="6683"/>
    <x v="3316"/>
    <x v="3"/>
    <x v="314"/>
    <d v="2014-01-03T00:00:00"/>
    <s v="First Class"/>
    <s v="DP-13390"/>
    <s v="Dennis Pardue"/>
    <x v="2"/>
    <s v="United States"/>
    <s v="Franklin"/>
    <x v="6"/>
    <n v="53132"/>
    <x v="2"/>
    <s v="OFF-BI-10002012"/>
    <x v="1"/>
    <x v="8"/>
    <x v="742"/>
    <n v="3.6"/>
    <n v="2"/>
    <n v="0"/>
    <n v="1.728"/>
  </r>
  <r>
    <n v="6684"/>
    <x v="3317"/>
    <x v="2"/>
    <x v="1127"/>
    <d v="2011-11-10T00:00:00"/>
    <s v="Standard Class"/>
    <s v="DE-13255"/>
    <s v="Deanra Eno"/>
    <x v="2"/>
    <s v="United States"/>
    <s v="Los Angeles"/>
    <x v="1"/>
    <n v="90008"/>
    <x v="1"/>
    <s v="FUR-FU-10000320"/>
    <x v="0"/>
    <x v="5"/>
    <x v="1512"/>
    <n v="20.04"/>
    <n v="6"/>
    <n v="0"/>
    <n v="8.8176000000000023"/>
  </r>
  <r>
    <n v="6685"/>
    <x v="3318"/>
    <x v="1"/>
    <x v="997"/>
    <d v="2012-12-22T00:00:00"/>
    <s v="Standard Class"/>
    <s v="MC-18100"/>
    <s v="Mick Crebagga"/>
    <x v="0"/>
    <s v="United States"/>
    <s v="Bloomington"/>
    <x v="10"/>
    <n v="61701"/>
    <x v="2"/>
    <s v="OFF-ST-10003716"/>
    <x v="1"/>
    <x v="4"/>
    <x v="889"/>
    <n v="180.01600000000002"/>
    <n v="1"/>
    <n v="0.2"/>
    <n v="-15.751400000000004"/>
  </r>
  <r>
    <n v="6686"/>
    <x v="3318"/>
    <x v="1"/>
    <x v="997"/>
    <d v="2012-12-22T00:00:00"/>
    <s v="Standard Class"/>
    <s v="MC-18100"/>
    <s v="Mick Crebagga"/>
    <x v="0"/>
    <s v="United States"/>
    <s v="Bloomington"/>
    <x v="10"/>
    <n v="61701"/>
    <x v="2"/>
    <s v="FUR-FU-10000965"/>
    <x v="0"/>
    <x v="5"/>
    <x v="682"/>
    <n v="41.552"/>
    <n v="2"/>
    <n v="0.6"/>
    <n v="-19.737199999999994"/>
  </r>
  <r>
    <n v="6687"/>
    <x v="3318"/>
    <x v="1"/>
    <x v="997"/>
    <d v="2012-12-22T00:00:00"/>
    <s v="Standard Class"/>
    <s v="MC-18100"/>
    <s v="Mick Crebagga"/>
    <x v="0"/>
    <s v="United States"/>
    <s v="Bloomington"/>
    <x v="10"/>
    <n v="61701"/>
    <x v="2"/>
    <s v="OFF-AR-10003829"/>
    <x v="1"/>
    <x v="6"/>
    <x v="934"/>
    <n v="13.120000000000001"/>
    <n v="5"/>
    <n v="0.2"/>
    <n v="1.4759999999999982"/>
  </r>
  <r>
    <n v="6688"/>
    <x v="3319"/>
    <x v="1"/>
    <x v="263"/>
    <d v="2012-05-21T00:00:00"/>
    <s v="Standard Class"/>
    <s v="HG-15025"/>
    <s v="Hunter Glantz"/>
    <x v="0"/>
    <s v="United States"/>
    <s v="Los Angeles"/>
    <x v="1"/>
    <n v="90032"/>
    <x v="1"/>
    <s v="OFF-ST-10003470"/>
    <x v="1"/>
    <x v="4"/>
    <x v="1339"/>
    <n v="1117.92"/>
    <n v="4"/>
    <n v="0"/>
    <n v="55.895999999999958"/>
  </r>
  <r>
    <n v="6689"/>
    <x v="3320"/>
    <x v="3"/>
    <x v="434"/>
    <d v="2014-03-16T00:00:00"/>
    <s v="Second Class"/>
    <s v="CM-11815"/>
    <s v="Candace McMahon"/>
    <x v="1"/>
    <s v="United States"/>
    <s v="San Francisco"/>
    <x v="1"/>
    <n v="94109"/>
    <x v="1"/>
    <s v="TEC-AC-10004568"/>
    <x v="2"/>
    <x v="11"/>
    <x v="1109"/>
    <n v="111.96"/>
    <n v="4"/>
    <n v="0"/>
    <n v="21.27239999999999"/>
  </r>
  <r>
    <n v="6690"/>
    <x v="3321"/>
    <x v="3"/>
    <x v="574"/>
    <d v="2014-12-10T00:00:00"/>
    <s v="Standard Class"/>
    <s v="RP-19855"/>
    <s v="Roy Phan"/>
    <x v="1"/>
    <s v="United States"/>
    <s v="Houston"/>
    <x v="5"/>
    <n v="77095"/>
    <x v="2"/>
    <s v="OFF-AR-10000817"/>
    <x v="1"/>
    <x v="6"/>
    <x v="1255"/>
    <n v="12.160000000000002"/>
    <n v="5"/>
    <n v="0.2"/>
    <n v="2.1279999999999988"/>
  </r>
  <r>
    <n v="6691"/>
    <x v="3322"/>
    <x v="3"/>
    <x v="689"/>
    <d v="2014-08-06T00:00:00"/>
    <s v="Standard Class"/>
    <s v="LS-17200"/>
    <s v="Luke Schmidt"/>
    <x v="1"/>
    <s v="United States"/>
    <s v="Milwaukee"/>
    <x v="6"/>
    <n v="53209"/>
    <x v="2"/>
    <s v="OFF-BI-10003460"/>
    <x v="1"/>
    <x v="8"/>
    <x v="234"/>
    <n v="17.52"/>
    <n v="4"/>
    <n v="0"/>
    <n v="8.4095999999999993"/>
  </r>
  <r>
    <n v="6692"/>
    <x v="3322"/>
    <x v="3"/>
    <x v="689"/>
    <d v="2014-08-06T00:00:00"/>
    <s v="Standard Class"/>
    <s v="LS-17200"/>
    <s v="Luke Schmidt"/>
    <x v="1"/>
    <s v="United States"/>
    <s v="Milwaukee"/>
    <x v="6"/>
    <n v="53209"/>
    <x v="2"/>
    <s v="OFF-AP-10002472"/>
    <x v="1"/>
    <x v="9"/>
    <x v="403"/>
    <n v="155.88"/>
    <n v="6"/>
    <n v="0"/>
    <n v="54.558"/>
  </r>
  <r>
    <n v="6693"/>
    <x v="3323"/>
    <x v="3"/>
    <x v="938"/>
    <d v="2014-08-14T00:00:00"/>
    <s v="Second Class"/>
    <s v="DR-12940"/>
    <s v="Daniel Raglin"/>
    <x v="2"/>
    <s v="United States"/>
    <s v="Lake Charles"/>
    <x v="28"/>
    <n v="70601"/>
    <x v="0"/>
    <s v="OFF-BI-10000632"/>
    <x v="1"/>
    <x v="8"/>
    <x v="1288"/>
    <n v="477.51"/>
    <n v="11"/>
    <n v="0"/>
    <n v="219.65459999999999"/>
  </r>
  <r>
    <n v="6694"/>
    <x v="3324"/>
    <x v="3"/>
    <x v="1033"/>
    <d v="2014-10-03T00:00:00"/>
    <s v="Second Class"/>
    <s v="CC-12475"/>
    <s v="Cindy Chapman"/>
    <x v="0"/>
    <s v="United States"/>
    <s v="Baltimore"/>
    <x v="39"/>
    <n v="21215"/>
    <x v="3"/>
    <s v="OFF-PA-10000062"/>
    <x v="1"/>
    <x v="10"/>
    <x v="1375"/>
    <n v="164.88"/>
    <n v="3"/>
    <n v="0"/>
    <n v="80.791200000000003"/>
  </r>
  <r>
    <n v="6695"/>
    <x v="3325"/>
    <x v="0"/>
    <x v="370"/>
    <d v="2013-08-31T00:00:00"/>
    <s v="Standard Class"/>
    <s v="SS-20515"/>
    <s v="Shirley Schmidt"/>
    <x v="2"/>
    <s v="United States"/>
    <s v="Franklin"/>
    <x v="6"/>
    <n v="53132"/>
    <x v="2"/>
    <s v="TEC-AC-10002006"/>
    <x v="2"/>
    <x v="11"/>
    <x v="1078"/>
    <n v="47.97"/>
    <n v="3"/>
    <n v="0"/>
    <n v="14.870699999999998"/>
  </r>
  <r>
    <n v="6696"/>
    <x v="3326"/>
    <x v="0"/>
    <x v="499"/>
    <d v="2013-12-08T00:00:00"/>
    <s v="Standard Class"/>
    <s v="JF-15190"/>
    <s v="Jamie Frazer"/>
    <x v="0"/>
    <s v="United States"/>
    <s v="New York City"/>
    <x v="15"/>
    <n v="10024"/>
    <x v="3"/>
    <s v="OFF-BI-10004318"/>
    <x v="1"/>
    <x v="8"/>
    <x v="1574"/>
    <n v="415.17600000000004"/>
    <n v="3"/>
    <n v="0.2"/>
    <n v="134.93219999999999"/>
  </r>
  <r>
    <n v="6697"/>
    <x v="3326"/>
    <x v="0"/>
    <x v="499"/>
    <d v="2013-12-08T00:00:00"/>
    <s v="Standard Class"/>
    <s v="JF-15190"/>
    <s v="Jamie Frazer"/>
    <x v="0"/>
    <s v="United States"/>
    <s v="New York City"/>
    <x v="15"/>
    <n v="10024"/>
    <x v="3"/>
    <s v="OFF-BI-10004236"/>
    <x v="1"/>
    <x v="8"/>
    <x v="891"/>
    <n v="35.231999999999999"/>
    <n v="3"/>
    <n v="0.2"/>
    <n v="11.450399999999998"/>
  </r>
  <r>
    <n v="6698"/>
    <x v="3326"/>
    <x v="0"/>
    <x v="499"/>
    <d v="2013-12-08T00:00:00"/>
    <s v="Standard Class"/>
    <s v="JF-15190"/>
    <s v="Jamie Frazer"/>
    <x v="0"/>
    <s v="United States"/>
    <s v="New York City"/>
    <x v="15"/>
    <n v="10024"/>
    <x v="3"/>
    <s v="OFF-PA-10000062"/>
    <x v="1"/>
    <x v="10"/>
    <x v="1375"/>
    <n v="54.96"/>
    <n v="1"/>
    <n v="0"/>
    <n v="26.930399999999999"/>
  </r>
  <r>
    <n v="6699"/>
    <x v="3327"/>
    <x v="3"/>
    <x v="246"/>
    <d v="2014-07-26T00:00:00"/>
    <s v="Standard Class"/>
    <s v="SW-20455"/>
    <s v="Shaun Weien"/>
    <x v="0"/>
    <s v="United States"/>
    <s v="San Diego"/>
    <x v="1"/>
    <n v="92024"/>
    <x v="1"/>
    <s v="OFF-PA-10003205"/>
    <x v="1"/>
    <x v="10"/>
    <x v="1776"/>
    <n v="16.34"/>
    <n v="2"/>
    <n v="0"/>
    <n v="7.6798000000000002"/>
  </r>
  <r>
    <n v="6700"/>
    <x v="3327"/>
    <x v="3"/>
    <x v="246"/>
    <d v="2014-07-26T00:00:00"/>
    <s v="Standard Class"/>
    <s v="SW-20455"/>
    <s v="Shaun Weien"/>
    <x v="0"/>
    <s v="United States"/>
    <s v="San Diego"/>
    <x v="1"/>
    <n v="92024"/>
    <x v="1"/>
    <s v="FUR-CH-10000988"/>
    <x v="0"/>
    <x v="1"/>
    <x v="1132"/>
    <n v="225.29600000000002"/>
    <n v="2"/>
    <n v="0.2"/>
    <n v="22.529599999999995"/>
  </r>
  <r>
    <n v="6701"/>
    <x v="3327"/>
    <x v="3"/>
    <x v="246"/>
    <d v="2014-07-26T00:00:00"/>
    <s v="Standard Class"/>
    <s v="SW-20455"/>
    <s v="Shaun Weien"/>
    <x v="0"/>
    <s v="United States"/>
    <s v="San Diego"/>
    <x v="1"/>
    <n v="92024"/>
    <x v="1"/>
    <s v="OFF-BI-10001524"/>
    <x v="1"/>
    <x v="8"/>
    <x v="298"/>
    <n v="50.352000000000004"/>
    <n v="3"/>
    <n v="0.2"/>
    <n v="17.623199999999997"/>
  </r>
  <r>
    <n v="6702"/>
    <x v="3328"/>
    <x v="1"/>
    <x v="1128"/>
    <d v="2012-05-24T00:00:00"/>
    <s v="Standard Class"/>
    <s v="SG-20470"/>
    <s v="Sheri Gordon"/>
    <x v="0"/>
    <s v="United States"/>
    <s v="Wilson"/>
    <x v="3"/>
    <n v="27893"/>
    <x v="0"/>
    <s v="FUR-FU-10001986"/>
    <x v="0"/>
    <x v="5"/>
    <x v="1133"/>
    <n v="163.136"/>
    <n v="4"/>
    <n v="0.2"/>
    <n v="20.391999999999989"/>
  </r>
  <r>
    <n v="6703"/>
    <x v="3328"/>
    <x v="1"/>
    <x v="1128"/>
    <d v="2012-05-24T00:00:00"/>
    <s v="Standard Class"/>
    <s v="SG-20470"/>
    <s v="Sheri Gordon"/>
    <x v="0"/>
    <s v="United States"/>
    <s v="Wilson"/>
    <x v="3"/>
    <n v="27893"/>
    <x v="0"/>
    <s v="OFF-BI-10001031"/>
    <x v="1"/>
    <x v="8"/>
    <x v="865"/>
    <n v="6.4080000000000004"/>
    <n v="4"/>
    <n v="0.7"/>
    <n v="-4.9127999999999989"/>
  </r>
  <r>
    <n v="6704"/>
    <x v="3329"/>
    <x v="1"/>
    <x v="537"/>
    <d v="2012-06-28T00:00:00"/>
    <s v="Standard Class"/>
    <s v="CS-12355"/>
    <s v="Christine Sundaresam"/>
    <x v="0"/>
    <s v="United States"/>
    <s v="Long Beach"/>
    <x v="1"/>
    <n v="90805"/>
    <x v="1"/>
    <s v="TEC-PH-10002468"/>
    <x v="2"/>
    <x v="7"/>
    <x v="1210"/>
    <n v="217.58400000000003"/>
    <n v="2"/>
    <n v="0.2"/>
    <n v="19.03860000000001"/>
  </r>
  <r>
    <n v="6705"/>
    <x v="3329"/>
    <x v="1"/>
    <x v="537"/>
    <d v="2012-06-28T00:00:00"/>
    <s v="Standard Class"/>
    <s v="CS-12355"/>
    <s v="Christine Sundaresam"/>
    <x v="0"/>
    <s v="United States"/>
    <s v="Long Beach"/>
    <x v="1"/>
    <n v="90805"/>
    <x v="1"/>
    <s v="OFF-FA-10003059"/>
    <x v="1"/>
    <x v="13"/>
    <x v="794"/>
    <n v="5.43"/>
    <n v="3"/>
    <n v="0"/>
    <n v="1.7918999999999998"/>
  </r>
  <r>
    <n v="6706"/>
    <x v="3329"/>
    <x v="1"/>
    <x v="537"/>
    <d v="2012-06-28T00:00:00"/>
    <s v="Standard Class"/>
    <s v="CS-12355"/>
    <s v="Christine Sundaresam"/>
    <x v="0"/>
    <s v="United States"/>
    <s v="Long Beach"/>
    <x v="1"/>
    <n v="90805"/>
    <x v="1"/>
    <s v="TEC-PH-10003931"/>
    <x v="2"/>
    <x v="7"/>
    <x v="159"/>
    <n v="143.976"/>
    <n v="3"/>
    <n v="0.2"/>
    <n v="8.998500000000007"/>
  </r>
  <r>
    <n v="6707"/>
    <x v="3330"/>
    <x v="0"/>
    <x v="545"/>
    <d v="2013-09-16T00:00:00"/>
    <s v="Standard Class"/>
    <s v="SC-20695"/>
    <s v="Steve Chapman"/>
    <x v="1"/>
    <s v="United States"/>
    <s v="Fort Lauderdale"/>
    <x v="2"/>
    <n v="33311"/>
    <x v="0"/>
    <s v="TEC-PH-10003505"/>
    <x v="2"/>
    <x v="7"/>
    <x v="901"/>
    <n v="519.67999999999995"/>
    <n v="7"/>
    <n v="0.2"/>
    <n v="58.46399999999997"/>
  </r>
  <r>
    <n v="6708"/>
    <x v="3331"/>
    <x v="2"/>
    <x v="138"/>
    <d v="2011-04-18T00:00:00"/>
    <s v="Standard Class"/>
    <s v="BF-11170"/>
    <s v="Ben Ferrer"/>
    <x v="2"/>
    <s v="United States"/>
    <s v="Baltimore"/>
    <x v="39"/>
    <n v="21215"/>
    <x v="3"/>
    <s v="OFF-LA-10002368"/>
    <x v="1"/>
    <x v="2"/>
    <x v="1777"/>
    <n v="7.83"/>
    <n v="3"/>
    <n v="0"/>
    <n v="3.6017999999999999"/>
  </r>
  <r>
    <n v="6709"/>
    <x v="3332"/>
    <x v="1"/>
    <x v="717"/>
    <d v="2012-11-19T00:00:00"/>
    <s v="Standard Class"/>
    <s v="GZ-14470"/>
    <s v="Gary Zandusky"/>
    <x v="0"/>
    <s v="United States"/>
    <s v="Rio Rancho"/>
    <x v="27"/>
    <n v="87124"/>
    <x v="1"/>
    <s v="FUR-CH-10004287"/>
    <x v="0"/>
    <x v="1"/>
    <x v="156"/>
    <n v="883.84"/>
    <n v="4"/>
    <n v="0.2"/>
    <n v="99.431999999999931"/>
  </r>
  <r>
    <n v="6710"/>
    <x v="3332"/>
    <x v="1"/>
    <x v="717"/>
    <d v="2012-11-19T00:00:00"/>
    <s v="Standard Class"/>
    <s v="GZ-14470"/>
    <s v="Gary Zandusky"/>
    <x v="0"/>
    <s v="United States"/>
    <s v="Rio Rancho"/>
    <x v="27"/>
    <n v="87124"/>
    <x v="1"/>
    <s v="FUR-CH-10001891"/>
    <x v="0"/>
    <x v="1"/>
    <x v="265"/>
    <n v="230.35200000000003"/>
    <n v="3"/>
    <n v="0.2"/>
    <n v="20.155800000000013"/>
  </r>
  <r>
    <n v="6711"/>
    <x v="3333"/>
    <x v="0"/>
    <x v="10"/>
    <d v="2013-12-13T00:00:00"/>
    <s v="First Class"/>
    <s v="SP-20650"/>
    <s v="Stephanie Phelps"/>
    <x v="1"/>
    <s v="United States"/>
    <s v="Stockton"/>
    <x v="1"/>
    <n v="95207"/>
    <x v="1"/>
    <s v="OFF-BI-10002133"/>
    <x v="1"/>
    <x v="8"/>
    <x v="1138"/>
    <n v="273.92"/>
    <n v="8"/>
    <n v="0.2"/>
    <n v="99.295999999999978"/>
  </r>
  <r>
    <n v="6712"/>
    <x v="3334"/>
    <x v="3"/>
    <x v="238"/>
    <d v="2014-08-22T00:00:00"/>
    <s v="Second Class"/>
    <s v="PJ-19015"/>
    <s v="Pauline Johnson"/>
    <x v="0"/>
    <s v="United States"/>
    <s v="Columbus"/>
    <x v="24"/>
    <n v="43229"/>
    <x v="3"/>
    <s v="OFF-AR-10001419"/>
    <x v="1"/>
    <x v="6"/>
    <x v="1006"/>
    <n v="9.9120000000000008"/>
    <n v="3"/>
    <n v="0.2"/>
    <n v="1.2389999999999994"/>
  </r>
  <r>
    <n v="6713"/>
    <x v="3335"/>
    <x v="3"/>
    <x v="817"/>
    <d v="2014-12-15T00:00:00"/>
    <s v="Same Day"/>
    <s v="DB-13060"/>
    <s v="Dave Brooks"/>
    <x v="0"/>
    <s v="United States"/>
    <s v="Skokie"/>
    <x v="10"/>
    <n v="60076"/>
    <x v="2"/>
    <s v="FUR-FU-10002298"/>
    <x v="0"/>
    <x v="5"/>
    <x v="1296"/>
    <n v="266.35200000000003"/>
    <n v="6"/>
    <n v="0.6"/>
    <n v="-292.98719999999997"/>
  </r>
  <r>
    <n v="6714"/>
    <x v="3335"/>
    <x v="3"/>
    <x v="817"/>
    <d v="2014-12-15T00:00:00"/>
    <s v="Same Day"/>
    <s v="DB-13060"/>
    <s v="Dave Brooks"/>
    <x v="0"/>
    <s v="United States"/>
    <s v="Skokie"/>
    <x v="10"/>
    <n v="60076"/>
    <x v="2"/>
    <s v="FUR-FU-10004091"/>
    <x v="0"/>
    <x v="5"/>
    <x v="264"/>
    <n v="56.328000000000003"/>
    <n v="3"/>
    <n v="0.6"/>
    <n v="-26.755799999999994"/>
  </r>
  <r>
    <n v="6715"/>
    <x v="3335"/>
    <x v="3"/>
    <x v="817"/>
    <d v="2014-12-15T00:00:00"/>
    <s v="Same Day"/>
    <s v="DB-13060"/>
    <s v="Dave Brooks"/>
    <x v="0"/>
    <s v="United States"/>
    <s v="Skokie"/>
    <x v="10"/>
    <n v="60076"/>
    <x v="2"/>
    <s v="TEC-AC-10004510"/>
    <x v="2"/>
    <x v="11"/>
    <x v="944"/>
    <n v="39.264000000000003"/>
    <n v="3"/>
    <n v="0.2"/>
    <n v="-4.908000000000003"/>
  </r>
  <r>
    <n v="6716"/>
    <x v="3335"/>
    <x v="3"/>
    <x v="817"/>
    <d v="2014-12-15T00:00:00"/>
    <s v="Same Day"/>
    <s v="DB-13060"/>
    <s v="Dave Brooks"/>
    <x v="0"/>
    <s v="United States"/>
    <s v="Skokie"/>
    <x v="10"/>
    <n v="60076"/>
    <x v="2"/>
    <s v="OFF-AR-10002987"/>
    <x v="1"/>
    <x v="6"/>
    <x v="1553"/>
    <n v="95.231999999999999"/>
    <n v="6"/>
    <n v="0.2"/>
    <n v="24.998400000000011"/>
  </r>
  <r>
    <n v="6717"/>
    <x v="3336"/>
    <x v="0"/>
    <x v="143"/>
    <d v="2013-04-16T00:00:00"/>
    <s v="Standard Class"/>
    <s v="CK-12325"/>
    <s v="Christine Kargatis"/>
    <x v="2"/>
    <s v="United States"/>
    <s v="Hot Springs"/>
    <x v="36"/>
    <n v="71901"/>
    <x v="0"/>
    <s v="OFF-FA-10002280"/>
    <x v="1"/>
    <x v="13"/>
    <x v="653"/>
    <n v="30"/>
    <n v="6"/>
    <n v="0"/>
    <n v="14.399999999999999"/>
  </r>
  <r>
    <n v="6718"/>
    <x v="3336"/>
    <x v="0"/>
    <x v="143"/>
    <d v="2013-04-16T00:00:00"/>
    <s v="Standard Class"/>
    <s v="CK-12325"/>
    <s v="Christine Kargatis"/>
    <x v="2"/>
    <s v="United States"/>
    <s v="Hot Springs"/>
    <x v="36"/>
    <n v="71901"/>
    <x v="0"/>
    <s v="OFF-PA-10001934"/>
    <x v="1"/>
    <x v="10"/>
    <x v="543"/>
    <n v="25.92"/>
    <n v="4"/>
    <n v="0"/>
    <n v="12.700800000000001"/>
  </r>
  <r>
    <n v="6719"/>
    <x v="3336"/>
    <x v="0"/>
    <x v="143"/>
    <d v="2013-04-16T00:00:00"/>
    <s v="Standard Class"/>
    <s v="CK-12325"/>
    <s v="Christine Kargatis"/>
    <x v="2"/>
    <s v="United States"/>
    <s v="Hot Springs"/>
    <x v="36"/>
    <n v="71901"/>
    <x v="0"/>
    <s v="FUR-FU-10003268"/>
    <x v="0"/>
    <x v="5"/>
    <x v="876"/>
    <n v="159.91999999999999"/>
    <n v="4"/>
    <n v="0"/>
    <n v="31.983999999999995"/>
  </r>
  <r>
    <n v="6720"/>
    <x v="3337"/>
    <x v="0"/>
    <x v="186"/>
    <d v="2013-12-20T00:00:00"/>
    <s v="First Class"/>
    <s v="SF-20065"/>
    <s v="Sandra Flanagan"/>
    <x v="0"/>
    <s v="United States"/>
    <s v="Goldsboro"/>
    <x v="3"/>
    <n v="27534"/>
    <x v="0"/>
    <s v="OFF-AP-10004859"/>
    <x v="1"/>
    <x v="9"/>
    <x v="921"/>
    <n v="34.944000000000003"/>
    <n v="3"/>
    <n v="0.2"/>
    <n v="3.0576000000000008"/>
  </r>
  <r>
    <n v="6721"/>
    <x v="3338"/>
    <x v="3"/>
    <x v="20"/>
    <d v="2014-09-25T00:00:00"/>
    <s v="Standard Class"/>
    <s v="DP-13105"/>
    <s v="Dave Poirier"/>
    <x v="1"/>
    <s v="United States"/>
    <s v="Los Angeles"/>
    <x v="1"/>
    <n v="90032"/>
    <x v="1"/>
    <s v="TEC-AC-10000057"/>
    <x v="2"/>
    <x v="11"/>
    <x v="626"/>
    <n v="149.94999999999999"/>
    <n v="5"/>
    <n v="0"/>
    <n v="31.489499999999992"/>
  </r>
  <r>
    <n v="6722"/>
    <x v="3338"/>
    <x v="3"/>
    <x v="20"/>
    <d v="2014-09-25T00:00:00"/>
    <s v="Standard Class"/>
    <s v="DP-13105"/>
    <s v="Dave Poirier"/>
    <x v="1"/>
    <s v="United States"/>
    <s v="Los Angeles"/>
    <x v="1"/>
    <n v="90032"/>
    <x v="1"/>
    <s v="OFF-AR-10000914"/>
    <x v="1"/>
    <x v="6"/>
    <x v="1739"/>
    <n v="23.32"/>
    <n v="2"/>
    <n v="0"/>
    <n v="6.0632000000000019"/>
  </r>
  <r>
    <n v="6723"/>
    <x v="3338"/>
    <x v="3"/>
    <x v="20"/>
    <d v="2014-09-25T00:00:00"/>
    <s v="Standard Class"/>
    <s v="DP-13105"/>
    <s v="Dave Poirier"/>
    <x v="1"/>
    <s v="United States"/>
    <s v="Los Angeles"/>
    <x v="1"/>
    <n v="90032"/>
    <x v="1"/>
    <s v="OFF-AR-10004956"/>
    <x v="1"/>
    <x v="6"/>
    <x v="1235"/>
    <n v="16.740000000000002"/>
    <n v="3"/>
    <n v="0"/>
    <n v="4.8545999999999978"/>
  </r>
  <r>
    <n v="6724"/>
    <x v="3339"/>
    <x v="3"/>
    <x v="507"/>
    <d v="2014-09-07T00:00:00"/>
    <s v="Second Class"/>
    <s v="VM-21835"/>
    <s v="Vivian Mathis"/>
    <x v="0"/>
    <s v="United States"/>
    <s v="Nashua"/>
    <x v="38"/>
    <n v="3060"/>
    <x v="3"/>
    <s v="OFF-FA-10001843"/>
    <x v="1"/>
    <x v="13"/>
    <x v="33"/>
    <n v="14.82"/>
    <n v="6"/>
    <n v="0"/>
    <n v="6.9654000000000007"/>
  </r>
  <r>
    <n v="6725"/>
    <x v="3340"/>
    <x v="0"/>
    <x v="126"/>
    <d v="2013-09-17T00:00:00"/>
    <s v="Standard Class"/>
    <s v="SF-20200"/>
    <s v="Sarah Foster"/>
    <x v="0"/>
    <s v="United States"/>
    <s v="Seattle"/>
    <x v="4"/>
    <n v="98103"/>
    <x v="1"/>
    <s v="OFF-FA-10000585"/>
    <x v="1"/>
    <x v="13"/>
    <x v="202"/>
    <n v="10.47"/>
    <n v="3"/>
    <n v="0"/>
    <n v="4.8162000000000003"/>
  </r>
  <r>
    <n v="6726"/>
    <x v="3340"/>
    <x v="0"/>
    <x v="126"/>
    <d v="2013-09-17T00:00:00"/>
    <s v="Standard Class"/>
    <s v="SF-20200"/>
    <s v="Sarah Foster"/>
    <x v="0"/>
    <s v="United States"/>
    <s v="Seattle"/>
    <x v="4"/>
    <n v="98103"/>
    <x v="1"/>
    <s v="OFF-LA-10003720"/>
    <x v="1"/>
    <x v="2"/>
    <x v="1627"/>
    <n v="11.07"/>
    <n v="3"/>
    <n v="0"/>
    <n v="5.2028999999999996"/>
  </r>
  <r>
    <n v="6727"/>
    <x v="3340"/>
    <x v="0"/>
    <x v="126"/>
    <d v="2013-09-17T00:00:00"/>
    <s v="Standard Class"/>
    <s v="SF-20200"/>
    <s v="Sarah Foster"/>
    <x v="0"/>
    <s v="United States"/>
    <s v="Seattle"/>
    <x v="4"/>
    <n v="98103"/>
    <x v="1"/>
    <s v="OFF-BI-10000301"/>
    <x v="1"/>
    <x v="8"/>
    <x v="619"/>
    <n v="20.704000000000001"/>
    <n v="4"/>
    <n v="0.2"/>
    <n v="7.7639999999999993"/>
  </r>
  <r>
    <n v="6728"/>
    <x v="3341"/>
    <x v="3"/>
    <x v="682"/>
    <d v="2014-08-16T00:00:00"/>
    <s v="Second Class"/>
    <s v="SC-20695"/>
    <s v="Steve Chapman"/>
    <x v="1"/>
    <s v="United States"/>
    <s v="Richmond"/>
    <x v="14"/>
    <n v="47374"/>
    <x v="2"/>
    <s v="OFF-PA-10003302"/>
    <x v="1"/>
    <x v="10"/>
    <x v="1712"/>
    <n v="177.2"/>
    <n v="5"/>
    <n v="0"/>
    <n v="83.283999999999992"/>
  </r>
  <r>
    <n v="6729"/>
    <x v="3342"/>
    <x v="0"/>
    <x v="254"/>
    <d v="2013-11-10T00:00:00"/>
    <s v="Standard Class"/>
    <s v="MF-17665"/>
    <s v="Maureen Fritzler"/>
    <x v="1"/>
    <s v="United States"/>
    <s v="Miami"/>
    <x v="2"/>
    <n v="33180"/>
    <x v="0"/>
    <s v="FUR-FU-10001889"/>
    <x v="0"/>
    <x v="5"/>
    <x v="1149"/>
    <n v="50.496000000000002"/>
    <n v="6"/>
    <n v="0.2"/>
    <n v="8.2055999999999987"/>
  </r>
  <r>
    <n v="6730"/>
    <x v="3343"/>
    <x v="1"/>
    <x v="652"/>
    <d v="2012-06-20T00:00:00"/>
    <s v="First Class"/>
    <s v="BV-11245"/>
    <s v="Benjamin Venier"/>
    <x v="1"/>
    <s v="United States"/>
    <s v="Smyrna"/>
    <x v="18"/>
    <n v="37167"/>
    <x v="0"/>
    <s v="OFF-BI-10002982"/>
    <x v="1"/>
    <x v="8"/>
    <x v="1258"/>
    <n v="6.1290000000000004"/>
    <n v="3"/>
    <n v="0.7"/>
    <n v="-4.4945999999999984"/>
  </r>
  <r>
    <n v="6731"/>
    <x v="3343"/>
    <x v="1"/>
    <x v="652"/>
    <d v="2012-06-20T00:00:00"/>
    <s v="First Class"/>
    <s v="BV-11245"/>
    <s v="Benjamin Venier"/>
    <x v="1"/>
    <s v="United States"/>
    <s v="Smyrna"/>
    <x v="18"/>
    <n v="37167"/>
    <x v="0"/>
    <s v="FUR-CH-10002965"/>
    <x v="0"/>
    <x v="1"/>
    <x v="226"/>
    <n v="643.13599999999997"/>
    <n v="4"/>
    <n v="0.2"/>
    <n v="56.274400000000014"/>
  </r>
  <r>
    <n v="6732"/>
    <x v="3343"/>
    <x v="1"/>
    <x v="652"/>
    <d v="2012-06-20T00:00:00"/>
    <s v="First Class"/>
    <s v="BV-11245"/>
    <s v="Benjamin Venier"/>
    <x v="1"/>
    <s v="United States"/>
    <s v="Smyrna"/>
    <x v="18"/>
    <n v="37167"/>
    <x v="0"/>
    <s v="OFF-PA-10001937"/>
    <x v="1"/>
    <x v="10"/>
    <x v="286"/>
    <n v="20.736000000000004"/>
    <n v="4"/>
    <n v="0.2"/>
    <n v="7.2576000000000001"/>
  </r>
  <r>
    <n v="6733"/>
    <x v="3344"/>
    <x v="2"/>
    <x v="1129"/>
    <d v="2011-07-07T00:00:00"/>
    <s v="First Class"/>
    <s v="KE-16420"/>
    <s v="Katrina Edelman"/>
    <x v="1"/>
    <s v="United States"/>
    <s v="Aurora"/>
    <x v="22"/>
    <n v="80013"/>
    <x v="1"/>
    <s v="OFF-PA-10001977"/>
    <x v="1"/>
    <x v="10"/>
    <x v="1464"/>
    <n v="177.536"/>
    <n v="4"/>
    <n v="0.2"/>
    <n v="62.137599999999992"/>
  </r>
  <r>
    <n v="6734"/>
    <x v="3344"/>
    <x v="2"/>
    <x v="1129"/>
    <d v="2011-07-07T00:00:00"/>
    <s v="First Class"/>
    <s v="KE-16420"/>
    <s v="Katrina Edelman"/>
    <x v="1"/>
    <s v="United States"/>
    <s v="Aurora"/>
    <x v="22"/>
    <n v="80013"/>
    <x v="1"/>
    <s v="OFF-AP-10000692"/>
    <x v="1"/>
    <x v="9"/>
    <x v="1241"/>
    <n v="32.432000000000002"/>
    <n v="2"/>
    <n v="0.2"/>
    <n v="3.2432000000000016"/>
  </r>
  <r>
    <n v="6735"/>
    <x v="3345"/>
    <x v="1"/>
    <x v="139"/>
    <d v="2012-12-25T00:00:00"/>
    <s v="Standard Class"/>
    <s v="EM-14200"/>
    <s v="Evan Minnotte"/>
    <x v="2"/>
    <s v="United States"/>
    <s v="Miami"/>
    <x v="2"/>
    <n v="33142"/>
    <x v="0"/>
    <s v="OFF-LA-10004093"/>
    <x v="1"/>
    <x v="2"/>
    <x v="670"/>
    <n v="11.696"/>
    <n v="2"/>
    <n v="0.2"/>
    <n v="3.9473999999999996"/>
  </r>
  <r>
    <n v="6736"/>
    <x v="3346"/>
    <x v="0"/>
    <x v="342"/>
    <d v="2013-04-18T00:00:00"/>
    <s v="Standard Class"/>
    <s v="BT-11680"/>
    <s v="Brian Thompson"/>
    <x v="0"/>
    <s v="United States"/>
    <s v="San Francisco"/>
    <x v="1"/>
    <n v="94122"/>
    <x v="1"/>
    <s v="OFF-AP-10004980"/>
    <x v="1"/>
    <x v="9"/>
    <x v="967"/>
    <n v="113.76"/>
    <n v="3"/>
    <n v="0"/>
    <n v="44.366400000000006"/>
  </r>
  <r>
    <n v="6737"/>
    <x v="3346"/>
    <x v="0"/>
    <x v="342"/>
    <d v="2013-04-18T00:00:00"/>
    <s v="Standard Class"/>
    <s v="BT-11680"/>
    <s v="Brian Thompson"/>
    <x v="0"/>
    <s v="United States"/>
    <s v="San Francisco"/>
    <x v="1"/>
    <n v="94122"/>
    <x v="1"/>
    <s v="OFF-ST-10001932"/>
    <x v="1"/>
    <x v="4"/>
    <x v="1641"/>
    <n v="579.51"/>
    <n v="3"/>
    <n v="0"/>
    <n v="81.131400000000014"/>
  </r>
  <r>
    <n v="6738"/>
    <x v="3346"/>
    <x v="0"/>
    <x v="342"/>
    <d v="2013-04-18T00:00:00"/>
    <s v="Standard Class"/>
    <s v="BT-11680"/>
    <s v="Brian Thompson"/>
    <x v="0"/>
    <s v="United States"/>
    <s v="San Francisco"/>
    <x v="1"/>
    <n v="94122"/>
    <x v="1"/>
    <s v="OFF-ST-10000636"/>
    <x v="1"/>
    <x v="4"/>
    <x v="1744"/>
    <n v="150.66"/>
    <n v="9"/>
    <n v="0"/>
    <n v="6.0263999999999918"/>
  </r>
  <r>
    <n v="6739"/>
    <x v="3346"/>
    <x v="0"/>
    <x v="342"/>
    <d v="2013-04-18T00:00:00"/>
    <s v="Standard Class"/>
    <s v="BT-11680"/>
    <s v="Brian Thompson"/>
    <x v="0"/>
    <s v="United States"/>
    <s v="San Francisco"/>
    <x v="1"/>
    <n v="94122"/>
    <x v="1"/>
    <s v="OFF-BI-10000069"/>
    <x v="1"/>
    <x v="8"/>
    <x v="486"/>
    <n v="48.032000000000004"/>
    <n v="4"/>
    <n v="0.2"/>
    <n v="15.610399999999993"/>
  </r>
  <r>
    <n v="6740"/>
    <x v="3347"/>
    <x v="2"/>
    <x v="542"/>
    <d v="2011-05-31T00:00:00"/>
    <s v="Standard Class"/>
    <s v="MM-18055"/>
    <s v="Michelle Moray"/>
    <x v="0"/>
    <s v="United States"/>
    <s v="Chicago"/>
    <x v="10"/>
    <n v="60623"/>
    <x v="2"/>
    <s v="OFF-ST-10001837"/>
    <x v="1"/>
    <x v="4"/>
    <x v="1331"/>
    <n v="102.624"/>
    <n v="3"/>
    <n v="0.2"/>
    <n v="7.6968000000000032"/>
  </r>
  <r>
    <n v="6741"/>
    <x v="3347"/>
    <x v="2"/>
    <x v="542"/>
    <d v="2011-05-31T00:00:00"/>
    <s v="Standard Class"/>
    <s v="MM-18055"/>
    <s v="Michelle Moray"/>
    <x v="0"/>
    <s v="United States"/>
    <s v="Chicago"/>
    <x v="10"/>
    <n v="60623"/>
    <x v="2"/>
    <s v="FUR-CH-10003981"/>
    <x v="0"/>
    <x v="1"/>
    <x v="1166"/>
    <n v="359.77199999999999"/>
    <n v="2"/>
    <n v="0.3"/>
    <n v="-5.1396000000000583"/>
  </r>
  <r>
    <n v="6742"/>
    <x v="3347"/>
    <x v="2"/>
    <x v="542"/>
    <d v="2011-05-31T00:00:00"/>
    <s v="Standard Class"/>
    <s v="MM-18055"/>
    <s v="Michelle Moray"/>
    <x v="0"/>
    <s v="United States"/>
    <s v="Chicago"/>
    <x v="10"/>
    <n v="60623"/>
    <x v="2"/>
    <s v="OFF-AR-10000716"/>
    <x v="1"/>
    <x v="6"/>
    <x v="786"/>
    <n v="13.392000000000001"/>
    <n v="3"/>
    <n v="0.2"/>
    <n v="3.1806000000000005"/>
  </r>
  <r>
    <n v="6743"/>
    <x v="3348"/>
    <x v="3"/>
    <x v="91"/>
    <d v="2014-07-12T00:00:00"/>
    <s v="Standard Class"/>
    <s v="PO-18850"/>
    <s v="Patrick O'Brill"/>
    <x v="0"/>
    <s v="United States"/>
    <s v="Los Angeles"/>
    <x v="1"/>
    <n v="90008"/>
    <x v="1"/>
    <s v="FUR-CH-10001146"/>
    <x v="0"/>
    <x v="1"/>
    <x v="124"/>
    <n v="122.13600000000001"/>
    <n v="3"/>
    <n v="0.2"/>
    <n v="-13.740299999999994"/>
  </r>
  <r>
    <n v="6744"/>
    <x v="3349"/>
    <x v="1"/>
    <x v="1130"/>
    <d v="2012-02-20T00:00:00"/>
    <s v="Standard Class"/>
    <s v="SP-20860"/>
    <s v="Sung Pak"/>
    <x v="1"/>
    <s v="United States"/>
    <s v="Dover"/>
    <x v="38"/>
    <n v="3820"/>
    <x v="3"/>
    <s v="OFF-PA-10002751"/>
    <x v="1"/>
    <x v="10"/>
    <x v="150"/>
    <n v="35.880000000000003"/>
    <n v="6"/>
    <n v="0"/>
    <n v="16.146000000000001"/>
  </r>
  <r>
    <n v="6745"/>
    <x v="3350"/>
    <x v="3"/>
    <x v="114"/>
    <d v="2014-06-19T00:00:00"/>
    <s v="Second Class"/>
    <s v="CS-12355"/>
    <s v="Christine Sundaresam"/>
    <x v="0"/>
    <s v="United States"/>
    <s v="Dublin"/>
    <x v="24"/>
    <n v="43017"/>
    <x v="3"/>
    <s v="TEC-AC-10001606"/>
    <x v="2"/>
    <x v="11"/>
    <x v="585"/>
    <n v="479.952"/>
    <n v="6"/>
    <n v="0.2"/>
    <n v="107.98920000000001"/>
  </r>
  <r>
    <n v="6746"/>
    <x v="3350"/>
    <x v="3"/>
    <x v="114"/>
    <d v="2014-06-19T00:00:00"/>
    <s v="Second Class"/>
    <s v="CS-12355"/>
    <s v="Christine Sundaresam"/>
    <x v="0"/>
    <s v="United States"/>
    <s v="Dublin"/>
    <x v="24"/>
    <n v="43017"/>
    <x v="3"/>
    <s v="OFF-AR-10001427"/>
    <x v="1"/>
    <x v="6"/>
    <x v="248"/>
    <n v="23.92"/>
    <n v="5"/>
    <n v="0.2"/>
    <n v="1.7940000000000005"/>
  </r>
  <r>
    <n v="6747"/>
    <x v="3351"/>
    <x v="3"/>
    <x v="38"/>
    <d v="2014-11-17T00:00:00"/>
    <s v="First Class"/>
    <s v="KB-16600"/>
    <s v="Ken Brennan"/>
    <x v="1"/>
    <s v="United States"/>
    <s v="New York City"/>
    <x v="15"/>
    <n v="10009"/>
    <x v="3"/>
    <s v="TEC-PH-10004389"/>
    <x v="2"/>
    <x v="7"/>
    <x v="1422"/>
    <n v="629.94999999999993"/>
    <n v="5"/>
    <n v="0"/>
    <n v="163.78700000000003"/>
  </r>
  <r>
    <n v="6748"/>
    <x v="3352"/>
    <x v="3"/>
    <x v="157"/>
    <d v="2014-12-16T00:00:00"/>
    <s v="Standard Class"/>
    <s v="AA-10375"/>
    <s v="Allen Armold"/>
    <x v="0"/>
    <s v="United States"/>
    <s v="New York City"/>
    <x v="15"/>
    <n v="10035"/>
    <x v="3"/>
    <s v="OFF-BI-10002498"/>
    <x v="1"/>
    <x v="8"/>
    <x v="435"/>
    <n v="14.952000000000002"/>
    <n v="1"/>
    <n v="0.2"/>
    <n v="5.0462999999999996"/>
  </r>
  <r>
    <n v="6749"/>
    <x v="3352"/>
    <x v="3"/>
    <x v="157"/>
    <d v="2014-12-16T00:00:00"/>
    <s v="Standard Class"/>
    <s v="AA-10375"/>
    <s v="Allen Armold"/>
    <x v="0"/>
    <s v="United States"/>
    <s v="New York City"/>
    <x v="15"/>
    <n v="10035"/>
    <x v="3"/>
    <s v="OFF-PA-10002245"/>
    <x v="1"/>
    <x v="10"/>
    <x v="1334"/>
    <n v="17.940000000000001"/>
    <n v="3"/>
    <n v="0"/>
    <n v="8.0730000000000004"/>
  </r>
  <r>
    <n v="6750"/>
    <x v="3352"/>
    <x v="3"/>
    <x v="157"/>
    <d v="2014-12-16T00:00:00"/>
    <s v="Standard Class"/>
    <s v="AA-10375"/>
    <s v="Allen Armold"/>
    <x v="0"/>
    <s v="United States"/>
    <s v="New York City"/>
    <x v="15"/>
    <n v="10035"/>
    <x v="3"/>
    <s v="TEC-PH-10004522"/>
    <x v="2"/>
    <x v="7"/>
    <x v="1695"/>
    <n v="116.98"/>
    <n v="2"/>
    <n v="0"/>
    <n v="29.245000000000005"/>
  </r>
  <r>
    <n v="6751"/>
    <x v="3353"/>
    <x v="0"/>
    <x v="931"/>
    <d v="2013-07-01T00:00:00"/>
    <s v="Second Class"/>
    <s v="BP-11155"/>
    <s v="Becky Pak"/>
    <x v="0"/>
    <s v="United States"/>
    <s v="Paterson"/>
    <x v="30"/>
    <n v="7501"/>
    <x v="3"/>
    <s v="FUR-CH-10003535"/>
    <x v="0"/>
    <x v="1"/>
    <x v="1513"/>
    <n v="121.96"/>
    <n v="2"/>
    <n v="0"/>
    <n v="20.733199999999997"/>
  </r>
  <r>
    <n v="6752"/>
    <x v="3353"/>
    <x v="0"/>
    <x v="931"/>
    <d v="2013-07-01T00:00:00"/>
    <s v="Second Class"/>
    <s v="BP-11155"/>
    <s v="Becky Pak"/>
    <x v="0"/>
    <s v="United States"/>
    <s v="Paterson"/>
    <x v="30"/>
    <n v="7501"/>
    <x v="3"/>
    <s v="OFF-AP-10000595"/>
    <x v="1"/>
    <x v="9"/>
    <x v="1496"/>
    <n v="8.74"/>
    <n v="2"/>
    <n v="0"/>
    <n v="2.2724000000000002"/>
  </r>
  <r>
    <n v="6753"/>
    <x v="3353"/>
    <x v="0"/>
    <x v="931"/>
    <d v="2013-07-01T00:00:00"/>
    <s v="Second Class"/>
    <s v="BP-11155"/>
    <s v="Becky Pak"/>
    <x v="0"/>
    <s v="United States"/>
    <s v="Paterson"/>
    <x v="30"/>
    <n v="7501"/>
    <x v="3"/>
    <s v="OFF-PA-10003039"/>
    <x v="1"/>
    <x v="10"/>
    <x v="330"/>
    <n v="61.96"/>
    <n v="2"/>
    <n v="0"/>
    <n v="27.881999999999998"/>
  </r>
  <r>
    <n v="6754"/>
    <x v="3353"/>
    <x v="0"/>
    <x v="931"/>
    <d v="2013-07-01T00:00:00"/>
    <s v="Second Class"/>
    <s v="BP-11155"/>
    <s v="Becky Pak"/>
    <x v="0"/>
    <s v="United States"/>
    <s v="Paterson"/>
    <x v="30"/>
    <n v="7501"/>
    <x v="3"/>
    <s v="OFF-BI-10002003"/>
    <x v="1"/>
    <x v="8"/>
    <x v="1384"/>
    <n v="7.96"/>
    <n v="2"/>
    <n v="0"/>
    <n v="3.7412000000000001"/>
  </r>
  <r>
    <n v="6755"/>
    <x v="3353"/>
    <x v="0"/>
    <x v="931"/>
    <d v="2013-07-01T00:00:00"/>
    <s v="Second Class"/>
    <s v="BP-11155"/>
    <s v="Becky Pak"/>
    <x v="0"/>
    <s v="United States"/>
    <s v="Paterson"/>
    <x v="30"/>
    <n v="7501"/>
    <x v="3"/>
    <s v="OFF-AP-10002311"/>
    <x v="1"/>
    <x v="9"/>
    <x v="14"/>
    <n v="275.24"/>
    <n v="4"/>
    <n v="0"/>
    <n v="121.10560000000001"/>
  </r>
  <r>
    <n v="6756"/>
    <x v="3354"/>
    <x v="3"/>
    <x v="175"/>
    <d v="2014-09-20T00:00:00"/>
    <s v="Standard Class"/>
    <s v="TC-21145"/>
    <s v="Theresa Coyne"/>
    <x v="1"/>
    <s v="United States"/>
    <s v="Lakewood"/>
    <x v="30"/>
    <n v="8701"/>
    <x v="3"/>
    <s v="FUR-FU-10002445"/>
    <x v="0"/>
    <x v="5"/>
    <x v="1439"/>
    <n v="47.400000000000006"/>
    <n v="5"/>
    <n v="0"/>
    <n v="18.960000000000004"/>
  </r>
  <r>
    <n v="6757"/>
    <x v="3354"/>
    <x v="3"/>
    <x v="175"/>
    <d v="2014-09-20T00:00:00"/>
    <s v="Standard Class"/>
    <s v="TC-21145"/>
    <s v="Theresa Coyne"/>
    <x v="1"/>
    <s v="United States"/>
    <s v="Lakewood"/>
    <x v="30"/>
    <n v="8701"/>
    <x v="3"/>
    <s v="FUR-CH-10003606"/>
    <x v="0"/>
    <x v="1"/>
    <x v="1566"/>
    <n v="512.96"/>
    <n v="4"/>
    <n v="0"/>
    <n v="143.62880000000001"/>
  </r>
  <r>
    <n v="6758"/>
    <x v="3354"/>
    <x v="3"/>
    <x v="175"/>
    <d v="2014-09-20T00:00:00"/>
    <s v="Standard Class"/>
    <s v="TC-21145"/>
    <s v="Theresa Coyne"/>
    <x v="1"/>
    <s v="United States"/>
    <s v="Lakewood"/>
    <x v="30"/>
    <n v="8701"/>
    <x v="3"/>
    <s v="TEC-PH-10002115"/>
    <x v="2"/>
    <x v="7"/>
    <x v="793"/>
    <n v="395.93999999999994"/>
    <n v="6"/>
    <n v="0"/>
    <n v="102.94440000000002"/>
  </r>
  <r>
    <n v="6759"/>
    <x v="3354"/>
    <x v="3"/>
    <x v="175"/>
    <d v="2014-09-20T00:00:00"/>
    <s v="Standard Class"/>
    <s v="TC-21145"/>
    <s v="Theresa Coyne"/>
    <x v="1"/>
    <s v="United States"/>
    <s v="Lakewood"/>
    <x v="30"/>
    <n v="8701"/>
    <x v="3"/>
    <s v="OFF-ST-10000934"/>
    <x v="1"/>
    <x v="4"/>
    <x v="352"/>
    <n v="81.96"/>
    <n v="2"/>
    <n v="0"/>
    <n v="0"/>
  </r>
  <r>
    <n v="6760"/>
    <x v="3355"/>
    <x v="3"/>
    <x v="574"/>
    <d v="2014-12-09T00:00:00"/>
    <s v="Standard Class"/>
    <s v="BG-11035"/>
    <s v="Barry Gonzalez"/>
    <x v="0"/>
    <s v="United States"/>
    <s v="Greensboro"/>
    <x v="3"/>
    <n v="27405"/>
    <x v="0"/>
    <s v="OFF-AR-10003903"/>
    <x v="1"/>
    <x v="6"/>
    <x v="878"/>
    <n v="32.776000000000003"/>
    <n v="1"/>
    <n v="0.2"/>
    <n v="2.4581999999999997"/>
  </r>
  <r>
    <n v="6761"/>
    <x v="3356"/>
    <x v="3"/>
    <x v="335"/>
    <d v="2014-07-01T00:00:00"/>
    <s v="Standard Class"/>
    <s v="DO-13435"/>
    <s v="Denny Ordway"/>
    <x v="0"/>
    <s v="United States"/>
    <s v="New York City"/>
    <x v="15"/>
    <n v="10035"/>
    <x v="3"/>
    <s v="OFF-ST-10004123"/>
    <x v="1"/>
    <x v="4"/>
    <x v="72"/>
    <n v="272.94"/>
    <n v="3"/>
    <n v="0"/>
    <n v="0"/>
  </r>
  <r>
    <n v="6762"/>
    <x v="3357"/>
    <x v="0"/>
    <x v="1131"/>
    <d v="2013-07-27T00:00:00"/>
    <s v="Second Class"/>
    <s v="DB-12970"/>
    <s v="Darren Budd"/>
    <x v="1"/>
    <s v="United States"/>
    <s v="New York City"/>
    <x v="15"/>
    <n v="10035"/>
    <x v="3"/>
    <s v="FUR-CH-10001708"/>
    <x v="0"/>
    <x v="1"/>
    <x v="884"/>
    <n v="253.76399999999998"/>
    <n v="2"/>
    <n v="0.1"/>
    <n v="31.015599999999978"/>
  </r>
  <r>
    <n v="6763"/>
    <x v="3358"/>
    <x v="0"/>
    <x v="476"/>
    <d v="2013-09-09T00:00:00"/>
    <s v="Standard Class"/>
    <s v="RL-19615"/>
    <s v="Rob Lucas"/>
    <x v="0"/>
    <s v="United States"/>
    <s v="Chicago"/>
    <x v="10"/>
    <n v="60623"/>
    <x v="2"/>
    <s v="OFF-LA-10000240"/>
    <x v="1"/>
    <x v="2"/>
    <x v="2"/>
    <n v="29.24"/>
    <n v="5"/>
    <n v="0.2"/>
    <n v="9.8685000000000009"/>
  </r>
  <r>
    <n v="6764"/>
    <x v="3358"/>
    <x v="0"/>
    <x v="476"/>
    <d v="2013-09-09T00:00:00"/>
    <s v="Standard Class"/>
    <s v="RL-19615"/>
    <s v="Rob Lucas"/>
    <x v="0"/>
    <s v="United States"/>
    <s v="Chicago"/>
    <x v="10"/>
    <n v="60623"/>
    <x v="2"/>
    <s v="OFF-ST-10002485"/>
    <x v="1"/>
    <x v="4"/>
    <x v="209"/>
    <n v="35.167999999999999"/>
    <n v="2"/>
    <n v="0.2"/>
    <n v="-8.3524000000000012"/>
  </r>
  <r>
    <n v="6765"/>
    <x v="3358"/>
    <x v="0"/>
    <x v="476"/>
    <d v="2013-09-09T00:00:00"/>
    <s v="Standard Class"/>
    <s v="RL-19615"/>
    <s v="Rob Lucas"/>
    <x v="0"/>
    <s v="United States"/>
    <s v="Chicago"/>
    <x v="10"/>
    <n v="60623"/>
    <x v="2"/>
    <s v="TEC-MA-10003230"/>
    <x v="2"/>
    <x v="15"/>
    <x v="1778"/>
    <n v="1362.8999999999999"/>
    <n v="3"/>
    <n v="0.3"/>
    <n v="-19.470000000000141"/>
  </r>
  <r>
    <n v="6766"/>
    <x v="3359"/>
    <x v="3"/>
    <x v="693"/>
    <d v="2014-04-25T00:00:00"/>
    <s v="Standard Class"/>
    <s v="SJ-20215"/>
    <s v="Sarah Jordon"/>
    <x v="0"/>
    <s v="United States"/>
    <s v="Chicago"/>
    <x v="10"/>
    <n v="60653"/>
    <x v="2"/>
    <s v="FUR-CH-10002602"/>
    <x v="0"/>
    <x v="1"/>
    <x v="288"/>
    <n v="317.05799999999999"/>
    <n v="3"/>
    <n v="0.3"/>
    <n v="-18.117599999999996"/>
  </r>
  <r>
    <n v="6767"/>
    <x v="3359"/>
    <x v="3"/>
    <x v="693"/>
    <d v="2014-04-25T00:00:00"/>
    <s v="Standard Class"/>
    <s v="SJ-20215"/>
    <s v="Sarah Jordon"/>
    <x v="0"/>
    <s v="United States"/>
    <s v="Chicago"/>
    <x v="10"/>
    <n v="60653"/>
    <x v="2"/>
    <s v="OFF-AR-10001683"/>
    <x v="1"/>
    <x v="6"/>
    <x v="32"/>
    <n v="15.76"/>
    <n v="2"/>
    <n v="0.2"/>
    <n v="3.5460000000000007"/>
  </r>
  <r>
    <n v="6768"/>
    <x v="3359"/>
    <x v="3"/>
    <x v="693"/>
    <d v="2014-04-25T00:00:00"/>
    <s v="Standard Class"/>
    <s v="SJ-20215"/>
    <s v="Sarah Jordon"/>
    <x v="0"/>
    <s v="United States"/>
    <s v="Chicago"/>
    <x v="10"/>
    <n v="60653"/>
    <x v="2"/>
    <s v="FUR-FU-10002456"/>
    <x v="0"/>
    <x v="5"/>
    <x v="1009"/>
    <n v="14.560000000000002"/>
    <n v="5"/>
    <n v="0.6"/>
    <n v="-6.1879999999999988"/>
  </r>
  <r>
    <n v="6769"/>
    <x v="3360"/>
    <x v="2"/>
    <x v="1132"/>
    <d v="2011-08-16T00:00:00"/>
    <s v="Standard Class"/>
    <s v="CS-12175"/>
    <s v="Charles Sheldon"/>
    <x v="1"/>
    <s v="United States"/>
    <s v="Lakewood"/>
    <x v="30"/>
    <n v="8701"/>
    <x v="3"/>
    <s v="OFF-BI-10002854"/>
    <x v="1"/>
    <x v="8"/>
    <x v="895"/>
    <n v="196.21"/>
    <n v="7"/>
    <n v="0"/>
    <n v="98.105000000000004"/>
  </r>
  <r>
    <n v="6770"/>
    <x v="3361"/>
    <x v="3"/>
    <x v="20"/>
    <d v="2014-09-24T00:00:00"/>
    <s v="Standard Class"/>
    <s v="JP-16135"/>
    <s v="Julie Prescott"/>
    <x v="2"/>
    <s v="United States"/>
    <s v="Columbus"/>
    <x v="32"/>
    <n v="31907"/>
    <x v="0"/>
    <s v="OFF-AR-10002445"/>
    <x v="1"/>
    <x v="6"/>
    <x v="1637"/>
    <n v="35.4"/>
    <n v="5"/>
    <n v="0"/>
    <n v="13.452000000000002"/>
  </r>
  <r>
    <n v="6771"/>
    <x v="3362"/>
    <x v="3"/>
    <x v="34"/>
    <d v="2014-12-14T00:00:00"/>
    <s v="Standard Class"/>
    <s v="NC-18535"/>
    <s v="Nick Crebassa"/>
    <x v="1"/>
    <s v="United States"/>
    <s v="Phoenix"/>
    <x v="16"/>
    <n v="85023"/>
    <x v="1"/>
    <s v="OFF-PA-10004359"/>
    <x v="1"/>
    <x v="10"/>
    <x v="1059"/>
    <n v="419.4"/>
    <n v="5"/>
    <n v="0.2"/>
    <n v="146.79"/>
  </r>
  <r>
    <n v="6772"/>
    <x v="3362"/>
    <x v="3"/>
    <x v="34"/>
    <d v="2014-12-14T00:00:00"/>
    <s v="Standard Class"/>
    <s v="NC-18535"/>
    <s v="Nick Crebassa"/>
    <x v="1"/>
    <s v="United States"/>
    <s v="Phoenix"/>
    <x v="16"/>
    <n v="85023"/>
    <x v="1"/>
    <s v="OFF-BI-10000279"/>
    <x v="1"/>
    <x v="8"/>
    <x v="1765"/>
    <n v="13.005000000000003"/>
    <n v="3"/>
    <n v="0.7"/>
    <n v="-9.9704999999999977"/>
  </r>
  <r>
    <n v="6773"/>
    <x v="3363"/>
    <x v="0"/>
    <x v="254"/>
    <d v="2013-11-09T00:00:00"/>
    <s v="Standard Class"/>
    <s v="CW-11905"/>
    <s v="Carl Weiss"/>
    <x v="2"/>
    <s v="United States"/>
    <s v="Los Angeles"/>
    <x v="1"/>
    <n v="90004"/>
    <x v="1"/>
    <s v="OFF-BI-10003314"/>
    <x v="1"/>
    <x v="8"/>
    <x v="305"/>
    <n v="7.7120000000000006"/>
    <n v="2"/>
    <n v="0.2"/>
    <n v="2.7956000000000003"/>
  </r>
  <r>
    <n v="6774"/>
    <x v="3363"/>
    <x v="0"/>
    <x v="254"/>
    <d v="2013-11-09T00:00:00"/>
    <s v="Standard Class"/>
    <s v="CW-11905"/>
    <s v="Carl Weiss"/>
    <x v="2"/>
    <s v="United States"/>
    <s v="Los Angeles"/>
    <x v="1"/>
    <n v="90004"/>
    <x v="1"/>
    <s v="OFF-BI-10000494"/>
    <x v="1"/>
    <x v="8"/>
    <x v="1563"/>
    <n v="4.1760000000000002"/>
    <n v="1"/>
    <n v="0.2"/>
    <n v="1.3049999999999997"/>
  </r>
  <r>
    <n v="6775"/>
    <x v="3363"/>
    <x v="0"/>
    <x v="254"/>
    <d v="2013-11-09T00:00:00"/>
    <s v="Standard Class"/>
    <s v="CW-11905"/>
    <s v="Carl Weiss"/>
    <x v="2"/>
    <s v="United States"/>
    <s v="Los Angeles"/>
    <x v="1"/>
    <n v="90004"/>
    <x v="1"/>
    <s v="OFF-PA-10000295"/>
    <x v="1"/>
    <x v="10"/>
    <x v="1779"/>
    <n v="38.880000000000003"/>
    <n v="6"/>
    <n v="0"/>
    <n v="18.662400000000002"/>
  </r>
  <r>
    <n v="6776"/>
    <x v="3364"/>
    <x v="1"/>
    <x v="368"/>
    <d v="2012-04-04T00:00:00"/>
    <s v="Standard Class"/>
    <s v="CM-12115"/>
    <s v="Chad McGuire"/>
    <x v="0"/>
    <s v="United States"/>
    <s v="New York City"/>
    <x v="15"/>
    <n v="10024"/>
    <x v="3"/>
    <s v="OFF-PA-10002615"/>
    <x v="1"/>
    <x v="10"/>
    <x v="247"/>
    <n v="17.64"/>
    <n v="4"/>
    <n v="0"/>
    <n v="8.1143999999999998"/>
  </r>
  <r>
    <n v="6777"/>
    <x v="3365"/>
    <x v="0"/>
    <x v="64"/>
    <d v="2013-09-12T00:00:00"/>
    <s v="Standard Class"/>
    <s v="PT-19090"/>
    <s v="Pete Takahito"/>
    <x v="0"/>
    <s v="United States"/>
    <s v="San Antonio"/>
    <x v="5"/>
    <n v="78207"/>
    <x v="2"/>
    <s v="OFF-ST-10003479"/>
    <x v="1"/>
    <x v="4"/>
    <x v="41"/>
    <n v="93.456000000000003"/>
    <n v="3"/>
    <n v="0.2"/>
    <n v="-17.523000000000014"/>
  </r>
  <r>
    <n v="6778"/>
    <x v="3366"/>
    <x v="3"/>
    <x v="480"/>
    <d v="2014-02-02T00:00:00"/>
    <s v="Standard Class"/>
    <s v="CL-12700"/>
    <s v="Craig Leslie"/>
    <x v="2"/>
    <s v="United States"/>
    <s v="New York City"/>
    <x v="15"/>
    <n v="10009"/>
    <x v="3"/>
    <s v="TEC-AC-10002800"/>
    <x v="2"/>
    <x v="11"/>
    <x v="1207"/>
    <n v="449.91"/>
    <n v="9"/>
    <n v="0"/>
    <n v="157.46849999999998"/>
  </r>
  <r>
    <n v="6779"/>
    <x v="3367"/>
    <x v="0"/>
    <x v="323"/>
    <d v="2013-09-09T00:00:00"/>
    <s v="Second Class"/>
    <s v="HF-14995"/>
    <s v="Herbert Flentye"/>
    <x v="0"/>
    <s v="United States"/>
    <s v="Baltimore"/>
    <x v="39"/>
    <n v="21215"/>
    <x v="3"/>
    <s v="FUR-BO-10003159"/>
    <x v="0"/>
    <x v="0"/>
    <x v="1100"/>
    <n v="344.94"/>
    <n v="3"/>
    <n v="0"/>
    <n v="31.044599999999974"/>
  </r>
  <r>
    <n v="6780"/>
    <x v="3367"/>
    <x v="0"/>
    <x v="323"/>
    <d v="2013-09-09T00:00:00"/>
    <s v="Second Class"/>
    <s v="HF-14995"/>
    <s v="Herbert Flentye"/>
    <x v="0"/>
    <s v="United States"/>
    <s v="Baltimore"/>
    <x v="39"/>
    <n v="21215"/>
    <x v="3"/>
    <s v="FUR-FU-10002364"/>
    <x v="0"/>
    <x v="5"/>
    <x v="1231"/>
    <n v="14.76"/>
    <n v="2"/>
    <n v="0"/>
    <n v="4.2803999999999984"/>
  </r>
  <r>
    <n v="6781"/>
    <x v="3367"/>
    <x v="0"/>
    <x v="323"/>
    <d v="2013-09-09T00:00:00"/>
    <s v="Second Class"/>
    <s v="HF-14995"/>
    <s v="Herbert Flentye"/>
    <x v="0"/>
    <s v="United States"/>
    <s v="Baltimore"/>
    <x v="39"/>
    <n v="21215"/>
    <x v="3"/>
    <s v="OFF-BI-10003350"/>
    <x v="1"/>
    <x v="8"/>
    <x v="834"/>
    <n v="12.76"/>
    <n v="2"/>
    <n v="0"/>
    <n v="5.8695999999999993"/>
  </r>
  <r>
    <n v="6782"/>
    <x v="3367"/>
    <x v="0"/>
    <x v="323"/>
    <d v="2013-09-09T00:00:00"/>
    <s v="Second Class"/>
    <s v="HF-14995"/>
    <s v="Herbert Flentye"/>
    <x v="0"/>
    <s v="United States"/>
    <s v="Baltimore"/>
    <x v="39"/>
    <n v="21215"/>
    <x v="3"/>
    <s v="OFF-LA-10004093"/>
    <x v="1"/>
    <x v="2"/>
    <x v="670"/>
    <n v="58.48"/>
    <n v="8"/>
    <n v="0"/>
    <n v="27.485599999999998"/>
  </r>
  <r>
    <n v="6783"/>
    <x v="3368"/>
    <x v="3"/>
    <x v="800"/>
    <d v="2014-07-29T00:00:00"/>
    <s v="Second Class"/>
    <s v="JC-15775"/>
    <s v="John Castell"/>
    <x v="0"/>
    <s v="United States"/>
    <s v="Philadelphia"/>
    <x v="9"/>
    <n v="19143"/>
    <x v="3"/>
    <s v="FUR-FU-10000732"/>
    <x v="0"/>
    <x v="5"/>
    <x v="540"/>
    <n v="20.096000000000004"/>
    <n v="4"/>
    <n v="0.2"/>
    <n v="3.0143999999999984"/>
  </r>
  <r>
    <n v="6784"/>
    <x v="3368"/>
    <x v="3"/>
    <x v="800"/>
    <d v="2014-07-29T00:00:00"/>
    <s v="Second Class"/>
    <s v="JC-15775"/>
    <s v="John Castell"/>
    <x v="0"/>
    <s v="United States"/>
    <s v="Philadelphia"/>
    <x v="9"/>
    <n v="19143"/>
    <x v="3"/>
    <s v="OFF-SU-10004884"/>
    <x v="1"/>
    <x v="14"/>
    <x v="1780"/>
    <n v="37.752000000000002"/>
    <n v="3"/>
    <n v="0.2"/>
    <n v="4.2470999999999943"/>
  </r>
  <r>
    <n v="6785"/>
    <x v="3368"/>
    <x v="3"/>
    <x v="800"/>
    <d v="2014-07-29T00:00:00"/>
    <s v="Second Class"/>
    <s v="JC-15775"/>
    <s v="John Castell"/>
    <x v="0"/>
    <s v="United States"/>
    <s v="Philadelphia"/>
    <x v="9"/>
    <n v="19143"/>
    <x v="3"/>
    <s v="FUR-TA-10001771"/>
    <x v="0"/>
    <x v="3"/>
    <x v="1724"/>
    <n v="138.58799999999999"/>
    <n v="1"/>
    <n v="0.4"/>
    <n v="-34.646999999999991"/>
  </r>
  <r>
    <n v="6786"/>
    <x v="3368"/>
    <x v="3"/>
    <x v="800"/>
    <d v="2014-07-29T00:00:00"/>
    <s v="Second Class"/>
    <s v="JC-15775"/>
    <s v="John Castell"/>
    <x v="0"/>
    <s v="United States"/>
    <s v="Philadelphia"/>
    <x v="9"/>
    <n v="19143"/>
    <x v="3"/>
    <s v="OFF-ST-10000060"/>
    <x v="1"/>
    <x v="4"/>
    <x v="387"/>
    <n v="259.92000000000007"/>
    <n v="5"/>
    <n v="0.2"/>
    <n v="-25.992000000000004"/>
  </r>
  <r>
    <n v="6787"/>
    <x v="3368"/>
    <x v="3"/>
    <x v="800"/>
    <d v="2014-07-29T00:00:00"/>
    <s v="Second Class"/>
    <s v="JC-15775"/>
    <s v="John Castell"/>
    <x v="0"/>
    <s v="United States"/>
    <s v="Philadelphia"/>
    <x v="9"/>
    <n v="19143"/>
    <x v="3"/>
    <s v="OFF-PA-10004100"/>
    <x v="1"/>
    <x v="10"/>
    <x v="257"/>
    <n v="20.736000000000004"/>
    <n v="4"/>
    <n v="0.2"/>
    <n v="7.2576000000000001"/>
  </r>
  <r>
    <n v="6788"/>
    <x v="3369"/>
    <x v="1"/>
    <x v="1023"/>
    <d v="2012-09-20T00:00:00"/>
    <s v="Standard Class"/>
    <s v="JH-15910"/>
    <s v="Jonathan Howell"/>
    <x v="0"/>
    <s v="United States"/>
    <s v="Atlanta"/>
    <x v="32"/>
    <n v="30318"/>
    <x v="0"/>
    <s v="FUR-FU-10003975"/>
    <x v="0"/>
    <x v="5"/>
    <x v="775"/>
    <n v="129.93"/>
    <n v="3"/>
    <n v="0"/>
    <n v="12.992999999999988"/>
  </r>
  <r>
    <n v="6789"/>
    <x v="3369"/>
    <x v="1"/>
    <x v="1023"/>
    <d v="2012-09-20T00:00:00"/>
    <s v="Standard Class"/>
    <s v="JH-15910"/>
    <s v="Jonathan Howell"/>
    <x v="0"/>
    <s v="United States"/>
    <s v="Atlanta"/>
    <x v="32"/>
    <n v="30318"/>
    <x v="0"/>
    <s v="OFF-PA-10001712"/>
    <x v="1"/>
    <x v="10"/>
    <x v="974"/>
    <n v="69.930000000000007"/>
    <n v="7"/>
    <n v="0"/>
    <n v="31.468499999999999"/>
  </r>
  <r>
    <n v="6790"/>
    <x v="3370"/>
    <x v="1"/>
    <x v="67"/>
    <d v="2012-09-09T00:00:00"/>
    <s v="Second Class"/>
    <s v="CC-12610"/>
    <s v="Corey Catlett"/>
    <x v="1"/>
    <s v="United States"/>
    <s v="Durham"/>
    <x v="3"/>
    <n v="27707"/>
    <x v="0"/>
    <s v="OFF-AR-10001953"/>
    <x v="1"/>
    <x v="6"/>
    <x v="395"/>
    <n v="140.73599999999999"/>
    <n v="4"/>
    <n v="0.2"/>
    <n v="12.314400000000006"/>
  </r>
  <r>
    <n v="6791"/>
    <x v="3371"/>
    <x v="0"/>
    <x v="76"/>
    <d v="2013-11-18T00:00:00"/>
    <s v="First Class"/>
    <s v="IM-15055"/>
    <s v="Ionia McGrath"/>
    <x v="0"/>
    <s v="United States"/>
    <s v="Roseville"/>
    <x v="1"/>
    <n v="95661"/>
    <x v="1"/>
    <s v="OFF-BI-10004967"/>
    <x v="1"/>
    <x v="8"/>
    <x v="253"/>
    <n v="8.32"/>
    <n v="5"/>
    <n v="0.2"/>
    <n v="2.8079999999999998"/>
  </r>
  <r>
    <n v="6792"/>
    <x v="3372"/>
    <x v="0"/>
    <x v="338"/>
    <d v="2013-11-16T00:00:00"/>
    <s v="Standard Class"/>
    <s v="BF-11170"/>
    <s v="Ben Ferrer"/>
    <x v="2"/>
    <s v="United States"/>
    <s v="Sacramento"/>
    <x v="1"/>
    <n v="95823"/>
    <x v="1"/>
    <s v="FUR-FU-10003731"/>
    <x v="0"/>
    <x v="5"/>
    <x v="1593"/>
    <n v="9.98"/>
    <n v="1"/>
    <n v="0"/>
    <n v="2.7944000000000004"/>
  </r>
  <r>
    <n v="6793"/>
    <x v="3373"/>
    <x v="2"/>
    <x v="860"/>
    <d v="2011-08-18T00:00:00"/>
    <s v="First Class"/>
    <s v="CS-12355"/>
    <s v="Christine Sundaresam"/>
    <x v="0"/>
    <s v="United States"/>
    <s v="Fairfield"/>
    <x v="29"/>
    <n v="6824"/>
    <x v="3"/>
    <s v="OFF-BI-10001989"/>
    <x v="1"/>
    <x v="8"/>
    <x v="537"/>
    <n v="62.94"/>
    <n v="3"/>
    <n v="0"/>
    <n v="30.211199999999998"/>
  </r>
  <r>
    <n v="6794"/>
    <x v="3374"/>
    <x v="1"/>
    <x v="547"/>
    <d v="2012-11-20T00:00:00"/>
    <s v="Standard Class"/>
    <s v="MC-17605"/>
    <s v="Matt Connell"/>
    <x v="1"/>
    <s v="United States"/>
    <s v="Chicago"/>
    <x v="10"/>
    <n v="60610"/>
    <x v="2"/>
    <s v="OFF-ST-10000344"/>
    <x v="1"/>
    <x v="4"/>
    <x v="1013"/>
    <n v="21.488"/>
    <n v="2"/>
    <n v="0.2"/>
    <n v="1.6115999999999993"/>
  </r>
  <r>
    <n v="6795"/>
    <x v="3374"/>
    <x v="1"/>
    <x v="547"/>
    <d v="2012-11-20T00:00:00"/>
    <s v="Standard Class"/>
    <s v="MC-17605"/>
    <s v="Matt Connell"/>
    <x v="1"/>
    <s v="United States"/>
    <s v="Chicago"/>
    <x v="10"/>
    <n v="60610"/>
    <x v="2"/>
    <s v="TEC-PH-10001051"/>
    <x v="2"/>
    <x v="7"/>
    <x v="1254"/>
    <n v="239.976"/>
    <n v="3"/>
    <n v="0.2"/>
    <n v="26.997299999999967"/>
  </r>
  <r>
    <n v="6796"/>
    <x v="3374"/>
    <x v="1"/>
    <x v="547"/>
    <d v="2012-11-20T00:00:00"/>
    <s v="Standard Class"/>
    <s v="MC-17605"/>
    <s v="Matt Connell"/>
    <x v="1"/>
    <s v="United States"/>
    <s v="Chicago"/>
    <x v="10"/>
    <n v="60610"/>
    <x v="2"/>
    <s v="FUR-FU-10001215"/>
    <x v="0"/>
    <x v="5"/>
    <x v="1600"/>
    <n v="34.504000000000005"/>
    <n v="2"/>
    <n v="0.6"/>
    <n v="-15.526799999999994"/>
  </r>
  <r>
    <n v="6797"/>
    <x v="3375"/>
    <x v="1"/>
    <x v="767"/>
    <d v="2012-08-25T00:00:00"/>
    <s v="Same Day"/>
    <s v="MC-18100"/>
    <s v="Mick Crebagga"/>
    <x v="0"/>
    <s v="United States"/>
    <s v="Houston"/>
    <x v="5"/>
    <n v="77041"/>
    <x v="2"/>
    <s v="FUR-FU-10001473"/>
    <x v="0"/>
    <x v="5"/>
    <x v="1244"/>
    <n v="20.103999999999999"/>
    <n v="2"/>
    <n v="0.6"/>
    <n v="-16.585799999999999"/>
  </r>
  <r>
    <n v="6798"/>
    <x v="3375"/>
    <x v="1"/>
    <x v="767"/>
    <d v="2012-08-25T00:00:00"/>
    <s v="Same Day"/>
    <s v="MC-18100"/>
    <s v="Mick Crebagga"/>
    <x v="0"/>
    <s v="United States"/>
    <s v="Houston"/>
    <x v="5"/>
    <n v="77041"/>
    <x v="2"/>
    <s v="OFF-BI-10000315"/>
    <x v="1"/>
    <x v="8"/>
    <x v="407"/>
    <n v="3.7979999999999987"/>
    <n v="1"/>
    <n v="0.8"/>
    <n v="-6.0768000000000004"/>
  </r>
  <r>
    <n v="6799"/>
    <x v="3375"/>
    <x v="1"/>
    <x v="767"/>
    <d v="2012-08-25T00:00:00"/>
    <s v="Same Day"/>
    <s v="MC-18100"/>
    <s v="Mick Crebagga"/>
    <x v="0"/>
    <s v="United States"/>
    <s v="Houston"/>
    <x v="5"/>
    <n v="77041"/>
    <x v="2"/>
    <s v="FUR-FU-10002240"/>
    <x v="0"/>
    <x v="5"/>
    <x v="1781"/>
    <n v="7.8800000000000008"/>
    <n v="5"/>
    <n v="0.6"/>
    <n v="-3.9399999999999995"/>
  </r>
  <r>
    <n v="6800"/>
    <x v="3376"/>
    <x v="0"/>
    <x v="591"/>
    <d v="2014-01-02T00:00:00"/>
    <s v="Standard Class"/>
    <s v="LW-16825"/>
    <s v="Laurel Workman"/>
    <x v="1"/>
    <s v="United States"/>
    <s v="Phoenix"/>
    <x v="16"/>
    <n v="85023"/>
    <x v="1"/>
    <s v="FUR-TA-10002607"/>
    <x v="0"/>
    <x v="3"/>
    <x v="221"/>
    <n v="35.445"/>
    <n v="1"/>
    <n v="0.5"/>
    <n v="-24.102599999999995"/>
  </r>
  <r>
    <n v="6801"/>
    <x v="3376"/>
    <x v="0"/>
    <x v="591"/>
    <d v="2014-01-02T00:00:00"/>
    <s v="Standard Class"/>
    <s v="LW-16825"/>
    <s v="Laurel Workman"/>
    <x v="1"/>
    <s v="United States"/>
    <s v="Phoenix"/>
    <x v="16"/>
    <n v="85023"/>
    <x v="1"/>
    <s v="TEC-MA-10003356"/>
    <x v="2"/>
    <x v="15"/>
    <x v="1361"/>
    <n v="269.97000000000003"/>
    <n v="2"/>
    <n v="0.7"/>
    <n v="-386.95699999999999"/>
  </r>
  <r>
    <n v="6802"/>
    <x v="3376"/>
    <x v="0"/>
    <x v="591"/>
    <d v="2014-01-02T00:00:00"/>
    <s v="Standard Class"/>
    <s v="LW-16825"/>
    <s v="Laurel Workman"/>
    <x v="1"/>
    <s v="United States"/>
    <s v="Phoenix"/>
    <x v="16"/>
    <n v="85023"/>
    <x v="1"/>
    <s v="TEC-AC-10002217"/>
    <x v="2"/>
    <x v="11"/>
    <x v="1178"/>
    <n v="45.120000000000005"/>
    <n v="3"/>
    <n v="0.2"/>
    <n v="-7.8960000000000008"/>
  </r>
  <r>
    <n v="6803"/>
    <x v="3376"/>
    <x v="0"/>
    <x v="591"/>
    <d v="2014-01-02T00:00:00"/>
    <s v="Standard Class"/>
    <s v="LW-16825"/>
    <s v="Laurel Workman"/>
    <x v="1"/>
    <s v="United States"/>
    <s v="Phoenix"/>
    <x v="16"/>
    <n v="85023"/>
    <x v="1"/>
    <s v="TEC-AC-10004353"/>
    <x v="2"/>
    <x v="11"/>
    <x v="717"/>
    <n v="100.80000000000001"/>
    <n v="2"/>
    <n v="0.2"/>
    <n v="21.42"/>
  </r>
  <r>
    <n v="6804"/>
    <x v="3376"/>
    <x v="0"/>
    <x v="591"/>
    <d v="2014-01-02T00:00:00"/>
    <s v="Standard Class"/>
    <s v="LW-16825"/>
    <s v="Laurel Workman"/>
    <x v="1"/>
    <s v="United States"/>
    <s v="Phoenix"/>
    <x v="16"/>
    <n v="85023"/>
    <x v="1"/>
    <s v="FUR-CH-10004754"/>
    <x v="0"/>
    <x v="1"/>
    <x v="1123"/>
    <n v="47.968000000000004"/>
    <n v="2"/>
    <n v="0.2"/>
    <n v="4.1971999999999987"/>
  </r>
  <r>
    <n v="6805"/>
    <x v="3377"/>
    <x v="2"/>
    <x v="1082"/>
    <d v="2011-10-06T00:00:00"/>
    <s v="First Class"/>
    <s v="KH-16510"/>
    <s v="Keith Herrera"/>
    <x v="0"/>
    <s v="United States"/>
    <s v="Pomona"/>
    <x v="1"/>
    <n v="91767"/>
    <x v="1"/>
    <s v="TEC-AC-10002800"/>
    <x v="2"/>
    <x v="11"/>
    <x v="1207"/>
    <n v="99.98"/>
    <n v="2"/>
    <n v="0"/>
    <n v="34.992999999999995"/>
  </r>
  <r>
    <n v="6806"/>
    <x v="3378"/>
    <x v="2"/>
    <x v="754"/>
    <d v="2011-11-25T00:00:00"/>
    <s v="First Class"/>
    <s v="RB-19645"/>
    <s v="Robert Barroso"/>
    <x v="1"/>
    <s v="United States"/>
    <s v="Atlanta"/>
    <x v="32"/>
    <n v="30318"/>
    <x v="0"/>
    <s v="OFF-PA-10001752"/>
    <x v="1"/>
    <x v="10"/>
    <x v="1360"/>
    <n v="9.9600000000000009"/>
    <n v="2"/>
    <n v="0"/>
    <n v="4.8804000000000007"/>
  </r>
  <r>
    <n v="6807"/>
    <x v="3379"/>
    <x v="3"/>
    <x v="53"/>
    <d v="2014-12-30T00:00:00"/>
    <s v="Standard Class"/>
    <s v="GD-14590"/>
    <s v="Giulietta Dortch"/>
    <x v="1"/>
    <s v="United States"/>
    <s v="Everett"/>
    <x v="4"/>
    <n v="98208"/>
    <x v="1"/>
    <s v="OFF-BI-10003314"/>
    <x v="1"/>
    <x v="8"/>
    <x v="305"/>
    <n v="3.8560000000000003"/>
    <n v="1"/>
    <n v="0.2"/>
    <n v="1.3978000000000002"/>
  </r>
  <r>
    <n v="6808"/>
    <x v="3380"/>
    <x v="1"/>
    <x v="1052"/>
    <d v="2012-04-05T00:00:00"/>
    <s v="Standard Class"/>
    <s v="EB-13705"/>
    <s v="Ed Braxton"/>
    <x v="1"/>
    <s v="United States"/>
    <s v="Houston"/>
    <x v="5"/>
    <n v="77095"/>
    <x v="2"/>
    <s v="OFF-PA-10000357"/>
    <x v="1"/>
    <x v="10"/>
    <x v="442"/>
    <n v="98.376000000000005"/>
    <n v="3"/>
    <n v="0.2"/>
    <n v="35.661300000000004"/>
  </r>
  <r>
    <n v="6809"/>
    <x v="3380"/>
    <x v="1"/>
    <x v="1052"/>
    <d v="2012-04-05T00:00:00"/>
    <s v="Standard Class"/>
    <s v="EB-13705"/>
    <s v="Ed Braxton"/>
    <x v="1"/>
    <s v="United States"/>
    <s v="Houston"/>
    <x v="5"/>
    <n v="77095"/>
    <x v="2"/>
    <s v="FUR-FU-10001085"/>
    <x v="0"/>
    <x v="5"/>
    <x v="1590"/>
    <n v="22.38"/>
    <n v="3"/>
    <n v="0.6"/>
    <n v="-7.8330000000000055"/>
  </r>
  <r>
    <n v="6810"/>
    <x v="3381"/>
    <x v="3"/>
    <x v="32"/>
    <d v="2014-09-16T00:00:00"/>
    <s v="First Class"/>
    <s v="PS-18760"/>
    <s v="Pamela Stobb"/>
    <x v="0"/>
    <s v="United States"/>
    <s v="Philadelphia"/>
    <x v="9"/>
    <n v="19140"/>
    <x v="3"/>
    <s v="OFF-BI-10000301"/>
    <x v="1"/>
    <x v="8"/>
    <x v="619"/>
    <n v="3.8820000000000006"/>
    <n v="2"/>
    <n v="0.7"/>
    <n v="-2.5880000000000001"/>
  </r>
  <r>
    <n v="6811"/>
    <x v="3381"/>
    <x v="3"/>
    <x v="32"/>
    <d v="2014-09-16T00:00:00"/>
    <s v="First Class"/>
    <s v="PS-18760"/>
    <s v="Pamela Stobb"/>
    <x v="0"/>
    <s v="United States"/>
    <s v="Philadelphia"/>
    <x v="9"/>
    <n v="19140"/>
    <x v="3"/>
    <s v="TEC-MA-10002930"/>
    <x v="2"/>
    <x v="15"/>
    <x v="1775"/>
    <n v="12.585000000000003"/>
    <n v="1"/>
    <n v="0.7"/>
    <n v="-18.038499999999996"/>
  </r>
  <r>
    <n v="6812"/>
    <x v="3381"/>
    <x v="3"/>
    <x v="32"/>
    <d v="2014-09-16T00:00:00"/>
    <s v="First Class"/>
    <s v="PS-18760"/>
    <s v="Pamela Stobb"/>
    <x v="0"/>
    <s v="United States"/>
    <s v="Philadelphia"/>
    <x v="9"/>
    <n v="19140"/>
    <x v="3"/>
    <s v="FUR-CH-10002372"/>
    <x v="0"/>
    <x v="1"/>
    <x v="390"/>
    <n v="113.372"/>
    <n v="2"/>
    <n v="0.3"/>
    <n v="-29.152799999999992"/>
  </r>
  <r>
    <n v="6813"/>
    <x v="3381"/>
    <x v="3"/>
    <x v="32"/>
    <d v="2014-09-16T00:00:00"/>
    <s v="First Class"/>
    <s v="PS-18760"/>
    <s v="Pamela Stobb"/>
    <x v="0"/>
    <s v="United States"/>
    <s v="Philadelphia"/>
    <x v="9"/>
    <n v="19140"/>
    <x v="3"/>
    <s v="OFF-BI-10003707"/>
    <x v="1"/>
    <x v="8"/>
    <x v="776"/>
    <n v="18.312000000000001"/>
    <n v="4"/>
    <n v="0.7"/>
    <n v="-12.207999999999995"/>
  </r>
  <r>
    <n v="6814"/>
    <x v="3381"/>
    <x v="3"/>
    <x v="32"/>
    <d v="2014-09-16T00:00:00"/>
    <s v="First Class"/>
    <s v="PS-18760"/>
    <s v="Pamela Stobb"/>
    <x v="0"/>
    <s v="United States"/>
    <s v="Philadelphia"/>
    <x v="9"/>
    <n v="19140"/>
    <x v="3"/>
    <s v="FUR-FU-10001057"/>
    <x v="0"/>
    <x v="5"/>
    <x v="1782"/>
    <n v="127.93599999999999"/>
    <n v="8"/>
    <n v="0.2"/>
    <n v="4.7975999999999992"/>
  </r>
  <r>
    <n v="6815"/>
    <x v="3381"/>
    <x v="3"/>
    <x v="32"/>
    <d v="2014-09-16T00:00:00"/>
    <s v="First Class"/>
    <s v="PS-18760"/>
    <s v="Pamela Stobb"/>
    <x v="0"/>
    <s v="United States"/>
    <s v="Philadelphia"/>
    <x v="9"/>
    <n v="19140"/>
    <x v="3"/>
    <s v="TEC-MA-10001681"/>
    <x v="2"/>
    <x v="15"/>
    <x v="340"/>
    <n v="241.17000000000002"/>
    <n v="2"/>
    <n v="0.7"/>
    <n v="-168.8189999999999"/>
  </r>
  <r>
    <n v="6816"/>
    <x v="3382"/>
    <x v="2"/>
    <x v="1103"/>
    <d v="2011-06-21T00:00:00"/>
    <s v="Standard Class"/>
    <s v="GH-14425"/>
    <s v="Gary Hwang"/>
    <x v="0"/>
    <s v="United States"/>
    <s v="Seattle"/>
    <x v="4"/>
    <n v="98105"/>
    <x v="1"/>
    <s v="FUR-FU-10003981"/>
    <x v="0"/>
    <x v="5"/>
    <x v="322"/>
    <n v="6.24"/>
    <n v="3"/>
    <n v="0"/>
    <n v="2.6208000000000005"/>
  </r>
  <r>
    <n v="6817"/>
    <x v="3382"/>
    <x v="2"/>
    <x v="1103"/>
    <d v="2011-06-21T00:00:00"/>
    <s v="Standard Class"/>
    <s v="GH-14425"/>
    <s v="Gary Hwang"/>
    <x v="0"/>
    <s v="United States"/>
    <s v="Seattle"/>
    <x v="4"/>
    <n v="98105"/>
    <x v="1"/>
    <s v="OFF-FA-10000624"/>
    <x v="1"/>
    <x v="13"/>
    <x v="291"/>
    <n v="17.899999999999999"/>
    <n v="5"/>
    <n v="0"/>
    <n v="8.9499999999999993"/>
  </r>
  <r>
    <n v="6818"/>
    <x v="3382"/>
    <x v="2"/>
    <x v="1103"/>
    <d v="2011-06-21T00:00:00"/>
    <s v="Standard Class"/>
    <s v="GH-14425"/>
    <s v="Gary Hwang"/>
    <x v="0"/>
    <s v="United States"/>
    <s v="Seattle"/>
    <x v="4"/>
    <n v="98105"/>
    <x v="1"/>
    <s v="OFF-BI-10004995"/>
    <x v="1"/>
    <x v="8"/>
    <x v="313"/>
    <n v="3266.3760000000002"/>
    <n v="3"/>
    <n v="0.2"/>
    <n v="1061.5721999999998"/>
  </r>
  <r>
    <n v="6819"/>
    <x v="3383"/>
    <x v="3"/>
    <x v="116"/>
    <d v="2015-01-02T00:00:00"/>
    <s v="Standard Class"/>
    <s v="LO-17170"/>
    <s v="Lori Olson"/>
    <x v="1"/>
    <s v="United States"/>
    <s v="Peoria"/>
    <x v="10"/>
    <n v="61604"/>
    <x v="2"/>
    <s v="OFF-BI-10003784"/>
    <x v="1"/>
    <x v="8"/>
    <x v="1314"/>
    <n v="1.6799999999999995"/>
    <n v="5"/>
    <n v="0.8"/>
    <n v="-2.6880000000000015"/>
  </r>
  <r>
    <n v="6820"/>
    <x v="3383"/>
    <x v="3"/>
    <x v="116"/>
    <d v="2015-01-02T00:00:00"/>
    <s v="Standard Class"/>
    <s v="LO-17170"/>
    <s v="Lori Olson"/>
    <x v="1"/>
    <s v="United States"/>
    <s v="Peoria"/>
    <x v="10"/>
    <n v="61604"/>
    <x v="2"/>
    <s v="FUR-FU-10004586"/>
    <x v="0"/>
    <x v="5"/>
    <x v="1473"/>
    <n v="7.968"/>
    <n v="3"/>
    <n v="0.6"/>
    <n v="-2.3903999999999996"/>
  </r>
  <r>
    <n v="6821"/>
    <x v="3383"/>
    <x v="3"/>
    <x v="116"/>
    <d v="2015-01-02T00:00:00"/>
    <s v="Standard Class"/>
    <s v="LO-17170"/>
    <s v="Lori Olson"/>
    <x v="1"/>
    <s v="United States"/>
    <s v="Peoria"/>
    <x v="10"/>
    <n v="61604"/>
    <x v="2"/>
    <s v="FUR-CH-10004698"/>
    <x v="0"/>
    <x v="1"/>
    <x v="166"/>
    <n v="113.372"/>
    <n v="2"/>
    <n v="0.3"/>
    <n v="-3.2391999999999896"/>
  </r>
  <r>
    <n v="6822"/>
    <x v="3383"/>
    <x v="3"/>
    <x v="116"/>
    <d v="2015-01-02T00:00:00"/>
    <s v="Standard Class"/>
    <s v="LO-17170"/>
    <s v="Lori Olson"/>
    <x v="1"/>
    <s v="United States"/>
    <s v="Peoria"/>
    <x v="10"/>
    <n v="61604"/>
    <x v="2"/>
    <s v="FUR-FU-10001935"/>
    <x v="0"/>
    <x v="5"/>
    <x v="341"/>
    <n v="2.9600000000000004"/>
    <n v="2"/>
    <n v="0.6"/>
    <n v="-1.4059999999999997"/>
  </r>
  <r>
    <n v="6823"/>
    <x v="3384"/>
    <x v="3"/>
    <x v="808"/>
    <d v="2014-11-08T00:00:00"/>
    <s v="Standard Class"/>
    <s v="CS-12505"/>
    <s v="Cindy Stewart"/>
    <x v="0"/>
    <s v="United States"/>
    <s v="Los Angeles"/>
    <x v="1"/>
    <n v="90036"/>
    <x v="1"/>
    <s v="OFF-AP-10003040"/>
    <x v="1"/>
    <x v="9"/>
    <x v="723"/>
    <n v="168.1"/>
    <n v="5"/>
    <n v="0"/>
    <n v="43.705999999999996"/>
  </r>
  <r>
    <n v="6824"/>
    <x v="3385"/>
    <x v="1"/>
    <x v="395"/>
    <d v="2012-07-29T00:00:00"/>
    <s v="Standard Class"/>
    <s v="YS-21880"/>
    <s v="Yana Sorensen"/>
    <x v="1"/>
    <s v="United States"/>
    <s v="Montgomery"/>
    <x v="19"/>
    <n v="36116"/>
    <x v="0"/>
    <s v="OFF-EN-10001335"/>
    <x v="1"/>
    <x v="12"/>
    <x v="462"/>
    <n v="98.46"/>
    <n v="9"/>
    <n v="0"/>
    <n v="49.23"/>
  </r>
  <r>
    <n v="6825"/>
    <x v="3385"/>
    <x v="1"/>
    <x v="395"/>
    <d v="2012-07-29T00:00:00"/>
    <s v="Standard Class"/>
    <s v="YS-21880"/>
    <s v="Yana Sorensen"/>
    <x v="1"/>
    <s v="United States"/>
    <s v="Montgomery"/>
    <x v="19"/>
    <n v="36116"/>
    <x v="0"/>
    <s v="FUR-TA-10002041"/>
    <x v="0"/>
    <x v="3"/>
    <x v="358"/>
    <n v="358.58"/>
    <n v="2"/>
    <n v="0"/>
    <n v="39.44380000000001"/>
  </r>
  <r>
    <n v="6826"/>
    <x v="3386"/>
    <x v="0"/>
    <x v="824"/>
    <d v="2013-10-10T00:00:00"/>
    <s v="Standard Class"/>
    <s v="TC-20980"/>
    <s v="Tamara Chand"/>
    <x v="1"/>
    <s v="United States"/>
    <s v="Lafayette"/>
    <x v="14"/>
    <n v="47905"/>
    <x v="2"/>
    <s v="OFF-ST-10001558"/>
    <x v="1"/>
    <x v="4"/>
    <x v="712"/>
    <n v="32.479999999999997"/>
    <n v="2"/>
    <n v="0"/>
    <n v="4.8719999999999999"/>
  </r>
  <r>
    <n v="6827"/>
    <x v="3386"/>
    <x v="0"/>
    <x v="824"/>
    <d v="2013-10-10T00:00:00"/>
    <s v="Standard Class"/>
    <s v="TC-20980"/>
    <s v="Tamara Chand"/>
    <x v="1"/>
    <s v="United States"/>
    <s v="Lafayette"/>
    <x v="14"/>
    <n v="47905"/>
    <x v="2"/>
    <s v="TEC-CO-10004722"/>
    <x v="2"/>
    <x v="16"/>
    <x v="1365"/>
    <n v="17499.949999999997"/>
    <n v="5"/>
    <n v="0"/>
    <n v="8399.9759999999987"/>
  </r>
  <r>
    <n v="6828"/>
    <x v="3386"/>
    <x v="0"/>
    <x v="824"/>
    <d v="2013-10-10T00:00:00"/>
    <s v="Standard Class"/>
    <s v="TC-20980"/>
    <s v="Tamara Chand"/>
    <x v="1"/>
    <s v="United States"/>
    <s v="Lafayette"/>
    <x v="14"/>
    <n v="47905"/>
    <x v="2"/>
    <s v="OFF-BI-10004600"/>
    <x v="1"/>
    <x v="8"/>
    <x v="1477"/>
    <n v="735.98"/>
    <n v="2"/>
    <n v="0"/>
    <n v="331.19099999999997"/>
  </r>
  <r>
    <n v="6829"/>
    <x v="3386"/>
    <x v="0"/>
    <x v="824"/>
    <d v="2013-10-10T00:00:00"/>
    <s v="Standard Class"/>
    <s v="TC-20980"/>
    <s v="Tamara Chand"/>
    <x v="1"/>
    <s v="United States"/>
    <s v="Lafayette"/>
    <x v="14"/>
    <n v="47905"/>
    <x v="2"/>
    <s v="OFF-BI-10003712"/>
    <x v="1"/>
    <x v="8"/>
    <x v="689"/>
    <n v="34.370000000000005"/>
    <n v="7"/>
    <n v="0"/>
    <n v="16.8413"/>
  </r>
  <r>
    <n v="6830"/>
    <x v="3386"/>
    <x v="0"/>
    <x v="824"/>
    <d v="2013-10-10T00:00:00"/>
    <s v="Standard Class"/>
    <s v="TC-20980"/>
    <s v="Tamara Chand"/>
    <x v="1"/>
    <s v="United States"/>
    <s v="Lafayette"/>
    <x v="14"/>
    <n v="47905"/>
    <x v="2"/>
    <s v="OFF-AR-10001958"/>
    <x v="1"/>
    <x v="6"/>
    <x v="206"/>
    <n v="33.96"/>
    <n v="2"/>
    <n v="0"/>
    <n v="9.5088000000000008"/>
  </r>
  <r>
    <n v="6831"/>
    <x v="3387"/>
    <x v="0"/>
    <x v="435"/>
    <d v="2013-12-28T00:00:00"/>
    <s v="Second Class"/>
    <s v="PW-19030"/>
    <s v="Pauline Webber"/>
    <x v="1"/>
    <s v="United States"/>
    <s v="New York City"/>
    <x v="15"/>
    <n v="10009"/>
    <x v="3"/>
    <s v="TEC-PH-10001750"/>
    <x v="2"/>
    <x v="7"/>
    <x v="968"/>
    <n v="197.96999999999997"/>
    <n v="3"/>
    <n v="0"/>
    <n v="53.451900000000009"/>
  </r>
  <r>
    <n v="6832"/>
    <x v="3388"/>
    <x v="3"/>
    <x v="246"/>
    <d v="2014-07-28T00:00:00"/>
    <s v="Standard Class"/>
    <s v="CS-11860"/>
    <s v="Cari Schnelling"/>
    <x v="0"/>
    <s v="United States"/>
    <s v="New York City"/>
    <x v="15"/>
    <n v="10024"/>
    <x v="3"/>
    <s v="OFF-AP-10002287"/>
    <x v="1"/>
    <x v="9"/>
    <x v="1274"/>
    <n v="17.48"/>
    <n v="4"/>
    <n v="0"/>
    <n v="4.5448000000000004"/>
  </r>
  <r>
    <n v="6833"/>
    <x v="3389"/>
    <x v="1"/>
    <x v="998"/>
    <d v="2012-10-17T00:00:00"/>
    <s v="Standard Class"/>
    <s v="DP-13165"/>
    <s v="David Philippe"/>
    <x v="0"/>
    <s v="United States"/>
    <s v="Chicago"/>
    <x v="10"/>
    <n v="60610"/>
    <x v="2"/>
    <s v="OFF-AR-10003183"/>
    <x v="1"/>
    <x v="6"/>
    <x v="1390"/>
    <n v="8.016"/>
    <n v="3"/>
    <n v="0.2"/>
    <n v="1.0019999999999993"/>
  </r>
  <r>
    <n v="6834"/>
    <x v="3390"/>
    <x v="0"/>
    <x v="162"/>
    <d v="2013-09-09T00:00:00"/>
    <s v="Same Day"/>
    <s v="PJ-19015"/>
    <s v="Pauline Johnson"/>
    <x v="0"/>
    <s v="United States"/>
    <s v="Santa Ana"/>
    <x v="1"/>
    <n v="92704"/>
    <x v="1"/>
    <s v="FUR-TA-10003008"/>
    <x v="0"/>
    <x v="3"/>
    <x v="946"/>
    <n v="146.04000000000002"/>
    <n v="1"/>
    <n v="0.2"/>
    <n v="-12.778499999999994"/>
  </r>
  <r>
    <n v="6835"/>
    <x v="3391"/>
    <x v="0"/>
    <x v="73"/>
    <d v="2013-11-25T00:00:00"/>
    <s v="Standard Class"/>
    <s v="BM-11575"/>
    <s v="Brendan Murry"/>
    <x v="1"/>
    <s v="United States"/>
    <s v="Montebello"/>
    <x v="1"/>
    <n v="90640"/>
    <x v="1"/>
    <s v="TEC-AC-10004803"/>
    <x v="2"/>
    <x v="11"/>
    <x v="1756"/>
    <n v="27.88"/>
    <n v="2"/>
    <n v="0"/>
    <n v="3.9032000000000018"/>
  </r>
  <r>
    <n v="6836"/>
    <x v="3392"/>
    <x v="3"/>
    <x v="453"/>
    <d v="2014-10-21T00:00:00"/>
    <s v="Standard Class"/>
    <s v="DL-13495"/>
    <s v="Dionis Lloyd"/>
    <x v="1"/>
    <s v="United States"/>
    <s v="Thousand Oaks"/>
    <x v="1"/>
    <n v="91360"/>
    <x v="1"/>
    <s v="OFF-LA-10003510"/>
    <x v="1"/>
    <x v="2"/>
    <x v="575"/>
    <n v="152.65"/>
    <n v="5"/>
    <n v="0"/>
    <n v="70.219000000000008"/>
  </r>
  <r>
    <n v="6837"/>
    <x v="3392"/>
    <x v="3"/>
    <x v="453"/>
    <d v="2014-10-21T00:00:00"/>
    <s v="Standard Class"/>
    <s v="DL-13495"/>
    <s v="Dionis Lloyd"/>
    <x v="1"/>
    <s v="United States"/>
    <s v="Thousand Oaks"/>
    <x v="1"/>
    <n v="91360"/>
    <x v="1"/>
    <s v="FUR-FU-10000087"/>
    <x v="0"/>
    <x v="5"/>
    <x v="204"/>
    <n v="22.72"/>
    <n v="1"/>
    <n v="0"/>
    <n v="9.3152000000000008"/>
  </r>
  <r>
    <n v="6838"/>
    <x v="3393"/>
    <x v="1"/>
    <x v="380"/>
    <d v="2012-07-12T00:00:00"/>
    <s v="Standard Class"/>
    <s v="BF-10975"/>
    <s v="Barbara Fisher"/>
    <x v="1"/>
    <s v="United States"/>
    <s v="Vineland"/>
    <x v="30"/>
    <n v="8360"/>
    <x v="3"/>
    <s v="OFF-AR-10003732"/>
    <x v="1"/>
    <x v="6"/>
    <x v="321"/>
    <n v="11.12"/>
    <n v="4"/>
    <n v="0"/>
    <n v="2.8911999999999995"/>
  </r>
  <r>
    <n v="6839"/>
    <x v="3394"/>
    <x v="3"/>
    <x v="1119"/>
    <d v="2014-02-10T00:00:00"/>
    <s v="Standard Class"/>
    <s v="FC-14335"/>
    <s v="Fred Chung"/>
    <x v="1"/>
    <s v="United States"/>
    <s v="Torrance"/>
    <x v="1"/>
    <n v="90503"/>
    <x v="1"/>
    <s v="OFF-AP-10000275"/>
    <x v="1"/>
    <x v="9"/>
    <x v="1719"/>
    <n v="1640.6999999999998"/>
    <n v="5"/>
    <n v="0"/>
    <n v="459.39599999999996"/>
  </r>
  <r>
    <n v="6840"/>
    <x v="3394"/>
    <x v="3"/>
    <x v="1119"/>
    <d v="2014-02-10T00:00:00"/>
    <s v="Standard Class"/>
    <s v="FC-14335"/>
    <s v="Fred Chung"/>
    <x v="1"/>
    <s v="United States"/>
    <s v="Torrance"/>
    <x v="1"/>
    <n v="90503"/>
    <x v="1"/>
    <s v="TEC-PH-10003505"/>
    <x v="2"/>
    <x v="7"/>
    <x v="901"/>
    <n v="371.2"/>
    <n v="5"/>
    <n v="0.2"/>
    <n v="41.759999999999948"/>
  </r>
  <r>
    <n v="6841"/>
    <x v="3395"/>
    <x v="1"/>
    <x v="401"/>
    <d v="2012-12-07T00:00:00"/>
    <s v="First Class"/>
    <s v="MP-18175"/>
    <s v="Mike Pelletier"/>
    <x v="2"/>
    <s v="United States"/>
    <s v="Troy"/>
    <x v="24"/>
    <n v="45373"/>
    <x v="3"/>
    <s v="OFF-BI-10002852"/>
    <x v="1"/>
    <x v="8"/>
    <x v="91"/>
    <n v="14.832000000000003"/>
    <n v="3"/>
    <n v="0.7"/>
    <n v="-10.382399999999997"/>
  </r>
  <r>
    <n v="6842"/>
    <x v="3396"/>
    <x v="0"/>
    <x v="126"/>
    <d v="2013-09-18T00:00:00"/>
    <s v="Standard Class"/>
    <s v="AJ-10795"/>
    <s v="Anthony Johnson"/>
    <x v="1"/>
    <s v="United States"/>
    <s v="Springfield"/>
    <x v="17"/>
    <n v="22153"/>
    <x v="0"/>
    <s v="TEC-AC-10004877"/>
    <x v="2"/>
    <x v="11"/>
    <x v="1670"/>
    <n v="20.700000000000003"/>
    <n v="3"/>
    <n v="0"/>
    <n v="1.6559999999999988"/>
  </r>
  <r>
    <n v="6843"/>
    <x v="3396"/>
    <x v="0"/>
    <x v="126"/>
    <d v="2013-09-18T00:00:00"/>
    <s v="Standard Class"/>
    <s v="AJ-10795"/>
    <s v="Anthony Johnson"/>
    <x v="1"/>
    <s v="United States"/>
    <s v="Springfield"/>
    <x v="17"/>
    <n v="22153"/>
    <x v="0"/>
    <s v="OFF-FA-10002975"/>
    <x v="1"/>
    <x v="13"/>
    <x v="33"/>
    <n v="11.34"/>
    <n v="3"/>
    <n v="0"/>
    <n v="5.2164000000000001"/>
  </r>
  <r>
    <n v="6844"/>
    <x v="3396"/>
    <x v="0"/>
    <x v="126"/>
    <d v="2013-09-18T00:00:00"/>
    <s v="Standard Class"/>
    <s v="AJ-10795"/>
    <s v="Anthony Johnson"/>
    <x v="1"/>
    <s v="United States"/>
    <s v="Springfield"/>
    <x v="17"/>
    <n v="22153"/>
    <x v="0"/>
    <s v="OFF-ST-10000419"/>
    <x v="1"/>
    <x v="4"/>
    <x v="1015"/>
    <n v="67.900000000000006"/>
    <n v="5"/>
    <n v="0"/>
    <n v="0.67899999999999849"/>
  </r>
  <r>
    <n v="6845"/>
    <x v="3396"/>
    <x v="0"/>
    <x v="126"/>
    <d v="2013-09-18T00:00:00"/>
    <s v="Standard Class"/>
    <s v="AJ-10795"/>
    <s v="Anthony Johnson"/>
    <x v="1"/>
    <s v="United States"/>
    <s v="Springfield"/>
    <x v="17"/>
    <n v="22153"/>
    <x v="0"/>
    <s v="FUR-CH-10002073"/>
    <x v="0"/>
    <x v="1"/>
    <x v="1783"/>
    <n v="1059.1199999999999"/>
    <n v="4"/>
    <n v="0"/>
    <n v="307.14479999999992"/>
  </r>
  <r>
    <n v="6846"/>
    <x v="3397"/>
    <x v="2"/>
    <x v="522"/>
    <d v="2011-07-12T00:00:00"/>
    <s v="Standard Class"/>
    <s v="BC-11125"/>
    <s v="Becky Castell"/>
    <x v="2"/>
    <s v="United States"/>
    <s v="El Cajon"/>
    <x v="1"/>
    <n v="92020"/>
    <x v="1"/>
    <s v="FUR-CH-10000155"/>
    <x v="0"/>
    <x v="1"/>
    <x v="1157"/>
    <n v="478.48"/>
    <n v="2"/>
    <n v="0.2"/>
    <n v="47.848000000000013"/>
  </r>
  <r>
    <n v="6847"/>
    <x v="3398"/>
    <x v="0"/>
    <x v="195"/>
    <d v="2013-05-15T00:00:00"/>
    <s v="Standard Class"/>
    <s v="RS-19420"/>
    <s v="Ricardo Sperren"/>
    <x v="1"/>
    <s v="United States"/>
    <s v="Los Angeles"/>
    <x v="1"/>
    <n v="90036"/>
    <x v="1"/>
    <s v="OFF-PA-10001260"/>
    <x v="1"/>
    <x v="10"/>
    <x v="1769"/>
    <n v="32.04"/>
    <n v="4"/>
    <n v="0"/>
    <n v="14.417999999999999"/>
  </r>
  <r>
    <n v="6848"/>
    <x v="3399"/>
    <x v="0"/>
    <x v="427"/>
    <d v="2013-07-23T00:00:00"/>
    <s v="Standard Class"/>
    <s v="NP-18670"/>
    <s v="Nora Paige"/>
    <x v="0"/>
    <s v="United States"/>
    <s v="Phoenix"/>
    <x v="16"/>
    <n v="85023"/>
    <x v="1"/>
    <s v="TEC-PH-10001924"/>
    <x v="2"/>
    <x v="7"/>
    <x v="426"/>
    <n v="55.991999999999997"/>
    <n v="1"/>
    <n v="0.2"/>
    <n v="3.4995000000000029"/>
  </r>
  <r>
    <n v="6849"/>
    <x v="3400"/>
    <x v="0"/>
    <x v="1133"/>
    <d v="2013-06-22T00:00:00"/>
    <s v="First Class"/>
    <s v="BT-11440"/>
    <s v="Bobby Trafton"/>
    <x v="0"/>
    <s v="United States"/>
    <s v="Frankfort"/>
    <x v="10"/>
    <n v="60423"/>
    <x v="2"/>
    <s v="OFF-PA-10003134"/>
    <x v="1"/>
    <x v="10"/>
    <x v="1663"/>
    <n v="76.864000000000004"/>
    <n v="2"/>
    <n v="0.2"/>
    <n v="26.902399999999993"/>
  </r>
  <r>
    <n v="6850"/>
    <x v="3401"/>
    <x v="2"/>
    <x v="1017"/>
    <d v="2011-04-25T00:00:00"/>
    <s v="Standard Class"/>
    <s v="BP-11230"/>
    <s v="Benjamin Patterson"/>
    <x v="0"/>
    <s v="United States"/>
    <s v="Los Angeles"/>
    <x v="1"/>
    <n v="90045"/>
    <x v="1"/>
    <s v="FUR-FU-10000409"/>
    <x v="0"/>
    <x v="5"/>
    <x v="1421"/>
    <n v="59.92"/>
    <n v="4"/>
    <n v="0"/>
    <n v="27.563200000000002"/>
  </r>
  <r>
    <n v="6851"/>
    <x v="3402"/>
    <x v="0"/>
    <x v="1134"/>
    <d v="2013-01-12T00:00:00"/>
    <s v="Standard Class"/>
    <s v="JO-15145"/>
    <s v="Jack O'Briant"/>
    <x v="1"/>
    <s v="United States"/>
    <s v="Franklin"/>
    <x v="6"/>
    <n v="53132"/>
    <x v="2"/>
    <s v="FUR-BO-10002545"/>
    <x v="0"/>
    <x v="0"/>
    <x v="37"/>
    <n v="1565.88"/>
    <n v="6"/>
    <n v="0"/>
    <n v="407.12880000000007"/>
  </r>
  <r>
    <n v="6852"/>
    <x v="3402"/>
    <x v="0"/>
    <x v="1134"/>
    <d v="2013-01-12T00:00:00"/>
    <s v="Standard Class"/>
    <s v="JO-15145"/>
    <s v="Jack O'Briant"/>
    <x v="1"/>
    <s v="United States"/>
    <s v="Franklin"/>
    <x v="6"/>
    <n v="53132"/>
    <x v="2"/>
    <s v="OFF-BI-10001460"/>
    <x v="1"/>
    <x v="8"/>
    <x v="58"/>
    <n v="106.05"/>
    <n v="7"/>
    <n v="0"/>
    <n v="49.843499999999999"/>
  </r>
  <r>
    <n v="6853"/>
    <x v="3403"/>
    <x v="3"/>
    <x v="331"/>
    <d v="2014-12-29T00:00:00"/>
    <s v="Second Class"/>
    <s v="MF-18250"/>
    <s v="Monica Federle"/>
    <x v="1"/>
    <s v="United States"/>
    <s v="Little Rock"/>
    <x v="36"/>
    <n v="72209"/>
    <x v="0"/>
    <s v="OFF-ST-10001328"/>
    <x v="1"/>
    <x v="4"/>
    <x v="176"/>
    <n v="62.04"/>
    <n v="4"/>
    <n v="0"/>
    <n v="17.371200000000002"/>
  </r>
  <r>
    <n v="6854"/>
    <x v="3403"/>
    <x v="3"/>
    <x v="331"/>
    <d v="2014-12-29T00:00:00"/>
    <s v="Second Class"/>
    <s v="MF-18250"/>
    <s v="Monica Federle"/>
    <x v="1"/>
    <s v="United States"/>
    <s v="Little Rock"/>
    <x v="36"/>
    <n v="72209"/>
    <x v="0"/>
    <s v="TEC-PH-10003601"/>
    <x v="2"/>
    <x v="7"/>
    <x v="1383"/>
    <n v="494.97"/>
    <n v="3"/>
    <n v="0"/>
    <n v="148.49099999999996"/>
  </r>
  <r>
    <n v="6855"/>
    <x v="3403"/>
    <x v="3"/>
    <x v="331"/>
    <d v="2014-12-29T00:00:00"/>
    <s v="Second Class"/>
    <s v="MF-18250"/>
    <s v="Monica Federle"/>
    <x v="1"/>
    <s v="United States"/>
    <s v="Little Rock"/>
    <x v="36"/>
    <n v="72209"/>
    <x v="0"/>
    <s v="OFF-ST-10001522"/>
    <x v="1"/>
    <x v="4"/>
    <x v="195"/>
    <n v="367.96"/>
    <n v="4"/>
    <n v="0"/>
    <n v="14.718399999999974"/>
  </r>
  <r>
    <n v="6856"/>
    <x v="3403"/>
    <x v="3"/>
    <x v="331"/>
    <d v="2014-12-29T00:00:00"/>
    <s v="Second Class"/>
    <s v="MF-18250"/>
    <s v="Monica Federle"/>
    <x v="1"/>
    <s v="United States"/>
    <s v="Little Rock"/>
    <x v="36"/>
    <n v="72209"/>
    <x v="0"/>
    <s v="OFF-PA-10001994"/>
    <x v="1"/>
    <x v="10"/>
    <x v="1113"/>
    <n v="44.96"/>
    <n v="2"/>
    <n v="0"/>
    <n v="20.6816"/>
  </r>
  <r>
    <n v="6857"/>
    <x v="3403"/>
    <x v="3"/>
    <x v="331"/>
    <d v="2014-12-29T00:00:00"/>
    <s v="Second Class"/>
    <s v="MF-18250"/>
    <s v="Monica Federle"/>
    <x v="1"/>
    <s v="United States"/>
    <s v="Little Rock"/>
    <x v="36"/>
    <n v="72209"/>
    <x v="0"/>
    <s v="OFF-EN-10001453"/>
    <x v="1"/>
    <x v="12"/>
    <x v="1676"/>
    <n v="182.94"/>
    <n v="3"/>
    <n v="0"/>
    <n v="85.981799999999993"/>
  </r>
  <r>
    <n v="6858"/>
    <x v="3404"/>
    <x v="3"/>
    <x v="827"/>
    <d v="2014-04-23T00:00:00"/>
    <s v="Standard Class"/>
    <s v="PS-18760"/>
    <s v="Pamela Stobb"/>
    <x v="0"/>
    <s v="United States"/>
    <s v="Los Angeles"/>
    <x v="1"/>
    <n v="90008"/>
    <x v="1"/>
    <s v="OFF-PA-10004911"/>
    <x v="1"/>
    <x v="10"/>
    <x v="929"/>
    <n v="28.14"/>
    <n v="3"/>
    <n v="0"/>
    <n v="13.507200000000001"/>
  </r>
  <r>
    <n v="6859"/>
    <x v="3404"/>
    <x v="3"/>
    <x v="827"/>
    <d v="2014-04-23T00:00:00"/>
    <s v="Standard Class"/>
    <s v="PS-18760"/>
    <s v="Pamela Stobb"/>
    <x v="0"/>
    <s v="United States"/>
    <s v="Los Angeles"/>
    <x v="1"/>
    <n v="90008"/>
    <x v="1"/>
    <s v="OFF-LA-10001404"/>
    <x v="1"/>
    <x v="2"/>
    <x v="916"/>
    <n v="7.38"/>
    <n v="2"/>
    <n v="0"/>
    <n v="3.4685999999999999"/>
  </r>
  <r>
    <n v="6860"/>
    <x v="3404"/>
    <x v="3"/>
    <x v="827"/>
    <d v="2014-04-23T00:00:00"/>
    <s v="Standard Class"/>
    <s v="PS-18760"/>
    <s v="Pamela Stobb"/>
    <x v="0"/>
    <s v="United States"/>
    <s v="Los Angeles"/>
    <x v="1"/>
    <n v="90008"/>
    <x v="1"/>
    <s v="OFF-FA-10001561"/>
    <x v="1"/>
    <x v="13"/>
    <x v="831"/>
    <n v="10.9"/>
    <n v="5"/>
    <n v="0"/>
    <n v="3.5970000000000004"/>
  </r>
  <r>
    <n v="6861"/>
    <x v="3404"/>
    <x v="3"/>
    <x v="827"/>
    <d v="2014-04-23T00:00:00"/>
    <s v="Standard Class"/>
    <s v="PS-18760"/>
    <s v="Pamela Stobb"/>
    <x v="0"/>
    <s v="United States"/>
    <s v="Los Angeles"/>
    <x v="1"/>
    <n v="90008"/>
    <x v="1"/>
    <s v="TEC-AC-10001383"/>
    <x v="2"/>
    <x v="11"/>
    <x v="601"/>
    <n v="274.89"/>
    <n v="11"/>
    <n v="0"/>
    <n v="46.731299999999962"/>
  </r>
  <r>
    <n v="6862"/>
    <x v="3404"/>
    <x v="3"/>
    <x v="827"/>
    <d v="2014-04-23T00:00:00"/>
    <s v="Standard Class"/>
    <s v="PS-18760"/>
    <s v="Pamela Stobb"/>
    <x v="0"/>
    <s v="United States"/>
    <s v="Los Angeles"/>
    <x v="1"/>
    <n v="90008"/>
    <x v="1"/>
    <s v="OFF-LA-10003190"/>
    <x v="1"/>
    <x v="2"/>
    <x v="1163"/>
    <n v="23.04"/>
    <n v="8"/>
    <n v="0"/>
    <n v="11.2896"/>
  </r>
  <r>
    <n v="6863"/>
    <x v="3404"/>
    <x v="3"/>
    <x v="827"/>
    <d v="2014-04-23T00:00:00"/>
    <s v="Standard Class"/>
    <s v="PS-18760"/>
    <s v="Pamela Stobb"/>
    <x v="0"/>
    <s v="United States"/>
    <s v="Los Angeles"/>
    <x v="1"/>
    <n v="90008"/>
    <x v="1"/>
    <s v="FUR-CH-10003774"/>
    <x v="0"/>
    <x v="1"/>
    <x v="1185"/>
    <n v="218.35200000000003"/>
    <n v="3"/>
    <n v="0.2"/>
    <n v="-19.105800000000016"/>
  </r>
  <r>
    <n v="6864"/>
    <x v="3405"/>
    <x v="3"/>
    <x v="96"/>
    <d v="2014-12-09T00:00:00"/>
    <s v="Standard Class"/>
    <s v="MY-17380"/>
    <s v="Maribeth Yedwab"/>
    <x v="1"/>
    <s v="United States"/>
    <s v="San Antonio"/>
    <x v="5"/>
    <n v="78207"/>
    <x v="2"/>
    <s v="OFF-PA-10000520"/>
    <x v="1"/>
    <x v="10"/>
    <x v="1419"/>
    <n v="10.368000000000002"/>
    <n v="2"/>
    <n v="0.2"/>
    <n v="3.6288"/>
  </r>
  <r>
    <n v="6865"/>
    <x v="3406"/>
    <x v="0"/>
    <x v="1036"/>
    <d v="2013-08-29T00:00:00"/>
    <s v="Standard Class"/>
    <s v="SC-20230"/>
    <s v="Scot Coram"/>
    <x v="1"/>
    <s v="United States"/>
    <s v="Los Angeles"/>
    <x v="1"/>
    <n v="90004"/>
    <x v="1"/>
    <s v="OFF-BI-10004465"/>
    <x v="1"/>
    <x v="8"/>
    <x v="732"/>
    <n v="12.672000000000001"/>
    <n v="2"/>
    <n v="0.2"/>
    <n v="4.7519999999999998"/>
  </r>
  <r>
    <n v="6866"/>
    <x v="3406"/>
    <x v="0"/>
    <x v="1036"/>
    <d v="2013-08-29T00:00:00"/>
    <s v="Standard Class"/>
    <s v="SC-20230"/>
    <s v="Scot Coram"/>
    <x v="1"/>
    <s v="United States"/>
    <s v="Los Angeles"/>
    <x v="1"/>
    <n v="90004"/>
    <x v="1"/>
    <s v="TEC-PH-10003555"/>
    <x v="2"/>
    <x v="7"/>
    <x v="457"/>
    <n v="91.96"/>
    <n v="5"/>
    <n v="0.2"/>
    <n v="-20.690999999999992"/>
  </r>
  <r>
    <n v="6867"/>
    <x v="3406"/>
    <x v="0"/>
    <x v="1036"/>
    <d v="2013-08-29T00:00:00"/>
    <s v="Standard Class"/>
    <s v="SC-20230"/>
    <s v="Scot Coram"/>
    <x v="1"/>
    <s v="United States"/>
    <s v="Los Angeles"/>
    <x v="1"/>
    <n v="90004"/>
    <x v="1"/>
    <s v="TEC-AC-10000844"/>
    <x v="2"/>
    <x v="11"/>
    <x v="106"/>
    <n v="254.96999999999997"/>
    <n v="3"/>
    <n v="0"/>
    <n v="91.789199999999994"/>
  </r>
  <r>
    <n v="6868"/>
    <x v="3406"/>
    <x v="0"/>
    <x v="1036"/>
    <d v="2013-08-29T00:00:00"/>
    <s v="Standard Class"/>
    <s v="SC-20230"/>
    <s v="Scot Coram"/>
    <x v="1"/>
    <s v="United States"/>
    <s v="Los Angeles"/>
    <x v="1"/>
    <n v="90004"/>
    <x v="1"/>
    <s v="TEC-PH-10003187"/>
    <x v="2"/>
    <x v="7"/>
    <x v="1410"/>
    <n v="31.983999999999998"/>
    <n v="2"/>
    <n v="0.2"/>
    <n v="-7.9959999999999996"/>
  </r>
  <r>
    <n v="6869"/>
    <x v="3406"/>
    <x v="0"/>
    <x v="1036"/>
    <d v="2013-08-29T00:00:00"/>
    <s v="Standard Class"/>
    <s v="SC-20230"/>
    <s v="Scot Coram"/>
    <x v="1"/>
    <s v="United States"/>
    <s v="Los Angeles"/>
    <x v="1"/>
    <n v="90004"/>
    <x v="1"/>
    <s v="FUR-TA-10003569"/>
    <x v="0"/>
    <x v="3"/>
    <x v="1358"/>
    <n v="2887.0560000000005"/>
    <n v="9"/>
    <n v="0.2"/>
    <n v="180.44099999999992"/>
  </r>
  <r>
    <n v="6870"/>
    <x v="3406"/>
    <x v="0"/>
    <x v="1036"/>
    <d v="2013-08-29T00:00:00"/>
    <s v="Standard Class"/>
    <s v="SC-20230"/>
    <s v="Scot Coram"/>
    <x v="1"/>
    <s v="United States"/>
    <s v="Los Angeles"/>
    <x v="1"/>
    <n v="90004"/>
    <x v="1"/>
    <s v="OFF-PA-10003848"/>
    <x v="1"/>
    <x v="10"/>
    <x v="1442"/>
    <n v="12.96"/>
    <n v="2"/>
    <n v="0"/>
    <n v="6.2208000000000006"/>
  </r>
  <r>
    <n v="6871"/>
    <x v="3406"/>
    <x v="0"/>
    <x v="1036"/>
    <d v="2013-08-29T00:00:00"/>
    <s v="Standard Class"/>
    <s v="SC-20230"/>
    <s v="Scot Coram"/>
    <x v="1"/>
    <s v="United States"/>
    <s v="Los Angeles"/>
    <x v="1"/>
    <n v="90004"/>
    <x v="1"/>
    <s v="OFF-PA-10002606"/>
    <x v="1"/>
    <x v="10"/>
    <x v="1592"/>
    <n v="47.52"/>
    <n v="9"/>
    <n v="0"/>
    <n v="21.384"/>
  </r>
  <r>
    <n v="6872"/>
    <x v="3407"/>
    <x v="0"/>
    <x v="5"/>
    <d v="2013-12-09T00:00:00"/>
    <s v="Second Class"/>
    <s v="RF-19345"/>
    <s v="Randy Ferguson"/>
    <x v="1"/>
    <s v="United States"/>
    <s v="Chicago"/>
    <x v="10"/>
    <n v="60610"/>
    <x v="2"/>
    <s v="OFF-LA-10004853"/>
    <x v="1"/>
    <x v="2"/>
    <x v="683"/>
    <n v="11.952000000000002"/>
    <n v="3"/>
    <n v="0.2"/>
    <n v="3.8843999999999994"/>
  </r>
  <r>
    <n v="6873"/>
    <x v="3408"/>
    <x v="1"/>
    <x v="1135"/>
    <d v="2012-12-19T00:00:00"/>
    <s v="First Class"/>
    <s v="SG-20080"/>
    <s v="Sandra Glassco"/>
    <x v="0"/>
    <s v="United States"/>
    <s v="Seattle"/>
    <x v="4"/>
    <n v="98105"/>
    <x v="1"/>
    <s v="OFF-PA-10004948"/>
    <x v="1"/>
    <x v="10"/>
    <x v="1647"/>
    <n v="4.9800000000000004"/>
    <n v="1"/>
    <n v="0"/>
    <n v="2.3406000000000002"/>
  </r>
  <r>
    <n v="6874"/>
    <x v="3409"/>
    <x v="2"/>
    <x v="1136"/>
    <d v="2011-10-22T00:00:00"/>
    <s v="Second Class"/>
    <s v="TB-21520"/>
    <s v="Tracy Blumstein"/>
    <x v="0"/>
    <s v="United States"/>
    <s v="Beaumont"/>
    <x v="5"/>
    <n v="77705"/>
    <x v="2"/>
    <s v="OFF-BI-10003676"/>
    <x v="1"/>
    <x v="8"/>
    <x v="816"/>
    <n v="10.779999999999996"/>
    <n v="5"/>
    <n v="0.8"/>
    <n v="-17.248000000000008"/>
  </r>
  <r>
    <n v="6875"/>
    <x v="3409"/>
    <x v="2"/>
    <x v="1136"/>
    <d v="2011-10-22T00:00:00"/>
    <s v="Second Class"/>
    <s v="TB-21520"/>
    <s v="Tracy Blumstein"/>
    <x v="0"/>
    <s v="United States"/>
    <s v="Beaumont"/>
    <x v="5"/>
    <n v="77705"/>
    <x v="2"/>
    <s v="TEC-AC-10001314"/>
    <x v="2"/>
    <x v="11"/>
    <x v="943"/>
    <n v="119.97600000000001"/>
    <n v="3"/>
    <n v="0.2"/>
    <n v="-17.996400000000019"/>
  </r>
  <r>
    <n v="6876"/>
    <x v="3410"/>
    <x v="0"/>
    <x v="64"/>
    <d v="2013-09-11T00:00:00"/>
    <s v="Standard Class"/>
    <s v="MM-17920"/>
    <s v="Michael Moore"/>
    <x v="0"/>
    <s v="United States"/>
    <s v="Chesapeake"/>
    <x v="17"/>
    <n v="23320"/>
    <x v="0"/>
    <s v="OFF-LA-10004545"/>
    <x v="1"/>
    <x v="2"/>
    <x v="1328"/>
    <n v="25.06"/>
    <n v="2"/>
    <n v="0"/>
    <n v="11.778199999999998"/>
  </r>
  <r>
    <n v="6877"/>
    <x v="3410"/>
    <x v="0"/>
    <x v="64"/>
    <d v="2013-09-11T00:00:00"/>
    <s v="Standard Class"/>
    <s v="MM-17920"/>
    <s v="Michael Moore"/>
    <x v="0"/>
    <s v="United States"/>
    <s v="Chesapeake"/>
    <x v="17"/>
    <n v="23320"/>
    <x v="0"/>
    <s v="FUR-TA-10003238"/>
    <x v="0"/>
    <x v="3"/>
    <x v="1233"/>
    <n v="1652.94"/>
    <n v="3"/>
    <n v="0"/>
    <n v="314.05859999999996"/>
  </r>
  <r>
    <n v="6878"/>
    <x v="3411"/>
    <x v="1"/>
    <x v="52"/>
    <d v="2012-10-15T00:00:00"/>
    <s v="Same Day"/>
    <s v="CG-12520"/>
    <s v="Claire Gute"/>
    <x v="0"/>
    <s v="United States"/>
    <s v="Dallas"/>
    <x v="5"/>
    <n v="75217"/>
    <x v="2"/>
    <s v="FUR-FU-10004952"/>
    <x v="0"/>
    <x v="5"/>
    <x v="845"/>
    <n v="131.376"/>
    <n v="6"/>
    <n v="0.6"/>
    <n v="-95.24760000000002"/>
  </r>
  <r>
    <n v="6879"/>
    <x v="3411"/>
    <x v="1"/>
    <x v="52"/>
    <d v="2012-10-15T00:00:00"/>
    <s v="Same Day"/>
    <s v="CG-12520"/>
    <s v="Claire Gute"/>
    <x v="0"/>
    <s v="United States"/>
    <s v="Dallas"/>
    <x v="5"/>
    <n v="75217"/>
    <x v="2"/>
    <s v="OFF-PA-10003001"/>
    <x v="1"/>
    <x v="10"/>
    <x v="1064"/>
    <n v="5.3440000000000003"/>
    <n v="1"/>
    <n v="0.2"/>
    <n v="1.8703999999999998"/>
  </r>
  <r>
    <n v="6880"/>
    <x v="3412"/>
    <x v="1"/>
    <x v="494"/>
    <d v="2012-12-05T00:00:00"/>
    <s v="Second Class"/>
    <s v="TW-21025"/>
    <s v="Tamara Willingham"/>
    <x v="2"/>
    <s v="United States"/>
    <s v="Seattle"/>
    <x v="4"/>
    <n v="98105"/>
    <x v="1"/>
    <s v="FUR-CH-10001215"/>
    <x v="0"/>
    <x v="1"/>
    <x v="440"/>
    <n v="2003.9200000000003"/>
    <n v="5"/>
    <n v="0.2"/>
    <n v="125.24499999999995"/>
  </r>
  <r>
    <n v="6881"/>
    <x v="3412"/>
    <x v="1"/>
    <x v="494"/>
    <d v="2012-12-05T00:00:00"/>
    <s v="Second Class"/>
    <s v="TW-21025"/>
    <s v="Tamara Willingham"/>
    <x v="2"/>
    <s v="United States"/>
    <s v="Seattle"/>
    <x v="4"/>
    <n v="98105"/>
    <x v="1"/>
    <s v="OFF-PA-10004255"/>
    <x v="1"/>
    <x v="10"/>
    <x v="1306"/>
    <n v="32.400000000000006"/>
    <n v="5"/>
    <n v="0"/>
    <n v="15.552000000000001"/>
  </r>
  <r>
    <n v="6882"/>
    <x v="3412"/>
    <x v="1"/>
    <x v="494"/>
    <d v="2012-12-05T00:00:00"/>
    <s v="Second Class"/>
    <s v="TW-21025"/>
    <s v="Tamara Willingham"/>
    <x v="2"/>
    <s v="United States"/>
    <s v="Seattle"/>
    <x v="4"/>
    <n v="98105"/>
    <x v="1"/>
    <s v="FUR-TA-10001705"/>
    <x v="0"/>
    <x v="3"/>
    <x v="213"/>
    <n v="1913.3999999999999"/>
    <n v="9"/>
    <n v="0"/>
    <n v="401.81399999999985"/>
  </r>
  <r>
    <n v="6883"/>
    <x v="3412"/>
    <x v="1"/>
    <x v="494"/>
    <d v="2012-12-05T00:00:00"/>
    <s v="Second Class"/>
    <s v="TW-21025"/>
    <s v="Tamara Willingham"/>
    <x v="2"/>
    <s v="United States"/>
    <s v="Seattle"/>
    <x v="4"/>
    <n v="98105"/>
    <x v="1"/>
    <s v="OFF-ST-10002554"/>
    <x v="1"/>
    <x v="4"/>
    <x v="1144"/>
    <n v="146.72999999999999"/>
    <n v="3"/>
    <n v="0"/>
    <n v="2.9346000000000032"/>
  </r>
  <r>
    <n v="6884"/>
    <x v="3412"/>
    <x v="1"/>
    <x v="494"/>
    <d v="2012-12-05T00:00:00"/>
    <s v="Second Class"/>
    <s v="TW-21025"/>
    <s v="Tamara Willingham"/>
    <x v="2"/>
    <s v="United States"/>
    <s v="Seattle"/>
    <x v="4"/>
    <n v="98105"/>
    <x v="1"/>
    <s v="OFF-PA-10002222"/>
    <x v="1"/>
    <x v="10"/>
    <x v="389"/>
    <n v="114.2"/>
    <n v="5"/>
    <n v="0"/>
    <n v="52.531999999999996"/>
  </r>
  <r>
    <n v="6885"/>
    <x v="3413"/>
    <x v="1"/>
    <x v="70"/>
    <d v="2012-06-04T00:00:00"/>
    <s v="Standard Class"/>
    <s v="BD-11320"/>
    <s v="Bill Donatelli"/>
    <x v="0"/>
    <s v="United States"/>
    <s v="Minneapolis"/>
    <x v="11"/>
    <n v="55407"/>
    <x v="2"/>
    <s v="FUR-CH-10002320"/>
    <x v="0"/>
    <x v="1"/>
    <x v="1454"/>
    <n v="2567.84"/>
    <n v="8"/>
    <n v="0"/>
    <n v="770.35199999999986"/>
  </r>
  <r>
    <n v="6886"/>
    <x v="3414"/>
    <x v="3"/>
    <x v="18"/>
    <d v="2014-09-18T00:00:00"/>
    <s v="Standard Class"/>
    <s v="HA-14905"/>
    <s v="Helen Abelman"/>
    <x v="0"/>
    <s v="United States"/>
    <s v="Springfield"/>
    <x v="24"/>
    <n v="45503"/>
    <x v="3"/>
    <s v="TEC-AC-10003499"/>
    <x v="2"/>
    <x v="11"/>
    <x v="103"/>
    <n v="37.056000000000004"/>
    <n v="4"/>
    <n v="0.2"/>
    <n v="8.8008000000000006"/>
  </r>
  <r>
    <n v="6887"/>
    <x v="3414"/>
    <x v="3"/>
    <x v="18"/>
    <d v="2014-09-18T00:00:00"/>
    <s v="Standard Class"/>
    <s v="HA-14905"/>
    <s v="Helen Abelman"/>
    <x v="0"/>
    <s v="United States"/>
    <s v="Springfield"/>
    <x v="24"/>
    <n v="45503"/>
    <x v="3"/>
    <s v="TEC-PH-10003580"/>
    <x v="2"/>
    <x v="7"/>
    <x v="997"/>
    <n v="259.89600000000002"/>
    <n v="2"/>
    <n v="0.4"/>
    <n v="-56.310799999999972"/>
  </r>
  <r>
    <n v="6888"/>
    <x v="3415"/>
    <x v="3"/>
    <x v="1016"/>
    <d v="2014-05-03T00:00:00"/>
    <s v="Standard Class"/>
    <s v="LL-16840"/>
    <s v="Lauren Leatherbury"/>
    <x v="0"/>
    <s v="United States"/>
    <s v="Los Angeles"/>
    <x v="1"/>
    <n v="90032"/>
    <x v="1"/>
    <s v="OFF-PA-10004675"/>
    <x v="1"/>
    <x v="10"/>
    <x v="69"/>
    <n v="19.049999999999997"/>
    <n v="3"/>
    <n v="0"/>
    <n v="8.7629999999999999"/>
  </r>
  <r>
    <n v="6889"/>
    <x v="3415"/>
    <x v="3"/>
    <x v="1016"/>
    <d v="2014-05-03T00:00:00"/>
    <s v="Standard Class"/>
    <s v="LL-16840"/>
    <s v="Lauren Leatherbury"/>
    <x v="0"/>
    <s v="United States"/>
    <s v="Los Angeles"/>
    <x v="1"/>
    <n v="90032"/>
    <x v="1"/>
    <s v="OFF-BI-10000666"/>
    <x v="1"/>
    <x v="8"/>
    <x v="980"/>
    <n v="73.343999999999994"/>
    <n v="3"/>
    <n v="0.2"/>
    <n v="27.503999999999998"/>
  </r>
  <r>
    <n v="6890"/>
    <x v="3416"/>
    <x v="3"/>
    <x v="65"/>
    <d v="2014-09-23T00:00:00"/>
    <s v="Standard Class"/>
    <s v="SS-20140"/>
    <s v="Saphhira Shifley"/>
    <x v="1"/>
    <s v="United States"/>
    <s v="Columbus"/>
    <x v="32"/>
    <n v="31907"/>
    <x v="0"/>
    <s v="TEC-PH-10001552"/>
    <x v="2"/>
    <x v="7"/>
    <x v="178"/>
    <n v="95.68"/>
    <n v="8"/>
    <n v="0"/>
    <n v="26.790400000000005"/>
  </r>
  <r>
    <n v="6891"/>
    <x v="3416"/>
    <x v="3"/>
    <x v="65"/>
    <d v="2014-09-23T00:00:00"/>
    <s v="Standard Class"/>
    <s v="SS-20140"/>
    <s v="Saphhira Shifley"/>
    <x v="1"/>
    <s v="United States"/>
    <s v="Columbus"/>
    <x v="32"/>
    <n v="31907"/>
    <x v="0"/>
    <s v="OFF-PA-10000673"/>
    <x v="1"/>
    <x v="10"/>
    <x v="249"/>
    <n v="50.96"/>
    <n v="7"/>
    <n v="0"/>
    <n v="24.460800000000003"/>
  </r>
  <r>
    <n v="6892"/>
    <x v="3416"/>
    <x v="3"/>
    <x v="65"/>
    <d v="2014-09-23T00:00:00"/>
    <s v="Standard Class"/>
    <s v="SS-20140"/>
    <s v="Saphhira Shifley"/>
    <x v="1"/>
    <s v="United States"/>
    <s v="Columbus"/>
    <x v="32"/>
    <n v="31907"/>
    <x v="0"/>
    <s v="OFF-AR-10000380"/>
    <x v="1"/>
    <x v="6"/>
    <x v="108"/>
    <n v="113.94"/>
    <n v="3"/>
    <n v="0"/>
    <n v="34.181999999999988"/>
  </r>
  <r>
    <n v="6893"/>
    <x v="3416"/>
    <x v="3"/>
    <x v="65"/>
    <d v="2014-09-23T00:00:00"/>
    <s v="Standard Class"/>
    <s v="SS-20140"/>
    <s v="Saphhira Shifley"/>
    <x v="1"/>
    <s v="United States"/>
    <s v="Columbus"/>
    <x v="32"/>
    <n v="31907"/>
    <x v="0"/>
    <s v="OFF-PA-10003848"/>
    <x v="1"/>
    <x v="10"/>
    <x v="1442"/>
    <n v="25.92"/>
    <n v="4"/>
    <n v="0"/>
    <n v="12.441600000000001"/>
  </r>
  <r>
    <n v="6894"/>
    <x v="3416"/>
    <x v="3"/>
    <x v="65"/>
    <d v="2014-09-23T00:00:00"/>
    <s v="Standard Class"/>
    <s v="SS-20140"/>
    <s v="Saphhira Shifley"/>
    <x v="1"/>
    <s v="United States"/>
    <s v="Columbus"/>
    <x v="32"/>
    <n v="31907"/>
    <x v="0"/>
    <s v="FUR-FU-10002963"/>
    <x v="0"/>
    <x v="5"/>
    <x v="1502"/>
    <n v="20.32"/>
    <n v="4"/>
    <n v="0"/>
    <n v="6.9087999999999994"/>
  </r>
  <r>
    <n v="6895"/>
    <x v="3416"/>
    <x v="3"/>
    <x v="65"/>
    <d v="2014-09-23T00:00:00"/>
    <s v="Standard Class"/>
    <s v="SS-20140"/>
    <s v="Saphhira Shifley"/>
    <x v="1"/>
    <s v="United States"/>
    <s v="Columbus"/>
    <x v="32"/>
    <n v="31907"/>
    <x v="0"/>
    <s v="TEC-PH-10002447"/>
    <x v="2"/>
    <x v="7"/>
    <x v="53"/>
    <n v="411.98"/>
    <n v="2"/>
    <n v="0"/>
    <n v="119.4742"/>
  </r>
  <r>
    <n v="6896"/>
    <x v="3416"/>
    <x v="3"/>
    <x v="65"/>
    <d v="2014-09-23T00:00:00"/>
    <s v="Standard Class"/>
    <s v="SS-20140"/>
    <s v="Saphhira Shifley"/>
    <x v="1"/>
    <s v="United States"/>
    <s v="Columbus"/>
    <x v="32"/>
    <n v="31907"/>
    <x v="0"/>
    <s v="OFF-SU-10004261"/>
    <x v="1"/>
    <x v="14"/>
    <x v="605"/>
    <n v="34.479999999999997"/>
    <n v="2"/>
    <n v="0"/>
    <n v="9.9991999999999948"/>
  </r>
  <r>
    <n v="6897"/>
    <x v="3416"/>
    <x v="3"/>
    <x v="65"/>
    <d v="2014-09-23T00:00:00"/>
    <s v="Standard Class"/>
    <s v="SS-20140"/>
    <s v="Saphhira Shifley"/>
    <x v="1"/>
    <s v="United States"/>
    <s v="Columbus"/>
    <x v="32"/>
    <n v="31907"/>
    <x v="0"/>
    <s v="OFF-PA-10003228"/>
    <x v="1"/>
    <x v="10"/>
    <x v="1668"/>
    <n v="244.54999999999998"/>
    <n v="5"/>
    <n v="0"/>
    <n v="114.93849999999998"/>
  </r>
  <r>
    <n v="6898"/>
    <x v="3417"/>
    <x v="3"/>
    <x v="238"/>
    <d v="2014-08-26T00:00:00"/>
    <s v="Standard Class"/>
    <s v="CK-12205"/>
    <s v="Chloris Kastensmidt"/>
    <x v="0"/>
    <s v="United States"/>
    <s v="Lakewood"/>
    <x v="24"/>
    <n v="44107"/>
    <x v="3"/>
    <s v="OFF-BI-10004817"/>
    <x v="1"/>
    <x v="8"/>
    <x v="1199"/>
    <n v="10.782000000000002"/>
    <n v="3"/>
    <n v="0.7"/>
    <n v="-7.9067999999999969"/>
  </r>
  <r>
    <n v="6899"/>
    <x v="3418"/>
    <x v="1"/>
    <x v="1137"/>
    <d v="2012-05-26T00:00:00"/>
    <s v="Second Class"/>
    <s v="VS-21820"/>
    <s v="Vivek Sundaresam"/>
    <x v="0"/>
    <s v="United States"/>
    <s v="Naperville"/>
    <x v="10"/>
    <n v="60540"/>
    <x v="2"/>
    <s v="FUR-CH-10002880"/>
    <x v="0"/>
    <x v="1"/>
    <x v="801"/>
    <n v="602.65099999999995"/>
    <n v="7"/>
    <n v="0.3"/>
    <n v="-163.57670000000005"/>
  </r>
  <r>
    <n v="6900"/>
    <x v="3418"/>
    <x v="1"/>
    <x v="1137"/>
    <d v="2012-05-26T00:00:00"/>
    <s v="Second Class"/>
    <s v="VS-21820"/>
    <s v="Vivek Sundaresam"/>
    <x v="0"/>
    <s v="United States"/>
    <s v="Naperville"/>
    <x v="10"/>
    <n v="60540"/>
    <x v="2"/>
    <s v="OFF-BI-10001249"/>
    <x v="1"/>
    <x v="8"/>
    <x v="1182"/>
    <n v="7.6559999999999988"/>
    <n v="6"/>
    <n v="0.8"/>
    <n v="-13.015200000000004"/>
  </r>
  <r>
    <n v="6901"/>
    <x v="3419"/>
    <x v="1"/>
    <x v="67"/>
    <d v="2012-09-11T00:00:00"/>
    <s v="Standard Class"/>
    <s v="TN-21040"/>
    <s v="Tanja Norvell"/>
    <x v="2"/>
    <s v="United States"/>
    <s v="New York City"/>
    <x v="15"/>
    <n v="10009"/>
    <x v="3"/>
    <s v="TEC-AC-10002402"/>
    <x v="2"/>
    <x v="11"/>
    <x v="651"/>
    <n v="559.92999999999995"/>
    <n v="7"/>
    <n v="0"/>
    <n v="167.97899999999996"/>
  </r>
  <r>
    <n v="6902"/>
    <x v="3420"/>
    <x v="3"/>
    <x v="1138"/>
    <d v="2014-07-25T00:00:00"/>
    <s v="Same Day"/>
    <s v="HR-14830"/>
    <s v="Harold Ryan"/>
    <x v="1"/>
    <s v="United States"/>
    <s v="Huntington Beach"/>
    <x v="1"/>
    <n v="92646"/>
    <x v="1"/>
    <s v="TEC-CO-10001449"/>
    <x v="2"/>
    <x v="16"/>
    <x v="303"/>
    <n v="2399.96"/>
    <n v="5"/>
    <n v="0.2"/>
    <n v="839.9860000000001"/>
  </r>
  <r>
    <n v="6903"/>
    <x v="3421"/>
    <x v="3"/>
    <x v="264"/>
    <d v="2014-09-09T00:00:00"/>
    <s v="Standard Class"/>
    <s v="JS-15595"/>
    <s v="Jill Stevenson"/>
    <x v="1"/>
    <s v="United States"/>
    <s v="Chicago"/>
    <x v="10"/>
    <n v="60653"/>
    <x v="2"/>
    <s v="OFF-FA-10002280"/>
    <x v="1"/>
    <x v="13"/>
    <x v="653"/>
    <n v="16"/>
    <n v="4"/>
    <n v="0.2"/>
    <n v="5.6"/>
  </r>
  <r>
    <n v="6904"/>
    <x v="3421"/>
    <x v="3"/>
    <x v="264"/>
    <d v="2014-09-09T00:00:00"/>
    <s v="Standard Class"/>
    <s v="JS-15595"/>
    <s v="Jill Stevenson"/>
    <x v="1"/>
    <s v="United States"/>
    <s v="Chicago"/>
    <x v="10"/>
    <n v="60653"/>
    <x v="2"/>
    <s v="OFF-AP-10003278"/>
    <x v="1"/>
    <x v="9"/>
    <x v="1784"/>
    <n v="5.5879999999999992"/>
    <n v="2"/>
    <n v="0.8"/>
    <n v="-15.087600000000002"/>
  </r>
  <r>
    <n v="6905"/>
    <x v="3421"/>
    <x v="3"/>
    <x v="264"/>
    <d v="2014-09-09T00:00:00"/>
    <s v="Standard Class"/>
    <s v="JS-15595"/>
    <s v="Jill Stevenson"/>
    <x v="1"/>
    <s v="United States"/>
    <s v="Chicago"/>
    <x v="10"/>
    <n v="60653"/>
    <x v="2"/>
    <s v="OFF-ST-10003994"/>
    <x v="1"/>
    <x v="4"/>
    <x v="1736"/>
    <n v="235.92"/>
    <n v="5"/>
    <n v="0.2"/>
    <n v="-44.235000000000007"/>
  </r>
  <r>
    <n v="6906"/>
    <x v="3422"/>
    <x v="3"/>
    <x v="1139"/>
    <d v="2014-12-09T00:00:00"/>
    <s v="Second Class"/>
    <s v="BN-11470"/>
    <s v="Brad Norvell"/>
    <x v="1"/>
    <s v="United States"/>
    <s v="Brentwood"/>
    <x v="1"/>
    <n v="94513"/>
    <x v="1"/>
    <s v="OFF-ST-10003221"/>
    <x v="1"/>
    <x v="4"/>
    <x v="33"/>
    <n v="10.68"/>
    <n v="1"/>
    <n v="0"/>
    <n v="2.8836000000000004"/>
  </r>
  <r>
    <n v="6907"/>
    <x v="3423"/>
    <x v="3"/>
    <x v="968"/>
    <d v="2014-05-21T00:00:00"/>
    <s v="Same Day"/>
    <s v="AR-10405"/>
    <s v="Allen Rosenblatt"/>
    <x v="1"/>
    <s v="United States"/>
    <s v="Trenton"/>
    <x v="12"/>
    <n v="48183"/>
    <x v="2"/>
    <s v="OFF-BI-10002225"/>
    <x v="1"/>
    <x v="8"/>
    <x v="336"/>
    <n v="41.28"/>
    <n v="2"/>
    <n v="0"/>
    <n v="19.814399999999999"/>
  </r>
  <r>
    <n v="6908"/>
    <x v="3424"/>
    <x v="0"/>
    <x v="720"/>
    <d v="2013-10-04T00:00:00"/>
    <s v="Standard Class"/>
    <s v="SW-20455"/>
    <s v="Shaun Weien"/>
    <x v="0"/>
    <s v="United States"/>
    <s v="Seattle"/>
    <x v="4"/>
    <n v="98103"/>
    <x v="1"/>
    <s v="TEC-PH-10002584"/>
    <x v="2"/>
    <x v="7"/>
    <x v="1696"/>
    <n v="1001.5840000000001"/>
    <n v="2"/>
    <n v="0.2"/>
    <n v="125.19799999999992"/>
  </r>
  <r>
    <n v="6909"/>
    <x v="3425"/>
    <x v="3"/>
    <x v="389"/>
    <d v="2014-12-16T00:00:00"/>
    <s v="Standard Class"/>
    <s v="JE-16165"/>
    <s v="Justin Ellison"/>
    <x v="1"/>
    <s v="United States"/>
    <s v="North Charleston"/>
    <x v="20"/>
    <n v="29406"/>
    <x v="0"/>
    <s v="FUR-FU-10002364"/>
    <x v="0"/>
    <x v="5"/>
    <x v="1231"/>
    <n v="14.76"/>
    <n v="2"/>
    <n v="0"/>
    <n v="4.2803999999999984"/>
  </r>
  <r>
    <n v="6910"/>
    <x v="3426"/>
    <x v="2"/>
    <x v="103"/>
    <d v="2011-09-18T00:00:00"/>
    <s v="Second Class"/>
    <s v="LH-16900"/>
    <s v="Lena Hernandez"/>
    <x v="0"/>
    <s v="United States"/>
    <s v="Columbus"/>
    <x v="24"/>
    <n v="43229"/>
    <x v="3"/>
    <s v="OFF-BI-10004022"/>
    <x v="1"/>
    <x v="8"/>
    <x v="748"/>
    <n v="2.5020000000000002"/>
    <n v="3"/>
    <n v="0.7"/>
    <n v="-2.0015999999999998"/>
  </r>
  <r>
    <n v="6911"/>
    <x v="3427"/>
    <x v="3"/>
    <x v="570"/>
    <d v="2014-08-03T00:00:00"/>
    <s v="Standard Class"/>
    <s v="VG-21790"/>
    <s v="Vivek Gonzalez"/>
    <x v="0"/>
    <s v="United States"/>
    <s v="Seattle"/>
    <x v="4"/>
    <n v="98103"/>
    <x v="1"/>
    <s v="FUR-BO-10004709"/>
    <x v="0"/>
    <x v="0"/>
    <x v="263"/>
    <n v="115.96"/>
    <n v="2"/>
    <n v="0"/>
    <n v="25.511200000000002"/>
  </r>
  <r>
    <n v="6912"/>
    <x v="3428"/>
    <x v="3"/>
    <x v="378"/>
    <d v="2014-08-06T00:00:00"/>
    <s v="Second Class"/>
    <s v="EM-13960"/>
    <s v="Eric Murdock"/>
    <x v="0"/>
    <s v="United States"/>
    <s v="San Francisco"/>
    <x v="1"/>
    <n v="94109"/>
    <x v="1"/>
    <s v="OFF-ST-10004340"/>
    <x v="1"/>
    <x v="4"/>
    <x v="809"/>
    <n v="186.54"/>
    <n v="3"/>
    <n v="0"/>
    <n v="50.365800000000007"/>
  </r>
  <r>
    <n v="6913"/>
    <x v="3429"/>
    <x v="3"/>
    <x v="743"/>
    <d v="2014-05-06T00:00:00"/>
    <s v="Second Class"/>
    <s v="EM-13825"/>
    <s v="Elizabeth Moffitt"/>
    <x v="1"/>
    <s v="United States"/>
    <s v="Los Angeles"/>
    <x v="1"/>
    <n v="90049"/>
    <x v="1"/>
    <s v="TEC-AC-10001714"/>
    <x v="2"/>
    <x v="11"/>
    <x v="678"/>
    <n v="159.56"/>
    <n v="4"/>
    <n v="0"/>
    <n v="59.037199999999999"/>
  </r>
  <r>
    <n v="6914"/>
    <x v="3430"/>
    <x v="1"/>
    <x v="821"/>
    <d v="2012-06-16T00:00:00"/>
    <s v="Standard Class"/>
    <s v="JH-15910"/>
    <s v="Jonathan Howell"/>
    <x v="0"/>
    <s v="United States"/>
    <s v="West Palm Beach"/>
    <x v="2"/>
    <n v="33407"/>
    <x v="0"/>
    <s v="TEC-PH-10002844"/>
    <x v="2"/>
    <x v="7"/>
    <x v="104"/>
    <n v="55.984000000000009"/>
    <n v="2"/>
    <n v="0.2"/>
    <n v="4.1987999999999985"/>
  </r>
  <r>
    <n v="6915"/>
    <x v="3431"/>
    <x v="2"/>
    <x v="1091"/>
    <d v="2011-12-29T00:00:00"/>
    <s v="Standard Class"/>
    <s v="NP-18700"/>
    <s v="Nora Preis"/>
    <x v="0"/>
    <s v="United States"/>
    <s v="Chicago"/>
    <x v="10"/>
    <n v="60623"/>
    <x v="2"/>
    <s v="OFF-ST-10000585"/>
    <x v="1"/>
    <x v="4"/>
    <x v="541"/>
    <n v="132.16"/>
    <n v="1"/>
    <n v="0.2"/>
    <n v="9.911999999999999"/>
  </r>
  <r>
    <n v="6916"/>
    <x v="3431"/>
    <x v="2"/>
    <x v="1091"/>
    <d v="2011-12-29T00:00:00"/>
    <s v="Standard Class"/>
    <s v="NP-18700"/>
    <s v="Nora Preis"/>
    <x v="0"/>
    <s v="United States"/>
    <s v="Chicago"/>
    <x v="10"/>
    <n v="60623"/>
    <x v="2"/>
    <s v="OFF-BI-10002824"/>
    <x v="1"/>
    <x v="8"/>
    <x v="523"/>
    <n v="17.903999999999996"/>
    <n v="6"/>
    <n v="0.8"/>
    <n v="-31.332000000000008"/>
  </r>
  <r>
    <n v="6917"/>
    <x v="3431"/>
    <x v="2"/>
    <x v="1091"/>
    <d v="2011-12-29T00:00:00"/>
    <s v="Standard Class"/>
    <s v="NP-18700"/>
    <s v="Nora Preis"/>
    <x v="0"/>
    <s v="United States"/>
    <s v="Chicago"/>
    <x v="10"/>
    <n v="60623"/>
    <x v="2"/>
    <s v="OFF-PA-10001289"/>
    <x v="1"/>
    <x v="10"/>
    <x v="952"/>
    <n v="124.032"/>
    <n v="4"/>
    <n v="0.2"/>
    <n v="44.961600000000004"/>
  </r>
  <r>
    <n v="6918"/>
    <x v="3432"/>
    <x v="2"/>
    <x v="757"/>
    <d v="2011-12-21T00:00:00"/>
    <s v="Standard Class"/>
    <s v="SH-20635"/>
    <s v="Stefanie Holloman"/>
    <x v="1"/>
    <s v="United States"/>
    <s v="Sacramento"/>
    <x v="1"/>
    <n v="95823"/>
    <x v="1"/>
    <s v="FUR-CH-10001854"/>
    <x v="0"/>
    <x v="1"/>
    <x v="1110"/>
    <n v="1403.9200000000003"/>
    <n v="5"/>
    <n v="0.2"/>
    <n v="70.196000000000026"/>
  </r>
  <r>
    <n v="6919"/>
    <x v="3433"/>
    <x v="0"/>
    <x v="947"/>
    <d v="2013-04-19T00:00:00"/>
    <s v="Second Class"/>
    <s v="BM-11785"/>
    <s v="Bryan Mills"/>
    <x v="0"/>
    <s v="United States"/>
    <s v="Seattle"/>
    <x v="4"/>
    <n v="98115"/>
    <x v="1"/>
    <s v="OFF-SU-10003567"/>
    <x v="1"/>
    <x v="14"/>
    <x v="1489"/>
    <n v="28.799999999999997"/>
    <n v="3"/>
    <n v="0"/>
    <n v="0.86400000000000077"/>
  </r>
  <r>
    <n v="6920"/>
    <x v="3434"/>
    <x v="1"/>
    <x v="1031"/>
    <d v="2012-05-28T00:00:00"/>
    <s v="Standard Class"/>
    <s v="HG-14965"/>
    <s v="Henry Goldwyn"/>
    <x v="1"/>
    <s v="United States"/>
    <s v="Philadelphia"/>
    <x v="9"/>
    <n v="19143"/>
    <x v="3"/>
    <s v="OFF-BI-10001597"/>
    <x v="1"/>
    <x v="8"/>
    <x v="790"/>
    <n v="24.588000000000001"/>
    <n v="2"/>
    <n v="0.7"/>
    <n v="-18.031199999999998"/>
  </r>
  <r>
    <n v="6921"/>
    <x v="3435"/>
    <x v="3"/>
    <x v="425"/>
    <d v="2014-03-03T00:00:00"/>
    <s v="Standard Class"/>
    <s v="BM-11140"/>
    <s v="Becky Martin"/>
    <x v="0"/>
    <s v="United States"/>
    <s v="Santa Barbara"/>
    <x v="1"/>
    <n v="93101"/>
    <x v="1"/>
    <s v="OFF-AP-10003287"/>
    <x v="1"/>
    <x v="9"/>
    <x v="538"/>
    <n v="356.78999999999996"/>
    <n v="7"/>
    <n v="0"/>
    <n v="99.901199999999989"/>
  </r>
  <r>
    <n v="6922"/>
    <x v="3436"/>
    <x v="3"/>
    <x v="1095"/>
    <d v="2014-04-11T00:00:00"/>
    <s v="Standard Class"/>
    <s v="PS-19045"/>
    <s v="Penelope Sewall"/>
    <x v="2"/>
    <s v="United States"/>
    <s v="New York City"/>
    <x v="15"/>
    <n v="10011"/>
    <x v="3"/>
    <s v="OFF-EN-10001532"/>
    <x v="1"/>
    <x v="12"/>
    <x v="613"/>
    <n v="16.98"/>
    <n v="1"/>
    <n v="0"/>
    <n v="8.49"/>
  </r>
  <r>
    <n v="6923"/>
    <x v="3437"/>
    <x v="1"/>
    <x v="199"/>
    <d v="2012-03-19T00:00:00"/>
    <s v="Second Class"/>
    <s v="MS-17710"/>
    <s v="Maurice Satty"/>
    <x v="0"/>
    <s v="United States"/>
    <s v="Auburn"/>
    <x v="19"/>
    <n v="36830"/>
    <x v="0"/>
    <s v="OFF-LA-10003930"/>
    <x v="1"/>
    <x v="2"/>
    <x v="503"/>
    <n v="491.55"/>
    <n v="5"/>
    <n v="0"/>
    <n v="240.8595"/>
  </r>
  <r>
    <n v="6924"/>
    <x v="3437"/>
    <x v="1"/>
    <x v="199"/>
    <d v="2012-03-19T00:00:00"/>
    <s v="Second Class"/>
    <s v="MS-17710"/>
    <s v="Maurice Satty"/>
    <x v="0"/>
    <s v="United States"/>
    <s v="Auburn"/>
    <x v="19"/>
    <n v="36830"/>
    <x v="0"/>
    <s v="OFF-EN-10003845"/>
    <x v="1"/>
    <x v="12"/>
    <x v="431"/>
    <n v="7.38"/>
    <n v="2"/>
    <n v="0"/>
    <n v="3.3947999999999996"/>
  </r>
  <r>
    <n v="6925"/>
    <x v="3438"/>
    <x v="1"/>
    <x v="672"/>
    <d v="2012-12-04T00:00:00"/>
    <s v="Standard Class"/>
    <s v="JL-15235"/>
    <s v="Janet Lee"/>
    <x v="0"/>
    <s v="United States"/>
    <s v="New York City"/>
    <x v="15"/>
    <n v="10035"/>
    <x v="3"/>
    <s v="OFF-PA-10002659"/>
    <x v="1"/>
    <x v="10"/>
    <x v="922"/>
    <n v="23.66"/>
    <n v="7"/>
    <n v="0"/>
    <n v="10.883599999999998"/>
  </r>
  <r>
    <n v="6926"/>
    <x v="3438"/>
    <x v="1"/>
    <x v="672"/>
    <d v="2012-12-04T00:00:00"/>
    <s v="Standard Class"/>
    <s v="JL-15235"/>
    <s v="Janet Lee"/>
    <x v="0"/>
    <s v="United States"/>
    <s v="New York City"/>
    <x v="15"/>
    <n v="10035"/>
    <x v="3"/>
    <s v="FUR-BO-10001608"/>
    <x v="0"/>
    <x v="0"/>
    <x v="1523"/>
    <n v="681.40800000000013"/>
    <n v="12"/>
    <n v="0.2"/>
    <n v="42.588000000000022"/>
  </r>
  <r>
    <n v="6927"/>
    <x v="3439"/>
    <x v="0"/>
    <x v="1062"/>
    <d v="2013-08-04T00:00:00"/>
    <s v="Standard Class"/>
    <s v="KM-16660"/>
    <s v="Khloe Miller"/>
    <x v="0"/>
    <s v="United States"/>
    <s v="Los Angeles"/>
    <x v="1"/>
    <n v="90032"/>
    <x v="1"/>
    <s v="OFF-LA-10000305"/>
    <x v="1"/>
    <x v="2"/>
    <x v="1707"/>
    <n v="18.899999999999999"/>
    <n v="3"/>
    <n v="0"/>
    <n v="8.6939999999999991"/>
  </r>
  <r>
    <n v="6928"/>
    <x v="3440"/>
    <x v="0"/>
    <x v="661"/>
    <d v="2013-06-26T00:00:00"/>
    <s v="Second Class"/>
    <s v="RD-19900"/>
    <s v="Ruben Dartt"/>
    <x v="0"/>
    <s v="United States"/>
    <s v="San Francisco"/>
    <x v="1"/>
    <n v="94109"/>
    <x v="1"/>
    <s v="OFF-ST-10003638"/>
    <x v="1"/>
    <x v="4"/>
    <x v="1222"/>
    <n v="93.68"/>
    <n v="4"/>
    <n v="0"/>
    <n v="25.293599999999998"/>
  </r>
  <r>
    <n v="6929"/>
    <x v="3440"/>
    <x v="0"/>
    <x v="661"/>
    <d v="2013-06-26T00:00:00"/>
    <s v="Second Class"/>
    <s v="RD-19900"/>
    <s v="Ruben Dartt"/>
    <x v="0"/>
    <s v="United States"/>
    <s v="San Francisco"/>
    <x v="1"/>
    <n v="94109"/>
    <x v="1"/>
    <s v="OFF-LA-10001934"/>
    <x v="1"/>
    <x v="2"/>
    <x v="568"/>
    <n v="21.93"/>
    <n v="3"/>
    <n v="0"/>
    <n v="10.307099999999998"/>
  </r>
  <r>
    <n v="6930"/>
    <x v="3440"/>
    <x v="0"/>
    <x v="661"/>
    <d v="2013-06-26T00:00:00"/>
    <s v="Second Class"/>
    <s v="RD-19900"/>
    <s v="Ruben Dartt"/>
    <x v="0"/>
    <s v="United States"/>
    <s v="San Francisco"/>
    <x v="1"/>
    <n v="94109"/>
    <x v="1"/>
    <s v="TEC-PH-10003012"/>
    <x v="2"/>
    <x v="7"/>
    <x v="344"/>
    <n v="862.34400000000005"/>
    <n v="7"/>
    <n v="0.2"/>
    <n v="97.013699999999858"/>
  </r>
  <r>
    <n v="6931"/>
    <x v="3440"/>
    <x v="0"/>
    <x v="661"/>
    <d v="2013-06-26T00:00:00"/>
    <s v="Second Class"/>
    <s v="RD-19900"/>
    <s v="Ruben Dartt"/>
    <x v="0"/>
    <s v="United States"/>
    <s v="San Francisco"/>
    <x v="1"/>
    <n v="94109"/>
    <x v="1"/>
    <s v="OFF-PA-10001019"/>
    <x v="1"/>
    <x v="10"/>
    <x v="675"/>
    <n v="19.98"/>
    <n v="1"/>
    <n v="0"/>
    <n v="9.3905999999999992"/>
  </r>
  <r>
    <n v="6932"/>
    <x v="3441"/>
    <x v="2"/>
    <x v="686"/>
    <d v="2011-07-18T00:00:00"/>
    <s v="Standard Class"/>
    <s v="ST-20530"/>
    <s v="Shui Tom"/>
    <x v="0"/>
    <s v="United States"/>
    <s v="Philadelphia"/>
    <x v="9"/>
    <n v="19140"/>
    <x v="3"/>
    <s v="TEC-PH-10002070"/>
    <x v="2"/>
    <x v="7"/>
    <x v="1785"/>
    <n v="13.493999999999998"/>
    <n v="1"/>
    <n v="0.4"/>
    <n v="-2.2490000000000023"/>
  </r>
  <r>
    <n v="6933"/>
    <x v="3441"/>
    <x v="2"/>
    <x v="686"/>
    <d v="2011-07-18T00:00:00"/>
    <s v="Standard Class"/>
    <s v="ST-20530"/>
    <s v="Shui Tom"/>
    <x v="0"/>
    <s v="United States"/>
    <s v="Philadelphia"/>
    <x v="9"/>
    <n v="19140"/>
    <x v="3"/>
    <s v="TEC-PH-10002583"/>
    <x v="2"/>
    <x v="7"/>
    <x v="1708"/>
    <n v="23.987999999999996"/>
    <n v="2"/>
    <n v="0.4"/>
    <n v="-13.993000000000004"/>
  </r>
  <r>
    <n v="6934"/>
    <x v="3441"/>
    <x v="2"/>
    <x v="686"/>
    <d v="2011-07-18T00:00:00"/>
    <s v="Standard Class"/>
    <s v="ST-20530"/>
    <s v="Shui Tom"/>
    <x v="0"/>
    <s v="United States"/>
    <s v="Philadelphia"/>
    <x v="9"/>
    <n v="19140"/>
    <x v="3"/>
    <s v="FUR-FU-10001057"/>
    <x v="0"/>
    <x v="5"/>
    <x v="1782"/>
    <n v="31.983999999999998"/>
    <n v="2"/>
    <n v="0.2"/>
    <n v="1.1993999999999998"/>
  </r>
  <r>
    <n v="6935"/>
    <x v="3441"/>
    <x v="2"/>
    <x v="686"/>
    <d v="2011-07-18T00:00:00"/>
    <s v="Standard Class"/>
    <s v="ST-20530"/>
    <s v="Shui Tom"/>
    <x v="0"/>
    <s v="United States"/>
    <s v="Philadelphia"/>
    <x v="9"/>
    <n v="19140"/>
    <x v="3"/>
    <s v="OFF-AR-10001044"/>
    <x v="1"/>
    <x v="6"/>
    <x v="1042"/>
    <n v="41.584000000000003"/>
    <n v="2"/>
    <n v="0.2"/>
    <n v="4.6781999999999968"/>
  </r>
  <r>
    <n v="6936"/>
    <x v="3442"/>
    <x v="3"/>
    <x v="329"/>
    <d v="2014-12-04T00:00:00"/>
    <s v="Second Class"/>
    <s v="BP-11095"/>
    <s v="Bart Pistole"/>
    <x v="1"/>
    <s v="United States"/>
    <s v="El Paso"/>
    <x v="5"/>
    <n v="79907"/>
    <x v="2"/>
    <s v="TEC-AC-10001767"/>
    <x v="2"/>
    <x v="11"/>
    <x v="97"/>
    <n v="95.976000000000013"/>
    <n v="3"/>
    <n v="0.2"/>
    <n v="-10.797300000000011"/>
  </r>
  <r>
    <n v="6937"/>
    <x v="3443"/>
    <x v="0"/>
    <x v="476"/>
    <d v="2013-09-05T00:00:00"/>
    <s v="First Class"/>
    <s v="TA-21385"/>
    <s v="Tom Ashbrook"/>
    <x v="2"/>
    <s v="United States"/>
    <s v="Chicago"/>
    <x v="10"/>
    <n v="60653"/>
    <x v="2"/>
    <s v="FUR-FU-10000277"/>
    <x v="0"/>
    <x v="5"/>
    <x v="1786"/>
    <n v="84.272000000000006"/>
    <n v="2"/>
    <n v="0.6"/>
    <n v="-75.844800000000006"/>
  </r>
  <r>
    <n v="6938"/>
    <x v="3444"/>
    <x v="2"/>
    <x v="345"/>
    <d v="2011-06-15T00:00:00"/>
    <s v="Same Day"/>
    <s v="PS-18760"/>
    <s v="Pamela Stobb"/>
    <x v="0"/>
    <s v="United States"/>
    <s v="El Paso"/>
    <x v="5"/>
    <n v="79907"/>
    <x v="2"/>
    <s v="OFF-PA-10001952"/>
    <x v="1"/>
    <x v="10"/>
    <x v="1747"/>
    <n v="36.544000000000004"/>
    <n v="2"/>
    <n v="0.2"/>
    <n v="11.876799999999998"/>
  </r>
  <r>
    <n v="6939"/>
    <x v="3445"/>
    <x v="0"/>
    <x v="732"/>
    <d v="2013-11-10T00:00:00"/>
    <s v="Standard Class"/>
    <s v="NP-18700"/>
    <s v="Nora Preis"/>
    <x v="0"/>
    <s v="United States"/>
    <s v="Seattle"/>
    <x v="4"/>
    <n v="98105"/>
    <x v="1"/>
    <s v="TEC-AC-10004420"/>
    <x v="2"/>
    <x v="11"/>
    <x v="1787"/>
    <n v="479.72"/>
    <n v="4"/>
    <n v="0"/>
    <n v="52.769200000000012"/>
  </r>
  <r>
    <n v="6940"/>
    <x v="3446"/>
    <x v="3"/>
    <x v="335"/>
    <d v="2014-07-01T00:00:00"/>
    <s v="Standard Class"/>
    <s v="SC-20260"/>
    <s v="Scott Cohen"/>
    <x v="1"/>
    <s v="United States"/>
    <s v="New York City"/>
    <x v="15"/>
    <n v="10009"/>
    <x v="3"/>
    <s v="OFF-BI-10001071"/>
    <x v="1"/>
    <x v="8"/>
    <x v="663"/>
    <n v="102.36799999999999"/>
    <n v="2"/>
    <n v="0.2"/>
    <n v="37.108400000000003"/>
  </r>
  <r>
    <n v="6941"/>
    <x v="3446"/>
    <x v="3"/>
    <x v="335"/>
    <d v="2014-07-01T00:00:00"/>
    <s v="Standard Class"/>
    <s v="SC-20260"/>
    <s v="Scott Cohen"/>
    <x v="1"/>
    <s v="United States"/>
    <s v="New York City"/>
    <x v="15"/>
    <n v="10009"/>
    <x v="3"/>
    <s v="OFF-SU-10002503"/>
    <x v="1"/>
    <x v="14"/>
    <x v="669"/>
    <n v="28.4"/>
    <n v="5"/>
    <n v="0"/>
    <n v="8.2359999999999989"/>
  </r>
  <r>
    <n v="6942"/>
    <x v="3446"/>
    <x v="3"/>
    <x v="335"/>
    <d v="2014-07-01T00:00:00"/>
    <s v="Standard Class"/>
    <s v="SC-20260"/>
    <s v="Scott Cohen"/>
    <x v="1"/>
    <s v="United States"/>
    <s v="New York City"/>
    <x v="15"/>
    <n v="10009"/>
    <x v="3"/>
    <s v="OFF-ST-10001490"/>
    <x v="1"/>
    <x v="4"/>
    <x v="513"/>
    <n v="713.88"/>
    <n v="4"/>
    <n v="0"/>
    <n v="214.16399999999993"/>
  </r>
  <r>
    <n v="6943"/>
    <x v="3446"/>
    <x v="3"/>
    <x v="335"/>
    <d v="2014-07-01T00:00:00"/>
    <s v="Standard Class"/>
    <s v="SC-20260"/>
    <s v="Scott Cohen"/>
    <x v="1"/>
    <s v="United States"/>
    <s v="New York City"/>
    <x v="15"/>
    <n v="10009"/>
    <x v="3"/>
    <s v="OFF-PA-10003790"/>
    <x v="1"/>
    <x v="10"/>
    <x v="1250"/>
    <n v="68.52"/>
    <n v="3"/>
    <n v="0"/>
    <n v="31.519199999999998"/>
  </r>
  <r>
    <n v="6944"/>
    <x v="3447"/>
    <x v="1"/>
    <x v="395"/>
    <d v="2012-07-30T00:00:00"/>
    <s v="Standard Class"/>
    <s v="RD-19930"/>
    <s v="Russell D'Ascenzo"/>
    <x v="0"/>
    <s v="United States"/>
    <s v="Los Angeles"/>
    <x v="1"/>
    <n v="90032"/>
    <x v="1"/>
    <s v="TEC-PH-10004094"/>
    <x v="2"/>
    <x v="7"/>
    <x v="1788"/>
    <n v="623.96"/>
    <n v="5"/>
    <n v="0.2"/>
    <n v="38.997500000000002"/>
  </r>
  <r>
    <n v="6945"/>
    <x v="3448"/>
    <x v="2"/>
    <x v="865"/>
    <d v="2011-09-27T00:00:00"/>
    <s v="Standard Class"/>
    <s v="TH-21115"/>
    <s v="Thea Hudgings"/>
    <x v="1"/>
    <s v="United States"/>
    <s v="Newark"/>
    <x v="13"/>
    <n v="19711"/>
    <x v="3"/>
    <s v="OFF-BI-10004876"/>
    <x v="1"/>
    <x v="8"/>
    <x v="977"/>
    <n v="11.12"/>
    <n v="4"/>
    <n v="0"/>
    <n v="5.4487999999999994"/>
  </r>
  <r>
    <n v="6946"/>
    <x v="3449"/>
    <x v="0"/>
    <x v="955"/>
    <d v="2013-10-05T00:00:00"/>
    <s v="Standard Class"/>
    <s v="GM-14680"/>
    <s v="Greg Matthias"/>
    <x v="0"/>
    <s v="United States"/>
    <s v="New York City"/>
    <x v="15"/>
    <n v="10011"/>
    <x v="3"/>
    <s v="FUR-BO-10003034"/>
    <x v="0"/>
    <x v="0"/>
    <x v="1194"/>
    <n v="523.91999999999996"/>
    <n v="5"/>
    <n v="0.2"/>
    <n v="-26.195999999999984"/>
  </r>
  <r>
    <n v="6947"/>
    <x v="3450"/>
    <x v="1"/>
    <x v="529"/>
    <d v="2012-11-13T00:00:00"/>
    <s v="Standard Class"/>
    <s v="JO-15550"/>
    <s v="Jesus Ocampo"/>
    <x v="2"/>
    <s v="United States"/>
    <s v="Roseville"/>
    <x v="1"/>
    <n v="95661"/>
    <x v="1"/>
    <s v="OFF-FA-10000490"/>
    <x v="1"/>
    <x v="13"/>
    <x v="307"/>
    <n v="2.48"/>
    <n v="2"/>
    <n v="0"/>
    <n v="1.1656"/>
  </r>
  <r>
    <n v="6948"/>
    <x v="3451"/>
    <x v="1"/>
    <x v="334"/>
    <d v="2012-04-29T00:00:00"/>
    <s v="Standard Class"/>
    <s v="ZC-21910"/>
    <s v="Zuschuss Carroll"/>
    <x v="0"/>
    <s v="United States"/>
    <s v="Aurora"/>
    <x v="10"/>
    <n v="60505"/>
    <x v="2"/>
    <s v="OFF-ST-10002574"/>
    <x v="1"/>
    <x v="4"/>
    <x v="926"/>
    <n v="221.024"/>
    <n v="2"/>
    <n v="0.2"/>
    <n v="-55.256"/>
  </r>
  <r>
    <n v="6949"/>
    <x v="3451"/>
    <x v="1"/>
    <x v="334"/>
    <d v="2012-04-29T00:00:00"/>
    <s v="Standard Class"/>
    <s v="ZC-21910"/>
    <s v="Zuschuss Carroll"/>
    <x v="0"/>
    <s v="United States"/>
    <s v="Aurora"/>
    <x v="10"/>
    <n v="60505"/>
    <x v="2"/>
    <s v="FUR-CH-10003535"/>
    <x v="0"/>
    <x v="1"/>
    <x v="1513"/>
    <n v="128.05799999999999"/>
    <n v="3"/>
    <n v="0.3"/>
    <n v="-23.782199999999996"/>
  </r>
  <r>
    <n v="6950"/>
    <x v="3452"/>
    <x v="3"/>
    <x v="123"/>
    <d v="2014-11-20T00:00:00"/>
    <s v="Same Day"/>
    <s v="AP-10720"/>
    <s v="Anne Pryor"/>
    <x v="2"/>
    <s v="United States"/>
    <s v="New York City"/>
    <x v="15"/>
    <n v="10011"/>
    <x v="3"/>
    <s v="OFF-BI-10001628"/>
    <x v="1"/>
    <x v="8"/>
    <x v="1103"/>
    <n v="58.407999999999994"/>
    <n v="7"/>
    <n v="0.2"/>
    <n v="18.252499999999998"/>
  </r>
  <r>
    <n v="6951"/>
    <x v="3452"/>
    <x v="3"/>
    <x v="123"/>
    <d v="2014-11-20T00:00:00"/>
    <s v="Same Day"/>
    <s v="AP-10720"/>
    <s v="Anne Pryor"/>
    <x v="2"/>
    <s v="United States"/>
    <s v="New York City"/>
    <x v="15"/>
    <n v="10011"/>
    <x v="3"/>
    <s v="FUR-TA-10001676"/>
    <x v="0"/>
    <x v="3"/>
    <x v="957"/>
    <n v="79.97399999999999"/>
    <n v="3"/>
    <n v="0.4"/>
    <n v="-29.323800000000006"/>
  </r>
  <r>
    <n v="6952"/>
    <x v="3453"/>
    <x v="1"/>
    <x v="312"/>
    <d v="2012-11-24T00:00:00"/>
    <s v="Standard Class"/>
    <s v="GK-14620"/>
    <s v="Grace Kelly"/>
    <x v="1"/>
    <s v="United States"/>
    <s v="Dallas"/>
    <x v="5"/>
    <n v="75217"/>
    <x v="2"/>
    <s v="TEC-MA-10002790"/>
    <x v="2"/>
    <x v="15"/>
    <x v="1789"/>
    <n v="479.988"/>
    <n v="2"/>
    <n v="0.4"/>
    <n v="55.998599999999954"/>
  </r>
  <r>
    <n v="6953"/>
    <x v="3454"/>
    <x v="1"/>
    <x v="653"/>
    <d v="2012-10-03T00:00:00"/>
    <s v="First Class"/>
    <s v="HM-14980"/>
    <s v="Henry MacAllister"/>
    <x v="0"/>
    <s v="United States"/>
    <s v="Los Angeles"/>
    <x v="1"/>
    <n v="90008"/>
    <x v="1"/>
    <s v="OFF-BI-10001757"/>
    <x v="1"/>
    <x v="8"/>
    <x v="1158"/>
    <n v="11.808"/>
    <n v="3"/>
    <n v="0.2"/>
    <n v="4.1327999999999996"/>
  </r>
  <r>
    <n v="6954"/>
    <x v="3454"/>
    <x v="1"/>
    <x v="653"/>
    <d v="2012-10-03T00:00:00"/>
    <s v="First Class"/>
    <s v="HM-14980"/>
    <s v="Henry MacAllister"/>
    <x v="0"/>
    <s v="United States"/>
    <s v="Los Angeles"/>
    <x v="1"/>
    <n v="90008"/>
    <x v="1"/>
    <s v="OFF-BI-10004828"/>
    <x v="1"/>
    <x v="8"/>
    <x v="1578"/>
    <n v="53.567999999999998"/>
    <n v="4"/>
    <n v="0.2"/>
    <n v="19.418399999999995"/>
  </r>
  <r>
    <n v="6955"/>
    <x v="3454"/>
    <x v="1"/>
    <x v="653"/>
    <d v="2012-10-03T00:00:00"/>
    <s v="First Class"/>
    <s v="HM-14980"/>
    <s v="Henry MacAllister"/>
    <x v="0"/>
    <s v="United States"/>
    <s v="Los Angeles"/>
    <x v="1"/>
    <n v="90008"/>
    <x v="1"/>
    <s v="TEC-PH-10000369"/>
    <x v="2"/>
    <x v="7"/>
    <x v="1346"/>
    <n v="503.96000000000004"/>
    <n v="5"/>
    <n v="0.2"/>
    <n v="50.396000000000015"/>
  </r>
  <r>
    <n v="6956"/>
    <x v="3455"/>
    <x v="1"/>
    <x v="334"/>
    <d v="2012-05-02T00:00:00"/>
    <s v="Standard Class"/>
    <s v="LS-16945"/>
    <s v="Linda Southworth"/>
    <x v="1"/>
    <s v="United States"/>
    <s v="Los Angeles"/>
    <x v="1"/>
    <n v="90004"/>
    <x v="1"/>
    <s v="OFF-EN-10003862"/>
    <x v="1"/>
    <x v="12"/>
    <x v="753"/>
    <n v="21.34"/>
    <n v="2"/>
    <n v="0"/>
    <n v="9.8163999999999998"/>
  </r>
  <r>
    <n v="6957"/>
    <x v="3456"/>
    <x v="0"/>
    <x v="216"/>
    <d v="2013-07-20T00:00:00"/>
    <s v="Standard Class"/>
    <s v="AR-10570"/>
    <s v="Anemone Ratner"/>
    <x v="0"/>
    <s v="United States"/>
    <s v="Columbus"/>
    <x v="32"/>
    <n v="31907"/>
    <x v="0"/>
    <s v="OFF-BI-10003963"/>
    <x v="1"/>
    <x v="8"/>
    <x v="1320"/>
    <n v="36.4"/>
    <n v="5"/>
    <n v="0"/>
    <n v="17.107999999999997"/>
  </r>
  <r>
    <n v="6958"/>
    <x v="3456"/>
    <x v="0"/>
    <x v="216"/>
    <d v="2013-07-20T00:00:00"/>
    <s v="Standard Class"/>
    <s v="AR-10570"/>
    <s v="Anemone Ratner"/>
    <x v="0"/>
    <s v="United States"/>
    <s v="Columbus"/>
    <x v="32"/>
    <n v="31907"/>
    <x v="0"/>
    <s v="FUR-FU-10004848"/>
    <x v="0"/>
    <x v="5"/>
    <x v="28"/>
    <n v="51.75"/>
    <n v="1"/>
    <n v="0"/>
    <n v="15.524999999999999"/>
  </r>
  <r>
    <n v="6959"/>
    <x v="3457"/>
    <x v="1"/>
    <x v="874"/>
    <d v="2012-09-29T00:00:00"/>
    <s v="Second Class"/>
    <s v="RH-19510"/>
    <s v="Rick Huthwaite"/>
    <x v="2"/>
    <s v="United States"/>
    <s v="San Francisco"/>
    <x v="1"/>
    <n v="94110"/>
    <x v="1"/>
    <s v="OFF-ST-10001328"/>
    <x v="1"/>
    <x v="4"/>
    <x v="176"/>
    <n v="15.51"/>
    <n v="1"/>
    <n v="0"/>
    <n v="4.3428000000000004"/>
  </r>
  <r>
    <n v="6960"/>
    <x v="3457"/>
    <x v="1"/>
    <x v="874"/>
    <d v="2012-09-29T00:00:00"/>
    <s v="Second Class"/>
    <s v="RH-19510"/>
    <s v="Rick Huthwaite"/>
    <x v="2"/>
    <s v="United States"/>
    <s v="San Francisco"/>
    <x v="1"/>
    <n v="94110"/>
    <x v="1"/>
    <s v="OFF-PA-10002377"/>
    <x v="1"/>
    <x v="10"/>
    <x v="127"/>
    <n v="146.82"/>
    <n v="3"/>
    <n v="0"/>
    <n v="73.41"/>
  </r>
  <r>
    <n v="6961"/>
    <x v="3457"/>
    <x v="1"/>
    <x v="874"/>
    <d v="2012-09-29T00:00:00"/>
    <s v="Second Class"/>
    <s v="RH-19510"/>
    <s v="Rick Huthwaite"/>
    <x v="2"/>
    <s v="United States"/>
    <s v="San Francisco"/>
    <x v="1"/>
    <n v="94110"/>
    <x v="1"/>
    <s v="OFF-PA-10003441"/>
    <x v="1"/>
    <x v="10"/>
    <x v="485"/>
    <n v="12.96"/>
    <n v="2"/>
    <n v="0"/>
    <n v="6.2208000000000006"/>
  </r>
  <r>
    <n v="6962"/>
    <x v="3458"/>
    <x v="3"/>
    <x v="468"/>
    <d v="2014-11-11T00:00:00"/>
    <s v="Same Day"/>
    <s v="TB-21190"/>
    <s v="Thomas Brumley"/>
    <x v="2"/>
    <s v="United States"/>
    <s v="Riverside"/>
    <x v="1"/>
    <n v="92503"/>
    <x v="1"/>
    <s v="OFF-AR-10002221"/>
    <x v="1"/>
    <x v="6"/>
    <x v="1008"/>
    <n v="7.8000000000000007"/>
    <n v="3"/>
    <n v="0"/>
    <n v="2.1060000000000008"/>
  </r>
  <r>
    <n v="6963"/>
    <x v="3459"/>
    <x v="0"/>
    <x v="87"/>
    <d v="2013-07-21T00:00:00"/>
    <s v="Second Class"/>
    <s v="JD-15895"/>
    <s v="Jonathan Doherty"/>
    <x v="1"/>
    <s v="United States"/>
    <s v="Columbia"/>
    <x v="20"/>
    <n v="29203"/>
    <x v="0"/>
    <s v="OFF-EN-10001509"/>
    <x v="1"/>
    <x v="12"/>
    <x v="29"/>
    <n v="10.199999999999999"/>
    <n v="5"/>
    <n v="0"/>
    <n v="4.7939999999999996"/>
  </r>
  <r>
    <n v="6964"/>
    <x v="3459"/>
    <x v="0"/>
    <x v="87"/>
    <d v="2013-07-21T00:00:00"/>
    <s v="Second Class"/>
    <s v="JD-15895"/>
    <s v="Jonathan Doherty"/>
    <x v="1"/>
    <s v="United States"/>
    <s v="Columbia"/>
    <x v="20"/>
    <n v="29203"/>
    <x v="0"/>
    <s v="OFF-AR-10003338"/>
    <x v="1"/>
    <x v="6"/>
    <x v="1430"/>
    <n v="22.32"/>
    <n v="3"/>
    <n v="0"/>
    <n v="5.580000000000001"/>
  </r>
  <r>
    <n v="6965"/>
    <x v="3459"/>
    <x v="0"/>
    <x v="87"/>
    <d v="2013-07-21T00:00:00"/>
    <s v="Second Class"/>
    <s v="JD-15895"/>
    <s v="Jonathan Doherty"/>
    <x v="1"/>
    <s v="United States"/>
    <s v="Columbia"/>
    <x v="20"/>
    <n v="29203"/>
    <x v="0"/>
    <s v="OFF-BI-10004728"/>
    <x v="1"/>
    <x v="8"/>
    <x v="539"/>
    <n v="24.1"/>
    <n v="5"/>
    <n v="0"/>
    <n v="11.086"/>
  </r>
  <r>
    <n v="6966"/>
    <x v="3459"/>
    <x v="0"/>
    <x v="87"/>
    <d v="2013-07-21T00:00:00"/>
    <s v="Second Class"/>
    <s v="JD-15895"/>
    <s v="Jonathan Doherty"/>
    <x v="1"/>
    <s v="United States"/>
    <s v="Columbia"/>
    <x v="20"/>
    <n v="29203"/>
    <x v="0"/>
    <s v="TEC-AC-10000358"/>
    <x v="2"/>
    <x v="11"/>
    <x v="1278"/>
    <n v="75.98"/>
    <n v="2"/>
    <n v="0"/>
    <n v="18.235199999999999"/>
  </r>
  <r>
    <n v="6967"/>
    <x v="3459"/>
    <x v="0"/>
    <x v="87"/>
    <d v="2013-07-21T00:00:00"/>
    <s v="Second Class"/>
    <s v="JD-15895"/>
    <s v="Jonathan Doherty"/>
    <x v="1"/>
    <s v="United States"/>
    <s v="Columbia"/>
    <x v="20"/>
    <n v="29203"/>
    <x v="0"/>
    <s v="OFF-BI-10002764"/>
    <x v="1"/>
    <x v="8"/>
    <x v="502"/>
    <n v="6.46"/>
    <n v="2"/>
    <n v="0"/>
    <n v="3.1654"/>
  </r>
  <r>
    <n v="6968"/>
    <x v="3459"/>
    <x v="0"/>
    <x v="87"/>
    <d v="2013-07-21T00:00:00"/>
    <s v="Second Class"/>
    <s v="JD-15895"/>
    <s v="Jonathan Doherty"/>
    <x v="1"/>
    <s v="United States"/>
    <s v="Columbia"/>
    <x v="20"/>
    <n v="29203"/>
    <x v="0"/>
    <s v="OFF-PA-10001461"/>
    <x v="1"/>
    <x v="10"/>
    <x v="1587"/>
    <n v="60.12"/>
    <n v="9"/>
    <n v="0"/>
    <n v="28.857599999999998"/>
  </r>
  <r>
    <n v="6969"/>
    <x v="3460"/>
    <x v="1"/>
    <x v="1140"/>
    <d v="2012-10-20T00:00:00"/>
    <s v="Second Class"/>
    <s v="MP-17965"/>
    <s v="Michael Paige"/>
    <x v="1"/>
    <s v="United States"/>
    <s v="New York City"/>
    <x v="15"/>
    <n v="10011"/>
    <x v="3"/>
    <s v="TEC-PH-10004165"/>
    <x v="2"/>
    <x v="7"/>
    <x v="886"/>
    <n v="824.97"/>
    <n v="3"/>
    <n v="0"/>
    <n v="214.4922"/>
  </r>
  <r>
    <n v="6970"/>
    <x v="3461"/>
    <x v="0"/>
    <x v="994"/>
    <d v="2013-01-13T00:00:00"/>
    <s v="Second Class"/>
    <s v="JB-16000"/>
    <s v="Joy Bell-"/>
    <x v="0"/>
    <s v="United States"/>
    <s v="Longview"/>
    <x v="4"/>
    <n v="98632"/>
    <x v="1"/>
    <s v="FUR-FU-10000010"/>
    <x v="0"/>
    <x v="5"/>
    <x v="522"/>
    <n v="24.849999999999998"/>
    <n v="5"/>
    <n v="0"/>
    <n v="7.7034999999999982"/>
  </r>
  <r>
    <n v="6971"/>
    <x v="3462"/>
    <x v="3"/>
    <x v="20"/>
    <d v="2014-09-26T00:00:00"/>
    <s v="Standard Class"/>
    <s v="AB-10105"/>
    <s v="Adrian Barton"/>
    <x v="0"/>
    <s v="United States"/>
    <s v="Phoenix"/>
    <x v="16"/>
    <n v="85023"/>
    <x v="1"/>
    <s v="OFF-ST-10000321"/>
    <x v="1"/>
    <x v="4"/>
    <x v="1534"/>
    <n v="12.624000000000001"/>
    <n v="2"/>
    <n v="0.2"/>
    <n v="-2.5248000000000022"/>
  </r>
  <r>
    <n v="6972"/>
    <x v="3462"/>
    <x v="3"/>
    <x v="20"/>
    <d v="2014-09-26T00:00:00"/>
    <s v="Standard Class"/>
    <s v="AB-10105"/>
    <s v="Adrian Barton"/>
    <x v="0"/>
    <s v="United States"/>
    <s v="Phoenix"/>
    <x v="16"/>
    <n v="85023"/>
    <x v="1"/>
    <s v="TEC-AC-10000109"/>
    <x v="2"/>
    <x v="11"/>
    <x v="200"/>
    <n v="89.584000000000003"/>
    <n v="2"/>
    <n v="0.2"/>
    <n v="4.4792000000000058"/>
  </r>
  <r>
    <n v="6973"/>
    <x v="3462"/>
    <x v="3"/>
    <x v="20"/>
    <d v="2014-09-26T00:00:00"/>
    <s v="Standard Class"/>
    <s v="AB-10105"/>
    <s v="Adrian Barton"/>
    <x v="0"/>
    <s v="United States"/>
    <s v="Phoenix"/>
    <x v="16"/>
    <n v="85023"/>
    <x v="1"/>
    <s v="TEC-PH-10002415"/>
    <x v="2"/>
    <x v="7"/>
    <x v="1517"/>
    <n v="471.92"/>
    <n v="2"/>
    <n v="0.2"/>
    <n v="29.495000000000019"/>
  </r>
  <r>
    <n v="6974"/>
    <x v="3462"/>
    <x v="3"/>
    <x v="20"/>
    <d v="2014-09-26T00:00:00"/>
    <s v="Standard Class"/>
    <s v="AB-10105"/>
    <s v="Adrian Barton"/>
    <x v="0"/>
    <s v="United States"/>
    <s v="Phoenix"/>
    <x v="16"/>
    <n v="85023"/>
    <x v="1"/>
    <s v="OFF-BI-10001460"/>
    <x v="1"/>
    <x v="8"/>
    <x v="58"/>
    <n v="18.180000000000003"/>
    <n v="4"/>
    <n v="0.7"/>
    <n v="-13.938000000000002"/>
  </r>
  <r>
    <n v="6975"/>
    <x v="3463"/>
    <x v="3"/>
    <x v="175"/>
    <d v="2014-09-20T00:00:00"/>
    <s v="Standard Class"/>
    <s v="CC-12145"/>
    <s v="Charles Crestani"/>
    <x v="0"/>
    <s v="United States"/>
    <s v="Houston"/>
    <x v="5"/>
    <n v="77095"/>
    <x v="2"/>
    <s v="OFF-AR-10002987"/>
    <x v="1"/>
    <x v="6"/>
    <x v="1553"/>
    <n v="31.744"/>
    <n v="2"/>
    <n v="0.2"/>
    <n v="8.3328000000000024"/>
  </r>
  <r>
    <n v="6976"/>
    <x v="3464"/>
    <x v="1"/>
    <x v="1141"/>
    <d v="2012-07-02T00:00:00"/>
    <s v="Standard Class"/>
    <s v="CY-12745"/>
    <s v="Craig Yedwab"/>
    <x v="1"/>
    <s v="United States"/>
    <s v="Gilbert"/>
    <x v="16"/>
    <n v="85234"/>
    <x v="1"/>
    <s v="OFF-LA-10000443"/>
    <x v="1"/>
    <x v="2"/>
    <x v="1118"/>
    <n v="5.9039999999999999"/>
    <n v="2"/>
    <n v="0.2"/>
    <n v="1.9925999999999999"/>
  </r>
  <r>
    <n v="6977"/>
    <x v="3464"/>
    <x v="1"/>
    <x v="1141"/>
    <d v="2012-07-02T00:00:00"/>
    <s v="Standard Class"/>
    <s v="CY-12745"/>
    <s v="Craig Yedwab"/>
    <x v="1"/>
    <s v="United States"/>
    <s v="Gilbert"/>
    <x v="16"/>
    <n v="85234"/>
    <x v="1"/>
    <s v="FUR-FU-10004306"/>
    <x v="0"/>
    <x v="5"/>
    <x v="616"/>
    <n v="621.7600000000001"/>
    <n v="4"/>
    <n v="0.2"/>
    <n v="46.631999999999977"/>
  </r>
  <r>
    <n v="6978"/>
    <x v="3465"/>
    <x v="0"/>
    <x v="881"/>
    <d v="2013-11-29T00:00:00"/>
    <s v="First Class"/>
    <s v="EP-13915"/>
    <s v="Emily Phan"/>
    <x v="0"/>
    <s v="United States"/>
    <s v="Jonesboro"/>
    <x v="36"/>
    <n v="72401"/>
    <x v="0"/>
    <s v="TEC-PH-10002564"/>
    <x v="2"/>
    <x v="7"/>
    <x v="976"/>
    <n v="59.98"/>
    <n v="2"/>
    <n v="0"/>
    <n v="17.993999999999993"/>
  </r>
  <r>
    <n v="6979"/>
    <x v="3466"/>
    <x v="3"/>
    <x v="920"/>
    <d v="2014-11-30T00:00:00"/>
    <s v="Second Class"/>
    <s v="DL-13315"/>
    <s v="Delfina Latchford"/>
    <x v="0"/>
    <s v="United States"/>
    <s v="Atlanta"/>
    <x v="32"/>
    <n v="30318"/>
    <x v="0"/>
    <s v="OFF-PA-10003724"/>
    <x v="1"/>
    <x v="10"/>
    <x v="357"/>
    <n v="48.87"/>
    <n v="9"/>
    <n v="0"/>
    <n v="23.946299999999997"/>
  </r>
  <r>
    <n v="6980"/>
    <x v="3467"/>
    <x v="3"/>
    <x v="424"/>
    <d v="2014-01-20T00:00:00"/>
    <s v="Standard Class"/>
    <s v="SO-20335"/>
    <s v="Sean O'Donnell"/>
    <x v="0"/>
    <s v="United States"/>
    <s v="Los Angeles"/>
    <x v="1"/>
    <n v="90036"/>
    <x v="1"/>
    <s v="OFF-PA-10000483"/>
    <x v="1"/>
    <x v="10"/>
    <x v="1672"/>
    <n v="154.9"/>
    <n v="5"/>
    <n v="0"/>
    <n v="69.704999999999998"/>
  </r>
  <r>
    <n v="6981"/>
    <x v="3468"/>
    <x v="2"/>
    <x v="845"/>
    <d v="2011-11-08T00:00:00"/>
    <s v="First Class"/>
    <s v="BP-11095"/>
    <s v="Bart Pistole"/>
    <x v="1"/>
    <s v="United States"/>
    <s v="New York City"/>
    <x v="15"/>
    <n v="10024"/>
    <x v="3"/>
    <s v="OFF-FA-10000611"/>
    <x v="1"/>
    <x v="13"/>
    <x v="1065"/>
    <n v="5.92"/>
    <n v="4"/>
    <n v="0"/>
    <n v="2.8415999999999997"/>
  </r>
  <r>
    <n v="6982"/>
    <x v="3468"/>
    <x v="2"/>
    <x v="845"/>
    <d v="2011-11-08T00:00:00"/>
    <s v="First Class"/>
    <s v="BP-11095"/>
    <s v="Bart Pistole"/>
    <x v="1"/>
    <s v="United States"/>
    <s v="New York City"/>
    <x v="15"/>
    <n v="10024"/>
    <x v="3"/>
    <s v="OFF-PA-10000246"/>
    <x v="1"/>
    <x v="10"/>
    <x v="1586"/>
    <n v="30.18"/>
    <n v="3"/>
    <n v="0"/>
    <n v="13.8828"/>
  </r>
  <r>
    <n v="6983"/>
    <x v="3469"/>
    <x v="0"/>
    <x v="142"/>
    <d v="2013-09-06T00:00:00"/>
    <s v="Standard Class"/>
    <s v="JA-15970"/>
    <s v="Joseph Airdo"/>
    <x v="0"/>
    <s v="United States"/>
    <s v="Detroit"/>
    <x v="12"/>
    <n v="48227"/>
    <x v="2"/>
    <s v="OFF-BI-10004728"/>
    <x v="1"/>
    <x v="8"/>
    <x v="539"/>
    <n v="24.1"/>
    <n v="5"/>
    <n v="0"/>
    <n v="11.086"/>
  </r>
  <r>
    <n v="6984"/>
    <x v="3469"/>
    <x v="0"/>
    <x v="142"/>
    <d v="2013-09-06T00:00:00"/>
    <s v="Standard Class"/>
    <s v="JA-15970"/>
    <s v="Joseph Airdo"/>
    <x v="0"/>
    <s v="United States"/>
    <s v="Detroit"/>
    <x v="12"/>
    <n v="48227"/>
    <x v="2"/>
    <s v="TEC-PH-10002365"/>
    <x v="2"/>
    <x v="7"/>
    <x v="398"/>
    <n v="8.7799999999999994"/>
    <n v="1"/>
    <n v="0"/>
    <n v="2.2827999999999999"/>
  </r>
  <r>
    <n v="6985"/>
    <x v="3469"/>
    <x v="0"/>
    <x v="142"/>
    <d v="2013-09-06T00:00:00"/>
    <s v="Standard Class"/>
    <s v="JA-15970"/>
    <s v="Joseph Airdo"/>
    <x v="0"/>
    <s v="United States"/>
    <s v="Detroit"/>
    <x v="12"/>
    <n v="48227"/>
    <x v="2"/>
    <s v="OFF-AP-10002457"/>
    <x v="1"/>
    <x v="9"/>
    <x v="544"/>
    <n v="376.74"/>
    <n v="4"/>
    <n v="0.1"/>
    <n v="71.161999999999978"/>
  </r>
  <r>
    <n v="6986"/>
    <x v="3469"/>
    <x v="0"/>
    <x v="142"/>
    <d v="2013-09-06T00:00:00"/>
    <s v="Standard Class"/>
    <s v="JA-15970"/>
    <s v="Joseph Airdo"/>
    <x v="0"/>
    <s v="United States"/>
    <s v="Detroit"/>
    <x v="12"/>
    <n v="48227"/>
    <x v="2"/>
    <s v="OFF-BI-10000320"/>
    <x v="1"/>
    <x v="8"/>
    <x v="768"/>
    <n v="29.52"/>
    <n v="4"/>
    <n v="0"/>
    <n v="14.4648"/>
  </r>
  <r>
    <n v="6987"/>
    <x v="3469"/>
    <x v="0"/>
    <x v="142"/>
    <d v="2013-09-06T00:00:00"/>
    <s v="Standard Class"/>
    <s v="JA-15970"/>
    <s v="Joseph Airdo"/>
    <x v="0"/>
    <s v="United States"/>
    <s v="Detroit"/>
    <x v="12"/>
    <n v="48227"/>
    <x v="2"/>
    <s v="OFF-AR-10004999"/>
    <x v="1"/>
    <x v="6"/>
    <x v="864"/>
    <n v="11.96"/>
    <n v="2"/>
    <n v="0"/>
    <n v="2.99"/>
  </r>
  <r>
    <n v="6988"/>
    <x v="3469"/>
    <x v="0"/>
    <x v="142"/>
    <d v="2013-09-06T00:00:00"/>
    <s v="Standard Class"/>
    <s v="JA-15970"/>
    <s v="Joseph Airdo"/>
    <x v="0"/>
    <s v="United States"/>
    <s v="Detroit"/>
    <x v="12"/>
    <n v="48227"/>
    <x v="2"/>
    <s v="OFF-BI-10001116"/>
    <x v="1"/>
    <x v="8"/>
    <x v="1066"/>
    <n v="26.400000000000002"/>
    <n v="5"/>
    <n v="0"/>
    <n v="12.672000000000001"/>
  </r>
  <r>
    <n v="6989"/>
    <x v="3470"/>
    <x v="3"/>
    <x v="343"/>
    <d v="2014-11-17T00:00:00"/>
    <s v="Second Class"/>
    <s v="BB-11545"/>
    <s v="Brenda Bowman"/>
    <x v="1"/>
    <s v="United States"/>
    <s v="Fort Lauderdale"/>
    <x v="2"/>
    <n v="33311"/>
    <x v="0"/>
    <s v="OFF-AP-10002651"/>
    <x v="1"/>
    <x v="9"/>
    <x v="1341"/>
    <n v="1158.1199999999999"/>
    <n v="5"/>
    <n v="0.2"/>
    <n v="130.28849999999983"/>
  </r>
  <r>
    <n v="6990"/>
    <x v="3471"/>
    <x v="3"/>
    <x v="157"/>
    <d v="2014-12-14T00:00:00"/>
    <s v="First Class"/>
    <s v="DK-13375"/>
    <s v="Dennis Kane"/>
    <x v="0"/>
    <s v="United States"/>
    <s v="Abilene"/>
    <x v="5"/>
    <n v="79605"/>
    <x v="2"/>
    <s v="OFF-AP-10001634"/>
    <x v="1"/>
    <x v="9"/>
    <x v="1790"/>
    <n v="1.3919999999999997"/>
    <n v="2"/>
    <n v="0.8"/>
    <n v="-3.7584000000000009"/>
  </r>
  <r>
    <n v="6991"/>
    <x v="3472"/>
    <x v="1"/>
    <x v="627"/>
    <d v="2012-11-13T00:00:00"/>
    <s v="Second Class"/>
    <s v="RH-19600"/>
    <s v="Rob Haberlin"/>
    <x v="0"/>
    <s v="United States"/>
    <s v="Hampton"/>
    <x v="17"/>
    <n v="23666"/>
    <x v="0"/>
    <s v="OFF-AP-10003266"/>
    <x v="1"/>
    <x v="9"/>
    <x v="661"/>
    <n v="44.43"/>
    <n v="3"/>
    <n v="0"/>
    <n v="18.660600000000002"/>
  </r>
  <r>
    <n v="6992"/>
    <x v="3472"/>
    <x v="1"/>
    <x v="627"/>
    <d v="2012-11-13T00:00:00"/>
    <s v="Second Class"/>
    <s v="RH-19600"/>
    <s v="Rob Haberlin"/>
    <x v="0"/>
    <s v="United States"/>
    <s v="Hampton"/>
    <x v="17"/>
    <n v="23666"/>
    <x v="0"/>
    <s v="TEC-PH-10002890"/>
    <x v="2"/>
    <x v="7"/>
    <x v="1387"/>
    <n v="226.20000000000002"/>
    <n v="5"/>
    <n v="0"/>
    <n v="58.811999999999998"/>
  </r>
  <r>
    <n v="6993"/>
    <x v="3472"/>
    <x v="1"/>
    <x v="627"/>
    <d v="2012-11-13T00:00:00"/>
    <s v="Second Class"/>
    <s v="RH-19600"/>
    <s v="Rob Haberlin"/>
    <x v="0"/>
    <s v="United States"/>
    <s v="Hampton"/>
    <x v="17"/>
    <n v="23666"/>
    <x v="0"/>
    <s v="FUR-FU-10000308"/>
    <x v="0"/>
    <x v="5"/>
    <x v="1269"/>
    <n v="186.54"/>
    <n v="3"/>
    <n v="0"/>
    <n v="41.038800000000002"/>
  </r>
  <r>
    <n v="6994"/>
    <x v="3472"/>
    <x v="1"/>
    <x v="627"/>
    <d v="2012-11-13T00:00:00"/>
    <s v="Second Class"/>
    <s v="RH-19600"/>
    <s v="Rob Haberlin"/>
    <x v="0"/>
    <s v="United States"/>
    <s v="Hampton"/>
    <x v="17"/>
    <n v="23666"/>
    <x v="0"/>
    <s v="OFF-AR-10000380"/>
    <x v="1"/>
    <x v="6"/>
    <x v="108"/>
    <n v="265.85999999999996"/>
    <n v="7"/>
    <n v="0"/>
    <n v="79.757999999999967"/>
  </r>
  <r>
    <n v="6995"/>
    <x v="3472"/>
    <x v="1"/>
    <x v="627"/>
    <d v="2012-11-13T00:00:00"/>
    <s v="Second Class"/>
    <s v="RH-19600"/>
    <s v="Rob Haberlin"/>
    <x v="0"/>
    <s v="United States"/>
    <s v="Hampton"/>
    <x v="17"/>
    <n v="23666"/>
    <x v="0"/>
    <s v="OFF-AR-10000122"/>
    <x v="1"/>
    <x v="6"/>
    <x v="308"/>
    <n v="27.9"/>
    <n v="5"/>
    <n v="0"/>
    <n v="6.9749999999999979"/>
  </r>
  <r>
    <n v="6996"/>
    <x v="3473"/>
    <x v="1"/>
    <x v="902"/>
    <d v="2012-11-26T00:00:00"/>
    <s v="Standard Class"/>
    <s v="AG-10300"/>
    <s v="Aleksandra Gannaway"/>
    <x v="1"/>
    <s v="United States"/>
    <s v="Las Vegas"/>
    <x v="33"/>
    <n v="89115"/>
    <x v="1"/>
    <s v="OFF-AP-10004868"/>
    <x v="1"/>
    <x v="9"/>
    <x v="1018"/>
    <n v="31.08"/>
    <n v="4"/>
    <n v="0"/>
    <n v="8.3916000000000004"/>
  </r>
  <r>
    <n v="6997"/>
    <x v="3474"/>
    <x v="3"/>
    <x v="331"/>
    <d v="2014-12-26T00:00:00"/>
    <s v="Second Class"/>
    <s v="JB-15400"/>
    <s v="Jennifer Braxton"/>
    <x v="1"/>
    <s v="United States"/>
    <s v="Rockford"/>
    <x v="10"/>
    <n v="61107"/>
    <x v="2"/>
    <s v="OFF-BI-10004002"/>
    <x v="1"/>
    <x v="8"/>
    <x v="152"/>
    <n v="13.839999999999998"/>
    <n v="4"/>
    <n v="0.8"/>
    <n v="-22.144000000000005"/>
  </r>
  <r>
    <n v="6998"/>
    <x v="3474"/>
    <x v="3"/>
    <x v="331"/>
    <d v="2014-12-26T00:00:00"/>
    <s v="Second Class"/>
    <s v="JB-15400"/>
    <s v="Jennifer Braxton"/>
    <x v="1"/>
    <s v="United States"/>
    <s v="Rockford"/>
    <x v="10"/>
    <n v="61107"/>
    <x v="2"/>
    <s v="OFF-PA-10004475"/>
    <x v="1"/>
    <x v="10"/>
    <x v="1063"/>
    <n v="175.87200000000001"/>
    <n v="4"/>
    <n v="0.2"/>
    <n v="63.753599999999992"/>
  </r>
  <r>
    <n v="6999"/>
    <x v="3475"/>
    <x v="0"/>
    <x v="1142"/>
    <d v="2013-09-23T00:00:00"/>
    <s v="Standard Class"/>
    <s v="BC-11125"/>
    <s v="Becky Castell"/>
    <x v="2"/>
    <s v="United States"/>
    <s v="Laguna Niguel"/>
    <x v="1"/>
    <n v="92677"/>
    <x v="1"/>
    <s v="OFF-PA-10002195"/>
    <x v="1"/>
    <x v="10"/>
    <x v="1543"/>
    <n v="12.96"/>
    <n v="2"/>
    <n v="0"/>
    <n v="6.3504000000000005"/>
  </r>
  <r>
    <n v="7000"/>
    <x v="3476"/>
    <x v="3"/>
    <x v="1143"/>
    <d v="2014-05-30T00:00:00"/>
    <s v="First Class"/>
    <s v="KC-16675"/>
    <s v="Kimberly Carter"/>
    <x v="1"/>
    <s v="United States"/>
    <s v="Louisville"/>
    <x v="0"/>
    <n v="40214"/>
    <x v="0"/>
    <s v="OFF-AP-10002670"/>
    <x v="1"/>
    <x v="9"/>
    <x v="1690"/>
    <n v="208.44"/>
    <n v="3"/>
    <n v="0"/>
    <n v="62.531999999999982"/>
  </r>
  <r>
    <n v="7001"/>
    <x v="3476"/>
    <x v="3"/>
    <x v="1143"/>
    <d v="2014-05-30T00:00:00"/>
    <s v="First Class"/>
    <s v="KC-16675"/>
    <s v="Kimberly Carter"/>
    <x v="1"/>
    <s v="United States"/>
    <s v="Louisville"/>
    <x v="0"/>
    <n v="40214"/>
    <x v="0"/>
    <s v="OFF-SU-10004498"/>
    <x v="1"/>
    <x v="14"/>
    <x v="500"/>
    <n v="25.76"/>
    <n v="2"/>
    <n v="0"/>
    <n v="0.77280000000000015"/>
  </r>
  <r>
    <n v="7002"/>
    <x v="3477"/>
    <x v="1"/>
    <x v="1110"/>
    <d v="2012-04-03T00:00:00"/>
    <s v="Standard Class"/>
    <s v="DR-12940"/>
    <s v="Daniel Raglin"/>
    <x v="2"/>
    <s v="United States"/>
    <s v="Normal"/>
    <x v="10"/>
    <n v="61761"/>
    <x v="2"/>
    <s v="FUR-CH-10003298"/>
    <x v="0"/>
    <x v="1"/>
    <x v="1567"/>
    <n v="366.74399999999997"/>
    <n v="4"/>
    <n v="0.3"/>
    <n v="-110.02320000000003"/>
  </r>
  <r>
    <n v="7003"/>
    <x v="3478"/>
    <x v="2"/>
    <x v="710"/>
    <d v="2011-08-21T00:00:00"/>
    <s v="Second Class"/>
    <s v="DW-13195"/>
    <s v="David Wiener"/>
    <x v="1"/>
    <s v="United States"/>
    <s v="Los Angeles"/>
    <x v="1"/>
    <n v="90045"/>
    <x v="1"/>
    <s v="FUR-FU-10000723"/>
    <x v="0"/>
    <x v="5"/>
    <x v="475"/>
    <n v="289.24"/>
    <n v="7"/>
    <n v="0"/>
    <n v="26.031600000000012"/>
  </r>
  <r>
    <n v="7004"/>
    <x v="3478"/>
    <x v="2"/>
    <x v="710"/>
    <d v="2011-08-21T00:00:00"/>
    <s v="Second Class"/>
    <s v="DW-13195"/>
    <s v="David Wiener"/>
    <x v="1"/>
    <s v="United States"/>
    <s v="Los Angeles"/>
    <x v="1"/>
    <n v="90045"/>
    <x v="1"/>
    <s v="OFF-BI-10000632"/>
    <x v="1"/>
    <x v="8"/>
    <x v="1288"/>
    <n v="69.456000000000003"/>
    <n v="2"/>
    <n v="0.2"/>
    <n v="22.573199999999996"/>
  </r>
  <r>
    <n v="7005"/>
    <x v="3479"/>
    <x v="2"/>
    <x v="851"/>
    <d v="2011-12-28T00:00:00"/>
    <s v="Standard Class"/>
    <s v="ME-18010"/>
    <s v="Michelle Ellison"/>
    <x v="1"/>
    <s v="United States"/>
    <s v="Port Arthur"/>
    <x v="5"/>
    <n v="77642"/>
    <x v="2"/>
    <s v="OFF-PA-10000223"/>
    <x v="1"/>
    <x v="10"/>
    <x v="1374"/>
    <n v="5.1840000000000011"/>
    <n v="1"/>
    <n v="0.2"/>
    <n v="1.8144"/>
  </r>
  <r>
    <n v="7006"/>
    <x v="3480"/>
    <x v="1"/>
    <x v="549"/>
    <d v="2012-11-05T00:00:00"/>
    <s v="Standard Class"/>
    <s v="JF-15490"/>
    <s v="Jeremy Farry"/>
    <x v="0"/>
    <s v="United States"/>
    <s v="New York City"/>
    <x v="15"/>
    <n v="10009"/>
    <x v="3"/>
    <s v="FUR-CH-10001545"/>
    <x v="0"/>
    <x v="1"/>
    <x v="1737"/>
    <n v="205.16400000000002"/>
    <n v="2"/>
    <n v="0.1"/>
    <n v="13.677600000000002"/>
  </r>
  <r>
    <n v="7007"/>
    <x v="3481"/>
    <x v="2"/>
    <x v="534"/>
    <d v="2011-12-21T00:00:00"/>
    <s v="Standard Class"/>
    <s v="SP-20860"/>
    <s v="Sung Pak"/>
    <x v="1"/>
    <s v="United States"/>
    <s v="Chicago"/>
    <x v="10"/>
    <n v="60623"/>
    <x v="2"/>
    <s v="FUR-FU-10001546"/>
    <x v="0"/>
    <x v="5"/>
    <x v="1423"/>
    <n v="8.5440000000000005"/>
    <n v="2"/>
    <n v="0.6"/>
    <n v="-7.4759999999999991"/>
  </r>
  <r>
    <n v="7008"/>
    <x v="3482"/>
    <x v="1"/>
    <x v="291"/>
    <d v="2012-08-25T00:00:00"/>
    <s v="Standard Class"/>
    <s v="KN-16390"/>
    <s v="Katherine Nockton"/>
    <x v="1"/>
    <s v="United States"/>
    <s v="Springfield"/>
    <x v="24"/>
    <n v="45503"/>
    <x v="3"/>
    <s v="OFF-BI-10001098"/>
    <x v="1"/>
    <x v="8"/>
    <x v="405"/>
    <n v="12.828000000000001"/>
    <n v="2"/>
    <n v="0.7"/>
    <n v="-8.9795999999999978"/>
  </r>
  <r>
    <n v="7009"/>
    <x v="3482"/>
    <x v="1"/>
    <x v="291"/>
    <d v="2012-08-25T00:00:00"/>
    <s v="Standard Class"/>
    <s v="KN-16390"/>
    <s v="Katherine Nockton"/>
    <x v="1"/>
    <s v="United States"/>
    <s v="Springfield"/>
    <x v="24"/>
    <n v="45503"/>
    <x v="3"/>
    <s v="FUR-CH-10003379"/>
    <x v="0"/>
    <x v="1"/>
    <x v="459"/>
    <n v="598.45799999999997"/>
    <n v="3"/>
    <n v="0.3"/>
    <n v="-42.746999999999957"/>
  </r>
  <r>
    <n v="7010"/>
    <x v="3482"/>
    <x v="1"/>
    <x v="291"/>
    <d v="2012-08-25T00:00:00"/>
    <s v="Standard Class"/>
    <s v="KN-16390"/>
    <s v="Katherine Nockton"/>
    <x v="1"/>
    <s v="United States"/>
    <s v="Springfield"/>
    <x v="24"/>
    <n v="45503"/>
    <x v="3"/>
    <s v="FUR-FU-10000193"/>
    <x v="0"/>
    <x v="5"/>
    <x v="1503"/>
    <n v="25.983999999999998"/>
    <n v="1"/>
    <n v="0.2"/>
    <n v="-3.8976000000000015"/>
  </r>
  <r>
    <n v="7011"/>
    <x v="3483"/>
    <x v="2"/>
    <x v="235"/>
    <d v="2011-05-27T00:00:00"/>
    <s v="Standard Class"/>
    <s v="GT-14710"/>
    <s v="Greg Tran"/>
    <x v="0"/>
    <s v="United States"/>
    <s v="New York City"/>
    <x v="15"/>
    <n v="10035"/>
    <x v="3"/>
    <s v="OFF-BI-10000829"/>
    <x v="1"/>
    <x v="8"/>
    <x v="304"/>
    <n v="17.96"/>
    <n v="5"/>
    <n v="0.2"/>
    <n v="5.8369999999999997"/>
  </r>
  <r>
    <n v="7012"/>
    <x v="3483"/>
    <x v="2"/>
    <x v="235"/>
    <d v="2011-05-27T00:00:00"/>
    <s v="Standard Class"/>
    <s v="GT-14710"/>
    <s v="Greg Tran"/>
    <x v="0"/>
    <s v="United States"/>
    <s v="New York City"/>
    <x v="15"/>
    <n v="10035"/>
    <x v="3"/>
    <s v="OFF-SU-10003002"/>
    <x v="1"/>
    <x v="14"/>
    <x v="1558"/>
    <n v="5.04"/>
    <n v="2"/>
    <n v="0"/>
    <n v="0.15120000000000022"/>
  </r>
  <r>
    <n v="7013"/>
    <x v="3483"/>
    <x v="2"/>
    <x v="235"/>
    <d v="2011-05-27T00:00:00"/>
    <s v="Standard Class"/>
    <s v="GT-14710"/>
    <s v="Greg Tran"/>
    <x v="0"/>
    <s v="United States"/>
    <s v="New York City"/>
    <x v="15"/>
    <n v="10035"/>
    <x v="3"/>
    <s v="OFF-AP-10002118"/>
    <x v="1"/>
    <x v="9"/>
    <x v="77"/>
    <n v="208.16"/>
    <n v="1"/>
    <n v="0"/>
    <n v="56.20320000000001"/>
  </r>
  <r>
    <n v="7014"/>
    <x v="3484"/>
    <x v="3"/>
    <x v="34"/>
    <d v="2014-12-12T00:00:00"/>
    <s v="Second Class"/>
    <s v="DB-12910"/>
    <s v="Daniel Byrd"/>
    <x v="2"/>
    <s v="United States"/>
    <s v="Salinas"/>
    <x v="1"/>
    <n v="93905"/>
    <x v="1"/>
    <s v="FUR-BO-10001519"/>
    <x v="0"/>
    <x v="0"/>
    <x v="666"/>
    <n v="148.25700000000001"/>
    <n v="3"/>
    <n v="0.15"/>
    <n v="15.697800000000004"/>
  </r>
  <r>
    <n v="7015"/>
    <x v="3485"/>
    <x v="2"/>
    <x v="518"/>
    <d v="2011-03-13T00:00:00"/>
    <s v="Second Class"/>
    <s v="FM-14215"/>
    <s v="Filia McAdams"/>
    <x v="1"/>
    <s v="United States"/>
    <s v="Richmond"/>
    <x v="0"/>
    <n v="40475"/>
    <x v="0"/>
    <s v="OFF-AP-10002578"/>
    <x v="1"/>
    <x v="9"/>
    <x v="409"/>
    <n v="146.76"/>
    <n v="3"/>
    <n v="0"/>
    <n v="38.157600000000002"/>
  </r>
  <r>
    <n v="7016"/>
    <x v="3485"/>
    <x v="2"/>
    <x v="518"/>
    <d v="2011-03-13T00:00:00"/>
    <s v="Second Class"/>
    <s v="FM-14215"/>
    <s v="Filia McAdams"/>
    <x v="1"/>
    <s v="United States"/>
    <s v="Richmond"/>
    <x v="0"/>
    <n v="40475"/>
    <x v="0"/>
    <s v="TEC-AC-10000710"/>
    <x v="2"/>
    <x v="11"/>
    <x v="672"/>
    <n v="32.96"/>
    <n v="2"/>
    <n v="0"/>
    <n v="14.172800000000002"/>
  </r>
  <r>
    <n v="7017"/>
    <x v="3485"/>
    <x v="2"/>
    <x v="518"/>
    <d v="2011-03-13T00:00:00"/>
    <s v="Second Class"/>
    <s v="FM-14215"/>
    <s v="Filia McAdams"/>
    <x v="1"/>
    <s v="United States"/>
    <s v="Richmond"/>
    <x v="0"/>
    <n v="40475"/>
    <x v="0"/>
    <s v="TEC-PH-10000984"/>
    <x v="2"/>
    <x v="7"/>
    <x v="465"/>
    <n v="587.97"/>
    <n v="3"/>
    <n v="0"/>
    <n v="164.63160000000005"/>
  </r>
  <r>
    <n v="7018"/>
    <x v="3485"/>
    <x v="2"/>
    <x v="518"/>
    <d v="2011-03-13T00:00:00"/>
    <s v="Second Class"/>
    <s v="FM-14215"/>
    <s v="Filia McAdams"/>
    <x v="1"/>
    <s v="United States"/>
    <s v="Richmond"/>
    <x v="0"/>
    <n v="40475"/>
    <x v="0"/>
    <s v="OFF-PA-10000213"/>
    <x v="1"/>
    <x v="10"/>
    <x v="1440"/>
    <n v="14.940000000000001"/>
    <n v="3"/>
    <n v="0"/>
    <n v="7.0218000000000007"/>
  </r>
  <r>
    <n v="7019"/>
    <x v="3486"/>
    <x v="0"/>
    <x v="661"/>
    <d v="2013-06-28T00:00:00"/>
    <s v="Second Class"/>
    <s v="SM-20005"/>
    <s v="Sally Matthias"/>
    <x v="0"/>
    <s v="United States"/>
    <s v="New York City"/>
    <x v="15"/>
    <n v="10035"/>
    <x v="3"/>
    <s v="OFF-LA-10003720"/>
    <x v="1"/>
    <x v="2"/>
    <x v="1627"/>
    <n v="25.83"/>
    <n v="7"/>
    <n v="0"/>
    <n v="12.1401"/>
  </r>
  <r>
    <n v="7020"/>
    <x v="3487"/>
    <x v="2"/>
    <x v="709"/>
    <d v="2011-08-27T00:00:00"/>
    <s v="Standard Class"/>
    <s v="AP-10915"/>
    <s v="Arthur Prichep"/>
    <x v="0"/>
    <s v="United States"/>
    <s v="Denver"/>
    <x v="22"/>
    <n v="80219"/>
    <x v="1"/>
    <s v="OFF-PA-10001837"/>
    <x v="1"/>
    <x v="10"/>
    <x v="1791"/>
    <n v="15.552000000000003"/>
    <n v="3"/>
    <n v="0.2"/>
    <n v="5.4432"/>
  </r>
  <r>
    <n v="7021"/>
    <x v="3487"/>
    <x v="2"/>
    <x v="709"/>
    <d v="2011-08-27T00:00:00"/>
    <s v="Standard Class"/>
    <s v="AP-10915"/>
    <s v="Arthur Prichep"/>
    <x v="0"/>
    <s v="United States"/>
    <s v="Denver"/>
    <x v="22"/>
    <n v="80219"/>
    <x v="1"/>
    <s v="OFF-SU-10004661"/>
    <x v="1"/>
    <x v="14"/>
    <x v="1748"/>
    <n v="6.8000000000000007"/>
    <n v="1"/>
    <n v="0.2"/>
    <n v="0.50999999999999979"/>
  </r>
  <r>
    <n v="7022"/>
    <x v="3487"/>
    <x v="2"/>
    <x v="709"/>
    <d v="2011-08-27T00:00:00"/>
    <s v="Standard Class"/>
    <s v="AP-10915"/>
    <s v="Arthur Prichep"/>
    <x v="0"/>
    <s v="United States"/>
    <s v="Denver"/>
    <x v="22"/>
    <n v="80219"/>
    <x v="1"/>
    <s v="FUR-FU-10003274"/>
    <x v="0"/>
    <x v="5"/>
    <x v="245"/>
    <n v="4.2240000000000002"/>
    <n v="3"/>
    <n v="0.2"/>
    <n v="1.2672000000000003"/>
  </r>
  <r>
    <n v="7023"/>
    <x v="3487"/>
    <x v="2"/>
    <x v="709"/>
    <d v="2011-08-27T00:00:00"/>
    <s v="Standard Class"/>
    <s v="AP-10915"/>
    <s v="Arthur Prichep"/>
    <x v="0"/>
    <s v="United States"/>
    <s v="Denver"/>
    <x v="22"/>
    <n v="80219"/>
    <x v="1"/>
    <s v="TEC-PH-10000149"/>
    <x v="2"/>
    <x v="7"/>
    <x v="419"/>
    <n v="143.64000000000001"/>
    <n v="9"/>
    <n v="0.2"/>
    <n v="10.772999999999989"/>
  </r>
  <r>
    <n v="7024"/>
    <x v="3487"/>
    <x v="2"/>
    <x v="709"/>
    <d v="2011-08-27T00:00:00"/>
    <s v="Standard Class"/>
    <s v="AP-10915"/>
    <s v="Arthur Prichep"/>
    <x v="0"/>
    <s v="United States"/>
    <s v="Denver"/>
    <x v="22"/>
    <n v="80219"/>
    <x v="1"/>
    <s v="OFF-PA-10000019"/>
    <x v="1"/>
    <x v="10"/>
    <x v="704"/>
    <n v="31.104000000000006"/>
    <n v="6"/>
    <n v="0.2"/>
    <n v="10.8864"/>
  </r>
  <r>
    <n v="7025"/>
    <x v="3487"/>
    <x v="2"/>
    <x v="709"/>
    <d v="2011-08-27T00:00:00"/>
    <s v="Standard Class"/>
    <s v="AP-10915"/>
    <s v="Arthur Prichep"/>
    <x v="0"/>
    <s v="United States"/>
    <s v="Denver"/>
    <x v="22"/>
    <n v="80219"/>
    <x v="1"/>
    <s v="OFF-PA-10001125"/>
    <x v="1"/>
    <x v="10"/>
    <x v="1012"/>
    <n v="223.05600000000001"/>
    <n v="9"/>
    <n v="0.2"/>
    <n v="69.704999999999984"/>
  </r>
  <r>
    <n v="7026"/>
    <x v="3488"/>
    <x v="3"/>
    <x v="695"/>
    <d v="2014-02-13T00:00:00"/>
    <s v="Standard Class"/>
    <s v="SP-20545"/>
    <s v="Sibella Parks"/>
    <x v="1"/>
    <s v="United States"/>
    <s v="New York City"/>
    <x v="15"/>
    <n v="10024"/>
    <x v="3"/>
    <s v="TEC-PH-10002538"/>
    <x v="2"/>
    <x v="7"/>
    <x v="524"/>
    <n v="227.45999999999998"/>
    <n v="6"/>
    <n v="0"/>
    <n v="65.963399999999979"/>
  </r>
  <r>
    <n v="7027"/>
    <x v="3488"/>
    <x v="3"/>
    <x v="695"/>
    <d v="2014-02-13T00:00:00"/>
    <s v="Standard Class"/>
    <s v="SP-20545"/>
    <s v="Sibella Parks"/>
    <x v="1"/>
    <s v="United States"/>
    <s v="New York City"/>
    <x v="15"/>
    <n v="10024"/>
    <x v="3"/>
    <s v="OFF-BI-10000279"/>
    <x v="1"/>
    <x v="8"/>
    <x v="1765"/>
    <n v="46.24"/>
    <n v="4"/>
    <n v="0.2"/>
    <n v="15.605999999999996"/>
  </r>
  <r>
    <n v="7028"/>
    <x v="3489"/>
    <x v="3"/>
    <x v="926"/>
    <d v="2014-02-06T00:00:00"/>
    <s v="Standard Class"/>
    <s v="RD-19585"/>
    <s v="Rob Dowd"/>
    <x v="0"/>
    <s v="United States"/>
    <s v="New York City"/>
    <x v="15"/>
    <n v="10011"/>
    <x v="3"/>
    <s v="OFF-LA-10001045"/>
    <x v="1"/>
    <x v="2"/>
    <x v="701"/>
    <n v="5.22"/>
    <n v="2"/>
    <n v="0"/>
    <n v="2.4011999999999998"/>
  </r>
  <r>
    <n v="7029"/>
    <x v="3490"/>
    <x v="0"/>
    <x v="887"/>
    <d v="2013-12-24T00:00:00"/>
    <s v="Second Class"/>
    <s v="MC-17575"/>
    <s v="Matt Collins"/>
    <x v="0"/>
    <s v="United States"/>
    <s v="Fremont"/>
    <x v="8"/>
    <n v="68025"/>
    <x v="2"/>
    <s v="OFF-PA-10003673"/>
    <x v="1"/>
    <x v="10"/>
    <x v="971"/>
    <n v="33.9"/>
    <n v="5"/>
    <n v="0"/>
    <n v="15.593999999999999"/>
  </r>
  <r>
    <n v="7030"/>
    <x v="3491"/>
    <x v="0"/>
    <x v="583"/>
    <d v="2013-11-17T00:00:00"/>
    <s v="Standard Class"/>
    <s v="EB-13750"/>
    <s v="Edward Becker"/>
    <x v="1"/>
    <s v="United States"/>
    <s v="New York City"/>
    <x v="15"/>
    <n v="10011"/>
    <x v="3"/>
    <s v="OFF-ST-10002562"/>
    <x v="1"/>
    <x v="4"/>
    <x v="33"/>
    <n v="28.14"/>
    <n v="3"/>
    <n v="0"/>
    <n v="7.8792000000000009"/>
  </r>
  <r>
    <n v="7031"/>
    <x v="3491"/>
    <x v="0"/>
    <x v="583"/>
    <d v="2013-11-17T00:00:00"/>
    <s v="Standard Class"/>
    <s v="EB-13750"/>
    <s v="Edward Becker"/>
    <x v="1"/>
    <s v="United States"/>
    <s v="New York City"/>
    <x v="15"/>
    <n v="10011"/>
    <x v="3"/>
    <s v="TEC-AC-10002305"/>
    <x v="2"/>
    <x v="11"/>
    <x v="1521"/>
    <n v="36"/>
    <n v="2"/>
    <n v="0"/>
    <n v="6.4799999999999969"/>
  </r>
  <r>
    <n v="7032"/>
    <x v="3491"/>
    <x v="0"/>
    <x v="583"/>
    <d v="2013-11-17T00:00:00"/>
    <s v="Standard Class"/>
    <s v="EB-13750"/>
    <s v="Edward Becker"/>
    <x v="1"/>
    <s v="United States"/>
    <s v="New York City"/>
    <x v="15"/>
    <n v="10011"/>
    <x v="3"/>
    <s v="OFF-AR-10003373"/>
    <x v="1"/>
    <x v="6"/>
    <x v="287"/>
    <n v="92.94"/>
    <n v="3"/>
    <n v="0"/>
    <n v="25.093799999999998"/>
  </r>
  <r>
    <n v="7033"/>
    <x v="3491"/>
    <x v="0"/>
    <x v="583"/>
    <d v="2013-11-17T00:00:00"/>
    <s v="Standard Class"/>
    <s v="EB-13750"/>
    <s v="Edward Becker"/>
    <x v="1"/>
    <s v="United States"/>
    <s v="New York City"/>
    <x v="15"/>
    <n v="10011"/>
    <x v="3"/>
    <s v="FUR-CH-10003774"/>
    <x v="0"/>
    <x v="1"/>
    <x v="1185"/>
    <n v="245.64600000000002"/>
    <n v="3"/>
    <n v="0.1"/>
    <n v="8.1881999999999877"/>
  </r>
  <r>
    <n v="7034"/>
    <x v="3491"/>
    <x v="0"/>
    <x v="583"/>
    <d v="2013-11-17T00:00:00"/>
    <s v="Standard Class"/>
    <s v="EB-13750"/>
    <s v="Edward Becker"/>
    <x v="1"/>
    <s v="United States"/>
    <s v="New York City"/>
    <x v="15"/>
    <n v="10011"/>
    <x v="3"/>
    <s v="OFF-BI-10001510"/>
    <x v="1"/>
    <x v="8"/>
    <x v="702"/>
    <n v="55.00800000000001"/>
    <n v="3"/>
    <n v="0.2"/>
    <n v="17.189999999999998"/>
  </r>
  <r>
    <n v="7035"/>
    <x v="3491"/>
    <x v="0"/>
    <x v="583"/>
    <d v="2013-11-17T00:00:00"/>
    <s v="Standard Class"/>
    <s v="EB-13750"/>
    <s v="Edward Becker"/>
    <x v="1"/>
    <s v="United States"/>
    <s v="New York City"/>
    <x v="15"/>
    <n v="10011"/>
    <x v="3"/>
    <s v="OFF-BI-10004236"/>
    <x v="1"/>
    <x v="8"/>
    <x v="891"/>
    <n v="35.231999999999999"/>
    <n v="3"/>
    <n v="0.2"/>
    <n v="11.450399999999998"/>
  </r>
  <r>
    <n v="7036"/>
    <x v="3492"/>
    <x v="3"/>
    <x v="45"/>
    <d v="2014-11-14T00:00:00"/>
    <s v="Standard Class"/>
    <s v="JE-15610"/>
    <s v="Jim Epp"/>
    <x v="1"/>
    <s v="United States"/>
    <s v="San Diego"/>
    <x v="1"/>
    <n v="92105"/>
    <x v="1"/>
    <s v="FUR-CH-10004675"/>
    <x v="0"/>
    <x v="1"/>
    <x v="629"/>
    <n v="523.39200000000005"/>
    <n v="3"/>
    <n v="0.2"/>
    <n v="52.339199999999977"/>
  </r>
  <r>
    <n v="7037"/>
    <x v="3493"/>
    <x v="2"/>
    <x v="1073"/>
    <d v="2011-05-04T00:00:00"/>
    <s v="Second Class"/>
    <s v="CS-11860"/>
    <s v="Cari Schnelling"/>
    <x v="0"/>
    <s v="United States"/>
    <s v="Lakeland"/>
    <x v="2"/>
    <n v="33801"/>
    <x v="0"/>
    <s v="TEC-CO-10004202"/>
    <x v="2"/>
    <x v="16"/>
    <x v="836"/>
    <n v="479.98400000000004"/>
    <n v="2"/>
    <n v="0.2"/>
    <n v="89.996999999999986"/>
  </r>
  <r>
    <n v="7038"/>
    <x v="3494"/>
    <x v="3"/>
    <x v="585"/>
    <d v="2014-09-28T00:00:00"/>
    <s v="Standard Class"/>
    <s v="PB-19105"/>
    <s v="Peter Bühler"/>
    <x v="0"/>
    <s v="United States"/>
    <s v="Smyrna"/>
    <x v="32"/>
    <n v="30080"/>
    <x v="0"/>
    <s v="OFF-PA-10004255"/>
    <x v="1"/>
    <x v="10"/>
    <x v="1306"/>
    <n v="12.96"/>
    <n v="2"/>
    <n v="0"/>
    <n v="6.2208000000000006"/>
  </r>
  <r>
    <n v="7039"/>
    <x v="3494"/>
    <x v="3"/>
    <x v="585"/>
    <d v="2014-09-28T00:00:00"/>
    <s v="Standard Class"/>
    <s v="PB-19105"/>
    <s v="Peter Bühler"/>
    <x v="0"/>
    <s v="United States"/>
    <s v="Smyrna"/>
    <x v="32"/>
    <n v="30080"/>
    <x v="0"/>
    <s v="OFF-AR-10003896"/>
    <x v="1"/>
    <x v="6"/>
    <x v="1792"/>
    <n v="17.940000000000001"/>
    <n v="3"/>
    <n v="0"/>
    <n v="6.4584000000000001"/>
  </r>
  <r>
    <n v="7040"/>
    <x v="3495"/>
    <x v="3"/>
    <x v="94"/>
    <d v="2014-12-24T00:00:00"/>
    <s v="Standard Class"/>
    <s v="AT-10735"/>
    <s v="Annie Thurman"/>
    <x v="0"/>
    <s v="United States"/>
    <s v="New York City"/>
    <x v="15"/>
    <n v="10009"/>
    <x v="3"/>
    <s v="OFF-ST-10002276"/>
    <x v="1"/>
    <x v="4"/>
    <x v="223"/>
    <n v="166.72"/>
    <n v="2"/>
    <n v="0"/>
    <n v="41.680000000000007"/>
  </r>
  <r>
    <n v="7041"/>
    <x v="3495"/>
    <x v="3"/>
    <x v="94"/>
    <d v="2014-12-24T00:00:00"/>
    <s v="Standard Class"/>
    <s v="AT-10735"/>
    <s v="Annie Thurman"/>
    <x v="0"/>
    <s v="United States"/>
    <s v="New York City"/>
    <x v="15"/>
    <n v="10009"/>
    <x v="3"/>
    <s v="OFF-BI-10001617"/>
    <x v="1"/>
    <x v="8"/>
    <x v="1315"/>
    <n v="24.816000000000003"/>
    <n v="3"/>
    <n v="0.2"/>
    <n v="8.3753999999999991"/>
  </r>
  <r>
    <n v="7042"/>
    <x v="3495"/>
    <x v="3"/>
    <x v="94"/>
    <d v="2014-12-24T00:00:00"/>
    <s v="Standard Class"/>
    <s v="AT-10735"/>
    <s v="Annie Thurman"/>
    <x v="0"/>
    <s v="United States"/>
    <s v="New York City"/>
    <x v="15"/>
    <n v="10009"/>
    <x v="3"/>
    <s v="FUR-FU-10000308"/>
    <x v="0"/>
    <x v="5"/>
    <x v="1269"/>
    <n v="124.36"/>
    <n v="2"/>
    <n v="0"/>
    <n v="27.359200000000001"/>
  </r>
  <r>
    <n v="7043"/>
    <x v="3496"/>
    <x v="3"/>
    <x v="930"/>
    <d v="2014-07-24T00:00:00"/>
    <s v="Standard Class"/>
    <s v="SV-20365"/>
    <s v="Seth Vernon"/>
    <x v="0"/>
    <s v="United States"/>
    <s v="Philadelphia"/>
    <x v="9"/>
    <n v="19134"/>
    <x v="3"/>
    <s v="TEC-CO-10001943"/>
    <x v="2"/>
    <x v="16"/>
    <x v="1666"/>
    <n v="599.97"/>
    <n v="5"/>
    <n v="0.4"/>
    <n v="69.996499999999969"/>
  </r>
  <r>
    <n v="7044"/>
    <x v="3496"/>
    <x v="3"/>
    <x v="930"/>
    <d v="2014-07-24T00:00:00"/>
    <s v="Standard Class"/>
    <s v="SV-20365"/>
    <s v="Seth Vernon"/>
    <x v="0"/>
    <s v="United States"/>
    <s v="Philadelphia"/>
    <x v="9"/>
    <n v="19134"/>
    <x v="3"/>
    <s v="FUR-CH-10002647"/>
    <x v="0"/>
    <x v="1"/>
    <x v="470"/>
    <n v="198.744"/>
    <n v="4"/>
    <n v="0.3"/>
    <n v="-14.195999999999984"/>
  </r>
  <r>
    <n v="7045"/>
    <x v="3496"/>
    <x v="3"/>
    <x v="930"/>
    <d v="2014-07-24T00:00:00"/>
    <s v="Standard Class"/>
    <s v="SV-20365"/>
    <s v="Seth Vernon"/>
    <x v="0"/>
    <s v="United States"/>
    <s v="Philadelphia"/>
    <x v="9"/>
    <n v="19134"/>
    <x v="3"/>
    <s v="OFF-SU-10004768"/>
    <x v="1"/>
    <x v="14"/>
    <x v="1299"/>
    <n v="9.1840000000000011"/>
    <n v="2"/>
    <n v="0.2"/>
    <n v="1.1479999999999988"/>
  </r>
  <r>
    <n v="7046"/>
    <x v="3497"/>
    <x v="0"/>
    <x v="54"/>
    <d v="2013-11-10T00:00:00"/>
    <s v="Standard Class"/>
    <s v="PJ-18835"/>
    <s v="Patrick Jones"/>
    <x v="1"/>
    <s v="United States"/>
    <s v="Dallas"/>
    <x v="5"/>
    <n v="75217"/>
    <x v="2"/>
    <s v="OFF-PA-10002160"/>
    <x v="1"/>
    <x v="10"/>
    <x v="1190"/>
    <n v="9.2480000000000011"/>
    <n v="2"/>
    <n v="0.2"/>
    <n v="3.3524000000000003"/>
  </r>
  <r>
    <n v="7047"/>
    <x v="3498"/>
    <x v="2"/>
    <x v="918"/>
    <d v="2011-04-12T00:00:00"/>
    <s v="Standard Class"/>
    <s v="NM-18445"/>
    <s v="Nathan Mautz"/>
    <x v="2"/>
    <s v="United States"/>
    <s v="Concord"/>
    <x v="1"/>
    <n v="94521"/>
    <x v="1"/>
    <s v="FUR-TA-10003748"/>
    <x v="0"/>
    <x v="3"/>
    <x v="208"/>
    <n v="99.591999999999999"/>
    <n v="1"/>
    <n v="0.2"/>
    <n v="2.4897999999999989"/>
  </r>
  <r>
    <n v="7048"/>
    <x v="3498"/>
    <x v="2"/>
    <x v="918"/>
    <d v="2011-04-12T00:00:00"/>
    <s v="Standard Class"/>
    <s v="NM-18445"/>
    <s v="Nathan Mautz"/>
    <x v="2"/>
    <s v="United States"/>
    <s v="Concord"/>
    <x v="1"/>
    <n v="94521"/>
    <x v="1"/>
    <s v="TEC-AC-10001908"/>
    <x v="2"/>
    <x v="11"/>
    <x v="292"/>
    <n v="399.96"/>
    <n v="4"/>
    <n v="0"/>
    <n v="139.98599999999999"/>
  </r>
  <r>
    <n v="7049"/>
    <x v="3499"/>
    <x v="0"/>
    <x v="1041"/>
    <d v="2013-08-17T00:00:00"/>
    <s v="First Class"/>
    <s v="TR-21325"/>
    <s v="Toby Ritter"/>
    <x v="0"/>
    <s v="United States"/>
    <s v="Nashville"/>
    <x v="18"/>
    <n v="37211"/>
    <x v="0"/>
    <s v="OFF-PA-10000552"/>
    <x v="1"/>
    <x v="10"/>
    <x v="1532"/>
    <n v="15.552000000000003"/>
    <n v="3"/>
    <n v="0.2"/>
    <n v="5.4432"/>
  </r>
  <r>
    <n v="7050"/>
    <x v="3500"/>
    <x v="2"/>
    <x v="794"/>
    <d v="2011-09-30T00:00:00"/>
    <s v="Standard Class"/>
    <s v="BF-11005"/>
    <s v="Barry Franz"/>
    <x v="2"/>
    <s v="United States"/>
    <s v="Aurora"/>
    <x v="22"/>
    <n v="80013"/>
    <x v="1"/>
    <s v="OFF-AR-10003179"/>
    <x v="1"/>
    <x v="6"/>
    <x v="1565"/>
    <n v="14.576000000000001"/>
    <n v="2"/>
    <n v="0.2"/>
    <n v="2.3685999999999989"/>
  </r>
  <r>
    <n v="7051"/>
    <x v="3501"/>
    <x v="0"/>
    <x v="25"/>
    <d v="2013-12-12T00:00:00"/>
    <s v="Same Day"/>
    <s v="WB-21850"/>
    <s v="William Brown"/>
    <x v="0"/>
    <s v="United States"/>
    <s v="Anaheim"/>
    <x v="1"/>
    <n v="92804"/>
    <x v="1"/>
    <s v="OFF-BI-10004593"/>
    <x v="1"/>
    <x v="8"/>
    <x v="267"/>
    <n v="209.60000000000002"/>
    <n v="5"/>
    <n v="0.2"/>
    <n v="68.11999999999999"/>
  </r>
  <r>
    <n v="7052"/>
    <x v="3501"/>
    <x v="0"/>
    <x v="25"/>
    <d v="2013-12-12T00:00:00"/>
    <s v="Same Day"/>
    <s v="WB-21850"/>
    <s v="William Brown"/>
    <x v="0"/>
    <s v="United States"/>
    <s v="Anaheim"/>
    <x v="1"/>
    <n v="92804"/>
    <x v="1"/>
    <s v="OFF-AR-10000914"/>
    <x v="1"/>
    <x v="6"/>
    <x v="1739"/>
    <n v="23.32"/>
    <n v="2"/>
    <n v="0"/>
    <n v="6.0632000000000019"/>
  </r>
  <r>
    <n v="7053"/>
    <x v="3501"/>
    <x v="0"/>
    <x v="25"/>
    <d v="2013-12-12T00:00:00"/>
    <s v="Same Day"/>
    <s v="WB-21850"/>
    <s v="William Brown"/>
    <x v="0"/>
    <s v="United States"/>
    <s v="Anaheim"/>
    <x v="1"/>
    <n v="92804"/>
    <x v="1"/>
    <s v="OFF-PA-10000241"/>
    <x v="1"/>
    <x v="10"/>
    <x v="1151"/>
    <n v="30.98"/>
    <n v="1"/>
    <n v="0"/>
    <n v="13.940999999999999"/>
  </r>
  <r>
    <n v="7054"/>
    <x v="3501"/>
    <x v="0"/>
    <x v="25"/>
    <d v="2013-12-12T00:00:00"/>
    <s v="Same Day"/>
    <s v="WB-21850"/>
    <s v="William Brown"/>
    <x v="0"/>
    <s v="United States"/>
    <s v="Anaheim"/>
    <x v="1"/>
    <n v="92804"/>
    <x v="1"/>
    <s v="TEC-AC-10000057"/>
    <x v="2"/>
    <x v="11"/>
    <x v="626"/>
    <n v="119.96"/>
    <n v="4"/>
    <n v="0"/>
    <n v="25.191599999999994"/>
  </r>
  <r>
    <n v="7055"/>
    <x v="3501"/>
    <x v="0"/>
    <x v="25"/>
    <d v="2013-12-12T00:00:00"/>
    <s v="Same Day"/>
    <s v="WB-21850"/>
    <s v="William Brown"/>
    <x v="0"/>
    <s v="United States"/>
    <s v="Anaheim"/>
    <x v="1"/>
    <n v="92804"/>
    <x v="1"/>
    <s v="FUR-CH-10003774"/>
    <x v="0"/>
    <x v="1"/>
    <x v="1185"/>
    <n v="363.92"/>
    <n v="5"/>
    <n v="0.2"/>
    <n v="-31.843000000000018"/>
  </r>
  <r>
    <n v="7056"/>
    <x v="3501"/>
    <x v="0"/>
    <x v="25"/>
    <d v="2013-12-12T00:00:00"/>
    <s v="Same Day"/>
    <s v="WB-21850"/>
    <s v="William Brown"/>
    <x v="0"/>
    <s v="United States"/>
    <s v="Anaheim"/>
    <x v="1"/>
    <n v="92804"/>
    <x v="1"/>
    <s v="OFF-BI-10002824"/>
    <x v="1"/>
    <x v="8"/>
    <x v="523"/>
    <n v="35.808"/>
    <n v="3"/>
    <n v="0.2"/>
    <n v="11.189999999999996"/>
  </r>
  <r>
    <n v="7057"/>
    <x v="3501"/>
    <x v="0"/>
    <x v="25"/>
    <d v="2013-12-12T00:00:00"/>
    <s v="Same Day"/>
    <s v="WB-21850"/>
    <s v="William Brown"/>
    <x v="0"/>
    <s v="United States"/>
    <s v="Anaheim"/>
    <x v="1"/>
    <n v="92804"/>
    <x v="1"/>
    <s v="OFF-BI-10004001"/>
    <x v="1"/>
    <x v="8"/>
    <x v="810"/>
    <n v="122.688"/>
    <n v="9"/>
    <n v="0.2"/>
    <n v="39.873599999999982"/>
  </r>
  <r>
    <n v="7058"/>
    <x v="3501"/>
    <x v="0"/>
    <x v="25"/>
    <d v="2013-12-12T00:00:00"/>
    <s v="Same Day"/>
    <s v="WB-21850"/>
    <s v="William Brown"/>
    <x v="0"/>
    <s v="United States"/>
    <s v="Anaheim"/>
    <x v="1"/>
    <n v="92804"/>
    <x v="1"/>
    <s v="FUR-TA-10004619"/>
    <x v="0"/>
    <x v="3"/>
    <x v="882"/>
    <n v="892.13600000000008"/>
    <n v="7"/>
    <n v="0.2"/>
    <n v="111.51699999999991"/>
  </r>
  <r>
    <n v="7059"/>
    <x v="3501"/>
    <x v="0"/>
    <x v="25"/>
    <d v="2013-12-12T00:00:00"/>
    <s v="Same Day"/>
    <s v="WB-21850"/>
    <s v="William Brown"/>
    <x v="0"/>
    <s v="United States"/>
    <s v="Anaheim"/>
    <x v="1"/>
    <n v="92804"/>
    <x v="1"/>
    <s v="OFF-ST-10000636"/>
    <x v="1"/>
    <x v="4"/>
    <x v="1744"/>
    <n v="50.22"/>
    <n v="3"/>
    <n v="0"/>
    <n v="2.0087999999999973"/>
  </r>
  <r>
    <n v="7060"/>
    <x v="3501"/>
    <x v="0"/>
    <x v="25"/>
    <d v="2013-12-12T00:00:00"/>
    <s v="Same Day"/>
    <s v="WB-21850"/>
    <s v="William Brown"/>
    <x v="0"/>
    <s v="United States"/>
    <s v="Anaheim"/>
    <x v="1"/>
    <n v="92804"/>
    <x v="1"/>
    <s v="OFF-AP-10001469"/>
    <x v="1"/>
    <x v="9"/>
    <x v="581"/>
    <n v="83.42"/>
    <n v="2"/>
    <n v="0"/>
    <n v="24.191799999999994"/>
  </r>
  <r>
    <n v="7061"/>
    <x v="3501"/>
    <x v="0"/>
    <x v="25"/>
    <d v="2013-12-12T00:00:00"/>
    <s v="Same Day"/>
    <s v="WB-21850"/>
    <s v="William Brown"/>
    <x v="0"/>
    <s v="United States"/>
    <s v="Anaheim"/>
    <x v="1"/>
    <n v="92804"/>
    <x v="1"/>
    <s v="OFF-BI-10002897"/>
    <x v="1"/>
    <x v="8"/>
    <x v="1793"/>
    <n v="5.8719999999999999"/>
    <n v="2"/>
    <n v="0.2"/>
    <n v="2.1286"/>
  </r>
  <r>
    <n v="7062"/>
    <x v="3502"/>
    <x v="1"/>
    <x v="302"/>
    <d v="2012-02-05T00:00:00"/>
    <s v="Second Class"/>
    <s v="KH-16630"/>
    <s v="Ken Heidel"/>
    <x v="1"/>
    <s v="United States"/>
    <s v="Pleasant Grove"/>
    <x v="7"/>
    <n v="84062"/>
    <x v="1"/>
    <s v="OFF-BI-10002432"/>
    <x v="1"/>
    <x v="8"/>
    <x v="866"/>
    <n v="12.144"/>
    <n v="3"/>
    <n v="0.2"/>
    <n v="4.0985999999999994"/>
  </r>
  <r>
    <n v="7063"/>
    <x v="3503"/>
    <x v="0"/>
    <x v="723"/>
    <d v="2014-01-01T00:00:00"/>
    <s v="Second Class"/>
    <s v="KL-16645"/>
    <s v="Ken Lonsdale"/>
    <x v="0"/>
    <s v="United States"/>
    <s v="Springfield"/>
    <x v="21"/>
    <n v="97477"/>
    <x v="1"/>
    <s v="OFF-EN-10002592"/>
    <x v="1"/>
    <x v="12"/>
    <x v="1702"/>
    <n v="27.792000000000002"/>
    <n v="3"/>
    <n v="0.2"/>
    <n v="10.422000000000001"/>
  </r>
  <r>
    <n v="7064"/>
    <x v="3504"/>
    <x v="3"/>
    <x v="515"/>
    <d v="2014-09-06T00:00:00"/>
    <s v="Standard Class"/>
    <s v="MG-17890"/>
    <s v="Michael Granlund"/>
    <x v="2"/>
    <s v="United States"/>
    <s v="Salem"/>
    <x v="21"/>
    <n v="97301"/>
    <x v="1"/>
    <s v="OFF-SU-10002522"/>
    <x v="1"/>
    <x v="14"/>
    <x v="1544"/>
    <n v="6.2080000000000002"/>
    <n v="2"/>
    <n v="0.2"/>
    <n v="0.69839999999999902"/>
  </r>
  <r>
    <n v="7065"/>
    <x v="3505"/>
    <x v="3"/>
    <x v="1144"/>
    <d v="2014-02-10T00:00:00"/>
    <s v="Standard Class"/>
    <s v="JF-15355"/>
    <s v="Jay Fein"/>
    <x v="0"/>
    <s v="United States"/>
    <s v="Rochester"/>
    <x v="15"/>
    <n v="14609"/>
    <x v="3"/>
    <s v="OFF-AP-10003971"/>
    <x v="1"/>
    <x v="9"/>
    <x v="914"/>
    <n v="32.67"/>
    <n v="3"/>
    <n v="0"/>
    <n v="8.4942000000000011"/>
  </r>
  <r>
    <n v="7066"/>
    <x v="3506"/>
    <x v="2"/>
    <x v="776"/>
    <d v="2011-12-08T00:00:00"/>
    <s v="First Class"/>
    <s v="RS-19765"/>
    <s v="Roland Schwarz"/>
    <x v="1"/>
    <s v="United States"/>
    <s v="Los Angeles"/>
    <x v="1"/>
    <n v="90008"/>
    <x v="1"/>
    <s v="OFF-ST-10001496"/>
    <x v="1"/>
    <x v="4"/>
    <x v="726"/>
    <n v="1261.33"/>
    <n v="7"/>
    <n v="0"/>
    <n v="327.94580000000002"/>
  </r>
  <r>
    <n v="7067"/>
    <x v="3507"/>
    <x v="0"/>
    <x v="198"/>
    <d v="2013-06-04T00:00:00"/>
    <s v="Standard Class"/>
    <s v="NL-18310"/>
    <s v="Nancy Lomonaco"/>
    <x v="2"/>
    <s v="United States"/>
    <s v="Los Angeles"/>
    <x v="1"/>
    <n v="90049"/>
    <x v="1"/>
    <s v="OFF-PA-10004782"/>
    <x v="1"/>
    <x v="10"/>
    <x v="1413"/>
    <n v="38.880000000000003"/>
    <n v="6"/>
    <n v="0"/>
    <n v="18.662400000000002"/>
  </r>
  <r>
    <n v="7068"/>
    <x v="3508"/>
    <x v="0"/>
    <x v="206"/>
    <d v="2013-05-27T00:00:00"/>
    <s v="Standard Class"/>
    <s v="AS-10285"/>
    <s v="Alejandro Savely"/>
    <x v="1"/>
    <s v="United States"/>
    <s v="Dallas"/>
    <x v="5"/>
    <n v="75081"/>
    <x v="2"/>
    <s v="OFF-BI-10000343"/>
    <x v="1"/>
    <x v="8"/>
    <x v="184"/>
    <n v="1.9639999999999995"/>
    <n v="2"/>
    <n v="0.8"/>
    <n v="-3.2406000000000006"/>
  </r>
  <r>
    <n v="7069"/>
    <x v="3508"/>
    <x v="0"/>
    <x v="206"/>
    <d v="2013-05-27T00:00:00"/>
    <s v="Standard Class"/>
    <s v="AS-10285"/>
    <s v="Alejandro Savely"/>
    <x v="1"/>
    <s v="United States"/>
    <s v="Dallas"/>
    <x v="5"/>
    <n v="75081"/>
    <x v="2"/>
    <s v="OFF-PA-10003591"/>
    <x v="1"/>
    <x v="10"/>
    <x v="686"/>
    <n v="82.656000000000006"/>
    <n v="9"/>
    <n v="0.2"/>
    <n v="30.996000000000002"/>
  </r>
  <r>
    <n v="7070"/>
    <x v="3509"/>
    <x v="2"/>
    <x v="128"/>
    <d v="2011-08-14T00:00:00"/>
    <s v="Standard Class"/>
    <s v="GM-14500"/>
    <s v="Gene McClure"/>
    <x v="0"/>
    <s v="United States"/>
    <s v="Fresno"/>
    <x v="1"/>
    <n v="93727"/>
    <x v="1"/>
    <s v="OFF-PA-10001667"/>
    <x v="1"/>
    <x v="10"/>
    <x v="453"/>
    <n v="5.98"/>
    <n v="1"/>
    <n v="0"/>
    <n v="2.6909999999999998"/>
  </r>
  <r>
    <n v="7071"/>
    <x v="3510"/>
    <x v="0"/>
    <x v="64"/>
    <d v="2013-09-11T00:00:00"/>
    <s v="Second Class"/>
    <s v="SU-20665"/>
    <s v="Stephanie Ulpright"/>
    <x v="2"/>
    <s v="United States"/>
    <s v="Chicago"/>
    <x v="10"/>
    <n v="60653"/>
    <x v="2"/>
    <s v="OFF-PA-10004971"/>
    <x v="1"/>
    <x v="10"/>
    <x v="604"/>
    <n v="9.2480000000000011"/>
    <n v="2"/>
    <n v="0.2"/>
    <n v="3.3524000000000003"/>
  </r>
  <r>
    <n v="7072"/>
    <x v="3511"/>
    <x v="0"/>
    <x v="310"/>
    <d v="2013-07-29T00:00:00"/>
    <s v="Standard Class"/>
    <s v="CK-12205"/>
    <s v="Chloris Kastensmidt"/>
    <x v="0"/>
    <s v="United States"/>
    <s v="Mcallen"/>
    <x v="5"/>
    <n v="78501"/>
    <x v="2"/>
    <s v="OFF-AR-10001216"/>
    <x v="1"/>
    <x v="6"/>
    <x v="1455"/>
    <n v="4.4479999999999995"/>
    <n v="2"/>
    <n v="0.2"/>
    <n v="0.3335999999999999"/>
  </r>
  <r>
    <n v="7073"/>
    <x v="3511"/>
    <x v="0"/>
    <x v="310"/>
    <d v="2013-07-29T00:00:00"/>
    <s v="Standard Class"/>
    <s v="CK-12205"/>
    <s v="Chloris Kastensmidt"/>
    <x v="0"/>
    <s v="United States"/>
    <s v="Mcallen"/>
    <x v="5"/>
    <n v="78501"/>
    <x v="2"/>
    <s v="OFF-PA-10004355"/>
    <x v="1"/>
    <x v="10"/>
    <x v="1094"/>
    <n v="5.1840000000000011"/>
    <n v="1"/>
    <n v="0.2"/>
    <n v="1.8144"/>
  </r>
  <r>
    <n v="7074"/>
    <x v="3511"/>
    <x v="0"/>
    <x v="310"/>
    <d v="2013-07-29T00:00:00"/>
    <s v="Standard Class"/>
    <s v="CK-12205"/>
    <s v="Chloris Kastensmidt"/>
    <x v="0"/>
    <s v="United States"/>
    <s v="Mcallen"/>
    <x v="5"/>
    <n v="78501"/>
    <x v="2"/>
    <s v="OFF-AR-10001953"/>
    <x v="1"/>
    <x v="6"/>
    <x v="395"/>
    <n v="175.92"/>
    <n v="5"/>
    <n v="0.2"/>
    <n v="15.393000000000008"/>
  </r>
  <r>
    <n v="7075"/>
    <x v="3511"/>
    <x v="0"/>
    <x v="310"/>
    <d v="2013-07-29T00:00:00"/>
    <s v="Standard Class"/>
    <s v="CK-12205"/>
    <s v="Chloris Kastensmidt"/>
    <x v="0"/>
    <s v="United States"/>
    <s v="Mcallen"/>
    <x v="5"/>
    <n v="78501"/>
    <x v="2"/>
    <s v="OFF-BI-10004364"/>
    <x v="1"/>
    <x v="8"/>
    <x v="302"/>
    <n v="4.7519999999999989"/>
    <n v="4"/>
    <n v="0.8"/>
    <n v="-8.3160000000000025"/>
  </r>
  <r>
    <n v="7076"/>
    <x v="3511"/>
    <x v="0"/>
    <x v="310"/>
    <d v="2013-07-29T00:00:00"/>
    <s v="Standard Class"/>
    <s v="CK-12205"/>
    <s v="Chloris Kastensmidt"/>
    <x v="0"/>
    <s v="United States"/>
    <s v="Mcallen"/>
    <x v="5"/>
    <n v="78501"/>
    <x v="2"/>
    <s v="OFF-SU-10001165"/>
    <x v="1"/>
    <x v="14"/>
    <x v="1039"/>
    <n v="13.344000000000001"/>
    <n v="2"/>
    <n v="0.2"/>
    <n v="1.0007999999999999"/>
  </r>
  <r>
    <n v="7077"/>
    <x v="3512"/>
    <x v="0"/>
    <x v="536"/>
    <d v="2013-05-18T00:00:00"/>
    <s v="Standard Class"/>
    <s v="JM-15580"/>
    <s v="Jill Matthias"/>
    <x v="0"/>
    <s v="United States"/>
    <s v="Seattle"/>
    <x v="4"/>
    <n v="98105"/>
    <x v="1"/>
    <s v="OFF-EN-10001141"/>
    <x v="1"/>
    <x v="12"/>
    <x v="593"/>
    <n v="54.900000000000006"/>
    <n v="5"/>
    <n v="0"/>
    <n v="26.901000000000003"/>
  </r>
  <r>
    <n v="7078"/>
    <x v="3513"/>
    <x v="0"/>
    <x v="476"/>
    <d v="2013-09-07T00:00:00"/>
    <s v="Standard Class"/>
    <s v="JE-15715"/>
    <s v="Joe Elijah"/>
    <x v="0"/>
    <s v="United States"/>
    <s v="Charlotte"/>
    <x v="3"/>
    <n v="28205"/>
    <x v="0"/>
    <s v="OFF-BI-10000014"/>
    <x v="1"/>
    <x v="8"/>
    <x v="628"/>
    <n v="22.911000000000005"/>
    <n v="7"/>
    <n v="0.7"/>
    <n v="-17.565099999999994"/>
  </r>
  <r>
    <n v="7079"/>
    <x v="3513"/>
    <x v="0"/>
    <x v="476"/>
    <d v="2013-09-07T00:00:00"/>
    <s v="Standard Class"/>
    <s v="JE-15715"/>
    <s v="Joe Elijah"/>
    <x v="0"/>
    <s v="United States"/>
    <s v="Charlotte"/>
    <x v="3"/>
    <n v="28205"/>
    <x v="0"/>
    <s v="OFF-AP-10000159"/>
    <x v="1"/>
    <x v="9"/>
    <x v="1407"/>
    <n v="309.45600000000002"/>
    <n v="9"/>
    <n v="0.2"/>
    <n v="34.813799999999944"/>
  </r>
  <r>
    <n v="7080"/>
    <x v="3513"/>
    <x v="0"/>
    <x v="476"/>
    <d v="2013-09-07T00:00:00"/>
    <s v="Standard Class"/>
    <s v="JE-15715"/>
    <s v="Joe Elijah"/>
    <x v="0"/>
    <s v="United States"/>
    <s v="Charlotte"/>
    <x v="3"/>
    <n v="28205"/>
    <x v="0"/>
    <s v="OFF-AR-10003560"/>
    <x v="1"/>
    <x v="6"/>
    <x v="482"/>
    <n v="19.456000000000003"/>
    <n v="4"/>
    <n v="0.2"/>
    <n v="3.4047999999999981"/>
  </r>
  <r>
    <n v="7081"/>
    <x v="3513"/>
    <x v="0"/>
    <x v="476"/>
    <d v="2013-09-07T00:00:00"/>
    <s v="Standard Class"/>
    <s v="JE-15715"/>
    <s v="Joe Elijah"/>
    <x v="0"/>
    <s v="United States"/>
    <s v="Charlotte"/>
    <x v="3"/>
    <n v="28205"/>
    <x v="0"/>
    <s v="FUR-TA-10001768"/>
    <x v="0"/>
    <x v="3"/>
    <x v="114"/>
    <n v="472.51800000000003"/>
    <n v="3"/>
    <n v="0.4"/>
    <n v="-149.63070000000005"/>
  </r>
  <r>
    <n v="7082"/>
    <x v="3513"/>
    <x v="0"/>
    <x v="476"/>
    <d v="2013-09-07T00:00:00"/>
    <s v="Standard Class"/>
    <s v="JE-15715"/>
    <s v="Joe Elijah"/>
    <x v="0"/>
    <s v="United States"/>
    <s v="Charlotte"/>
    <x v="3"/>
    <n v="28205"/>
    <x v="0"/>
    <s v="TEC-AC-10002049"/>
    <x v="2"/>
    <x v="11"/>
    <x v="1053"/>
    <n v="1012.6800000000001"/>
    <n v="3"/>
    <n v="0.2"/>
    <n v="303.80400000000003"/>
  </r>
  <r>
    <n v="7083"/>
    <x v="3513"/>
    <x v="0"/>
    <x v="476"/>
    <d v="2013-09-07T00:00:00"/>
    <s v="Standard Class"/>
    <s v="JE-15715"/>
    <s v="Joe Elijah"/>
    <x v="0"/>
    <s v="United States"/>
    <s v="Charlotte"/>
    <x v="3"/>
    <n v="28205"/>
    <x v="0"/>
    <s v="OFF-BI-10003166"/>
    <x v="1"/>
    <x v="8"/>
    <x v="1405"/>
    <n v="17.220000000000006"/>
    <n v="5"/>
    <n v="0.7"/>
    <n v="-12.628"/>
  </r>
  <r>
    <n v="7084"/>
    <x v="3514"/>
    <x v="3"/>
    <x v="246"/>
    <d v="2014-07-26T00:00:00"/>
    <s v="Second Class"/>
    <s v="AR-10825"/>
    <s v="Anthony Rawles"/>
    <x v="1"/>
    <s v="United States"/>
    <s v="Concord"/>
    <x v="1"/>
    <n v="94521"/>
    <x v="1"/>
    <s v="OFF-AR-10003469"/>
    <x v="1"/>
    <x v="6"/>
    <x v="1249"/>
    <n v="3.52"/>
    <n v="2"/>
    <n v="0"/>
    <n v="1.6896"/>
  </r>
  <r>
    <n v="7085"/>
    <x v="3514"/>
    <x v="3"/>
    <x v="246"/>
    <d v="2014-07-26T00:00:00"/>
    <s v="Second Class"/>
    <s v="AR-10825"/>
    <s v="Anthony Rawles"/>
    <x v="1"/>
    <s v="United States"/>
    <s v="Concord"/>
    <x v="1"/>
    <n v="94521"/>
    <x v="1"/>
    <s v="TEC-PH-10002549"/>
    <x v="2"/>
    <x v="7"/>
    <x v="928"/>
    <n v="1626.1920000000002"/>
    <n v="9"/>
    <n v="0.2"/>
    <n v="121.96440000000001"/>
  </r>
  <r>
    <n v="7086"/>
    <x v="3515"/>
    <x v="3"/>
    <x v="145"/>
    <d v="2014-09-29T00:00:00"/>
    <s v="First Class"/>
    <s v="AH-10075"/>
    <s v="Adam Hart"/>
    <x v="1"/>
    <s v="United States"/>
    <s v="Chester"/>
    <x v="9"/>
    <n v="19013"/>
    <x v="3"/>
    <s v="OFF-BI-10003476"/>
    <x v="1"/>
    <x v="8"/>
    <x v="1526"/>
    <n v="8.5950000000000024"/>
    <n v="5"/>
    <n v="0.7"/>
    <n v="-6.3030000000000008"/>
  </r>
  <r>
    <n v="7087"/>
    <x v="3515"/>
    <x v="3"/>
    <x v="145"/>
    <d v="2014-09-29T00:00:00"/>
    <s v="First Class"/>
    <s v="AH-10075"/>
    <s v="Adam Hart"/>
    <x v="1"/>
    <s v="United States"/>
    <s v="Chester"/>
    <x v="9"/>
    <n v="19013"/>
    <x v="3"/>
    <s v="OFF-SU-10000157"/>
    <x v="1"/>
    <x v="14"/>
    <x v="1399"/>
    <n v="190.89600000000002"/>
    <n v="2"/>
    <n v="0.2"/>
    <n v="-42.951599999999999"/>
  </r>
  <r>
    <n v="7088"/>
    <x v="3516"/>
    <x v="3"/>
    <x v="646"/>
    <d v="2014-08-07T00:00:00"/>
    <s v="Second Class"/>
    <s v="GA-14515"/>
    <s v="George Ashbrook"/>
    <x v="0"/>
    <s v="United States"/>
    <s v="Los Angeles"/>
    <x v="1"/>
    <n v="90004"/>
    <x v="1"/>
    <s v="OFF-ST-10003123"/>
    <x v="1"/>
    <x v="4"/>
    <x v="1268"/>
    <n v="99.87"/>
    <n v="3"/>
    <n v="0"/>
    <n v="23.968799999999998"/>
  </r>
  <r>
    <n v="7089"/>
    <x v="3517"/>
    <x v="1"/>
    <x v="969"/>
    <d v="2012-10-27T00:00:00"/>
    <s v="Second Class"/>
    <s v="JF-15415"/>
    <s v="Jennifer Ferguson"/>
    <x v="0"/>
    <s v="United States"/>
    <s v="Sparks"/>
    <x v="33"/>
    <n v="89431"/>
    <x v="1"/>
    <s v="OFF-AR-10001955"/>
    <x v="1"/>
    <x v="6"/>
    <x v="1021"/>
    <n v="79.36"/>
    <n v="4"/>
    <n v="0"/>
    <n v="23.807999999999993"/>
  </r>
  <r>
    <n v="7090"/>
    <x v="3518"/>
    <x v="3"/>
    <x v="140"/>
    <d v="2014-06-20T00:00:00"/>
    <s v="Second Class"/>
    <s v="KH-16690"/>
    <s v="Kristen Hastings"/>
    <x v="1"/>
    <s v="United States"/>
    <s v="Los Angeles"/>
    <x v="1"/>
    <n v="90032"/>
    <x v="1"/>
    <s v="TEC-PH-10001809"/>
    <x v="2"/>
    <x v="7"/>
    <x v="1164"/>
    <n v="119.96"/>
    <n v="1"/>
    <n v="0.2"/>
    <n v="7.4974999999999987"/>
  </r>
  <r>
    <n v="7091"/>
    <x v="3519"/>
    <x v="1"/>
    <x v="1145"/>
    <d v="2012-01-13T00:00:00"/>
    <s v="Standard Class"/>
    <s v="CC-12685"/>
    <s v="Craig Carroll"/>
    <x v="0"/>
    <s v="United States"/>
    <s v="Henderson"/>
    <x v="0"/>
    <n v="42420"/>
    <x v="0"/>
    <s v="OFF-PA-10000474"/>
    <x v="1"/>
    <x v="10"/>
    <x v="33"/>
    <n v="106.32"/>
    <n v="3"/>
    <n v="0"/>
    <n v="49.970399999999991"/>
  </r>
  <r>
    <n v="7092"/>
    <x v="3519"/>
    <x v="1"/>
    <x v="1145"/>
    <d v="2012-01-13T00:00:00"/>
    <s v="Standard Class"/>
    <s v="CC-12685"/>
    <s v="Craig Carroll"/>
    <x v="0"/>
    <s v="United States"/>
    <s v="Henderson"/>
    <x v="0"/>
    <n v="42420"/>
    <x v="0"/>
    <s v="OFF-AP-10001205"/>
    <x v="1"/>
    <x v="9"/>
    <x v="1285"/>
    <n v="163.44"/>
    <n v="3"/>
    <n v="0"/>
    <n v="45.763200000000012"/>
  </r>
  <r>
    <n v="7093"/>
    <x v="3519"/>
    <x v="1"/>
    <x v="1145"/>
    <d v="2012-01-13T00:00:00"/>
    <s v="Standard Class"/>
    <s v="CC-12685"/>
    <s v="Craig Carroll"/>
    <x v="0"/>
    <s v="United States"/>
    <s v="Henderson"/>
    <x v="0"/>
    <n v="42420"/>
    <x v="0"/>
    <s v="OFF-AR-10004691"/>
    <x v="1"/>
    <x v="6"/>
    <x v="1371"/>
    <n v="42.76"/>
    <n v="2"/>
    <n v="0"/>
    <n v="11.117599999999999"/>
  </r>
  <r>
    <n v="7094"/>
    <x v="3519"/>
    <x v="1"/>
    <x v="1145"/>
    <d v="2012-01-13T00:00:00"/>
    <s v="Standard Class"/>
    <s v="CC-12685"/>
    <s v="Craig Carroll"/>
    <x v="0"/>
    <s v="United States"/>
    <s v="Henderson"/>
    <x v="0"/>
    <n v="42420"/>
    <x v="0"/>
    <s v="OFF-PA-10004996"/>
    <x v="1"/>
    <x v="10"/>
    <x v="1519"/>
    <n v="51.550000000000004"/>
    <n v="5"/>
    <n v="0"/>
    <n v="24.2285"/>
  </r>
  <r>
    <n v="7095"/>
    <x v="3520"/>
    <x v="1"/>
    <x v="97"/>
    <d v="2012-02-13T00:00:00"/>
    <s v="Second Class"/>
    <s v="JF-15565"/>
    <s v="Jill Fjeld"/>
    <x v="0"/>
    <s v="United States"/>
    <s v="Decatur"/>
    <x v="10"/>
    <n v="62521"/>
    <x v="2"/>
    <s v="TEC-AC-10001908"/>
    <x v="2"/>
    <x v="11"/>
    <x v="292"/>
    <n v="479.952"/>
    <n v="6"/>
    <n v="0.2"/>
    <n v="89.990999999999985"/>
  </r>
  <r>
    <n v="7096"/>
    <x v="3521"/>
    <x v="0"/>
    <x v="1146"/>
    <d v="2013-08-21T00:00:00"/>
    <s v="First Class"/>
    <s v="RP-19390"/>
    <s v="Resi Pölking"/>
    <x v="0"/>
    <s v="United States"/>
    <s v="New York City"/>
    <x v="15"/>
    <n v="10009"/>
    <x v="3"/>
    <s v="OFF-BI-10000666"/>
    <x v="1"/>
    <x v="8"/>
    <x v="980"/>
    <n v="146.68799999999999"/>
    <n v="6"/>
    <n v="0.2"/>
    <n v="55.007999999999996"/>
  </r>
  <r>
    <n v="7097"/>
    <x v="3521"/>
    <x v="0"/>
    <x v="1146"/>
    <d v="2013-08-21T00:00:00"/>
    <s v="First Class"/>
    <s v="RP-19390"/>
    <s v="Resi Pölking"/>
    <x v="0"/>
    <s v="United States"/>
    <s v="New York City"/>
    <x v="15"/>
    <n v="10009"/>
    <x v="3"/>
    <s v="OFF-BI-10004318"/>
    <x v="1"/>
    <x v="8"/>
    <x v="1574"/>
    <n v="276.78400000000005"/>
    <n v="2"/>
    <n v="0.2"/>
    <n v="89.954799999999992"/>
  </r>
  <r>
    <n v="7098"/>
    <x v="3521"/>
    <x v="0"/>
    <x v="1146"/>
    <d v="2013-08-21T00:00:00"/>
    <s v="First Class"/>
    <s v="RP-19390"/>
    <s v="Resi Pölking"/>
    <x v="0"/>
    <s v="United States"/>
    <s v="New York City"/>
    <x v="15"/>
    <n v="10009"/>
    <x v="3"/>
    <s v="OFF-BI-10003429"/>
    <x v="1"/>
    <x v="8"/>
    <x v="844"/>
    <n v="25.32"/>
    <n v="5"/>
    <n v="0.2"/>
    <n v="9.1785000000000014"/>
  </r>
  <r>
    <n v="7099"/>
    <x v="3522"/>
    <x v="3"/>
    <x v="44"/>
    <d v="2014-11-11T00:00:00"/>
    <s v="Standard Class"/>
    <s v="CD-11980"/>
    <s v="Carol Darley"/>
    <x v="0"/>
    <s v="United States"/>
    <s v="New York City"/>
    <x v="15"/>
    <n v="10011"/>
    <x v="3"/>
    <s v="OFF-PA-10003302"/>
    <x v="1"/>
    <x v="10"/>
    <x v="1712"/>
    <n v="318.95999999999998"/>
    <n v="9"/>
    <n v="0"/>
    <n v="149.91119999999998"/>
  </r>
  <r>
    <n v="7100"/>
    <x v="3523"/>
    <x v="1"/>
    <x v="207"/>
    <d v="2012-12-30T00:00:00"/>
    <s v="Second Class"/>
    <s v="DF-13135"/>
    <s v="David Flashing"/>
    <x v="0"/>
    <s v="United States"/>
    <s v="New York City"/>
    <x v="15"/>
    <n v="10009"/>
    <x v="3"/>
    <s v="OFF-PA-10003302"/>
    <x v="1"/>
    <x v="10"/>
    <x v="1712"/>
    <n v="212.64"/>
    <n v="6"/>
    <n v="0"/>
    <n v="99.940799999999982"/>
  </r>
  <r>
    <n v="7101"/>
    <x v="3524"/>
    <x v="2"/>
    <x v="533"/>
    <d v="2011-11-28T00:00:00"/>
    <s v="Standard Class"/>
    <s v="SM-20005"/>
    <s v="Sally Matthias"/>
    <x v="0"/>
    <s v="United States"/>
    <s v="Scottsdale"/>
    <x v="16"/>
    <n v="85254"/>
    <x v="1"/>
    <s v="OFF-EN-10002621"/>
    <x v="1"/>
    <x v="12"/>
    <x v="33"/>
    <n v="23.472000000000001"/>
    <n v="3"/>
    <n v="0.2"/>
    <n v="8.8019999999999978"/>
  </r>
  <r>
    <n v="7102"/>
    <x v="3525"/>
    <x v="0"/>
    <x v="1147"/>
    <d v="2013-08-06T00:00:00"/>
    <s v="Second Class"/>
    <s v="SG-20890"/>
    <s v="Susan Gilcrest"/>
    <x v="1"/>
    <s v="United States"/>
    <s v="Amarillo"/>
    <x v="5"/>
    <n v="79109"/>
    <x v="2"/>
    <s v="OFF-PA-10000249"/>
    <x v="1"/>
    <x v="10"/>
    <x v="33"/>
    <n v="19.648"/>
    <n v="2"/>
    <n v="0.2"/>
    <n v="6.6311999999999989"/>
  </r>
  <r>
    <n v="7103"/>
    <x v="3526"/>
    <x v="2"/>
    <x v="158"/>
    <d v="2011-09-24T00:00:00"/>
    <s v="First Class"/>
    <s v="LH-16750"/>
    <s v="Larry Hughes"/>
    <x v="0"/>
    <s v="United States"/>
    <s v="Philadelphia"/>
    <x v="9"/>
    <n v="19140"/>
    <x v="3"/>
    <s v="OFF-BI-10000050"/>
    <x v="1"/>
    <x v="8"/>
    <x v="343"/>
    <n v="6.5700000000000012"/>
    <n v="3"/>
    <n v="0.7"/>
    <n v="-5.036999999999999"/>
  </r>
  <r>
    <n v="7104"/>
    <x v="3527"/>
    <x v="3"/>
    <x v="507"/>
    <d v="2014-09-09T00:00:00"/>
    <s v="Standard Class"/>
    <s v="EJ-14155"/>
    <s v="Eva Jacobs"/>
    <x v="0"/>
    <s v="United States"/>
    <s v="Santa Ana"/>
    <x v="1"/>
    <n v="92704"/>
    <x v="1"/>
    <s v="OFF-ST-10003805"/>
    <x v="1"/>
    <x v="4"/>
    <x v="1651"/>
    <n v="421.1"/>
    <n v="2"/>
    <n v="0"/>
    <n v="105.27499999999998"/>
  </r>
  <r>
    <n v="7105"/>
    <x v="3528"/>
    <x v="3"/>
    <x v="249"/>
    <d v="2014-06-22T00:00:00"/>
    <s v="Second Class"/>
    <s v="KH-16330"/>
    <s v="Katharine Harms"/>
    <x v="1"/>
    <s v="United States"/>
    <s v="Newark"/>
    <x v="24"/>
    <n v="43055"/>
    <x v="3"/>
    <s v="FUR-CH-10000785"/>
    <x v="0"/>
    <x v="1"/>
    <x v="320"/>
    <n v="760.11599999999987"/>
    <n v="6"/>
    <n v="0.3"/>
    <n v="-43.435200000000009"/>
  </r>
  <r>
    <n v="7106"/>
    <x v="3528"/>
    <x v="3"/>
    <x v="249"/>
    <d v="2014-06-22T00:00:00"/>
    <s v="Second Class"/>
    <s v="KH-16330"/>
    <s v="Katharine Harms"/>
    <x v="1"/>
    <s v="United States"/>
    <s v="Newark"/>
    <x v="24"/>
    <n v="43055"/>
    <x v="3"/>
    <s v="FUR-FU-10004909"/>
    <x v="0"/>
    <x v="5"/>
    <x v="1348"/>
    <n v="38.784000000000006"/>
    <n v="3"/>
    <n v="0.2"/>
    <n v="7.2719999999999949"/>
  </r>
  <r>
    <n v="7107"/>
    <x v="3528"/>
    <x v="3"/>
    <x v="249"/>
    <d v="2014-06-22T00:00:00"/>
    <s v="Second Class"/>
    <s v="KH-16330"/>
    <s v="Katharine Harms"/>
    <x v="1"/>
    <s v="United States"/>
    <s v="Newark"/>
    <x v="24"/>
    <n v="43055"/>
    <x v="3"/>
    <s v="TEC-AC-10001553"/>
    <x v="2"/>
    <x v="11"/>
    <x v="1599"/>
    <n v="122.32799999999999"/>
    <n v="9"/>
    <n v="0.2"/>
    <n v="1.5291000000000032"/>
  </r>
  <r>
    <n v="7108"/>
    <x v="3529"/>
    <x v="0"/>
    <x v="475"/>
    <d v="2013-04-27T00:00:00"/>
    <s v="Standard Class"/>
    <s v="KM-16720"/>
    <s v="Kunst Miller"/>
    <x v="0"/>
    <s v="United States"/>
    <s v="New York City"/>
    <x v="15"/>
    <n v="10035"/>
    <x v="3"/>
    <s v="TEC-PH-10004774"/>
    <x v="2"/>
    <x v="7"/>
    <x v="706"/>
    <n v="25.98"/>
    <n v="2"/>
    <n v="0"/>
    <n v="0.77939999999999898"/>
  </r>
  <r>
    <n v="7109"/>
    <x v="3529"/>
    <x v="0"/>
    <x v="475"/>
    <d v="2013-04-27T00:00:00"/>
    <s v="Standard Class"/>
    <s v="KM-16720"/>
    <s v="Kunst Miller"/>
    <x v="0"/>
    <s v="United States"/>
    <s v="New York City"/>
    <x v="15"/>
    <n v="10035"/>
    <x v="3"/>
    <s v="OFF-AR-10004582"/>
    <x v="1"/>
    <x v="6"/>
    <x v="1175"/>
    <n v="3.28"/>
    <n v="2"/>
    <n v="0"/>
    <n v="1.4759999999999998"/>
  </r>
  <r>
    <n v="7110"/>
    <x v="3529"/>
    <x v="0"/>
    <x v="475"/>
    <d v="2013-04-27T00:00:00"/>
    <s v="Standard Class"/>
    <s v="KM-16720"/>
    <s v="Kunst Miller"/>
    <x v="0"/>
    <s v="United States"/>
    <s v="New York City"/>
    <x v="15"/>
    <n v="10035"/>
    <x v="3"/>
    <s v="OFF-ST-10000991"/>
    <x v="1"/>
    <x v="4"/>
    <x v="155"/>
    <n v="459.88"/>
    <n v="4"/>
    <n v="0"/>
    <n v="13.796400000000006"/>
  </r>
  <r>
    <n v="7111"/>
    <x v="3529"/>
    <x v="0"/>
    <x v="475"/>
    <d v="2013-04-27T00:00:00"/>
    <s v="Standard Class"/>
    <s v="KM-16720"/>
    <s v="Kunst Miller"/>
    <x v="0"/>
    <s v="United States"/>
    <s v="New York City"/>
    <x v="15"/>
    <n v="10035"/>
    <x v="3"/>
    <s v="OFF-SU-10002522"/>
    <x v="1"/>
    <x v="14"/>
    <x v="1544"/>
    <n v="7.76"/>
    <n v="2"/>
    <n v="0"/>
    <n v="2.2503999999999991"/>
  </r>
  <r>
    <n v="7112"/>
    <x v="3529"/>
    <x v="0"/>
    <x v="475"/>
    <d v="2013-04-27T00:00:00"/>
    <s v="Standard Class"/>
    <s v="KM-16720"/>
    <s v="Kunst Miller"/>
    <x v="0"/>
    <s v="United States"/>
    <s v="New York City"/>
    <x v="15"/>
    <n v="10035"/>
    <x v="3"/>
    <s v="OFF-AR-10004022"/>
    <x v="1"/>
    <x v="6"/>
    <x v="898"/>
    <n v="71.959999999999994"/>
    <n v="2"/>
    <n v="0"/>
    <n v="17.989999999999995"/>
  </r>
  <r>
    <n v="7113"/>
    <x v="3529"/>
    <x v="0"/>
    <x v="475"/>
    <d v="2013-04-27T00:00:00"/>
    <s v="Standard Class"/>
    <s v="KM-16720"/>
    <s v="Kunst Miller"/>
    <x v="0"/>
    <s v="United States"/>
    <s v="New York City"/>
    <x v="15"/>
    <n v="10035"/>
    <x v="3"/>
    <s v="OFF-SU-10001218"/>
    <x v="1"/>
    <x v="14"/>
    <x v="133"/>
    <n v="54.900000000000006"/>
    <n v="5"/>
    <n v="0"/>
    <n v="15.372000000000003"/>
  </r>
  <r>
    <n v="7114"/>
    <x v="3529"/>
    <x v="0"/>
    <x v="475"/>
    <d v="2013-04-27T00:00:00"/>
    <s v="Standard Class"/>
    <s v="KM-16720"/>
    <s v="Kunst Miller"/>
    <x v="0"/>
    <s v="United States"/>
    <s v="New York City"/>
    <x v="15"/>
    <n v="10035"/>
    <x v="3"/>
    <s v="OFF-BI-10000174"/>
    <x v="1"/>
    <x v="8"/>
    <x v="1435"/>
    <n v="9.2799999999999994"/>
    <n v="2"/>
    <n v="0.2"/>
    <n v="3.2479999999999998"/>
  </r>
  <r>
    <n v="7115"/>
    <x v="3530"/>
    <x v="0"/>
    <x v="465"/>
    <d v="2013-05-07T00:00:00"/>
    <s v="First Class"/>
    <s v="LW-16990"/>
    <s v="Lindsay Williams"/>
    <x v="1"/>
    <s v="United States"/>
    <s v="Henderson"/>
    <x v="33"/>
    <n v="89015"/>
    <x v="1"/>
    <s v="FUR-TA-10003392"/>
    <x v="0"/>
    <x v="3"/>
    <x v="1639"/>
    <n v="1685.88"/>
    <n v="6"/>
    <n v="0"/>
    <n v="320.31720000000001"/>
  </r>
  <r>
    <n v="7116"/>
    <x v="3530"/>
    <x v="0"/>
    <x v="465"/>
    <d v="2013-05-07T00:00:00"/>
    <s v="First Class"/>
    <s v="LW-16990"/>
    <s v="Lindsay Williams"/>
    <x v="1"/>
    <s v="United States"/>
    <s v="Henderson"/>
    <x v="33"/>
    <n v="89015"/>
    <x v="1"/>
    <s v="OFF-BI-10001890"/>
    <x v="1"/>
    <x v="8"/>
    <x v="174"/>
    <n v="5.7280000000000006"/>
    <n v="2"/>
    <n v="0.2"/>
    <n v="2.0047999999999995"/>
  </r>
  <r>
    <n v="7117"/>
    <x v="3531"/>
    <x v="2"/>
    <x v="638"/>
    <d v="2011-10-23T00:00:00"/>
    <s v="Second Class"/>
    <s v="IG-15085"/>
    <s v="Ivan Gibson"/>
    <x v="0"/>
    <s v="United States"/>
    <s v="Seattle"/>
    <x v="4"/>
    <n v="98103"/>
    <x v="1"/>
    <s v="OFF-PA-10000167"/>
    <x v="1"/>
    <x v="10"/>
    <x v="1071"/>
    <n v="61.96"/>
    <n v="2"/>
    <n v="0"/>
    <n v="27.881999999999998"/>
  </r>
  <r>
    <n v="7118"/>
    <x v="3531"/>
    <x v="2"/>
    <x v="638"/>
    <d v="2011-10-23T00:00:00"/>
    <s v="Second Class"/>
    <s v="IG-15085"/>
    <s v="Ivan Gibson"/>
    <x v="0"/>
    <s v="United States"/>
    <s v="Seattle"/>
    <x v="4"/>
    <n v="98103"/>
    <x v="1"/>
    <s v="OFF-BI-10003784"/>
    <x v="1"/>
    <x v="8"/>
    <x v="1314"/>
    <n v="1.3440000000000001"/>
    <n v="1"/>
    <n v="0.2"/>
    <n v="0.47039999999999987"/>
  </r>
  <r>
    <n v="7119"/>
    <x v="3532"/>
    <x v="3"/>
    <x v="778"/>
    <d v="2014-02-18T00:00:00"/>
    <s v="Standard Class"/>
    <s v="JP-15460"/>
    <s v="Jennifer Patt"/>
    <x v="1"/>
    <s v="United States"/>
    <s v="New York City"/>
    <x v="15"/>
    <n v="10009"/>
    <x v="3"/>
    <s v="OFF-PA-10001184"/>
    <x v="1"/>
    <x v="10"/>
    <x v="1307"/>
    <n v="17.940000000000001"/>
    <n v="3"/>
    <n v="0"/>
    <n v="8.7906000000000013"/>
  </r>
  <r>
    <n v="7120"/>
    <x v="3533"/>
    <x v="3"/>
    <x v="701"/>
    <d v="2014-11-25T00:00:00"/>
    <s v="Standard Class"/>
    <s v="GG-14650"/>
    <s v="Greg Guthrie"/>
    <x v="1"/>
    <s v="United States"/>
    <s v="Seattle"/>
    <x v="4"/>
    <n v="98103"/>
    <x v="1"/>
    <s v="OFF-BI-10002103"/>
    <x v="1"/>
    <x v="8"/>
    <x v="525"/>
    <n v="13.904"/>
    <n v="2"/>
    <n v="0.2"/>
    <n v="4.5187999999999997"/>
  </r>
  <r>
    <n v="7121"/>
    <x v="3534"/>
    <x v="2"/>
    <x v="407"/>
    <d v="2011-01-27T00:00:00"/>
    <s v="Standard Class"/>
    <s v="MM-18280"/>
    <s v="Muhammed MacIntyre"/>
    <x v="1"/>
    <s v="United States"/>
    <s v="Smyrna"/>
    <x v="18"/>
    <n v="37167"/>
    <x v="0"/>
    <s v="OFF-BI-10003091"/>
    <x v="1"/>
    <x v="8"/>
    <x v="1165"/>
    <n v="67.194000000000003"/>
    <n v="1"/>
    <n v="0.7"/>
    <n v="-51.515399999999985"/>
  </r>
  <r>
    <n v="7122"/>
    <x v="3535"/>
    <x v="3"/>
    <x v="96"/>
    <d v="2014-12-09T00:00:00"/>
    <s v="Standard Class"/>
    <s v="SO-20335"/>
    <s v="Sean O'Donnell"/>
    <x v="0"/>
    <s v="United States"/>
    <s v="Seattle"/>
    <x v="4"/>
    <n v="98105"/>
    <x v="1"/>
    <s v="OFF-PA-10001593"/>
    <x v="1"/>
    <x v="10"/>
    <x v="1755"/>
    <n v="41.86"/>
    <n v="7"/>
    <n v="0"/>
    <n v="18.837"/>
  </r>
  <r>
    <n v="7123"/>
    <x v="3535"/>
    <x v="3"/>
    <x v="96"/>
    <d v="2014-12-09T00:00:00"/>
    <s v="Standard Class"/>
    <s v="SO-20335"/>
    <s v="Sean O'Donnell"/>
    <x v="0"/>
    <s v="United States"/>
    <s v="Seattle"/>
    <x v="4"/>
    <n v="98105"/>
    <x v="1"/>
    <s v="FUR-BO-10002598"/>
    <x v="0"/>
    <x v="0"/>
    <x v="1509"/>
    <n v="141.96"/>
    <n v="2"/>
    <n v="0"/>
    <n v="41.168399999999991"/>
  </r>
  <r>
    <n v="7124"/>
    <x v="3536"/>
    <x v="1"/>
    <x v="101"/>
    <d v="2012-08-16T00:00:00"/>
    <s v="Standard Class"/>
    <s v="MF-18250"/>
    <s v="Monica Federle"/>
    <x v="1"/>
    <s v="United States"/>
    <s v="New York City"/>
    <x v="15"/>
    <n v="10035"/>
    <x v="3"/>
    <s v="FUR-FU-10000320"/>
    <x v="0"/>
    <x v="5"/>
    <x v="1512"/>
    <n v="10.02"/>
    <n v="3"/>
    <n v="0"/>
    <n v="4.4088000000000012"/>
  </r>
  <r>
    <n v="7125"/>
    <x v="3536"/>
    <x v="1"/>
    <x v="101"/>
    <d v="2012-08-16T00:00:00"/>
    <s v="Standard Class"/>
    <s v="MF-18250"/>
    <s v="Monica Federle"/>
    <x v="1"/>
    <s v="United States"/>
    <s v="New York City"/>
    <x v="15"/>
    <n v="10035"/>
    <x v="3"/>
    <s v="OFF-PA-10001815"/>
    <x v="1"/>
    <x v="10"/>
    <x v="1393"/>
    <n v="144.12"/>
    <n v="3"/>
    <n v="0"/>
    <n v="69.177599999999984"/>
  </r>
  <r>
    <n v="7126"/>
    <x v="3537"/>
    <x v="0"/>
    <x v="720"/>
    <d v="2013-09-30T00:00:00"/>
    <s v="Second Class"/>
    <s v="JG-15160"/>
    <s v="James Galang"/>
    <x v="0"/>
    <s v="United States"/>
    <s v="Atlanta"/>
    <x v="32"/>
    <n v="30318"/>
    <x v="0"/>
    <s v="OFF-PA-10003971"/>
    <x v="1"/>
    <x v="10"/>
    <x v="1272"/>
    <n v="17.940000000000001"/>
    <n v="3"/>
    <n v="0"/>
    <n v="8.7906000000000013"/>
  </r>
  <r>
    <n v="7127"/>
    <x v="3537"/>
    <x v="0"/>
    <x v="720"/>
    <d v="2013-09-30T00:00:00"/>
    <s v="Second Class"/>
    <s v="JG-15160"/>
    <s v="James Galang"/>
    <x v="0"/>
    <s v="United States"/>
    <s v="Atlanta"/>
    <x v="32"/>
    <n v="30318"/>
    <x v="0"/>
    <s v="OFF-AR-10004685"/>
    <x v="1"/>
    <x v="6"/>
    <x v="181"/>
    <n v="13.89"/>
    <n v="3"/>
    <n v="0"/>
    <n v="4.5836999999999994"/>
  </r>
  <r>
    <n v="7128"/>
    <x v="3538"/>
    <x v="0"/>
    <x v="696"/>
    <d v="2013-11-21T00:00:00"/>
    <s v="Standard Class"/>
    <s v="JM-16195"/>
    <s v="Justin MacKendrick"/>
    <x v="0"/>
    <s v="United States"/>
    <s v="Newark"/>
    <x v="13"/>
    <n v="19711"/>
    <x v="3"/>
    <s v="OFF-PA-10001609"/>
    <x v="1"/>
    <x v="10"/>
    <x v="1107"/>
    <n v="16.45"/>
    <n v="5"/>
    <n v="0"/>
    <n v="7.5669999999999993"/>
  </r>
  <r>
    <n v="7129"/>
    <x v="3538"/>
    <x v="0"/>
    <x v="696"/>
    <d v="2013-11-21T00:00:00"/>
    <s v="Standard Class"/>
    <s v="JM-16195"/>
    <s v="Justin MacKendrick"/>
    <x v="0"/>
    <s v="United States"/>
    <s v="Newark"/>
    <x v="13"/>
    <n v="19711"/>
    <x v="3"/>
    <s v="FUR-FU-10000550"/>
    <x v="0"/>
    <x v="5"/>
    <x v="1445"/>
    <n v="19.920000000000002"/>
    <n v="4"/>
    <n v="0"/>
    <n v="6.573599999999999"/>
  </r>
  <r>
    <n v="7130"/>
    <x v="3539"/>
    <x v="0"/>
    <x v="947"/>
    <d v="2013-04-23T00:00:00"/>
    <s v="Standard Class"/>
    <s v="PK-19075"/>
    <s v="Pete Kriz"/>
    <x v="0"/>
    <s v="United States"/>
    <s v="Nashville"/>
    <x v="18"/>
    <n v="37211"/>
    <x v="0"/>
    <s v="TEC-AC-10004209"/>
    <x v="2"/>
    <x v="11"/>
    <x v="899"/>
    <n v="35.167999999999999"/>
    <n v="4"/>
    <n v="0.2"/>
    <n v="8.3524000000000012"/>
  </r>
  <r>
    <n v="7131"/>
    <x v="3539"/>
    <x v="0"/>
    <x v="947"/>
    <d v="2013-04-23T00:00:00"/>
    <s v="Standard Class"/>
    <s v="PK-19075"/>
    <s v="Pete Kriz"/>
    <x v="0"/>
    <s v="United States"/>
    <s v="Nashville"/>
    <x v="18"/>
    <n v="37211"/>
    <x v="0"/>
    <s v="OFF-PA-10003022"/>
    <x v="1"/>
    <x v="10"/>
    <x v="1714"/>
    <n v="123.08799999999999"/>
    <n v="7"/>
    <n v="0.2"/>
    <n v="40.003599999999999"/>
  </r>
  <r>
    <n v="7132"/>
    <x v="3540"/>
    <x v="3"/>
    <x v="200"/>
    <d v="2014-12-02T00:00:00"/>
    <s v="Standard Class"/>
    <s v="TT-21460"/>
    <s v="Tonja Turnell"/>
    <x v="2"/>
    <s v="United States"/>
    <s v="Richmond"/>
    <x v="14"/>
    <n v="47374"/>
    <x v="2"/>
    <s v="FUR-TA-10001039"/>
    <x v="0"/>
    <x v="3"/>
    <x v="824"/>
    <n v="257.94"/>
    <n v="3"/>
    <n v="0"/>
    <n v="67.064400000000006"/>
  </r>
  <r>
    <n v="7133"/>
    <x v="3540"/>
    <x v="3"/>
    <x v="200"/>
    <d v="2014-12-02T00:00:00"/>
    <s v="Standard Class"/>
    <s v="TT-21460"/>
    <s v="Tonja Turnell"/>
    <x v="2"/>
    <s v="United States"/>
    <s v="Richmond"/>
    <x v="14"/>
    <n v="47374"/>
    <x v="2"/>
    <s v="TEC-PH-10002624"/>
    <x v="2"/>
    <x v="7"/>
    <x v="1126"/>
    <n v="1879.96"/>
    <n v="4"/>
    <n v="0"/>
    <n v="545.18839999999977"/>
  </r>
  <r>
    <n v="7134"/>
    <x v="3540"/>
    <x v="3"/>
    <x v="200"/>
    <d v="2014-12-02T00:00:00"/>
    <s v="Standard Class"/>
    <s v="TT-21460"/>
    <s v="Tonja Turnell"/>
    <x v="2"/>
    <s v="United States"/>
    <s v="Richmond"/>
    <x v="14"/>
    <n v="47374"/>
    <x v="2"/>
    <s v="FUR-FU-10001473"/>
    <x v="0"/>
    <x v="5"/>
    <x v="984"/>
    <n v="27.46"/>
    <n v="2"/>
    <n v="0"/>
    <n v="9.8856000000000002"/>
  </r>
  <r>
    <n v="7135"/>
    <x v="3540"/>
    <x v="3"/>
    <x v="200"/>
    <d v="2014-12-02T00:00:00"/>
    <s v="Standard Class"/>
    <s v="TT-21460"/>
    <s v="Tonja Turnell"/>
    <x v="2"/>
    <s v="United States"/>
    <s v="Richmond"/>
    <x v="14"/>
    <n v="47374"/>
    <x v="2"/>
    <s v="TEC-PH-10001819"/>
    <x v="2"/>
    <x v="7"/>
    <x v="805"/>
    <n v="89.98"/>
    <n v="2"/>
    <n v="0"/>
    <n v="43.190399999999997"/>
  </r>
  <r>
    <n v="7136"/>
    <x v="3540"/>
    <x v="3"/>
    <x v="200"/>
    <d v="2014-12-02T00:00:00"/>
    <s v="Standard Class"/>
    <s v="TT-21460"/>
    <s v="Tonja Turnell"/>
    <x v="2"/>
    <s v="United States"/>
    <s v="Richmond"/>
    <x v="14"/>
    <n v="47374"/>
    <x v="2"/>
    <s v="FUR-CH-10004287"/>
    <x v="0"/>
    <x v="1"/>
    <x v="156"/>
    <n v="828.59999999999991"/>
    <n v="3"/>
    <n v="0"/>
    <n v="240.29399999999995"/>
  </r>
  <r>
    <n v="7137"/>
    <x v="3541"/>
    <x v="1"/>
    <x v="312"/>
    <d v="2012-11-27T00:00:00"/>
    <s v="Standard Class"/>
    <s v="SS-20875"/>
    <s v="Sung Shariari"/>
    <x v="0"/>
    <s v="United States"/>
    <s v="Miami"/>
    <x v="2"/>
    <n v="33180"/>
    <x v="0"/>
    <s v="OFF-BI-10004728"/>
    <x v="1"/>
    <x v="8"/>
    <x v="539"/>
    <n v="7.2300000000000022"/>
    <n v="5"/>
    <n v="0.7"/>
    <n v="-5.7840000000000007"/>
  </r>
  <r>
    <n v="7138"/>
    <x v="3541"/>
    <x v="1"/>
    <x v="312"/>
    <d v="2012-11-27T00:00:00"/>
    <s v="Standard Class"/>
    <s v="SS-20875"/>
    <s v="Sung Shariari"/>
    <x v="0"/>
    <s v="United States"/>
    <s v="Miami"/>
    <x v="2"/>
    <n v="33180"/>
    <x v="0"/>
    <s v="OFF-ST-10000918"/>
    <x v="1"/>
    <x v="4"/>
    <x v="372"/>
    <n v="17.440000000000001"/>
    <n v="2"/>
    <n v="0.2"/>
    <n v="1.3079999999999989"/>
  </r>
  <r>
    <n v="7139"/>
    <x v="3541"/>
    <x v="1"/>
    <x v="312"/>
    <d v="2012-11-27T00:00:00"/>
    <s v="Standard Class"/>
    <s v="SS-20875"/>
    <s v="Sung Shariari"/>
    <x v="0"/>
    <s v="United States"/>
    <s v="Miami"/>
    <x v="2"/>
    <n v="33180"/>
    <x v="0"/>
    <s v="OFF-BI-10004593"/>
    <x v="1"/>
    <x v="8"/>
    <x v="267"/>
    <n v="62.88000000000001"/>
    <n v="4"/>
    <n v="0.7"/>
    <n v="-50.304000000000002"/>
  </r>
  <r>
    <n v="7140"/>
    <x v="3541"/>
    <x v="1"/>
    <x v="312"/>
    <d v="2012-11-27T00:00:00"/>
    <s v="Standard Class"/>
    <s v="SS-20875"/>
    <s v="Sung Shariari"/>
    <x v="0"/>
    <s v="United States"/>
    <s v="Miami"/>
    <x v="2"/>
    <n v="33180"/>
    <x v="0"/>
    <s v="FUR-BO-10001337"/>
    <x v="0"/>
    <x v="0"/>
    <x v="425"/>
    <n v="290.35200000000003"/>
    <n v="3"/>
    <n v="0.2"/>
    <n v="-36.294000000000011"/>
  </r>
  <r>
    <n v="7141"/>
    <x v="3542"/>
    <x v="3"/>
    <x v="210"/>
    <d v="2014-09-08T00:00:00"/>
    <s v="Same Day"/>
    <s v="TG-21640"/>
    <s v="Trudy Glocke"/>
    <x v="0"/>
    <s v="United States"/>
    <s v="Saint Charles"/>
    <x v="25"/>
    <n v="63301"/>
    <x v="2"/>
    <s v="TEC-AC-10002473"/>
    <x v="2"/>
    <x v="11"/>
    <x v="713"/>
    <n v="113.52"/>
    <n v="4"/>
    <n v="0"/>
    <n v="46.543199999999999"/>
  </r>
  <r>
    <n v="7142"/>
    <x v="3542"/>
    <x v="3"/>
    <x v="210"/>
    <d v="2014-09-08T00:00:00"/>
    <s v="Same Day"/>
    <s v="TG-21640"/>
    <s v="Trudy Glocke"/>
    <x v="0"/>
    <s v="United States"/>
    <s v="Saint Charles"/>
    <x v="25"/>
    <n v="63301"/>
    <x v="2"/>
    <s v="FUR-FU-10003623"/>
    <x v="0"/>
    <x v="5"/>
    <x v="1226"/>
    <n v="135.29999999999998"/>
    <n v="5"/>
    <n v="0"/>
    <n v="37.883999999999993"/>
  </r>
  <r>
    <n v="7143"/>
    <x v="3543"/>
    <x v="2"/>
    <x v="156"/>
    <d v="2011-11-29T00:00:00"/>
    <s v="Standard Class"/>
    <s v="HP-14815"/>
    <s v="Harold Pawlan"/>
    <x v="2"/>
    <s v="United States"/>
    <s v="Virginia Beach"/>
    <x v="17"/>
    <n v="23464"/>
    <x v="0"/>
    <s v="FUR-FU-10002045"/>
    <x v="0"/>
    <x v="5"/>
    <x v="1356"/>
    <n v="111.15"/>
    <n v="5"/>
    <n v="0"/>
    <n v="48.906000000000006"/>
  </r>
  <r>
    <n v="7144"/>
    <x v="3544"/>
    <x v="3"/>
    <x v="825"/>
    <d v="2014-03-17T00:00:00"/>
    <s v="Standard Class"/>
    <s v="MH-17290"/>
    <s v="Marc Harrigan"/>
    <x v="2"/>
    <s v="United States"/>
    <s v="Philadelphia"/>
    <x v="9"/>
    <n v="19140"/>
    <x v="3"/>
    <s v="TEC-PH-10002555"/>
    <x v="2"/>
    <x v="7"/>
    <x v="1343"/>
    <n v="776.84999999999991"/>
    <n v="5"/>
    <n v="0.4"/>
    <n v="-181.26499999999999"/>
  </r>
  <r>
    <n v="7145"/>
    <x v="3544"/>
    <x v="3"/>
    <x v="825"/>
    <d v="2014-03-17T00:00:00"/>
    <s v="Standard Class"/>
    <s v="MH-17290"/>
    <s v="Marc Harrigan"/>
    <x v="2"/>
    <s v="United States"/>
    <s v="Philadelphia"/>
    <x v="9"/>
    <n v="19140"/>
    <x v="3"/>
    <s v="OFF-BI-10002794"/>
    <x v="1"/>
    <x v="8"/>
    <x v="102"/>
    <n v="12.294"/>
    <n v="1"/>
    <n v="0.7"/>
    <n v="-8.6057999999999986"/>
  </r>
  <r>
    <n v="7146"/>
    <x v="3544"/>
    <x v="3"/>
    <x v="825"/>
    <d v="2014-03-17T00:00:00"/>
    <s v="Standard Class"/>
    <s v="MH-17290"/>
    <s v="Marc Harrigan"/>
    <x v="2"/>
    <s v="United States"/>
    <s v="Philadelphia"/>
    <x v="9"/>
    <n v="19140"/>
    <x v="3"/>
    <s v="FUR-TA-10004086"/>
    <x v="0"/>
    <x v="3"/>
    <x v="824"/>
    <n v="154.76400000000001"/>
    <n v="3"/>
    <n v="0.4"/>
    <n v="-46.429200000000023"/>
  </r>
  <r>
    <n v="7147"/>
    <x v="3544"/>
    <x v="3"/>
    <x v="825"/>
    <d v="2014-03-17T00:00:00"/>
    <s v="Standard Class"/>
    <s v="MH-17290"/>
    <s v="Marc Harrigan"/>
    <x v="2"/>
    <s v="United States"/>
    <s v="Philadelphia"/>
    <x v="9"/>
    <n v="19140"/>
    <x v="3"/>
    <s v="OFF-ST-10004946"/>
    <x v="1"/>
    <x v="4"/>
    <x v="1770"/>
    <n v="43.28"/>
    <n v="1"/>
    <n v="0.2"/>
    <n v="3.2460000000000022"/>
  </r>
  <r>
    <n v="7148"/>
    <x v="3545"/>
    <x v="0"/>
    <x v="1"/>
    <d v="2013-06-18T00:00:00"/>
    <s v="Standard Class"/>
    <s v="CB-12415"/>
    <s v="Christy Brittain"/>
    <x v="0"/>
    <s v="United States"/>
    <s v="Long Beach"/>
    <x v="15"/>
    <n v="11561"/>
    <x v="3"/>
    <s v="OFF-PA-10000241"/>
    <x v="1"/>
    <x v="10"/>
    <x v="1151"/>
    <n v="92.94"/>
    <n v="3"/>
    <n v="0"/>
    <n v="41.822999999999993"/>
  </r>
  <r>
    <n v="7149"/>
    <x v="3545"/>
    <x v="0"/>
    <x v="1"/>
    <d v="2013-06-18T00:00:00"/>
    <s v="Standard Class"/>
    <s v="CB-12415"/>
    <s v="Christy Brittain"/>
    <x v="0"/>
    <s v="United States"/>
    <s v="Long Beach"/>
    <x v="15"/>
    <n v="11561"/>
    <x v="3"/>
    <s v="OFF-AP-10004036"/>
    <x v="1"/>
    <x v="9"/>
    <x v="1273"/>
    <n v="52.56"/>
    <n v="3"/>
    <n v="0"/>
    <n v="18.396000000000001"/>
  </r>
  <r>
    <n v="7150"/>
    <x v="3546"/>
    <x v="1"/>
    <x v="153"/>
    <d v="2012-06-30T00:00:00"/>
    <s v="Standard Class"/>
    <s v="VD-21670"/>
    <s v="Valerie Dominguez"/>
    <x v="0"/>
    <s v="United States"/>
    <s v="Houston"/>
    <x v="5"/>
    <n v="77070"/>
    <x v="2"/>
    <s v="TEC-PH-10001578"/>
    <x v="2"/>
    <x v="7"/>
    <x v="1221"/>
    <n v="971.88000000000011"/>
    <n v="3"/>
    <n v="0.2"/>
    <n v="109.33649999999994"/>
  </r>
  <r>
    <n v="7151"/>
    <x v="3547"/>
    <x v="3"/>
    <x v="66"/>
    <d v="2014-12-27T00:00:00"/>
    <s v="Standard Class"/>
    <s v="SR-20425"/>
    <s v="Sharelle Roach"/>
    <x v="2"/>
    <s v="United States"/>
    <s v="Tuscaloosa"/>
    <x v="19"/>
    <n v="35401"/>
    <x v="0"/>
    <s v="FUR-CH-10002647"/>
    <x v="0"/>
    <x v="1"/>
    <x v="470"/>
    <n v="141.96"/>
    <n v="2"/>
    <n v="0"/>
    <n v="35.490000000000009"/>
  </r>
  <r>
    <n v="7152"/>
    <x v="3548"/>
    <x v="3"/>
    <x v="66"/>
    <d v="2014-12-26T00:00:00"/>
    <s v="Second Class"/>
    <s v="AG-10330"/>
    <s v="Alex Grayson"/>
    <x v="0"/>
    <s v="United States"/>
    <s v="Mesa"/>
    <x v="16"/>
    <n v="85204"/>
    <x v="1"/>
    <s v="FUR-TA-10003008"/>
    <x v="0"/>
    <x v="3"/>
    <x v="946"/>
    <n v="182.55"/>
    <n v="2"/>
    <n v="0.5"/>
    <n v="-135.08699999999999"/>
  </r>
  <r>
    <n v="7153"/>
    <x v="3549"/>
    <x v="2"/>
    <x v="1148"/>
    <d v="2011-10-15T00:00:00"/>
    <s v="Standard Class"/>
    <s v="BP-11095"/>
    <s v="Bart Pistole"/>
    <x v="1"/>
    <s v="United States"/>
    <s v="Jacksonville"/>
    <x v="3"/>
    <n v="28540"/>
    <x v="0"/>
    <s v="OFF-PA-10004071"/>
    <x v="1"/>
    <x v="10"/>
    <x v="412"/>
    <n v="88.768000000000001"/>
    <n v="2"/>
    <n v="0.2"/>
    <n v="31.068799999999996"/>
  </r>
  <r>
    <n v="7154"/>
    <x v="3550"/>
    <x v="1"/>
    <x v="895"/>
    <d v="2012-12-15T00:00:00"/>
    <s v="Standard Class"/>
    <s v="JW-16075"/>
    <s v="Julia West"/>
    <x v="0"/>
    <s v="United States"/>
    <s v="Chicago"/>
    <x v="10"/>
    <n v="60610"/>
    <x v="2"/>
    <s v="OFF-AP-10004980"/>
    <x v="1"/>
    <x v="9"/>
    <x v="967"/>
    <n v="53.087999999999994"/>
    <n v="7"/>
    <n v="0.8"/>
    <n v="-108.8304"/>
  </r>
  <r>
    <n v="7155"/>
    <x v="3551"/>
    <x v="1"/>
    <x v="707"/>
    <d v="2012-12-27T00:00:00"/>
    <s v="Second Class"/>
    <s v="LH-16900"/>
    <s v="Lena Hernandez"/>
    <x v="0"/>
    <s v="United States"/>
    <s v="Columbus"/>
    <x v="32"/>
    <n v="31907"/>
    <x v="0"/>
    <s v="FUR-FU-10000747"/>
    <x v="0"/>
    <x v="5"/>
    <x v="1742"/>
    <n v="275.88"/>
    <n v="6"/>
    <n v="0"/>
    <n v="46.899599999999964"/>
  </r>
  <r>
    <n v="7156"/>
    <x v="3551"/>
    <x v="1"/>
    <x v="707"/>
    <d v="2012-12-27T00:00:00"/>
    <s v="Second Class"/>
    <s v="LH-16900"/>
    <s v="Lena Hernandez"/>
    <x v="0"/>
    <s v="United States"/>
    <s v="Columbus"/>
    <x v="32"/>
    <n v="31907"/>
    <x v="0"/>
    <s v="OFF-BI-10004492"/>
    <x v="1"/>
    <x v="8"/>
    <x v="347"/>
    <n v="157.89999999999998"/>
    <n v="5"/>
    <n v="0"/>
    <n v="74.212999999999994"/>
  </r>
  <r>
    <n v="7157"/>
    <x v="3552"/>
    <x v="3"/>
    <x v="568"/>
    <d v="2014-05-05T00:00:00"/>
    <s v="Standard Class"/>
    <s v="KT-16480"/>
    <s v="Kean Thornton"/>
    <x v="0"/>
    <s v="United States"/>
    <s v="Orange"/>
    <x v="30"/>
    <n v="7050"/>
    <x v="3"/>
    <s v="OFF-LA-10004055"/>
    <x v="1"/>
    <x v="2"/>
    <x v="737"/>
    <n v="4.91"/>
    <n v="1"/>
    <n v="0"/>
    <n v="2.4058999999999999"/>
  </r>
  <r>
    <n v="7158"/>
    <x v="3553"/>
    <x v="0"/>
    <x v="463"/>
    <d v="2013-04-01T00:00:00"/>
    <s v="Second Class"/>
    <s v="CC-12220"/>
    <s v="Chris Cortes"/>
    <x v="0"/>
    <s v="United States"/>
    <s v="Los Angeles"/>
    <x v="1"/>
    <n v="90032"/>
    <x v="1"/>
    <s v="OFF-ST-10002485"/>
    <x v="1"/>
    <x v="4"/>
    <x v="209"/>
    <n v="87.92"/>
    <n v="4"/>
    <n v="0"/>
    <n v="0.87919999999999732"/>
  </r>
  <r>
    <n v="7159"/>
    <x v="3553"/>
    <x v="0"/>
    <x v="463"/>
    <d v="2013-04-01T00:00:00"/>
    <s v="Second Class"/>
    <s v="CC-12220"/>
    <s v="Chris Cortes"/>
    <x v="0"/>
    <s v="United States"/>
    <s v="Los Angeles"/>
    <x v="1"/>
    <n v="90032"/>
    <x v="1"/>
    <s v="OFF-PA-10001243"/>
    <x v="1"/>
    <x v="10"/>
    <x v="1794"/>
    <n v="5.98"/>
    <n v="1"/>
    <n v="0"/>
    <n v="2.9302000000000001"/>
  </r>
  <r>
    <n v="7160"/>
    <x v="3554"/>
    <x v="1"/>
    <x v="1149"/>
    <d v="2012-05-18T00:00:00"/>
    <s v="Second Class"/>
    <s v="BF-11170"/>
    <s v="Ben Ferrer"/>
    <x v="2"/>
    <s v="United States"/>
    <s v="Chicago"/>
    <x v="10"/>
    <n v="60623"/>
    <x v="2"/>
    <s v="TEC-PH-10004447"/>
    <x v="2"/>
    <x v="7"/>
    <x v="857"/>
    <n v="222.38400000000001"/>
    <n v="2"/>
    <n v="0.2"/>
    <n v="16.678799999999995"/>
  </r>
  <r>
    <n v="7161"/>
    <x v="3554"/>
    <x v="1"/>
    <x v="1149"/>
    <d v="2012-05-18T00:00:00"/>
    <s v="Second Class"/>
    <s v="BF-11170"/>
    <s v="Ben Ferrer"/>
    <x v="2"/>
    <s v="United States"/>
    <s v="Chicago"/>
    <x v="10"/>
    <n v="60623"/>
    <x v="2"/>
    <s v="OFF-FA-10002280"/>
    <x v="1"/>
    <x v="13"/>
    <x v="653"/>
    <n v="16"/>
    <n v="4"/>
    <n v="0.2"/>
    <n v="5.6"/>
  </r>
  <r>
    <n v="7162"/>
    <x v="3555"/>
    <x v="2"/>
    <x v="1129"/>
    <d v="2011-07-09T00:00:00"/>
    <s v="Standard Class"/>
    <s v="MS-17770"/>
    <s v="Maxwell Schwartz"/>
    <x v="0"/>
    <s v="United States"/>
    <s v="Richmond"/>
    <x v="17"/>
    <n v="23223"/>
    <x v="0"/>
    <s v="OFF-PA-10004734"/>
    <x v="1"/>
    <x v="10"/>
    <x v="335"/>
    <n v="21.84"/>
    <n v="3"/>
    <n v="0"/>
    <n v="10.92"/>
  </r>
  <r>
    <n v="7163"/>
    <x v="3555"/>
    <x v="2"/>
    <x v="1129"/>
    <d v="2011-07-09T00:00:00"/>
    <s v="Standard Class"/>
    <s v="MS-17770"/>
    <s v="Maxwell Schwartz"/>
    <x v="0"/>
    <s v="United States"/>
    <s v="Richmond"/>
    <x v="17"/>
    <n v="23223"/>
    <x v="0"/>
    <s v="OFF-BI-10000145"/>
    <x v="1"/>
    <x v="8"/>
    <x v="735"/>
    <n v="15.600000000000001"/>
    <n v="5"/>
    <n v="0"/>
    <n v="7.6440000000000001"/>
  </r>
  <r>
    <n v="7164"/>
    <x v="3556"/>
    <x v="2"/>
    <x v="1150"/>
    <d v="2011-04-24T00:00:00"/>
    <s v="Second Class"/>
    <s v="AH-10030"/>
    <s v="Aaron Hawkins"/>
    <x v="1"/>
    <s v="United States"/>
    <s v="Troy"/>
    <x v="15"/>
    <n v="12180"/>
    <x v="3"/>
    <s v="OFF-EN-10004773"/>
    <x v="1"/>
    <x v="12"/>
    <x v="33"/>
    <n v="247.84"/>
    <n v="8"/>
    <n v="0"/>
    <n v="121.44159999999999"/>
  </r>
  <r>
    <n v="7165"/>
    <x v="3556"/>
    <x v="2"/>
    <x v="1150"/>
    <d v="2011-04-24T00:00:00"/>
    <s v="Second Class"/>
    <s v="AH-10030"/>
    <s v="Aaron Hawkins"/>
    <x v="1"/>
    <s v="United States"/>
    <s v="Troy"/>
    <x v="15"/>
    <n v="12180"/>
    <x v="3"/>
    <s v="OFF-BI-10004970"/>
    <x v="1"/>
    <x v="8"/>
    <x v="908"/>
    <n v="9.9120000000000008"/>
    <n v="3"/>
    <n v="0.2"/>
    <n v="3.3452999999999995"/>
  </r>
  <r>
    <n v="7166"/>
    <x v="3557"/>
    <x v="0"/>
    <x v="251"/>
    <d v="2013-09-23T00:00:00"/>
    <s v="First Class"/>
    <s v="CK-12595"/>
    <s v="Clytie Kelty"/>
    <x v="0"/>
    <s v="United States"/>
    <s v="Providence"/>
    <x v="34"/>
    <n v="2908"/>
    <x v="3"/>
    <s v="OFF-ST-10000604"/>
    <x v="1"/>
    <x v="4"/>
    <x v="54"/>
    <n v="69.52"/>
    <n v="2"/>
    <n v="0"/>
    <n v="17.379999999999995"/>
  </r>
  <r>
    <n v="7167"/>
    <x v="3558"/>
    <x v="2"/>
    <x v="192"/>
    <d v="2011-07-24T00:00:00"/>
    <s v="Second Class"/>
    <s v="NP-18325"/>
    <s v="Naresj Patel"/>
    <x v="0"/>
    <s v="United States"/>
    <s v="San Francisco"/>
    <x v="1"/>
    <n v="94122"/>
    <x v="1"/>
    <s v="OFF-AR-10003190"/>
    <x v="1"/>
    <x v="6"/>
    <x v="643"/>
    <n v="11.52"/>
    <n v="4"/>
    <n v="0"/>
    <n v="3.2256"/>
  </r>
  <r>
    <n v="7168"/>
    <x v="3558"/>
    <x v="2"/>
    <x v="192"/>
    <d v="2011-07-24T00:00:00"/>
    <s v="Second Class"/>
    <s v="NP-18325"/>
    <s v="Naresj Patel"/>
    <x v="0"/>
    <s v="United States"/>
    <s v="San Francisco"/>
    <x v="1"/>
    <n v="94122"/>
    <x v="1"/>
    <s v="FUR-CH-10000155"/>
    <x v="0"/>
    <x v="1"/>
    <x v="1157"/>
    <n v="717.72"/>
    <n v="3"/>
    <n v="0.2"/>
    <n v="71.77200000000002"/>
  </r>
  <r>
    <n v="7169"/>
    <x v="3558"/>
    <x v="2"/>
    <x v="192"/>
    <d v="2011-07-24T00:00:00"/>
    <s v="Second Class"/>
    <s v="NP-18325"/>
    <s v="Naresj Patel"/>
    <x v="0"/>
    <s v="United States"/>
    <s v="San Francisco"/>
    <x v="1"/>
    <n v="94122"/>
    <x v="1"/>
    <s v="OFF-ST-10003058"/>
    <x v="1"/>
    <x v="4"/>
    <x v="388"/>
    <n v="236.5"/>
    <n v="10"/>
    <n v="0"/>
    <n v="68.584999999999994"/>
  </r>
  <r>
    <n v="7170"/>
    <x v="3558"/>
    <x v="2"/>
    <x v="192"/>
    <d v="2011-07-24T00:00:00"/>
    <s v="Second Class"/>
    <s v="NP-18325"/>
    <s v="Naresj Patel"/>
    <x v="0"/>
    <s v="United States"/>
    <s v="San Francisco"/>
    <x v="1"/>
    <n v="94122"/>
    <x v="1"/>
    <s v="FUR-TA-10004767"/>
    <x v="0"/>
    <x v="3"/>
    <x v="1147"/>
    <n v="170.35200000000003"/>
    <n v="3"/>
    <n v="0.2"/>
    <n v="19.164599999999979"/>
  </r>
  <r>
    <n v="7171"/>
    <x v="3559"/>
    <x v="3"/>
    <x v="1048"/>
    <d v="2014-10-15T00:00:00"/>
    <s v="Standard Class"/>
    <s v="GM-14440"/>
    <s v="Gary McGarr"/>
    <x v="0"/>
    <s v="United States"/>
    <s v="New York City"/>
    <x v="15"/>
    <n v="10009"/>
    <x v="3"/>
    <s v="FUR-CH-10002372"/>
    <x v="0"/>
    <x v="1"/>
    <x v="390"/>
    <n v="145.76400000000001"/>
    <n v="2"/>
    <n v="0.1"/>
    <n v="3.2392000000000074"/>
  </r>
  <r>
    <n v="7172"/>
    <x v="3560"/>
    <x v="3"/>
    <x v="1016"/>
    <d v="2014-04-28T00:00:00"/>
    <s v="Second Class"/>
    <s v="SG-20605"/>
    <s v="Speros Goranitis"/>
    <x v="0"/>
    <s v="United States"/>
    <s v="San Francisco"/>
    <x v="1"/>
    <n v="94109"/>
    <x v="1"/>
    <s v="TEC-AC-10000158"/>
    <x v="2"/>
    <x v="11"/>
    <x v="353"/>
    <n v="107.97"/>
    <n v="3"/>
    <n v="0"/>
    <n v="22.6737"/>
  </r>
  <r>
    <n v="7173"/>
    <x v="3561"/>
    <x v="3"/>
    <x v="606"/>
    <d v="2014-03-31T00:00:00"/>
    <s v="Standard Class"/>
    <s v="HK-14890"/>
    <s v="Heather Kirkland"/>
    <x v="1"/>
    <s v="United States"/>
    <s v="Houston"/>
    <x v="5"/>
    <n v="77070"/>
    <x v="2"/>
    <s v="TEC-AC-10000158"/>
    <x v="2"/>
    <x v="11"/>
    <x v="353"/>
    <n v="143.96"/>
    <n v="5"/>
    <n v="0.2"/>
    <n v="1.7995000000000019"/>
  </r>
  <r>
    <n v="7174"/>
    <x v="3561"/>
    <x v="3"/>
    <x v="606"/>
    <d v="2014-03-31T00:00:00"/>
    <s v="Standard Class"/>
    <s v="HK-14890"/>
    <s v="Heather Kirkland"/>
    <x v="1"/>
    <s v="United States"/>
    <s v="Houston"/>
    <x v="5"/>
    <n v="77070"/>
    <x v="2"/>
    <s v="TEC-CO-10002313"/>
    <x v="2"/>
    <x v="16"/>
    <x v="345"/>
    <n v="2399.96"/>
    <n v="5"/>
    <n v="0.2"/>
    <n v="569.99050000000011"/>
  </r>
  <r>
    <n v="7175"/>
    <x v="3561"/>
    <x v="3"/>
    <x v="606"/>
    <d v="2014-03-31T00:00:00"/>
    <s v="Standard Class"/>
    <s v="HK-14890"/>
    <s v="Heather Kirkland"/>
    <x v="1"/>
    <s v="United States"/>
    <s v="Houston"/>
    <x v="5"/>
    <n v="77070"/>
    <x v="2"/>
    <s v="OFF-PA-10002581"/>
    <x v="1"/>
    <x v="10"/>
    <x v="1300"/>
    <n v="74.352000000000004"/>
    <n v="3"/>
    <n v="0.2"/>
    <n v="23.234999999999992"/>
  </r>
  <r>
    <n v="7176"/>
    <x v="3561"/>
    <x v="3"/>
    <x v="606"/>
    <d v="2014-03-31T00:00:00"/>
    <s v="Standard Class"/>
    <s v="HK-14890"/>
    <s v="Heather Kirkland"/>
    <x v="1"/>
    <s v="United States"/>
    <s v="Houston"/>
    <x v="5"/>
    <n v="77070"/>
    <x v="2"/>
    <s v="OFF-AP-10001205"/>
    <x v="1"/>
    <x v="9"/>
    <x v="1285"/>
    <n v="87.167999999999978"/>
    <n v="8"/>
    <n v="0.8"/>
    <n v="-226.63679999999999"/>
  </r>
  <r>
    <n v="7177"/>
    <x v="3561"/>
    <x v="3"/>
    <x v="606"/>
    <d v="2014-03-31T00:00:00"/>
    <s v="Standard Class"/>
    <s v="HK-14890"/>
    <s v="Heather Kirkland"/>
    <x v="1"/>
    <s v="United States"/>
    <s v="Houston"/>
    <x v="5"/>
    <n v="77070"/>
    <x v="2"/>
    <s v="OFF-ST-10000344"/>
    <x v="1"/>
    <x v="4"/>
    <x v="1013"/>
    <n v="32.231999999999999"/>
    <n v="3"/>
    <n v="0.2"/>
    <n v="2.4173999999999989"/>
  </r>
  <r>
    <n v="7178"/>
    <x v="3562"/>
    <x v="3"/>
    <x v="464"/>
    <d v="2014-05-11T00:00:00"/>
    <s v="Standard Class"/>
    <s v="MY-18295"/>
    <s v="Muhammed Yedwab"/>
    <x v="1"/>
    <s v="United States"/>
    <s v="Philadelphia"/>
    <x v="9"/>
    <n v="19140"/>
    <x v="3"/>
    <s v="OFF-BI-10002897"/>
    <x v="1"/>
    <x v="8"/>
    <x v="1793"/>
    <n v="2.2020000000000004"/>
    <n v="2"/>
    <n v="0.7"/>
    <n v="-1.5413999999999999"/>
  </r>
  <r>
    <n v="7179"/>
    <x v="3562"/>
    <x v="3"/>
    <x v="464"/>
    <d v="2014-05-11T00:00:00"/>
    <s v="Standard Class"/>
    <s v="MY-18295"/>
    <s v="Muhammed Yedwab"/>
    <x v="1"/>
    <s v="United States"/>
    <s v="Philadelphia"/>
    <x v="9"/>
    <n v="19140"/>
    <x v="3"/>
    <s v="OFF-BI-10003694"/>
    <x v="1"/>
    <x v="8"/>
    <x v="850"/>
    <n v="9.3960000000000008"/>
    <n v="3"/>
    <n v="0.7"/>
    <n v="-7.5167999999999964"/>
  </r>
  <r>
    <n v="7180"/>
    <x v="3563"/>
    <x v="0"/>
    <x v="696"/>
    <d v="2013-11-19T00:00:00"/>
    <s v="Standard Class"/>
    <s v="RC-19960"/>
    <s v="Ryan Crowe"/>
    <x v="0"/>
    <s v="United States"/>
    <s v="Baltimore"/>
    <x v="39"/>
    <n v="21215"/>
    <x v="3"/>
    <s v="TEC-PH-10001644"/>
    <x v="2"/>
    <x v="7"/>
    <x v="1485"/>
    <n v="89.97"/>
    <n v="3"/>
    <n v="0"/>
    <n v="25.191600000000005"/>
  </r>
  <r>
    <n v="7181"/>
    <x v="3564"/>
    <x v="2"/>
    <x v="1037"/>
    <d v="2011-01-08T00:00:00"/>
    <s v="First Class"/>
    <s v="JO-15145"/>
    <s v="Jack O'Briant"/>
    <x v="1"/>
    <s v="United States"/>
    <s v="Athens"/>
    <x v="32"/>
    <n v="30605"/>
    <x v="0"/>
    <s v="OFF-AR-10002399"/>
    <x v="1"/>
    <x v="6"/>
    <x v="316"/>
    <n v="12.78"/>
    <n v="3"/>
    <n v="0"/>
    <n v="5.2397999999999998"/>
  </r>
  <r>
    <n v="7182"/>
    <x v="3565"/>
    <x v="0"/>
    <x v="797"/>
    <d v="2013-12-31T00:00:00"/>
    <s v="Second Class"/>
    <s v="MW-18220"/>
    <s v="Mitch Webber"/>
    <x v="0"/>
    <s v="United States"/>
    <s v="Lancaster"/>
    <x v="24"/>
    <n v="43130"/>
    <x v="3"/>
    <s v="TEC-AC-10003063"/>
    <x v="2"/>
    <x v="11"/>
    <x v="1052"/>
    <n v="40"/>
    <n v="2"/>
    <n v="0.2"/>
    <n v="0.5"/>
  </r>
  <r>
    <n v="7183"/>
    <x v="3566"/>
    <x v="3"/>
    <x v="504"/>
    <d v="2014-05-05T00:00:00"/>
    <s v="Standard Class"/>
    <s v="NZ-18565"/>
    <s v="Nick Zandusky"/>
    <x v="2"/>
    <s v="United States"/>
    <s v="Los Angeles"/>
    <x v="1"/>
    <n v="90032"/>
    <x v="1"/>
    <s v="OFF-BI-10002071"/>
    <x v="1"/>
    <x v="8"/>
    <x v="692"/>
    <n v="23.24"/>
    <n v="5"/>
    <n v="0.2"/>
    <n v="7.5529999999999982"/>
  </r>
  <r>
    <n v="7184"/>
    <x v="3567"/>
    <x v="3"/>
    <x v="81"/>
    <d v="2014-04-24T00:00:00"/>
    <s v="First Class"/>
    <s v="JM-15250"/>
    <s v="Janet Martin"/>
    <x v="0"/>
    <s v="United States"/>
    <s v="Baltimore"/>
    <x v="39"/>
    <n v="21215"/>
    <x v="3"/>
    <s v="FUR-CH-10004218"/>
    <x v="0"/>
    <x v="1"/>
    <x v="38"/>
    <n v="908.82"/>
    <n v="9"/>
    <n v="0"/>
    <n v="227.20500000000004"/>
  </r>
  <r>
    <n v="7185"/>
    <x v="3568"/>
    <x v="3"/>
    <x v="629"/>
    <d v="2014-08-25T00:00:00"/>
    <s v="Standard Class"/>
    <s v="ED-13885"/>
    <s v="Emily Ducich"/>
    <x v="2"/>
    <s v="United States"/>
    <s v="Houston"/>
    <x v="5"/>
    <n v="77095"/>
    <x v="2"/>
    <s v="OFF-SU-10000432"/>
    <x v="1"/>
    <x v="14"/>
    <x v="1549"/>
    <n v="5.5520000000000005"/>
    <n v="2"/>
    <n v="0.2"/>
    <n v="-1.0410000000000006"/>
  </r>
  <r>
    <n v="7186"/>
    <x v="3568"/>
    <x v="3"/>
    <x v="629"/>
    <d v="2014-08-25T00:00:00"/>
    <s v="Standard Class"/>
    <s v="ED-13885"/>
    <s v="Emily Ducich"/>
    <x v="2"/>
    <s v="United States"/>
    <s v="Houston"/>
    <x v="5"/>
    <n v="77095"/>
    <x v="2"/>
    <s v="OFF-AR-10003183"/>
    <x v="1"/>
    <x v="6"/>
    <x v="1390"/>
    <n v="8.016"/>
    <n v="3"/>
    <n v="0.2"/>
    <n v="1.0019999999999993"/>
  </r>
  <r>
    <n v="7187"/>
    <x v="3568"/>
    <x v="3"/>
    <x v="629"/>
    <d v="2014-08-25T00:00:00"/>
    <s v="Standard Class"/>
    <s v="ED-13885"/>
    <s v="Emily Ducich"/>
    <x v="2"/>
    <s v="United States"/>
    <s v="Houston"/>
    <x v="5"/>
    <n v="77095"/>
    <x v="2"/>
    <s v="FUR-CH-10002017"/>
    <x v="0"/>
    <x v="1"/>
    <x v="1368"/>
    <n v="74.591999999999999"/>
    <n v="4"/>
    <n v="0.3"/>
    <n v="-2.1312000000000033"/>
  </r>
  <r>
    <n v="7188"/>
    <x v="3568"/>
    <x v="3"/>
    <x v="629"/>
    <d v="2014-08-25T00:00:00"/>
    <s v="Standard Class"/>
    <s v="ED-13885"/>
    <s v="Emily Ducich"/>
    <x v="2"/>
    <s v="United States"/>
    <s v="Houston"/>
    <x v="5"/>
    <n v="77095"/>
    <x v="2"/>
    <s v="FUR-FU-10003247"/>
    <x v="0"/>
    <x v="5"/>
    <x v="1456"/>
    <n v="16.784000000000002"/>
    <n v="2"/>
    <n v="0.6"/>
    <n v="-22.238800000000001"/>
  </r>
  <r>
    <n v="7189"/>
    <x v="3568"/>
    <x v="3"/>
    <x v="629"/>
    <d v="2014-08-25T00:00:00"/>
    <s v="Standard Class"/>
    <s v="ED-13885"/>
    <s v="Emily Ducich"/>
    <x v="2"/>
    <s v="United States"/>
    <s v="Houston"/>
    <x v="5"/>
    <n v="77095"/>
    <x v="2"/>
    <s v="OFF-AP-10001563"/>
    <x v="1"/>
    <x v="9"/>
    <x v="530"/>
    <n v="38.86399999999999"/>
    <n v="4"/>
    <n v="0.8"/>
    <n v="-99.103200000000044"/>
  </r>
  <r>
    <n v="7190"/>
    <x v="3569"/>
    <x v="0"/>
    <x v="396"/>
    <d v="2013-11-16T00:00:00"/>
    <s v="First Class"/>
    <s v="DW-13480"/>
    <s v="Dianna Wilson"/>
    <x v="2"/>
    <s v="United States"/>
    <s v="San Diego"/>
    <x v="1"/>
    <n v="92024"/>
    <x v="1"/>
    <s v="TEC-PH-10004908"/>
    <x v="2"/>
    <x v="7"/>
    <x v="1474"/>
    <n v="203.976"/>
    <n v="3"/>
    <n v="0.2"/>
    <n v="25.496999999999986"/>
  </r>
  <r>
    <n v="7191"/>
    <x v="3569"/>
    <x v="0"/>
    <x v="396"/>
    <d v="2013-11-16T00:00:00"/>
    <s v="First Class"/>
    <s v="DW-13480"/>
    <s v="Dianna Wilson"/>
    <x v="2"/>
    <s v="United States"/>
    <s v="San Diego"/>
    <x v="1"/>
    <n v="92024"/>
    <x v="1"/>
    <s v="FUR-TA-10003392"/>
    <x v="0"/>
    <x v="3"/>
    <x v="1639"/>
    <n v="674.35200000000009"/>
    <n v="3"/>
    <n v="0.2"/>
    <n v="-8.4294000000000153"/>
  </r>
  <r>
    <n v="7192"/>
    <x v="3570"/>
    <x v="0"/>
    <x v="393"/>
    <d v="2013-10-07T00:00:00"/>
    <s v="Second Class"/>
    <s v="JK-15205"/>
    <s v="Jamie Kunitz"/>
    <x v="0"/>
    <s v="United States"/>
    <s v="Hialeah"/>
    <x v="2"/>
    <n v="33012"/>
    <x v="0"/>
    <s v="OFF-BI-10004140"/>
    <x v="1"/>
    <x v="8"/>
    <x v="304"/>
    <n v="5.3880000000000008"/>
    <n v="4"/>
    <n v="0.7"/>
    <n v="-4.49"/>
  </r>
  <r>
    <n v="7193"/>
    <x v="3570"/>
    <x v="0"/>
    <x v="393"/>
    <d v="2013-10-07T00:00:00"/>
    <s v="Second Class"/>
    <s v="JK-15205"/>
    <s v="Jamie Kunitz"/>
    <x v="0"/>
    <s v="United States"/>
    <s v="Hialeah"/>
    <x v="2"/>
    <n v="33012"/>
    <x v="0"/>
    <s v="OFF-AR-10003631"/>
    <x v="1"/>
    <x v="6"/>
    <x v="33"/>
    <n v="30.975999999999999"/>
    <n v="8"/>
    <n v="0.2"/>
    <n v="5.0335999999999999"/>
  </r>
  <r>
    <n v="7194"/>
    <x v="3571"/>
    <x v="0"/>
    <x v="1151"/>
    <d v="2013-02-14T00:00:00"/>
    <s v="First Class"/>
    <s v="JS-15880"/>
    <s v="John Stevenson"/>
    <x v="0"/>
    <s v="United States"/>
    <s v="Atlanta"/>
    <x v="32"/>
    <n v="30318"/>
    <x v="0"/>
    <s v="OFF-ST-10003716"/>
    <x v="1"/>
    <x v="4"/>
    <x v="889"/>
    <n v="1350.1200000000001"/>
    <n v="6"/>
    <n v="0"/>
    <n v="175.51560000000001"/>
  </r>
  <r>
    <n v="7195"/>
    <x v="3571"/>
    <x v="0"/>
    <x v="1151"/>
    <d v="2013-02-14T00:00:00"/>
    <s v="First Class"/>
    <s v="JS-15880"/>
    <s v="John Stevenson"/>
    <x v="0"/>
    <s v="United States"/>
    <s v="Atlanta"/>
    <x v="32"/>
    <n v="30318"/>
    <x v="0"/>
    <s v="OFF-BI-10003274"/>
    <x v="1"/>
    <x v="8"/>
    <x v="122"/>
    <n v="15.92"/>
    <n v="4"/>
    <n v="0"/>
    <n v="7.4824000000000002"/>
  </r>
  <r>
    <n v="7196"/>
    <x v="3572"/>
    <x v="0"/>
    <x v="373"/>
    <d v="2013-11-18T00:00:00"/>
    <s v="Standard Class"/>
    <s v="PO-19180"/>
    <s v="Philisse Overcash"/>
    <x v="2"/>
    <s v="United States"/>
    <s v="Seattle"/>
    <x v="4"/>
    <n v="98103"/>
    <x v="1"/>
    <s v="FUR-FU-10004848"/>
    <x v="0"/>
    <x v="5"/>
    <x v="1301"/>
    <n v="19.54"/>
    <n v="2"/>
    <n v="0"/>
    <n v="7.2297999999999991"/>
  </r>
  <r>
    <n v="7197"/>
    <x v="3573"/>
    <x v="2"/>
    <x v="759"/>
    <d v="2011-04-30T00:00:00"/>
    <s v="Standard Class"/>
    <s v="MH-17290"/>
    <s v="Marc Harrigan"/>
    <x v="2"/>
    <s v="United States"/>
    <s v="Los Angeles"/>
    <x v="1"/>
    <n v="90036"/>
    <x v="1"/>
    <s v="OFF-AR-10003504"/>
    <x v="1"/>
    <x v="6"/>
    <x v="1026"/>
    <n v="21.400000000000002"/>
    <n v="5"/>
    <n v="0"/>
    <n v="6.2059999999999977"/>
  </r>
  <r>
    <n v="7198"/>
    <x v="3573"/>
    <x v="2"/>
    <x v="759"/>
    <d v="2011-04-30T00:00:00"/>
    <s v="Standard Class"/>
    <s v="MH-17290"/>
    <s v="Marc Harrigan"/>
    <x v="2"/>
    <s v="United States"/>
    <s v="Los Angeles"/>
    <x v="1"/>
    <n v="90036"/>
    <x v="1"/>
    <s v="OFF-LA-10000305"/>
    <x v="1"/>
    <x v="2"/>
    <x v="1707"/>
    <n v="12.6"/>
    <n v="2"/>
    <n v="0"/>
    <n v="5.7959999999999994"/>
  </r>
  <r>
    <n v="7199"/>
    <x v="3574"/>
    <x v="1"/>
    <x v="1067"/>
    <d v="2012-08-15T00:00:00"/>
    <s v="Standard Class"/>
    <s v="PO-19180"/>
    <s v="Philisse Overcash"/>
    <x v="2"/>
    <s v="United States"/>
    <s v="New York City"/>
    <x v="15"/>
    <n v="10035"/>
    <x v="3"/>
    <s v="OFF-AR-10001427"/>
    <x v="1"/>
    <x v="6"/>
    <x v="248"/>
    <n v="11.96"/>
    <n v="2"/>
    <n v="0"/>
    <n v="3.1096000000000004"/>
  </r>
  <r>
    <n v="7200"/>
    <x v="3574"/>
    <x v="1"/>
    <x v="1067"/>
    <d v="2012-08-15T00:00:00"/>
    <s v="Standard Class"/>
    <s v="PO-19180"/>
    <s v="Philisse Overcash"/>
    <x v="2"/>
    <s v="United States"/>
    <s v="New York City"/>
    <x v="15"/>
    <n v="10035"/>
    <x v="3"/>
    <s v="TEC-PH-10004614"/>
    <x v="2"/>
    <x v="7"/>
    <x v="299"/>
    <n v="138"/>
    <n v="2"/>
    <n v="0"/>
    <n v="34.5"/>
  </r>
  <r>
    <n v="7201"/>
    <x v="3575"/>
    <x v="0"/>
    <x v="581"/>
    <d v="2013-12-04T00:00:00"/>
    <s v="Standard Class"/>
    <s v="HF-14995"/>
    <s v="Herbert Flentye"/>
    <x v="0"/>
    <s v="United States"/>
    <s v="Fort Lauderdale"/>
    <x v="2"/>
    <n v="33311"/>
    <x v="0"/>
    <s v="TEC-PH-10001944"/>
    <x v="2"/>
    <x v="7"/>
    <x v="1262"/>
    <n v="116.75999999999999"/>
    <n v="1"/>
    <n v="0.2"/>
    <n v="14.594999999999985"/>
  </r>
  <r>
    <n v="7202"/>
    <x v="3575"/>
    <x v="0"/>
    <x v="581"/>
    <d v="2013-12-04T00:00:00"/>
    <s v="Standard Class"/>
    <s v="HF-14995"/>
    <s v="Herbert Flentye"/>
    <x v="0"/>
    <s v="United States"/>
    <s v="Fort Lauderdale"/>
    <x v="2"/>
    <n v="33311"/>
    <x v="0"/>
    <s v="FUR-TA-10001039"/>
    <x v="0"/>
    <x v="3"/>
    <x v="824"/>
    <n v="331.02300000000008"/>
    <n v="7"/>
    <n v="0.45"/>
    <n v="-114.35339999999997"/>
  </r>
  <r>
    <n v="7203"/>
    <x v="3576"/>
    <x v="0"/>
    <x v="99"/>
    <d v="2013-10-29T00:00:00"/>
    <s v="Same Day"/>
    <s v="VB-21745"/>
    <s v="Victoria Brennan"/>
    <x v="1"/>
    <s v="United States"/>
    <s v="Rochester"/>
    <x v="15"/>
    <n v="14609"/>
    <x v="3"/>
    <s v="FUR-FU-10003806"/>
    <x v="0"/>
    <x v="5"/>
    <x v="1795"/>
    <n v="756.80000000000007"/>
    <n v="5"/>
    <n v="0"/>
    <n v="75.679999999999978"/>
  </r>
  <r>
    <n v="7204"/>
    <x v="3577"/>
    <x v="2"/>
    <x v="282"/>
    <d v="2012-01-02T00:00:00"/>
    <s v="Standard Class"/>
    <s v="MG-17890"/>
    <s v="Michael Granlund"/>
    <x v="2"/>
    <s v="United States"/>
    <s v="Saint Charles"/>
    <x v="10"/>
    <n v="60174"/>
    <x v="2"/>
    <s v="FUR-FU-10002111"/>
    <x v="0"/>
    <x v="5"/>
    <x v="1656"/>
    <n v="8.7360000000000007"/>
    <n v="3"/>
    <n v="0.6"/>
    <n v="-4.804800000000002"/>
  </r>
  <r>
    <n v="7205"/>
    <x v="3578"/>
    <x v="1"/>
    <x v="229"/>
    <d v="2012-09-17T00:00:00"/>
    <s v="Standard Class"/>
    <s v="BO-11425"/>
    <s v="Bobby Odegard"/>
    <x v="0"/>
    <s v="United States"/>
    <s v="New York City"/>
    <x v="15"/>
    <n v="10024"/>
    <x v="3"/>
    <s v="OFF-AR-10000817"/>
    <x v="1"/>
    <x v="6"/>
    <x v="1255"/>
    <n v="6.08"/>
    <n v="2"/>
    <n v="0"/>
    <n v="2.0671999999999997"/>
  </r>
  <r>
    <n v="7206"/>
    <x v="3579"/>
    <x v="3"/>
    <x v="280"/>
    <d v="2014-10-07T00:00:00"/>
    <s v="Standard Class"/>
    <s v="CM-12115"/>
    <s v="Chad McGuire"/>
    <x v="0"/>
    <s v="United States"/>
    <s v="San Francisco"/>
    <x v="1"/>
    <n v="94109"/>
    <x v="1"/>
    <s v="FUR-FU-10001424"/>
    <x v="0"/>
    <x v="5"/>
    <x v="691"/>
    <n v="17.46"/>
    <n v="2"/>
    <n v="0"/>
    <n v="5.936399999999999"/>
  </r>
  <r>
    <n v="7207"/>
    <x v="3579"/>
    <x v="3"/>
    <x v="280"/>
    <d v="2014-10-07T00:00:00"/>
    <s v="Standard Class"/>
    <s v="CM-12115"/>
    <s v="Chad McGuire"/>
    <x v="0"/>
    <s v="United States"/>
    <s v="San Francisco"/>
    <x v="1"/>
    <n v="94109"/>
    <x v="1"/>
    <s v="TEC-MA-10002930"/>
    <x v="2"/>
    <x v="15"/>
    <x v="1775"/>
    <n v="369.16"/>
    <n v="11"/>
    <n v="0.2"/>
    <n v="32.301500000000019"/>
  </r>
  <r>
    <n v="7208"/>
    <x v="3580"/>
    <x v="0"/>
    <x v="108"/>
    <d v="2013-09-14T00:00:00"/>
    <s v="First Class"/>
    <s v="LC-16930"/>
    <s v="Linda Cazamias"/>
    <x v="1"/>
    <s v="United States"/>
    <s v="Phoenix"/>
    <x v="16"/>
    <n v="85023"/>
    <x v="1"/>
    <s v="OFF-AR-10003759"/>
    <x v="1"/>
    <x v="6"/>
    <x v="838"/>
    <n v="2.9120000000000004"/>
    <n v="2"/>
    <n v="0.2"/>
    <n v="0.90999999999999981"/>
  </r>
  <r>
    <n v="7209"/>
    <x v="3580"/>
    <x v="0"/>
    <x v="108"/>
    <d v="2013-09-14T00:00:00"/>
    <s v="First Class"/>
    <s v="LC-16930"/>
    <s v="Linda Cazamias"/>
    <x v="1"/>
    <s v="United States"/>
    <s v="Phoenix"/>
    <x v="16"/>
    <n v="85023"/>
    <x v="1"/>
    <s v="OFF-PA-10001837"/>
    <x v="1"/>
    <x v="10"/>
    <x v="1791"/>
    <n v="20.736000000000004"/>
    <n v="4"/>
    <n v="0.2"/>
    <n v="7.2576000000000001"/>
  </r>
  <r>
    <n v="7210"/>
    <x v="3580"/>
    <x v="0"/>
    <x v="108"/>
    <d v="2013-09-14T00:00:00"/>
    <s v="First Class"/>
    <s v="LC-16930"/>
    <s v="Linda Cazamias"/>
    <x v="1"/>
    <s v="United States"/>
    <s v="Phoenix"/>
    <x v="16"/>
    <n v="85023"/>
    <x v="1"/>
    <s v="OFF-PA-10001667"/>
    <x v="1"/>
    <x v="10"/>
    <x v="453"/>
    <n v="9.5680000000000014"/>
    <n v="2"/>
    <n v="0.2"/>
    <n v="2.9899999999999993"/>
  </r>
  <r>
    <n v="7211"/>
    <x v="3581"/>
    <x v="0"/>
    <x v="799"/>
    <d v="2013-06-07T00:00:00"/>
    <s v="Standard Class"/>
    <s v="EH-13765"/>
    <s v="Edward Hooks"/>
    <x v="1"/>
    <s v="United States"/>
    <s v="Seattle"/>
    <x v="4"/>
    <n v="98115"/>
    <x v="1"/>
    <s v="OFF-PA-10000246"/>
    <x v="1"/>
    <x v="10"/>
    <x v="1586"/>
    <n v="30.18"/>
    <n v="3"/>
    <n v="0"/>
    <n v="13.8828"/>
  </r>
  <r>
    <n v="7212"/>
    <x v="3581"/>
    <x v="0"/>
    <x v="799"/>
    <d v="2013-06-07T00:00:00"/>
    <s v="Standard Class"/>
    <s v="EH-13765"/>
    <s v="Edward Hooks"/>
    <x v="1"/>
    <s v="United States"/>
    <s v="Seattle"/>
    <x v="4"/>
    <n v="98115"/>
    <x v="1"/>
    <s v="OFF-BI-10001078"/>
    <x v="1"/>
    <x v="8"/>
    <x v="61"/>
    <n v="51.648000000000003"/>
    <n v="12"/>
    <n v="0.2"/>
    <n v="18.7224"/>
  </r>
  <r>
    <n v="7213"/>
    <x v="3581"/>
    <x v="0"/>
    <x v="799"/>
    <d v="2013-06-07T00:00:00"/>
    <s v="Standard Class"/>
    <s v="EH-13765"/>
    <s v="Edward Hooks"/>
    <x v="1"/>
    <s v="United States"/>
    <s v="Seattle"/>
    <x v="4"/>
    <n v="98115"/>
    <x v="1"/>
    <s v="OFF-BI-10000138"/>
    <x v="1"/>
    <x v="8"/>
    <x v="600"/>
    <n v="11.231999999999999"/>
    <n v="3"/>
    <n v="0.2"/>
    <n v="3.9312000000000005"/>
  </r>
  <r>
    <n v="7214"/>
    <x v="3582"/>
    <x v="3"/>
    <x v="453"/>
    <d v="2014-10-20T00:00:00"/>
    <s v="Standard Class"/>
    <s v="MC-17275"/>
    <s v="Marc Crier"/>
    <x v="0"/>
    <s v="United States"/>
    <s v="Camarillo"/>
    <x v="1"/>
    <n v="93010"/>
    <x v="1"/>
    <s v="OFF-LA-10002034"/>
    <x v="1"/>
    <x v="2"/>
    <x v="1102"/>
    <n v="14.73"/>
    <n v="3"/>
    <n v="0"/>
    <n v="7.2176999999999998"/>
  </r>
  <r>
    <n v="7215"/>
    <x v="3583"/>
    <x v="1"/>
    <x v="874"/>
    <d v="2012-09-30T00:00:00"/>
    <s v="Second Class"/>
    <s v="HW-14935"/>
    <s v="Helen Wasserman"/>
    <x v="1"/>
    <s v="United States"/>
    <s v="Detroit"/>
    <x v="12"/>
    <n v="48205"/>
    <x v="2"/>
    <s v="OFF-AR-10000127"/>
    <x v="1"/>
    <x v="6"/>
    <x v="1186"/>
    <n v="16.399999999999999"/>
    <n v="5"/>
    <n v="0"/>
    <n v="4.7559999999999985"/>
  </r>
  <r>
    <n v="7216"/>
    <x v="3583"/>
    <x v="1"/>
    <x v="874"/>
    <d v="2012-09-30T00:00:00"/>
    <s v="Second Class"/>
    <s v="HW-14935"/>
    <s v="Helen Wasserman"/>
    <x v="1"/>
    <s v="United States"/>
    <s v="Detroit"/>
    <x v="12"/>
    <n v="48205"/>
    <x v="2"/>
    <s v="OFF-PA-10003172"/>
    <x v="1"/>
    <x v="10"/>
    <x v="846"/>
    <n v="25.92"/>
    <n v="4"/>
    <n v="0"/>
    <n v="12.441600000000001"/>
  </r>
  <r>
    <n v="7217"/>
    <x v="3584"/>
    <x v="1"/>
    <x v="910"/>
    <d v="2012-05-06T00:00:00"/>
    <s v="First Class"/>
    <s v="LC-16870"/>
    <s v="Lena Cacioppo"/>
    <x v="0"/>
    <s v="United States"/>
    <s v="San Francisco"/>
    <x v="1"/>
    <n v="94109"/>
    <x v="1"/>
    <s v="OFF-AR-10001246"/>
    <x v="1"/>
    <x v="6"/>
    <x v="450"/>
    <n v="8.82"/>
    <n v="3"/>
    <n v="0"/>
    <n v="2.5577999999999994"/>
  </r>
  <r>
    <n v="7218"/>
    <x v="3584"/>
    <x v="1"/>
    <x v="910"/>
    <d v="2012-05-06T00:00:00"/>
    <s v="First Class"/>
    <s v="LC-16870"/>
    <s v="Lena Cacioppo"/>
    <x v="0"/>
    <s v="United States"/>
    <s v="San Francisco"/>
    <x v="1"/>
    <n v="94109"/>
    <x v="1"/>
    <s v="OFF-BI-10002026"/>
    <x v="1"/>
    <x v="8"/>
    <x v="1749"/>
    <n v="62.496000000000009"/>
    <n v="2"/>
    <n v="0.2"/>
    <n v="21.873599999999996"/>
  </r>
  <r>
    <n v="7219"/>
    <x v="3584"/>
    <x v="1"/>
    <x v="910"/>
    <d v="2012-05-06T00:00:00"/>
    <s v="First Class"/>
    <s v="LC-16870"/>
    <s v="Lena Cacioppo"/>
    <x v="0"/>
    <s v="United States"/>
    <s v="San Francisco"/>
    <x v="1"/>
    <n v="94109"/>
    <x v="1"/>
    <s v="TEC-AC-10000844"/>
    <x v="2"/>
    <x v="11"/>
    <x v="106"/>
    <n v="339.96"/>
    <n v="4"/>
    <n v="0"/>
    <n v="122.38559999999998"/>
  </r>
  <r>
    <n v="7220"/>
    <x v="3584"/>
    <x v="1"/>
    <x v="910"/>
    <d v="2012-05-06T00:00:00"/>
    <s v="First Class"/>
    <s v="LC-16870"/>
    <s v="Lena Cacioppo"/>
    <x v="0"/>
    <s v="United States"/>
    <s v="San Francisco"/>
    <x v="1"/>
    <n v="94109"/>
    <x v="1"/>
    <s v="OFF-BI-10001575"/>
    <x v="1"/>
    <x v="8"/>
    <x v="577"/>
    <n v="49.568000000000005"/>
    <n v="2"/>
    <n v="0.2"/>
    <n v="17.348799999999997"/>
  </r>
  <r>
    <n v="7221"/>
    <x v="3585"/>
    <x v="3"/>
    <x v="1152"/>
    <d v="2014-01-14T00:00:00"/>
    <s v="Standard Class"/>
    <s v="BP-11290"/>
    <s v="Beth Paige"/>
    <x v="0"/>
    <s v="United States"/>
    <s v="Philadelphia"/>
    <x v="9"/>
    <n v="19140"/>
    <x v="3"/>
    <s v="OFF-BI-10004632"/>
    <x v="1"/>
    <x v="8"/>
    <x v="564"/>
    <n v="274.49100000000004"/>
    <n v="3"/>
    <n v="0.7"/>
    <n v="-228.74250000000006"/>
  </r>
  <r>
    <n v="7222"/>
    <x v="3586"/>
    <x v="3"/>
    <x v="678"/>
    <d v="2014-02-01T00:00:00"/>
    <s v="Standard Class"/>
    <s v="TG-21310"/>
    <s v="Toby Gnade"/>
    <x v="0"/>
    <s v="United States"/>
    <s v="New York City"/>
    <x v="15"/>
    <n v="10035"/>
    <x v="3"/>
    <s v="TEC-PH-10000193"/>
    <x v="2"/>
    <x v="7"/>
    <x v="1655"/>
    <n v="137.94"/>
    <n v="3"/>
    <n v="0"/>
    <n v="35.864399999999996"/>
  </r>
  <r>
    <n v="7223"/>
    <x v="3587"/>
    <x v="3"/>
    <x v="264"/>
    <d v="2014-09-07T00:00:00"/>
    <s v="Standard Class"/>
    <s v="MC-18100"/>
    <s v="Mick Crebagga"/>
    <x v="0"/>
    <s v="United States"/>
    <s v="Chicago"/>
    <x v="10"/>
    <n v="60623"/>
    <x v="2"/>
    <s v="TEC-AC-10003441"/>
    <x v="2"/>
    <x v="11"/>
    <x v="652"/>
    <n v="40.68"/>
    <n v="3"/>
    <n v="0.2"/>
    <n v="-7.1190000000000015"/>
  </r>
  <r>
    <n v="7224"/>
    <x v="3588"/>
    <x v="0"/>
    <x v="216"/>
    <d v="2013-07-19T00:00:00"/>
    <s v="Standard Class"/>
    <s v="RB-19360"/>
    <s v="Raymond Buch"/>
    <x v="0"/>
    <s v="United States"/>
    <s v="San Francisco"/>
    <x v="1"/>
    <n v="94122"/>
    <x v="1"/>
    <s v="TEC-PH-10004093"/>
    <x v="2"/>
    <x v="7"/>
    <x v="40"/>
    <n v="110.376"/>
    <n v="3"/>
    <n v="0.2"/>
    <n v="12.417299999999997"/>
  </r>
  <r>
    <n v="7225"/>
    <x v="3588"/>
    <x v="0"/>
    <x v="216"/>
    <d v="2013-07-19T00:00:00"/>
    <s v="Standard Class"/>
    <s v="RB-19360"/>
    <s v="Raymond Buch"/>
    <x v="0"/>
    <s v="United States"/>
    <s v="San Francisco"/>
    <x v="1"/>
    <n v="94122"/>
    <x v="1"/>
    <s v="OFF-AP-10002998"/>
    <x v="1"/>
    <x v="9"/>
    <x v="1635"/>
    <n v="151.62"/>
    <n v="7"/>
    <n v="0"/>
    <n v="50.03459999999999"/>
  </r>
  <r>
    <n v="7226"/>
    <x v="3588"/>
    <x v="0"/>
    <x v="216"/>
    <d v="2013-07-19T00:00:00"/>
    <s v="Standard Class"/>
    <s v="RB-19360"/>
    <s v="Raymond Buch"/>
    <x v="0"/>
    <s v="United States"/>
    <s v="San Francisco"/>
    <x v="1"/>
    <n v="94122"/>
    <x v="1"/>
    <s v="FUR-FU-10000073"/>
    <x v="0"/>
    <x v="5"/>
    <x v="437"/>
    <n v="30.8"/>
    <n v="4"/>
    <n v="0"/>
    <n v="10.163999999999998"/>
  </r>
  <r>
    <n v="7227"/>
    <x v="3589"/>
    <x v="3"/>
    <x v="642"/>
    <d v="2014-03-01T00:00:00"/>
    <s v="Standard Class"/>
    <s v="ES-14080"/>
    <s v="Erin Smith"/>
    <x v="1"/>
    <s v="United States"/>
    <s v="Philadelphia"/>
    <x v="9"/>
    <n v="19134"/>
    <x v="3"/>
    <s v="OFF-PA-10001125"/>
    <x v="1"/>
    <x v="10"/>
    <x v="1012"/>
    <n v="123.92000000000002"/>
    <n v="5"/>
    <n v="0.2"/>
    <n v="38.724999999999994"/>
  </r>
  <r>
    <n v="7228"/>
    <x v="3589"/>
    <x v="3"/>
    <x v="642"/>
    <d v="2014-03-01T00:00:00"/>
    <s v="Standard Class"/>
    <s v="ES-14080"/>
    <s v="Erin Smith"/>
    <x v="1"/>
    <s v="United States"/>
    <s v="Philadelphia"/>
    <x v="9"/>
    <n v="19134"/>
    <x v="3"/>
    <s v="TEC-AC-10003033"/>
    <x v="2"/>
    <x v="11"/>
    <x v="756"/>
    <n v="1319.8"/>
    <n v="5"/>
    <n v="0.2"/>
    <n v="214.4674999999998"/>
  </r>
  <r>
    <n v="7229"/>
    <x v="3590"/>
    <x v="2"/>
    <x v="836"/>
    <d v="2011-07-22T00:00:00"/>
    <s v="First Class"/>
    <s v="RD-19720"/>
    <s v="Roger Demir"/>
    <x v="0"/>
    <s v="United States"/>
    <s v="San Francisco"/>
    <x v="1"/>
    <n v="94122"/>
    <x v="1"/>
    <s v="OFF-BI-10002498"/>
    <x v="1"/>
    <x v="8"/>
    <x v="435"/>
    <n v="89.712000000000018"/>
    <n v="6"/>
    <n v="0.2"/>
    <n v="30.277799999999992"/>
  </r>
  <r>
    <n v="7230"/>
    <x v="3590"/>
    <x v="2"/>
    <x v="836"/>
    <d v="2011-07-22T00:00:00"/>
    <s v="First Class"/>
    <s v="RD-19720"/>
    <s v="Roger Demir"/>
    <x v="0"/>
    <s v="United States"/>
    <s v="San Francisco"/>
    <x v="1"/>
    <n v="94122"/>
    <x v="1"/>
    <s v="OFF-PA-10004569"/>
    <x v="1"/>
    <x v="10"/>
    <x v="227"/>
    <n v="22.830000000000002"/>
    <n v="3"/>
    <n v="0"/>
    <n v="10.7301"/>
  </r>
  <r>
    <n v="7231"/>
    <x v="3591"/>
    <x v="3"/>
    <x v="677"/>
    <d v="2014-03-16T00:00:00"/>
    <s v="First Class"/>
    <s v="SC-20380"/>
    <s v="Shahid Collister"/>
    <x v="0"/>
    <s v="United States"/>
    <s v="Fairfield"/>
    <x v="29"/>
    <n v="6824"/>
    <x v="3"/>
    <s v="OFF-BI-10002353"/>
    <x v="1"/>
    <x v="8"/>
    <x v="1068"/>
    <n v="30.88"/>
    <n v="2"/>
    <n v="0"/>
    <n v="15.44"/>
  </r>
  <r>
    <n v="7232"/>
    <x v="3591"/>
    <x v="3"/>
    <x v="677"/>
    <d v="2014-03-16T00:00:00"/>
    <s v="First Class"/>
    <s v="SC-20380"/>
    <s v="Shahid Collister"/>
    <x v="0"/>
    <s v="United States"/>
    <s v="Fairfield"/>
    <x v="29"/>
    <n v="6824"/>
    <x v="3"/>
    <s v="OFF-AP-10001564"/>
    <x v="1"/>
    <x v="9"/>
    <x v="1759"/>
    <n v="465.16"/>
    <n v="2"/>
    <n v="0"/>
    <n v="120.94159999999999"/>
  </r>
  <r>
    <n v="7233"/>
    <x v="3591"/>
    <x v="3"/>
    <x v="677"/>
    <d v="2014-03-16T00:00:00"/>
    <s v="First Class"/>
    <s v="SC-20380"/>
    <s v="Shahid Collister"/>
    <x v="0"/>
    <s v="United States"/>
    <s v="Fairfield"/>
    <x v="29"/>
    <n v="6824"/>
    <x v="3"/>
    <s v="OFF-PA-10003673"/>
    <x v="1"/>
    <x v="10"/>
    <x v="971"/>
    <n v="27.12"/>
    <n v="4"/>
    <n v="0"/>
    <n v="12.475199999999999"/>
  </r>
  <r>
    <n v="7234"/>
    <x v="3592"/>
    <x v="0"/>
    <x v="387"/>
    <d v="2013-03-13T00:00:00"/>
    <s v="Standard Class"/>
    <s v="GB-14575"/>
    <s v="Giulietta Baptist"/>
    <x v="0"/>
    <s v="United States"/>
    <s v="New York City"/>
    <x v="15"/>
    <n v="10011"/>
    <x v="3"/>
    <s v="FUR-FU-10003347"/>
    <x v="0"/>
    <x v="5"/>
    <x v="374"/>
    <n v="113.6"/>
    <n v="8"/>
    <n v="0"/>
    <n v="44.304000000000002"/>
  </r>
  <r>
    <n v="7235"/>
    <x v="3592"/>
    <x v="0"/>
    <x v="387"/>
    <d v="2013-03-13T00:00:00"/>
    <s v="Standard Class"/>
    <s v="GB-14575"/>
    <s v="Giulietta Baptist"/>
    <x v="0"/>
    <s v="United States"/>
    <s v="New York City"/>
    <x v="15"/>
    <n v="10011"/>
    <x v="3"/>
    <s v="OFF-PA-10001934"/>
    <x v="1"/>
    <x v="10"/>
    <x v="543"/>
    <n v="12.96"/>
    <n v="2"/>
    <n v="0"/>
    <n v="6.3504000000000005"/>
  </r>
  <r>
    <n v="7236"/>
    <x v="3592"/>
    <x v="0"/>
    <x v="387"/>
    <d v="2013-03-13T00:00:00"/>
    <s v="Standard Class"/>
    <s v="GB-14575"/>
    <s v="Giulietta Baptist"/>
    <x v="0"/>
    <s v="United States"/>
    <s v="New York City"/>
    <x v="15"/>
    <n v="10011"/>
    <x v="3"/>
    <s v="OFF-BI-10000632"/>
    <x v="1"/>
    <x v="8"/>
    <x v="1288"/>
    <n v="69.456000000000003"/>
    <n v="2"/>
    <n v="0.2"/>
    <n v="22.573199999999996"/>
  </r>
  <r>
    <n v="7237"/>
    <x v="3593"/>
    <x v="2"/>
    <x v="1035"/>
    <d v="2011-12-10T00:00:00"/>
    <s v="First Class"/>
    <s v="FP-14320"/>
    <s v="Frank Preis"/>
    <x v="0"/>
    <s v="United States"/>
    <s v="Los Angeles"/>
    <x v="1"/>
    <n v="90049"/>
    <x v="1"/>
    <s v="OFF-AR-10003190"/>
    <x v="1"/>
    <x v="6"/>
    <x v="643"/>
    <n v="8.64"/>
    <n v="3"/>
    <n v="0"/>
    <n v="2.4192"/>
  </r>
  <r>
    <n v="7238"/>
    <x v="3594"/>
    <x v="0"/>
    <x v="212"/>
    <d v="2013-07-11T00:00:00"/>
    <s v="Same Day"/>
    <s v="EA-14035"/>
    <s v="Erin Ashbrook"/>
    <x v="1"/>
    <s v="United States"/>
    <s v="Philadelphia"/>
    <x v="9"/>
    <n v="19143"/>
    <x v="3"/>
    <s v="TEC-MA-10000904"/>
    <x v="2"/>
    <x v="15"/>
    <x v="1796"/>
    <n v="341.99100000000004"/>
    <n v="3"/>
    <n v="0.7"/>
    <n v="-319.19159999999999"/>
  </r>
  <r>
    <n v="7239"/>
    <x v="3595"/>
    <x v="0"/>
    <x v="435"/>
    <d v="2013-12-31T00:00:00"/>
    <s v="Standard Class"/>
    <s v="SC-20305"/>
    <s v="Sean Christensen"/>
    <x v="0"/>
    <s v="United States"/>
    <s v="San Jose"/>
    <x v="1"/>
    <n v="95123"/>
    <x v="1"/>
    <s v="FUR-FU-10000771"/>
    <x v="0"/>
    <x v="5"/>
    <x v="1426"/>
    <n v="43.96"/>
    <n v="7"/>
    <n v="0"/>
    <n v="18.463200000000004"/>
  </r>
  <r>
    <n v="7240"/>
    <x v="3595"/>
    <x v="0"/>
    <x v="435"/>
    <d v="2013-12-31T00:00:00"/>
    <s v="Standard Class"/>
    <s v="SC-20305"/>
    <s v="Sean Christensen"/>
    <x v="0"/>
    <s v="United States"/>
    <s v="San Jose"/>
    <x v="1"/>
    <n v="95123"/>
    <x v="1"/>
    <s v="OFF-EN-10001990"/>
    <x v="1"/>
    <x v="12"/>
    <x v="33"/>
    <n v="39.76"/>
    <n v="7"/>
    <n v="0"/>
    <n v="18.687199999999997"/>
  </r>
  <r>
    <n v="7241"/>
    <x v="3596"/>
    <x v="3"/>
    <x v="756"/>
    <d v="2014-04-26T00:00:00"/>
    <s v="Second Class"/>
    <s v="JF-15355"/>
    <s v="Jay Fein"/>
    <x v="0"/>
    <s v="United States"/>
    <s v="Pasadena"/>
    <x v="1"/>
    <n v="91104"/>
    <x v="1"/>
    <s v="FUR-FU-10002445"/>
    <x v="0"/>
    <x v="5"/>
    <x v="1439"/>
    <n v="66.36"/>
    <n v="7"/>
    <n v="0"/>
    <n v="26.544000000000004"/>
  </r>
  <r>
    <n v="7242"/>
    <x v="3596"/>
    <x v="3"/>
    <x v="756"/>
    <d v="2014-04-26T00:00:00"/>
    <s v="Second Class"/>
    <s v="JF-15355"/>
    <s v="Jay Fein"/>
    <x v="0"/>
    <s v="United States"/>
    <s v="Pasadena"/>
    <x v="1"/>
    <n v="91104"/>
    <x v="1"/>
    <s v="OFF-BI-10003638"/>
    <x v="1"/>
    <x v="8"/>
    <x v="607"/>
    <n v="92.88000000000001"/>
    <n v="6"/>
    <n v="0.2"/>
    <n v="30.185999999999996"/>
  </r>
  <r>
    <n v="7243"/>
    <x v="3596"/>
    <x v="3"/>
    <x v="756"/>
    <d v="2014-04-26T00:00:00"/>
    <s v="Second Class"/>
    <s v="JF-15355"/>
    <s v="Jay Fein"/>
    <x v="0"/>
    <s v="United States"/>
    <s v="Pasadena"/>
    <x v="1"/>
    <n v="91104"/>
    <x v="1"/>
    <s v="FUR-FU-10004864"/>
    <x v="0"/>
    <x v="5"/>
    <x v="1710"/>
    <n v="24.14"/>
    <n v="2"/>
    <n v="0"/>
    <n v="7.9662000000000006"/>
  </r>
  <r>
    <n v="7244"/>
    <x v="3597"/>
    <x v="3"/>
    <x v="629"/>
    <d v="2014-08-23T00:00:00"/>
    <s v="Second Class"/>
    <s v="TP-21415"/>
    <s v="Tom Prescott"/>
    <x v="0"/>
    <s v="United States"/>
    <s v="Philadelphia"/>
    <x v="9"/>
    <n v="19134"/>
    <x v="3"/>
    <s v="FUR-CH-10002024"/>
    <x v="0"/>
    <x v="1"/>
    <x v="478"/>
    <n v="4416.174"/>
    <n v="9"/>
    <n v="0.3"/>
    <n v="-630.88200000000006"/>
  </r>
  <r>
    <n v="7245"/>
    <x v="3598"/>
    <x v="3"/>
    <x v="1053"/>
    <d v="2014-05-26T00:00:00"/>
    <s v="First Class"/>
    <s v="RL-19615"/>
    <s v="Rob Lucas"/>
    <x v="0"/>
    <s v="United States"/>
    <s v="Los Angeles"/>
    <x v="1"/>
    <n v="90049"/>
    <x v="1"/>
    <s v="OFF-AR-10002445"/>
    <x v="1"/>
    <x v="6"/>
    <x v="1637"/>
    <n v="49.56"/>
    <n v="7"/>
    <n v="0"/>
    <n v="18.832800000000002"/>
  </r>
  <r>
    <n v="7246"/>
    <x v="3599"/>
    <x v="3"/>
    <x v="839"/>
    <d v="2014-02-14T00:00:00"/>
    <s v="Standard Class"/>
    <s v="SB-20170"/>
    <s v="Sarah Bern"/>
    <x v="0"/>
    <s v="United States"/>
    <s v="Los Angeles"/>
    <x v="1"/>
    <n v="90032"/>
    <x v="1"/>
    <s v="OFF-ST-10001370"/>
    <x v="1"/>
    <x v="4"/>
    <x v="1023"/>
    <n v="354.90000000000003"/>
    <n v="5"/>
    <n v="0"/>
    <n v="17.744999999999962"/>
  </r>
  <r>
    <n v="7247"/>
    <x v="3600"/>
    <x v="2"/>
    <x v="223"/>
    <d v="2011-03-08T00:00:00"/>
    <s v="Standard Class"/>
    <s v="JS-15595"/>
    <s v="Jill Stevenson"/>
    <x v="1"/>
    <s v="United States"/>
    <s v="Columbus"/>
    <x v="24"/>
    <n v="43229"/>
    <x v="3"/>
    <s v="OFF-LA-10000305"/>
    <x v="1"/>
    <x v="2"/>
    <x v="1707"/>
    <n v="15.120000000000001"/>
    <n v="3"/>
    <n v="0.2"/>
    <n v="4.9139999999999988"/>
  </r>
  <r>
    <n v="7248"/>
    <x v="3600"/>
    <x v="2"/>
    <x v="223"/>
    <d v="2011-03-08T00:00:00"/>
    <s v="Standard Class"/>
    <s v="JS-15595"/>
    <s v="Jill Stevenson"/>
    <x v="1"/>
    <s v="United States"/>
    <s v="Columbus"/>
    <x v="24"/>
    <n v="43229"/>
    <x v="3"/>
    <s v="FUR-BO-10001972"/>
    <x v="0"/>
    <x v="0"/>
    <x v="362"/>
    <n v="302.45"/>
    <n v="5"/>
    <n v="0.5"/>
    <n v="-199.61700000000002"/>
  </r>
  <r>
    <n v="7249"/>
    <x v="3600"/>
    <x v="2"/>
    <x v="223"/>
    <d v="2011-03-08T00:00:00"/>
    <s v="Standard Class"/>
    <s v="JS-15595"/>
    <s v="Jill Stevenson"/>
    <x v="1"/>
    <s v="United States"/>
    <s v="Columbus"/>
    <x v="24"/>
    <n v="43229"/>
    <x v="3"/>
    <s v="OFF-ST-10002486"/>
    <x v="1"/>
    <x v="4"/>
    <x v="693"/>
    <n v="44.672000000000004"/>
    <n v="8"/>
    <n v="0.2"/>
    <n v="-10.051200000000003"/>
  </r>
  <r>
    <n v="7250"/>
    <x v="3601"/>
    <x v="1"/>
    <x v="593"/>
    <d v="2012-06-09T00:00:00"/>
    <s v="Second Class"/>
    <s v="BP-11155"/>
    <s v="Becky Pak"/>
    <x v="0"/>
    <s v="United States"/>
    <s v="Los Angeles"/>
    <x v="1"/>
    <n v="90008"/>
    <x v="1"/>
    <s v="TEC-AC-10001874"/>
    <x v="2"/>
    <x v="11"/>
    <x v="1562"/>
    <n v="119.98"/>
    <n v="2"/>
    <n v="0"/>
    <n v="35.994"/>
  </r>
  <r>
    <n v="7251"/>
    <x v="3601"/>
    <x v="1"/>
    <x v="593"/>
    <d v="2012-06-09T00:00:00"/>
    <s v="Second Class"/>
    <s v="BP-11155"/>
    <s v="Becky Pak"/>
    <x v="0"/>
    <s v="United States"/>
    <s v="Los Angeles"/>
    <x v="1"/>
    <n v="90008"/>
    <x v="1"/>
    <s v="TEC-AC-10003870"/>
    <x v="2"/>
    <x v="11"/>
    <x v="1718"/>
    <n v="989.97"/>
    <n v="3"/>
    <n v="0"/>
    <n v="395.98800000000006"/>
  </r>
  <r>
    <n v="7252"/>
    <x v="3602"/>
    <x v="0"/>
    <x v="278"/>
    <d v="2013-09-03T00:00:00"/>
    <s v="Standard Class"/>
    <s v="EM-13825"/>
    <s v="Elizabeth Moffitt"/>
    <x v="1"/>
    <s v="United States"/>
    <s v="Hollywood"/>
    <x v="2"/>
    <n v="33021"/>
    <x v="0"/>
    <s v="OFF-LA-10002473"/>
    <x v="1"/>
    <x v="2"/>
    <x v="1797"/>
    <n v="9.2159999999999993"/>
    <n v="4"/>
    <n v="0.2"/>
    <n v="3.3408000000000002"/>
  </r>
  <r>
    <n v="7253"/>
    <x v="3603"/>
    <x v="0"/>
    <x v="126"/>
    <d v="2013-09-19T00:00:00"/>
    <s v="Standard Class"/>
    <s v="SC-20695"/>
    <s v="Steve Chapman"/>
    <x v="1"/>
    <s v="United States"/>
    <s v="Roseville"/>
    <x v="12"/>
    <n v="48066"/>
    <x v="2"/>
    <s v="OFF-PA-10003790"/>
    <x v="1"/>
    <x v="10"/>
    <x v="1250"/>
    <n v="68.52"/>
    <n v="3"/>
    <n v="0"/>
    <n v="31.519199999999998"/>
  </r>
  <r>
    <n v="7254"/>
    <x v="3604"/>
    <x v="0"/>
    <x v="198"/>
    <d v="2013-06-05T00:00:00"/>
    <s v="Standard Class"/>
    <s v="EM-14140"/>
    <s v="Eugene Moren"/>
    <x v="2"/>
    <s v="United States"/>
    <s v="Superior"/>
    <x v="6"/>
    <n v="54880"/>
    <x v="2"/>
    <s v="OFF-AP-10002684"/>
    <x v="1"/>
    <x v="9"/>
    <x v="165"/>
    <n v="364.74"/>
    <n v="3"/>
    <n v="0"/>
    <n v="109.42199999999997"/>
  </r>
  <r>
    <n v="7255"/>
    <x v="3604"/>
    <x v="0"/>
    <x v="198"/>
    <d v="2013-06-05T00:00:00"/>
    <s v="Standard Class"/>
    <s v="EM-14140"/>
    <s v="Eugene Moren"/>
    <x v="2"/>
    <s v="United States"/>
    <s v="Superior"/>
    <x v="6"/>
    <n v="54880"/>
    <x v="2"/>
    <s v="FUR-FU-10001037"/>
    <x v="0"/>
    <x v="5"/>
    <x v="1160"/>
    <n v="47.400000000000006"/>
    <n v="5"/>
    <n v="0"/>
    <n v="21.33"/>
  </r>
  <r>
    <n v="7256"/>
    <x v="3604"/>
    <x v="0"/>
    <x v="198"/>
    <d v="2013-06-05T00:00:00"/>
    <s v="Standard Class"/>
    <s v="EM-14140"/>
    <s v="Eugene Moren"/>
    <x v="2"/>
    <s v="United States"/>
    <s v="Superior"/>
    <x v="6"/>
    <n v="54880"/>
    <x v="2"/>
    <s v="OFF-ST-10000876"/>
    <x v="1"/>
    <x v="4"/>
    <x v="251"/>
    <n v="49.76"/>
    <n v="4"/>
    <n v="0"/>
    <n v="13.9328"/>
  </r>
  <r>
    <n v="7257"/>
    <x v="3604"/>
    <x v="0"/>
    <x v="198"/>
    <d v="2013-06-05T00:00:00"/>
    <s v="Standard Class"/>
    <s v="EM-14140"/>
    <s v="Eugene Moren"/>
    <x v="2"/>
    <s v="United States"/>
    <s v="Superior"/>
    <x v="6"/>
    <n v="54880"/>
    <x v="2"/>
    <s v="OFF-AR-10003732"/>
    <x v="1"/>
    <x v="6"/>
    <x v="321"/>
    <n v="5.56"/>
    <n v="2"/>
    <n v="0"/>
    <n v="1.4455999999999998"/>
  </r>
  <r>
    <n v="7258"/>
    <x v="3604"/>
    <x v="0"/>
    <x v="198"/>
    <d v="2013-06-05T00:00:00"/>
    <s v="Standard Class"/>
    <s v="EM-14140"/>
    <s v="Eugene Moren"/>
    <x v="2"/>
    <s v="United States"/>
    <s v="Superior"/>
    <x v="6"/>
    <n v="54880"/>
    <x v="2"/>
    <s v="OFF-PA-10000994"/>
    <x v="1"/>
    <x v="10"/>
    <x v="904"/>
    <n v="629.09999999999991"/>
    <n v="6"/>
    <n v="0"/>
    <n v="301.96799999999996"/>
  </r>
  <r>
    <n v="7259"/>
    <x v="3604"/>
    <x v="0"/>
    <x v="198"/>
    <d v="2013-06-05T00:00:00"/>
    <s v="Standard Class"/>
    <s v="EM-14140"/>
    <s v="Eugene Moren"/>
    <x v="2"/>
    <s v="United States"/>
    <s v="Superior"/>
    <x v="6"/>
    <n v="54880"/>
    <x v="2"/>
    <s v="OFF-AR-10000940"/>
    <x v="1"/>
    <x v="6"/>
    <x v="134"/>
    <n v="14.7"/>
    <n v="5"/>
    <n v="0"/>
    <n v="3.9690000000000003"/>
  </r>
  <r>
    <n v="7260"/>
    <x v="3604"/>
    <x v="0"/>
    <x v="198"/>
    <d v="2013-06-05T00:00:00"/>
    <s v="Standard Class"/>
    <s v="EM-14140"/>
    <s v="Eugene Moren"/>
    <x v="2"/>
    <s v="United States"/>
    <s v="Superior"/>
    <x v="6"/>
    <n v="54880"/>
    <x v="2"/>
    <s v="OFF-PA-10004888"/>
    <x v="1"/>
    <x v="10"/>
    <x v="959"/>
    <n v="45.36"/>
    <n v="7"/>
    <n v="0"/>
    <n v="21.772800000000004"/>
  </r>
  <r>
    <n v="7261"/>
    <x v="3604"/>
    <x v="0"/>
    <x v="198"/>
    <d v="2013-06-05T00:00:00"/>
    <s v="Standard Class"/>
    <s v="EM-14140"/>
    <s v="Eugene Moren"/>
    <x v="2"/>
    <s v="United States"/>
    <s v="Superior"/>
    <x v="6"/>
    <n v="54880"/>
    <x v="2"/>
    <s v="TEC-PH-10000441"/>
    <x v="2"/>
    <x v="7"/>
    <x v="1046"/>
    <n v="125.99"/>
    <n v="1"/>
    <n v="0"/>
    <n v="35.277200000000008"/>
  </r>
  <r>
    <n v="7262"/>
    <x v="3605"/>
    <x v="3"/>
    <x v="193"/>
    <d v="2014-06-14T00:00:00"/>
    <s v="Second Class"/>
    <s v="GZ-14545"/>
    <s v="George Zrebassa"/>
    <x v="1"/>
    <s v="United States"/>
    <s v="Thousand Oaks"/>
    <x v="1"/>
    <n v="91360"/>
    <x v="1"/>
    <s v="OFF-AR-10001231"/>
    <x v="1"/>
    <x v="6"/>
    <x v="1686"/>
    <n v="14.700000000000001"/>
    <n v="7"/>
    <n v="0"/>
    <n v="4.1160000000000005"/>
  </r>
  <r>
    <n v="7263"/>
    <x v="3606"/>
    <x v="3"/>
    <x v="760"/>
    <d v="2014-10-29T00:00:00"/>
    <s v="Standard Class"/>
    <s v="ML-17395"/>
    <s v="Marina Lichtenstein"/>
    <x v="1"/>
    <s v="United States"/>
    <s v="Philadelphia"/>
    <x v="9"/>
    <n v="19134"/>
    <x v="3"/>
    <s v="TEC-PH-10003988"/>
    <x v="2"/>
    <x v="7"/>
    <x v="47"/>
    <n v="32.700000000000003"/>
    <n v="5"/>
    <n v="0.4"/>
    <n v="-6.5399999999999991"/>
  </r>
  <r>
    <n v="7264"/>
    <x v="3606"/>
    <x v="3"/>
    <x v="760"/>
    <d v="2014-10-29T00:00:00"/>
    <s v="Standard Class"/>
    <s v="ML-17395"/>
    <s v="Marina Lichtenstein"/>
    <x v="1"/>
    <s v="United States"/>
    <s v="Philadelphia"/>
    <x v="9"/>
    <n v="19134"/>
    <x v="3"/>
    <s v="OFF-EN-10003068"/>
    <x v="1"/>
    <x v="12"/>
    <x v="1632"/>
    <n v="31.680000000000003"/>
    <n v="4"/>
    <n v="0.2"/>
    <n v="11.087999999999997"/>
  </r>
  <r>
    <n v="7265"/>
    <x v="3607"/>
    <x v="3"/>
    <x v="487"/>
    <d v="2014-06-18T00:00:00"/>
    <s v="Standard Class"/>
    <s v="PG-18895"/>
    <s v="Paul Gonzalez"/>
    <x v="0"/>
    <s v="United States"/>
    <s v="Springfield"/>
    <x v="17"/>
    <n v="22153"/>
    <x v="0"/>
    <s v="OFF-AR-10004260"/>
    <x v="1"/>
    <x v="6"/>
    <x v="1481"/>
    <n v="181.86"/>
    <n v="7"/>
    <n v="0"/>
    <n v="50.9208"/>
  </r>
  <r>
    <n v="7266"/>
    <x v="3608"/>
    <x v="2"/>
    <x v="533"/>
    <d v="2011-11-26T00:00:00"/>
    <s v="Second Class"/>
    <s v="DK-12835"/>
    <s v="Damala Kotsonis"/>
    <x v="1"/>
    <s v="United States"/>
    <s v="Houston"/>
    <x v="5"/>
    <n v="77095"/>
    <x v="2"/>
    <s v="FUR-CH-10001973"/>
    <x v="0"/>
    <x v="1"/>
    <x v="896"/>
    <n v="155.37199999999999"/>
    <n v="2"/>
    <n v="0.3"/>
    <n v="-35.513599999999997"/>
  </r>
  <r>
    <n v="7267"/>
    <x v="3609"/>
    <x v="3"/>
    <x v="1153"/>
    <d v="2014-08-17T00:00:00"/>
    <s v="Same Day"/>
    <s v="SJ-20215"/>
    <s v="Sarah Jordon"/>
    <x v="0"/>
    <s v="United States"/>
    <s v="Columbia"/>
    <x v="18"/>
    <n v="38401"/>
    <x v="0"/>
    <s v="OFF-BI-10002824"/>
    <x v="1"/>
    <x v="8"/>
    <x v="523"/>
    <n v="13.428000000000003"/>
    <n v="3"/>
    <n v="0.7"/>
    <n v="-11.190000000000001"/>
  </r>
  <r>
    <n v="7268"/>
    <x v="3609"/>
    <x v="3"/>
    <x v="1153"/>
    <d v="2014-08-17T00:00:00"/>
    <s v="Same Day"/>
    <s v="SJ-20215"/>
    <s v="Sarah Jordon"/>
    <x v="0"/>
    <s v="United States"/>
    <s v="Columbia"/>
    <x v="18"/>
    <n v="38401"/>
    <x v="0"/>
    <s v="OFF-ST-10004950"/>
    <x v="1"/>
    <x v="4"/>
    <x v="1000"/>
    <n v="67.13600000000001"/>
    <n v="4"/>
    <n v="0.2"/>
    <n v="-0.83920000000000172"/>
  </r>
  <r>
    <n v="7269"/>
    <x v="3610"/>
    <x v="0"/>
    <x v="1154"/>
    <d v="2013-01-20T00:00:00"/>
    <s v="Standard Class"/>
    <s v="AG-10675"/>
    <s v="Anna Gayman"/>
    <x v="0"/>
    <s v="United States"/>
    <s v="Concord"/>
    <x v="3"/>
    <n v="28027"/>
    <x v="0"/>
    <s v="OFF-PA-10004039"/>
    <x v="1"/>
    <x v="10"/>
    <x v="1538"/>
    <n v="89.567999999999998"/>
    <n v="2"/>
    <n v="0.2"/>
    <n v="32.468400000000003"/>
  </r>
  <r>
    <n v="7270"/>
    <x v="3610"/>
    <x v="0"/>
    <x v="1154"/>
    <d v="2013-01-20T00:00:00"/>
    <s v="Standard Class"/>
    <s v="AG-10675"/>
    <s v="Anna Gayman"/>
    <x v="0"/>
    <s v="United States"/>
    <s v="Concord"/>
    <x v="3"/>
    <n v="28027"/>
    <x v="0"/>
    <s v="FUR-FU-10003374"/>
    <x v="0"/>
    <x v="5"/>
    <x v="1798"/>
    <n v="315.77600000000007"/>
    <n v="8"/>
    <n v="0.2"/>
    <n v="31.577600000000018"/>
  </r>
  <r>
    <n v="7271"/>
    <x v="3611"/>
    <x v="0"/>
    <x v="1142"/>
    <d v="2013-09-23T00:00:00"/>
    <s v="Standard Class"/>
    <s v="KD-16495"/>
    <s v="Keith Dawkins"/>
    <x v="1"/>
    <s v="United States"/>
    <s v="San Jose"/>
    <x v="1"/>
    <n v="95123"/>
    <x v="1"/>
    <s v="FUR-BO-10001918"/>
    <x v="0"/>
    <x v="0"/>
    <x v="1140"/>
    <n v="273.666"/>
    <n v="2"/>
    <n v="0.15"/>
    <n v="-12.878400000000013"/>
  </r>
  <r>
    <n v="7272"/>
    <x v="3611"/>
    <x v="0"/>
    <x v="1142"/>
    <d v="2013-09-23T00:00:00"/>
    <s v="Standard Class"/>
    <s v="KD-16495"/>
    <s v="Keith Dawkins"/>
    <x v="1"/>
    <s v="United States"/>
    <s v="San Jose"/>
    <x v="1"/>
    <n v="95123"/>
    <x v="1"/>
    <s v="OFF-AP-10002287"/>
    <x v="1"/>
    <x v="9"/>
    <x v="1274"/>
    <n v="17.48"/>
    <n v="4"/>
    <n v="0"/>
    <n v="4.5448000000000004"/>
  </r>
  <r>
    <n v="7273"/>
    <x v="3612"/>
    <x v="0"/>
    <x v="1155"/>
    <d v="2013-10-15T00:00:00"/>
    <s v="Standard Class"/>
    <s v="EB-13975"/>
    <s v="Erica Bern"/>
    <x v="1"/>
    <s v="United States"/>
    <s v="Greensboro"/>
    <x v="3"/>
    <n v="27405"/>
    <x v="0"/>
    <s v="OFF-SU-10004498"/>
    <x v="1"/>
    <x v="14"/>
    <x v="500"/>
    <n v="20.608000000000004"/>
    <n v="2"/>
    <n v="0.2"/>
    <n v="-4.3792000000000009"/>
  </r>
  <r>
    <n v="7274"/>
    <x v="3612"/>
    <x v="0"/>
    <x v="1155"/>
    <d v="2013-10-15T00:00:00"/>
    <s v="Standard Class"/>
    <s v="EB-13975"/>
    <s v="Erica Bern"/>
    <x v="1"/>
    <s v="United States"/>
    <s v="Greensboro"/>
    <x v="3"/>
    <n v="27405"/>
    <x v="0"/>
    <s v="OFF-BI-10002557"/>
    <x v="1"/>
    <x v="8"/>
    <x v="246"/>
    <n v="4.0950000000000006"/>
    <n v="3"/>
    <n v="0.7"/>
    <n v="-2.7300000000000004"/>
  </r>
  <r>
    <n v="7275"/>
    <x v="3613"/>
    <x v="1"/>
    <x v="50"/>
    <d v="2012-11-17T00:00:00"/>
    <s v="Standard Class"/>
    <s v="AW-10930"/>
    <s v="Arthur Wiediger"/>
    <x v="2"/>
    <s v="United States"/>
    <s v="Helena"/>
    <x v="37"/>
    <n v="59601"/>
    <x v="1"/>
    <s v="TEC-PH-10004908"/>
    <x v="2"/>
    <x v="7"/>
    <x v="1474"/>
    <n v="339.96000000000004"/>
    <n v="5"/>
    <n v="0.2"/>
    <n v="42.494999999999948"/>
  </r>
  <r>
    <n v="7276"/>
    <x v="3613"/>
    <x v="1"/>
    <x v="50"/>
    <d v="2012-11-17T00:00:00"/>
    <s v="Standard Class"/>
    <s v="AW-10930"/>
    <s v="Arthur Wiediger"/>
    <x v="2"/>
    <s v="United States"/>
    <s v="Helena"/>
    <x v="37"/>
    <n v="59601"/>
    <x v="1"/>
    <s v="FUR-FU-10000794"/>
    <x v="0"/>
    <x v="5"/>
    <x v="639"/>
    <n v="63.980000000000004"/>
    <n v="7"/>
    <n v="0"/>
    <n v="21.7532"/>
  </r>
  <r>
    <n v="7277"/>
    <x v="3614"/>
    <x v="2"/>
    <x v="981"/>
    <d v="2011-11-06T00:00:00"/>
    <s v="Standard Class"/>
    <s v="JK-16120"/>
    <s v="Julie Kriz"/>
    <x v="2"/>
    <s v="United States"/>
    <s v="Fort Lauderdale"/>
    <x v="2"/>
    <n v="33311"/>
    <x v="0"/>
    <s v="TEC-AC-10004171"/>
    <x v="2"/>
    <x v="11"/>
    <x v="1312"/>
    <n v="799.92000000000007"/>
    <n v="10"/>
    <n v="0.2"/>
    <n v="239.976"/>
  </r>
  <r>
    <n v="7278"/>
    <x v="3615"/>
    <x v="0"/>
    <x v="1080"/>
    <d v="2013-07-22T00:00:00"/>
    <s v="First Class"/>
    <s v="TC-21535"/>
    <s v="Tracy Collins"/>
    <x v="2"/>
    <s v="United States"/>
    <s v="San Francisco"/>
    <x v="1"/>
    <n v="94110"/>
    <x v="1"/>
    <s v="TEC-PH-10002070"/>
    <x v="2"/>
    <x v="7"/>
    <x v="1785"/>
    <n v="35.984000000000002"/>
    <n v="2"/>
    <n v="0.2"/>
    <n v="4.4979999999999958"/>
  </r>
  <r>
    <n v="7279"/>
    <x v="3615"/>
    <x v="0"/>
    <x v="1080"/>
    <d v="2013-07-22T00:00:00"/>
    <s v="First Class"/>
    <s v="TC-21535"/>
    <s v="Tracy Collins"/>
    <x v="2"/>
    <s v="United States"/>
    <s v="San Francisco"/>
    <x v="1"/>
    <n v="94110"/>
    <x v="1"/>
    <s v="TEC-AC-10003095"/>
    <x v="2"/>
    <x v="11"/>
    <x v="1277"/>
    <n v="389.97"/>
    <n v="3"/>
    <n v="0"/>
    <n v="132.58980000000003"/>
  </r>
  <r>
    <n v="7280"/>
    <x v="3616"/>
    <x v="0"/>
    <x v="675"/>
    <d v="2013-05-15T00:00:00"/>
    <s v="Same Day"/>
    <s v="TH-21235"/>
    <s v="Tiffany House"/>
    <x v="1"/>
    <s v="United States"/>
    <s v="Yuma"/>
    <x v="16"/>
    <n v="85364"/>
    <x v="1"/>
    <s v="TEC-AC-10003832"/>
    <x v="2"/>
    <x v="11"/>
    <x v="458"/>
    <n v="185.52800000000002"/>
    <n v="7"/>
    <n v="0.2"/>
    <n v="48.701099999999997"/>
  </r>
  <r>
    <n v="7281"/>
    <x v="3617"/>
    <x v="1"/>
    <x v="780"/>
    <d v="2012-02-27T00:00:00"/>
    <s v="Standard Class"/>
    <s v="PW-19240"/>
    <s v="Pierre Wener"/>
    <x v="0"/>
    <s v="United States"/>
    <s v="Columbia"/>
    <x v="39"/>
    <n v="21044"/>
    <x v="3"/>
    <s v="OFF-BI-10003527"/>
    <x v="1"/>
    <x v="8"/>
    <x v="446"/>
    <n v="2541.98"/>
    <n v="2"/>
    <n v="0"/>
    <n v="1270.99"/>
  </r>
  <r>
    <n v="7282"/>
    <x v="3618"/>
    <x v="3"/>
    <x v="524"/>
    <d v="2014-10-22T00:00:00"/>
    <s v="Standard Class"/>
    <s v="GH-14410"/>
    <s v="Gary Hansen"/>
    <x v="2"/>
    <s v="United States"/>
    <s v="Yuma"/>
    <x v="16"/>
    <n v="85364"/>
    <x v="1"/>
    <s v="TEC-MA-10001148"/>
    <x v="2"/>
    <x v="15"/>
    <x v="205"/>
    <n v="599.98500000000013"/>
    <n v="5"/>
    <n v="0.7"/>
    <n v="-479.98799999999994"/>
  </r>
  <r>
    <n v="7283"/>
    <x v="3619"/>
    <x v="3"/>
    <x v="738"/>
    <d v="2014-06-30T00:00:00"/>
    <s v="Standard Class"/>
    <s v="JK-15730"/>
    <s v="Joe Kamberova"/>
    <x v="0"/>
    <s v="United States"/>
    <s v="Chicago"/>
    <x v="10"/>
    <n v="60653"/>
    <x v="2"/>
    <s v="OFF-BI-10002432"/>
    <x v="1"/>
    <x v="8"/>
    <x v="866"/>
    <n v="3.0359999999999996"/>
    <n v="3"/>
    <n v="0.8"/>
    <n v="-5.0094000000000012"/>
  </r>
  <r>
    <n v="7284"/>
    <x v="3620"/>
    <x v="3"/>
    <x v="428"/>
    <d v="2014-09-14T00:00:00"/>
    <s v="Standard Class"/>
    <s v="LC-17140"/>
    <s v="Logan Currie"/>
    <x v="0"/>
    <s v="United States"/>
    <s v="Cleveland"/>
    <x v="24"/>
    <n v="44105"/>
    <x v="3"/>
    <s v="OFF-AR-10001374"/>
    <x v="1"/>
    <x v="6"/>
    <x v="310"/>
    <n v="25.920000000000005"/>
    <n v="5"/>
    <n v="0.2"/>
    <n v="3.8879999999999972"/>
  </r>
  <r>
    <n v="7285"/>
    <x v="3620"/>
    <x v="3"/>
    <x v="428"/>
    <d v="2014-09-14T00:00:00"/>
    <s v="Standard Class"/>
    <s v="LC-17140"/>
    <s v="Logan Currie"/>
    <x v="0"/>
    <s v="United States"/>
    <s v="Cleveland"/>
    <x v="24"/>
    <n v="44105"/>
    <x v="3"/>
    <s v="FUR-FU-10000723"/>
    <x v="0"/>
    <x v="5"/>
    <x v="475"/>
    <n v="66.112000000000009"/>
    <n v="2"/>
    <n v="0.2"/>
    <n v="-9.0903999999999989"/>
  </r>
  <r>
    <n v="7286"/>
    <x v="3621"/>
    <x v="3"/>
    <x v="336"/>
    <d v="2014-10-20T00:00:00"/>
    <s v="Standard Class"/>
    <s v="BK-11260"/>
    <s v="Berenike Kampe"/>
    <x v="0"/>
    <s v="United States"/>
    <s v="San Francisco"/>
    <x v="1"/>
    <n v="94110"/>
    <x v="1"/>
    <s v="TEC-AC-10003614"/>
    <x v="2"/>
    <x v="11"/>
    <x v="562"/>
    <n v="46.36"/>
    <n v="4"/>
    <n v="0"/>
    <n v="15.298799999999996"/>
  </r>
  <r>
    <n v="7287"/>
    <x v="3622"/>
    <x v="0"/>
    <x v="23"/>
    <d v="2013-06-26T00:00:00"/>
    <s v="Standard Class"/>
    <s v="BS-11365"/>
    <s v="Bill Shonely"/>
    <x v="1"/>
    <s v="United States"/>
    <s v="Oklahoma City"/>
    <x v="26"/>
    <n v="73120"/>
    <x v="2"/>
    <s v="TEC-AC-10004877"/>
    <x v="2"/>
    <x v="11"/>
    <x v="1670"/>
    <n v="6.9"/>
    <n v="1"/>
    <n v="0"/>
    <n v="0.5519999999999996"/>
  </r>
  <r>
    <n v="7288"/>
    <x v="3622"/>
    <x v="0"/>
    <x v="23"/>
    <d v="2013-06-26T00:00:00"/>
    <s v="Standard Class"/>
    <s v="BS-11365"/>
    <s v="Bill Shonely"/>
    <x v="1"/>
    <s v="United States"/>
    <s v="Oklahoma City"/>
    <x v="26"/>
    <n v="73120"/>
    <x v="2"/>
    <s v="FUR-FU-10004270"/>
    <x v="0"/>
    <x v="5"/>
    <x v="1372"/>
    <n v="57.69"/>
    <n v="3"/>
    <n v="0"/>
    <n v="23.652900000000002"/>
  </r>
  <r>
    <n v="7289"/>
    <x v="3623"/>
    <x v="2"/>
    <x v="814"/>
    <d v="2011-09-07T00:00:00"/>
    <s v="Standard Class"/>
    <s v="AG-10525"/>
    <s v="Andy Gerbode"/>
    <x v="1"/>
    <s v="United States"/>
    <s v="Houston"/>
    <x v="5"/>
    <n v="77095"/>
    <x v="2"/>
    <s v="TEC-MA-10002210"/>
    <x v="2"/>
    <x v="15"/>
    <x v="1366"/>
    <n v="559.71"/>
    <n v="3"/>
    <n v="0.4"/>
    <n v="-121.27049999999997"/>
  </r>
  <r>
    <n v="7290"/>
    <x v="3624"/>
    <x v="0"/>
    <x v="806"/>
    <d v="2013-01-31T00:00:00"/>
    <s v="First Class"/>
    <s v="SC-20725"/>
    <s v="Steven Cartwright"/>
    <x v="0"/>
    <s v="United States"/>
    <s v="San Francisco"/>
    <x v="1"/>
    <n v="94122"/>
    <x v="1"/>
    <s v="OFF-ST-10000675"/>
    <x v="1"/>
    <x v="4"/>
    <x v="295"/>
    <n v="305.01"/>
    <n v="9"/>
    <n v="0"/>
    <n v="76.252499999999998"/>
  </r>
  <r>
    <n v="7291"/>
    <x v="3624"/>
    <x v="0"/>
    <x v="806"/>
    <d v="2013-01-31T00:00:00"/>
    <s v="First Class"/>
    <s v="SC-20725"/>
    <s v="Steven Cartwright"/>
    <x v="0"/>
    <s v="United States"/>
    <s v="San Francisco"/>
    <x v="1"/>
    <n v="94122"/>
    <x v="1"/>
    <s v="OFF-BI-10004781"/>
    <x v="1"/>
    <x v="8"/>
    <x v="132"/>
    <n v="50.783999999999999"/>
    <n v="2"/>
    <n v="0.2"/>
    <n v="17.7744"/>
  </r>
  <r>
    <n v="7292"/>
    <x v="3624"/>
    <x v="0"/>
    <x v="806"/>
    <d v="2013-01-31T00:00:00"/>
    <s v="First Class"/>
    <s v="SC-20725"/>
    <s v="Steven Cartwright"/>
    <x v="0"/>
    <s v="United States"/>
    <s v="San Francisco"/>
    <x v="1"/>
    <n v="94122"/>
    <x v="1"/>
    <s v="OFF-LA-10004689"/>
    <x v="1"/>
    <x v="2"/>
    <x v="261"/>
    <n v="26.01"/>
    <n v="9"/>
    <n v="0"/>
    <n v="12.2247"/>
  </r>
  <r>
    <n v="7293"/>
    <x v="3625"/>
    <x v="3"/>
    <x v="769"/>
    <d v="2014-12-10T00:00:00"/>
    <s v="Standard Class"/>
    <s v="LR-16915"/>
    <s v="Lena Radford"/>
    <x v="0"/>
    <s v="United States"/>
    <s v="Nashville"/>
    <x v="18"/>
    <n v="37211"/>
    <x v="0"/>
    <s v="TEC-MA-10001856"/>
    <x v="2"/>
    <x v="15"/>
    <x v="1778"/>
    <n v="649"/>
    <n v="2"/>
    <n v="0.5"/>
    <n v="-272.58000000000015"/>
  </r>
  <r>
    <n v="7294"/>
    <x v="3626"/>
    <x v="0"/>
    <x v="1156"/>
    <d v="2013-01-29T00:00:00"/>
    <s v="Standard Class"/>
    <s v="CB-12415"/>
    <s v="Christy Brittain"/>
    <x v="0"/>
    <s v="United States"/>
    <s v="Los Angeles"/>
    <x v="1"/>
    <n v="90036"/>
    <x v="1"/>
    <s v="FUR-FU-10000719"/>
    <x v="0"/>
    <x v="5"/>
    <x v="1664"/>
    <n v="59.99"/>
    <n v="7"/>
    <n v="0"/>
    <n v="21.596400000000003"/>
  </r>
  <r>
    <n v="7295"/>
    <x v="3627"/>
    <x v="1"/>
    <x v="989"/>
    <d v="2012-05-31T00:00:00"/>
    <s v="Standard Class"/>
    <s v="RD-19900"/>
    <s v="Ruben Dartt"/>
    <x v="0"/>
    <s v="United States"/>
    <s v="Bellevue"/>
    <x v="4"/>
    <n v="98006"/>
    <x v="1"/>
    <s v="FUR-FU-10003849"/>
    <x v="0"/>
    <x v="5"/>
    <x v="521"/>
    <n v="20.239999999999998"/>
    <n v="1"/>
    <n v="0"/>
    <n v="7.8935999999999993"/>
  </r>
  <r>
    <n v="7296"/>
    <x v="3628"/>
    <x v="2"/>
    <x v="417"/>
    <d v="2011-05-05T00:00:00"/>
    <s v="First Class"/>
    <s v="NC-18340"/>
    <s v="Nat Carroll"/>
    <x v="0"/>
    <s v="United States"/>
    <s v="Houston"/>
    <x v="5"/>
    <n v="77036"/>
    <x v="2"/>
    <s v="OFF-AR-10001725"/>
    <x v="1"/>
    <x v="6"/>
    <x v="1540"/>
    <n v="37.839999999999996"/>
    <n v="2"/>
    <n v="0.2"/>
    <n v="2.8380000000000027"/>
  </r>
  <r>
    <n v="7297"/>
    <x v="3628"/>
    <x v="2"/>
    <x v="417"/>
    <d v="2011-05-05T00:00:00"/>
    <s v="First Class"/>
    <s v="NC-18340"/>
    <s v="Nat Carroll"/>
    <x v="0"/>
    <s v="United States"/>
    <s v="Houston"/>
    <x v="5"/>
    <n v="77036"/>
    <x v="2"/>
    <s v="OFF-FA-10000840"/>
    <x v="1"/>
    <x v="13"/>
    <x v="1685"/>
    <n v="5.4719999999999995"/>
    <n v="6"/>
    <n v="0.2"/>
    <n v="1.8467999999999996"/>
  </r>
  <r>
    <n v="7298"/>
    <x v="3629"/>
    <x v="1"/>
    <x v="1157"/>
    <d v="2012-02-14T00:00:00"/>
    <s v="Second Class"/>
    <s v="NB-18655"/>
    <s v="Nona Balk"/>
    <x v="1"/>
    <s v="United States"/>
    <s v="Philadelphia"/>
    <x v="9"/>
    <n v="19143"/>
    <x v="3"/>
    <s v="OFF-ST-10000943"/>
    <x v="1"/>
    <x v="4"/>
    <x v="1195"/>
    <n v="77.240000000000009"/>
    <n v="5"/>
    <n v="0.2"/>
    <n v="7.7240000000000002"/>
  </r>
  <r>
    <n v="7299"/>
    <x v="3630"/>
    <x v="2"/>
    <x v="728"/>
    <d v="2011-11-21T00:00:00"/>
    <s v="First Class"/>
    <s v="JK-15730"/>
    <s v="Joe Kamberova"/>
    <x v="0"/>
    <s v="United States"/>
    <s v="Des Plaines"/>
    <x v="10"/>
    <n v="60016"/>
    <x v="2"/>
    <s v="FUR-TA-10002533"/>
    <x v="0"/>
    <x v="3"/>
    <x v="274"/>
    <n v="292.10000000000002"/>
    <n v="4"/>
    <n v="0.5"/>
    <n v="-175.26000000000005"/>
  </r>
  <r>
    <n v="7300"/>
    <x v="3630"/>
    <x v="2"/>
    <x v="728"/>
    <d v="2011-11-21T00:00:00"/>
    <s v="First Class"/>
    <s v="JK-15730"/>
    <s v="Joe Kamberova"/>
    <x v="0"/>
    <s v="United States"/>
    <s v="Des Plaines"/>
    <x v="10"/>
    <n v="60016"/>
    <x v="2"/>
    <s v="FUR-FU-10001546"/>
    <x v="0"/>
    <x v="5"/>
    <x v="1423"/>
    <n v="8.5440000000000005"/>
    <n v="2"/>
    <n v="0.6"/>
    <n v="-7.4759999999999991"/>
  </r>
  <r>
    <n v="7301"/>
    <x v="3630"/>
    <x v="2"/>
    <x v="728"/>
    <d v="2011-11-21T00:00:00"/>
    <s v="First Class"/>
    <s v="JK-15730"/>
    <s v="Joe Kamberova"/>
    <x v="0"/>
    <s v="United States"/>
    <s v="Des Plaines"/>
    <x v="10"/>
    <n v="60016"/>
    <x v="2"/>
    <s v="FUR-BO-10003546"/>
    <x v="0"/>
    <x v="0"/>
    <x v="1638"/>
    <n v="424.11599999999999"/>
    <n v="6"/>
    <n v="0.3"/>
    <n v="-30.293999999999983"/>
  </r>
  <r>
    <n v="7302"/>
    <x v="3630"/>
    <x v="2"/>
    <x v="728"/>
    <d v="2011-11-21T00:00:00"/>
    <s v="First Class"/>
    <s v="JK-15730"/>
    <s v="Joe Kamberova"/>
    <x v="0"/>
    <s v="United States"/>
    <s v="Des Plaines"/>
    <x v="10"/>
    <n v="60016"/>
    <x v="2"/>
    <s v="OFF-BI-10004728"/>
    <x v="1"/>
    <x v="8"/>
    <x v="539"/>
    <n v="2.8919999999999995"/>
    <n v="3"/>
    <n v="0.8"/>
    <n v="-4.9164000000000012"/>
  </r>
  <r>
    <n v="7303"/>
    <x v="3630"/>
    <x v="2"/>
    <x v="728"/>
    <d v="2011-11-21T00:00:00"/>
    <s v="First Class"/>
    <s v="JK-15730"/>
    <s v="Joe Kamberova"/>
    <x v="0"/>
    <s v="United States"/>
    <s v="Des Plaines"/>
    <x v="10"/>
    <n v="60016"/>
    <x v="2"/>
    <s v="OFF-ST-10000025"/>
    <x v="1"/>
    <x v="4"/>
    <x v="615"/>
    <n v="381.72"/>
    <n v="5"/>
    <n v="0.2"/>
    <n v="-66.801000000000045"/>
  </r>
  <r>
    <n v="7304"/>
    <x v="3631"/>
    <x v="3"/>
    <x v="507"/>
    <d v="2014-09-09T00:00:00"/>
    <s v="Standard Class"/>
    <s v="DO-13645"/>
    <s v="Doug O'Connell"/>
    <x v="0"/>
    <s v="United States"/>
    <s v="Boynton Beach"/>
    <x v="2"/>
    <n v="33437"/>
    <x v="0"/>
    <s v="FUR-CH-10003817"/>
    <x v="0"/>
    <x v="1"/>
    <x v="162"/>
    <n v="97.184000000000012"/>
    <n v="2"/>
    <n v="0.2"/>
    <n v="6.0740000000000016"/>
  </r>
  <r>
    <n v="7305"/>
    <x v="3631"/>
    <x v="3"/>
    <x v="507"/>
    <d v="2014-09-09T00:00:00"/>
    <s v="Standard Class"/>
    <s v="DO-13645"/>
    <s v="Doug O'Connell"/>
    <x v="0"/>
    <s v="United States"/>
    <s v="Boynton Beach"/>
    <x v="2"/>
    <n v="33437"/>
    <x v="0"/>
    <s v="OFF-PA-10000289"/>
    <x v="1"/>
    <x v="10"/>
    <x v="722"/>
    <n v="10.368000000000002"/>
    <n v="2"/>
    <n v="0.2"/>
    <n v="3.6288"/>
  </r>
  <r>
    <n v="7306"/>
    <x v="3632"/>
    <x v="2"/>
    <x v="1158"/>
    <d v="2011-04-02T00:00:00"/>
    <s v="Standard Class"/>
    <s v="MG-18145"/>
    <s v="Mike Gockenbach"/>
    <x v="0"/>
    <s v="United States"/>
    <s v="Plano"/>
    <x v="5"/>
    <n v="75023"/>
    <x v="2"/>
    <s v="FUR-TA-10001889"/>
    <x v="0"/>
    <x v="3"/>
    <x v="406"/>
    <n v="890.84099999999989"/>
    <n v="3"/>
    <n v="0.3"/>
    <n v="-152.71559999999999"/>
  </r>
  <r>
    <n v="7307"/>
    <x v="3633"/>
    <x v="0"/>
    <x v="732"/>
    <d v="2013-11-08T00:00:00"/>
    <s v="Second Class"/>
    <s v="LH-17155"/>
    <s v="Logan Haushalter"/>
    <x v="0"/>
    <s v="United States"/>
    <s v="San Jose"/>
    <x v="1"/>
    <n v="95123"/>
    <x v="1"/>
    <s v="TEC-AC-10002305"/>
    <x v="2"/>
    <x v="11"/>
    <x v="1521"/>
    <n v="72"/>
    <n v="4"/>
    <n v="0"/>
    <n v="12.959999999999994"/>
  </r>
  <r>
    <n v="7308"/>
    <x v="3633"/>
    <x v="0"/>
    <x v="732"/>
    <d v="2013-11-08T00:00:00"/>
    <s v="Second Class"/>
    <s v="LH-17155"/>
    <s v="Logan Haushalter"/>
    <x v="0"/>
    <s v="United States"/>
    <s v="San Jose"/>
    <x v="1"/>
    <n v="95123"/>
    <x v="1"/>
    <s v="FUR-CH-10004875"/>
    <x v="0"/>
    <x v="1"/>
    <x v="1436"/>
    <n v="113.88800000000002"/>
    <n v="2"/>
    <n v="0.2"/>
    <n v="9.9651999999999994"/>
  </r>
  <r>
    <n v="7309"/>
    <x v="3633"/>
    <x v="0"/>
    <x v="732"/>
    <d v="2013-11-08T00:00:00"/>
    <s v="Second Class"/>
    <s v="LH-17155"/>
    <s v="Logan Haushalter"/>
    <x v="0"/>
    <s v="United States"/>
    <s v="San Jose"/>
    <x v="1"/>
    <n v="95123"/>
    <x v="1"/>
    <s v="OFF-EN-10001434"/>
    <x v="1"/>
    <x v="12"/>
    <x v="434"/>
    <n v="158.13"/>
    <n v="3"/>
    <n v="0"/>
    <n v="77.483699999999999"/>
  </r>
  <r>
    <n v="7310"/>
    <x v="3634"/>
    <x v="3"/>
    <x v="193"/>
    <d v="2014-06-15T00:00:00"/>
    <s v="Second Class"/>
    <s v="MM-18280"/>
    <s v="Muhammed MacIntyre"/>
    <x v="1"/>
    <s v="United States"/>
    <s v="New York City"/>
    <x v="15"/>
    <n v="10024"/>
    <x v="3"/>
    <s v="OFF-FA-10004395"/>
    <x v="1"/>
    <x v="13"/>
    <x v="1192"/>
    <n v="14.129999999999999"/>
    <n v="3"/>
    <n v="0"/>
    <n v="0.70650000000000013"/>
  </r>
  <r>
    <n v="7311"/>
    <x v="3635"/>
    <x v="1"/>
    <x v="544"/>
    <d v="2012-08-14T00:00:00"/>
    <s v="Standard Class"/>
    <s v="BD-11320"/>
    <s v="Bill Donatelli"/>
    <x v="0"/>
    <s v="United States"/>
    <s v="Detroit"/>
    <x v="12"/>
    <n v="48227"/>
    <x v="2"/>
    <s v="OFF-BI-10004632"/>
    <x v="1"/>
    <x v="8"/>
    <x v="910"/>
    <n v="64.75"/>
    <n v="5"/>
    <n v="0"/>
    <n v="29.137499999999996"/>
  </r>
  <r>
    <n v="7312"/>
    <x v="3636"/>
    <x v="1"/>
    <x v="330"/>
    <d v="2012-10-13T00:00:00"/>
    <s v="Standard Class"/>
    <s v="SC-20575"/>
    <s v="Sonia Cooley"/>
    <x v="0"/>
    <s v="United States"/>
    <s v="Miami"/>
    <x v="2"/>
    <n v="33178"/>
    <x v="0"/>
    <s v="OFF-BI-10000145"/>
    <x v="1"/>
    <x v="8"/>
    <x v="735"/>
    <n v="1.8720000000000003"/>
    <n v="2"/>
    <n v="0.7"/>
    <n v="-1.3103999999999996"/>
  </r>
  <r>
    <n v="7313"/>
    <x v="3636"/>
    <x v="1"/>
    <x v="330"/>
    <d v="2012-10-13T00:00:00"/>
    <s v="Standard Class"/>
    <s v="SC-20575"/>
    <s v="Sonia Cooley"/>
    <x v="0"/>
    <s v="United States"/>
    <s v="Miami"/>
    <x v="2"/>
    <n v="33178"/>
    <x v="0"/>
    <s v="OFF-BI-10002498"/>
    <x v="1"/>
    <x v="8"/>
    <x v="435"/>
    <n v="11.214000000000002"/>
    <n v="2"/>
    <n v="0.7"/>
    <n v="-8.5974000000000004"/>
  </r>
  <r>
    <n v="7314"/>
    <x v="3636"/>
    <x v="1"/>
    <x v="330"/>
    <d v="2012-10-13T00:00:00"/>
    <s v="Standard Class"/>
    <s v="SC-20575"/>
    <s v="Sonia Cooley"/>
    <x v="0"/>
    <s v="United States"/>
    <s v="Miami"/>
    <x v="2"/>
    <n v="33178"/>
    <x v="0"/>
    <s v="OFF-AR-10001761"/>
    <x v="1"/>
    <x v="6"/>
    <x v="1642"/>
    <n v="37.375999999999998"/>
    <n v="8"/>
    <n v="0.2"/>
    <n v="7.4751999999999992"/>
  </r>
  <r>
    <n v="7315"/>
    <x v="3637"/>
    <x v="0"/>
    <x v="316"/>
    <d v="2013-06-03T00:00:00"/>
    <s v="Standard Class"/>
    <s v="TN-21040"/>
    <s v="Tanja Norvell"/>
    <x v="2"/>
    <s v="United States"/>
    <s v="Park Ridge"/>
    <x v="10"/>
    <n v="60068"/>
    <x v="2"/>
    <s v="TEC-PH-10001817"/>
    <x v="2"/>
    <x v="7"/>
    <x v="1097"/>
    <n v="286.40000000000003"/>
    <n v="1"/>
    <n v="0.2"/>
    <n v="25.060000000000016"/>
  </r>
  <r>
    <n v="7316"/>
    <x v="3638"/>
    <x v="3"/>
    <x v="943"/>
    <d v="2014-05-17T00:00:00"/>
    <s v="Second Class"/>
    <s v="ZC-21910"/>
    <s v="Zuschuss Carroll"/>
    <x v="0"/>
    <s v="United States"/>
    <s v="New York City"/>
    <x v="15"/>
    <n v="10024"/>
    <x v="3"/>
    <s v="OFF-AR-10004456"/>
    <x v="1"/>
    <x v="6"/>
    <x v="1044"/>
    <n v="43.92"/>
    <n v="3"/>
    <n v="0"/>
    <n v="12.736799999999999"/>
  </r>
  <r>
    <n v="7317"/>
    <x v="3639"/>
    <x v="0"/>
    <x v="1159"/>
    <d v="2013-10-21T00:00:00"/>
    <s v="Standard Class"/>
    <s v="NB-18655"/>
    <s v="Nona Balk"/>
    <x v="1"/>
    <s v="United States"/>
    <s v="New York City"/>
    <x v="15"/>
    <n v="10011"/>
    <x v="3"/>
    <s v="FUR-TA-10001539"/>
    <x v="0"/>
    <x v="3"/>
    <x v="10"/>
    <n v="142.18199999999999"/>
    <n v="1"/>
    <n v="0.4"/>
    <n v="-37.915200000000027"/>
  </r>
  <r>
    <n v="7318"/>
    <x v="3640"/>
    <x v="3"/>
    <x v="701"/>
    <d v="2014-11-22T00:00:00"/>
    <s v="Standard Class"/>
    <s v="KH-16330"/>
    <s v="Katharine Harms"/>
    <x v="1"/>
    <s v="United States"/>
    <s v="Hillsboro"/>
    <x v="21"/>
    <n v="97123"/>
    <x v="1"/>
    <s v="OFF-PA-10003205"/>
    <x v="1"/>
    <x v="10"/>
    <x v="1776"/>
    <n v="19.608000000000001"/>
    <n v="3"/>
    <n v="0.2"/>
    <n v="6.6177000000000001"/>
  </r>
  <r>
    <n v="7319"/>
    <x v="3640"/>
    <x v="3"/>
    <x v="701"/>
    <d v="2014-11-22T00:00:00"/>
    <s v="Standard Class"/>
    <s v="KH-16330"/>
    <s v="Katharine Harms"/>
    <x v="1"/>
    <s v="United States"/>
    <s v="Hillsboro"/>
    <x v="21"/>
    <n v="97123"/>
    <x v="1"/>
    <s v="OFF-BI-10002813"/>
    <x v="1"/>
    <x v="8"/>
    <x v="905"/>
    <n v="4.1580000000000004"/>
    <n v="7"/>
    <n v="0.7"/>
    <n v="-3.4649999999999999"/>
  </r>
  <r>
    <n v="7320"/>
    <x v="3641"/>
    <x v="3"/>
    <x v="200"/>
    <d v="2014-11-30T00:00:00"/>
    <s v="Second Class"/>
    <s v="MN-17935"/>
    <s v="Michael Nguyen"/>
    <x v="0"/>
    <s v="United States"/>
    <s v="New York City"/>
    <x v="15"/>
    <n v="10009"/>
    <x v="3"/>
    <s v="TEC-PH-10002310"/>
    <x v="2"/>
    <x v="7"/>
    <x v="1359"/>
    <n v="979.95"/>
    <n v="5"/>
    <n v="0"/>
    <n v="264.58650000000006"/>
  </r>
  <r>
    <n v="7321"/>
    <x v="3641"/>
    <x v="3"/>
    <x v="200"/>
    <d v="2014-11-30T00:00:00"/>
    <s v="Second Class"/>
    <s v="MN-17935"/>
    <s v="Michael Nguyen"/>
    <x v="0"/>
    <s v="United States"/>
    <s v="New York City"/>
    <x v="15"/>
    <n v="10009"/>
    <x v="3"/>
    <s v="FUR-FU-10003623"/>
    <x v="0"/>
    <x v="5"/>
    <x v="1226"/>
    <n v="135.29999999999998"/>
    <n v="5"/>
    <n v="0"/>
    <n v="37.883999999999993"/>
  </r>
  <r>
    <n v="7322"/>
    <x v="3642"/>
    <x v="3"/>
    <x v="213"/>
    <d v="2014-09-08T00:00:00"/>
    <s v="Standard Class"/>
    <s v="MY-18295"/>
    <s v="Muhammed Yedwab"/>
    <x v="1"/>
    <s v="United States"/>
    <s v="Chicago"/>
    <x v="10"/>
    <n v="60623"/>
    <x v="2"/>
    <s v="OFF-PA-10003424"/>
    <x v="1"/>
    <x v="10"/>
    <x v="1081"/>
    <n v="8.9039999999999999"/>
    <n v="3"/>
    <n v="0.2"/>
    <n v="3.3389999999999995"/>
  </r>
  <r>
    <n v="7323"/>
    <x v="3642"/>
    <x v="3"/>
    <x v="213"/>
    <d v="2014-09-08T00:00:00"/>
    <s v="Standard Class"/>
    <s v="MY-18295"/>
    <s v="Muhammed Yedwab"/>
    <x v="1"/>
    <s v="United States"/>
    <s v="Chicago"/>
    <x v="10"/>
    <n v="60623"/>
    <x v="2"/>
    <s v="TEC-AC-10004353"/>
    <x v="2"/>
    <x v="11"/>
    <x v="717"/>
    <n v="100.80000000000001"/>
    <n v="2"/>
    <n v="0.2"/>
    <n v="21.42"/>
  </r>
  <r>
    <n v="7324"/>
    <x v="3643"/>
    <x v="3"/>
    <x v="256"/>
    <d v="2014-12-09T00:00:00"/>
    <s v="First Class"/>
    <s v="CS-11950"/>
    <s v="Carlos Soltero"/>
    <x v="0"/>
    <s v="United States"/>
    <s v="New York City"/>
    <x v="15"/>
    <n v="10024"/>
    <x v="3"/>
    <s v="FUR-FU-10001934"/>
    <x v="0"/>
    <x v="5"/>
    <x v="107"/>
    <n v="41.96"/>
    <n v="2"/>
    <n v="0"/>
    <n v="10.909600000000001"/>
  </r>
  <r>
    <n v="7325"/>
    <x v="3643"/>
    <x v="3"/>
    <x v="256"/>
    <d v="2014-12-09T00:00:00"/>
    <s v="First Class"/>
    <s v="CS-11950"/>
    <s v="Carlos Soltero"/>
    <x v="0"/>
    <s v="United States"/>
    <s v="New York City"/>
    <x v="15"/>
    <n v="10024"/>
    <x v="3"/>
    <s v="OFF-LA-10003766"/>
    <x v="1"/>
    <x v="2"/>
    <x v="360"/>
    <n v="9.4499999999999993"/>
    <n v="3"/>
    <n v="0"/>
    <n v="4.5359999999999996"/>
  </r>
  <r>
    <n v="7326"/>
    <x v="3644"/>
    <x v="3"/>
    <x v="468"/>
    <d v="2014-11-18T00:00:00"/>
    <s v="Standard Class"/>
    <s v="MC-17845"/>
    <s v="Michael Chen"/>
    <x v="0"/>
    <s v="United States"/>
    <s v="Pasco"/>
    <x v="4"/>
    <n v="99301"/>
    <x v="1"/>
    <s v="OFF-AP-10004540"/>
    <x v="1"/>
    <x v="9"/>
    <x v="1294"/>
    <n v="400.79999999999995"/>
    <n v="5"/>
    <n v="0"/>
    <n v="112.224"/>
  </r>
  <r>
    <n v="7327"/>
    <x v="3644"/>
    <x v="3"/>
    <x v="468"/>
    <d v="2014-11-18T00:00:00"/>
    <s v="Standard Class"/>
    <s v="MC-17845"/>
    <s v="Michael Chen"/>
    <x v="0"/>
    <s v="United States"/>
    <s v="Pasco"/>
    <x v="4"/>
    <n v="99301"/>
    <x v="1"/>
    <s v="OFF-BI-10001543"/>
    <x v="1"/>
    <x v="8"/>
    <x v="375"/>
    <n v="28.792000000000002"/>
    <n v="1"/>
    <n v="0.2"/>
    <n v="10.077200000000001"/>
  </r>
  <r>
    <n v="7328"/>
    <x v="3645"/>
    <x v="2"/>
    <x v="772"/>
    <d v="2011-03-24T00:00:00"/>
    <s v="Standard Class"/>
    <s v="SC-20050"/>
    <s v="Sample Company A"/>
    <x v="2"/>
    <s v="United States"/>
    <s v="Burbank"/>
    <x v="1"/>
    <n v="91505"/>
    <x v="1"/>
    <s v="FUR-FU-10004597"/>
    <x v="0"/>
    <x v="5"/>
    <x v="1257"/>
    <n v="111"/>
    <n v="2"/>
    <n v="0"/>
    <n v="14.430000000000007"/>
  </r>
  <r>
    <n v="7329"/>
    <x v="3645"/>
    <x v="2"/>
    <x v="772"/>
    <d v="2011-03-24T00:00:00"/>
    <s v="Standard Class"/>
    <s v="SC-20050"/>
    <s v="Sample Company A"/>
    <x v="2"/>
    <s v="United States"/>
    <s v="Burbank"/>
    <x v="1"/>
    <n v="91505"/>
    <x v="1"/>
    <s v="TEC-MA-10001148"/>
    <x v="2"/>
    <x v="15"/>
    <x v="205"/>
    <n v="1279.9680000000001"/>
    <n v="4"/>
    <n v="0.2"/>
    <n v="415.98959999999994"/>
  </r>
  <r>
    <n v="7330"/>
    <x v="3645"/>
    <x v="2"/>
    <x v="772"/>
    <d v="2011-03-24T00:00:00"/>
    <s v="Standard Class"/>
    <s v="SC-20050"/>
    <s v="Sample Company A"/>
    <x v="2"/>
    <s v="United States"/>
    <s v="Burbank"/>
    <x v="1"/>
    <n v="91505"/>
    <x v="1"/>
    <s v="OFF-ST-10000078"/>
    <x v="1"/>
    <x v="4"/>
    <x v="1218"/>
    <n v="1856.19"/>
    <n v="7"/>
    <n v="0"/>
    <n v="334.11419999999987"/>
  </r>
  <r>
    <n v="7331"/>
    <x v="3646"/>
    <x v="0"/>
    <x v="396"/>
    <d v="2013-11-14T00:00:00"/>
    <s v="First Class"/>
    <s v="SP-20650"/>
    <s v="Stephanie Phelps"/>
    <x v="1"/>
    <s v="United States"/>
    <s v="Chicago"/>
    <x v="10"/>
    <n v="60623"/>
    <x v="2"/>
    <s v="FUR-FU-10001037"/>
    <x v="0"/>
    <x v="5"/>
    <x v="1160"/>
    <n v="22.752000000000002"/>
    <n v="6"/>
    <n v="0.6"/>
    <n v="-8.532"/>
  </r>
  <r>
    <n v="7332"/>
    <x v="3647"/>
    <x v="3"/>
    <x v="40"/>
    <d v="2014-10-31T00:00:00"/>
    <s v="Standard Class"/>
    <s v="SC-20440"/>
    <s v="Shaun Chance"/>
    <x v="1"/>
    <s v="United States"/>
    <s v="Lancaster"/>
    <x v="9"/>
    <n v="17602"/>
    <x v="3"/>
    <s v="TEC-PH-10001433"/>
    <x v="2"/>
    <x v="7"/>
    <x v="237"/>
    <n v="61.541999999999994"/>
    <n v="1"/>
    <n v="0.4"/>
    <n v="-13.334099999999999"/>
  </r>
  <r>
    <n v="7333"/>
    <x v="3647"/>
    <x v="3"/>
    <x v="40"/>
    <d v="2014-10-31T00:00:00"/>
    <s v="Standard Class"/>
    <s v="SC-20440"/>
    <s v="Shaun Chance"/>
    <x v="1"/>
    <s v="United States"/>
    <s v="Lancaster"/>
    <x v="9"/>
    <n v="17602"/>
    <x v="3"/>
    <s v="OFF-BI-10003007"/>
    <x v="1"/>
    <x v="8"/>
    <x v="1542"/>
    <n v="81.438000000000017"/>
    <n v="7"/>
    <n v="0.7"/>
    <n v="-65.150399999999991"/>
  </r>
  <r>
    <n v="7334"/>
    <x v="3648"/>
    <x v="1"/>
    <x v="347"/>
    <d v="2012-04-17T00:00:00"/>
    <s v="Standard Class"/>
    <s v="PR-18880"/>
    <s v="Patrick Ryan"/>
    <x v="0"/>
    <s v="United States"/>
    <s v="Tampa"/>
    <x v="2"/>
    <n v="33614"/>
    <x v="0"/>
    <s v="FUR-FU-10001290"/>
    <x v="0"/>
    <x v="5"/>
    <x v="447"/>
    <n v="67.36"/>
    <n v="2"/>
    <n v="0.2"/>
    <n v="10.103999999999996"/>
  </r>
  <r>
    <n v="7335"/>
    <x v="3648"/>
    <x v="1"/>
    <x v="347"/>
    <d v="2012-04-17T00:00:00"/>
    <s v="Standard Class"/>
    <s v="PR-18880"/>
    <s v="Patrick Ryan"/>
    <x v="0"/>
    <s v="United States"/>
    <s v="Tampa"/>
    <x v="2"/>
    <n v="33614"/>
    <x v="0"/>
    <s v="FUR-FU-10000087"/>
    <x v="0"/>
    <x v="5"/>
    <x v="204"/>
    <n v="54.527999999999992"/>
    <n v="3"/>
    <n v="0.2"/>
    <n v="14.313600000000005"/>
  </r>
  <r>
    <n v="7336"/>
    <x v="3649"/>
    <x v="1"/>
    <x v="707"/>
    <d v="2012-12-30T00:00:00"/>
    <s v="Standard Class"/>
    <s v="JK-15625"/>
    <s v="Jim Karlsson"/>
    <x v="0"/>
    <s v="United States"/>
    <s v="New York City"/>
    <x v="15"/>
    <n v="10024"/>
    <x v="3"/>
    <s v="TEC-AC-10002049"/>
    <x v="2"/>
    <x v="11"/>
    <x v="1053"/>
    <n v="843.9"/>
    <n v="2"/>
    <n v="0"/>
    <n v="371.31600000000003"/>
  </r>
  <r>
    <n v="7337"/>
    <x v="3649"/>
    <x v="1"/>
    <x v="707"/>
    <d v="2012-12-30T00:00:00"/>
    <s v="Standard Class"/>
    <s v="JK-15625"/>
    <s v="Jim Karlsson"/>
    <x v="0"/>
    <s v="United States"/>
    <s v="New York City"/>
    <x v="15"/>
    <n v="10024"/>
    <x v="3"/>
    <s v="FUR-BO-10002613"/>
    <x v="0"/>
    <x v="0"/>
    <x v="177"/>
    <n v="449.56800000000004"/>
    <n v="2"/>
    <n v="0.2"/>
    <n v="56.195999999999955"/>
  </r>
  <r>
    <n v="7338"/>
    <x v="3650"/>
    <x v="3"/>
    <x v="296"/>
    <d v="2014-09-24T00:00:00"/>
    <s v="First Class"/>
    <s v="BM-11575"/>
    <s v="Brendan Murry"/>
    <x v="1"/>
    <s v="United States"/>
    <s v="Los Angeles"/>
    <x v="1"/>
    <n v="90045"/>
    <x v="1"/>
    <s v="OFF-ST-10004950"/>
    <x v="1"/>
    <x v="4"/>
    <x v="1510"/>
    <n v="15.51"/>
    <n v="1"/>
    <n v="0"/>
    <n v="3.8774999999999995"/>
  </r>
  <r>
    <n v="7339"/>
    <x v="3651"/>
    <x v="2"/>
    <x v="414"/>
    <d v="2011-12-23T00:00:00"/>
    <s v="Second Class"/>
    <s v="SM-20950"/>
    <s v="Suzanne McNair"/>
    <x v="1"/>
    <s v="United States"/>
    <s v="New York City"/>
    <x v="15"/>
    <n v="10035"/>
    <x v="3"/>
    <s v="FUR-CH-10004875"/>
    <x v="0"/>
    <x v="1"/>
    <x v="1436"/>
    <n v="192.18600000000004"/>
    <n v="3"/>
    <n v="0.1"/>
    <n v="36.3018"/>
  </r>
  <r>
    <n v="7340"/>
    <x v="3652"/>
    <x v="1"/>
    <x v="1074"/>
    <d v="2012-07-21T00:00:00"/>
    <s v="First Class"/>
    <s v="KC-16255"/>
    <s v="Karen Carlisle"/>
    <x v="1"/>
    <s v="United States"/>
    <s v="New York City"/>
    <x v="15"/>
    <n v="10009"/>
    <x v="3"/>
    <s v="OFF-AR-10003190"/>
    <x v="1"/>
    <x v="6"/>
    <x v="643"/>
    <n v="5.76"/>
    <n v="2"/>
    <n v="0"/>
    <n v="1.6128"/>
  </r>
  <r>
    <n v="7341"/>
    <x v="3653"/>
    <x v="2"/>
    <x v="711"/>
    <d v="2011-08-01T00:00:00"/>
    <s v="Standard Class"/>
    <s v="SG-20470"/>
    <s v="Sheri Gordon"/>
    <x v="0"/>
    <s v="United States"/>
    <s v="Atlanta"/>
    <x v="32"/>
    <n v="30318"/>
    <x v="0"/>
    <s v="FUR-CH-10000553"/>
    <x v="0"/>
    <x v="1"/>
    <x v="1248"/>
    <n v="67.88"/>
    <n v="2"/>
    <n v="0"/>
    <n v="18.327599999999997"/>
  </r>
  <r>
    <n v="7342"/>
    <x v="3653"/>
    <x v="2"/>
    <x v="711"/>
    <d v="2011-08-01T00:00:00"/>
    <s v="Standard Class"/>
    <s v="SG-20470"/>
    <s v="Sheri Gordon"/>
    <x v="0"/>
    <s v="United States"/>
    <s v="Atlanta"/>
    <x v="32"/>
    <n v="30318"/>
    <x v="0"/>
    <s v="OFF-LA-10002762"/>
    <x v="1"/>
    <x v="2"/>
    <x v="49"/>
    <n v="162.88999999999999"/>
    <n v="13"/>
    <n v="0"/>
    <n v="76.558299999999988"/>
  </r>
  <r>
    <n v="7343"/>
    <x v="3653"/>
    <x v="2"/>
    <x v="711"/>
    <d v="2011-08-01T00:00:00"/>
    <s v="Standard Class"/>
    <s v="SG-20470"/>
    <s v="Sheri Gordon"/>
    <x v="0"/>
    <s v="United States"/>
    <s v="Atlanta"/>
    <x v="32"/>
    <n v="30318"/>
    <x v="0"/>
    <s v="FUR-FU-10000719"/>
    <x v="0"/>
    <x v="5"/>
    <x v="1664"/>
    <n v="25.71"/>
    <n v="3"/>
    <n v="0"/>
    <n v="9.2556000000000012"/>
  </r>
  <r>
    <n v="7344"/>
    <x v="3654"/>
    <x v="2"/>
    <x v="58"/>
    <d v="2012-01-01T00:00:00"/>
    <s v="Standard Class"/>
    <s v="TB-21520"/>
    <s v="Tracy Blumstein"/>
    <x v="0"/>
    <s v="United States"/>
    <s v="New York City"/>
    <x v="15"/>
    <n v="10009"/>
    <x v="3"/>
    <s v="OFF-ST-10000563"/>
    <x v="1"/>
    <x v="4"/>
    <x v="894"/>
    <n v="191.88"/>
    <n v="6"/>
    <n v="0"/>
    <n v="19.188000000000002"/>
  </r>
  <r>
    <n v="7345"/>
    <x v="3655"/>
    <x v="3"/>
    <x v="157"/>
    <d v="2014-12-18T00:00:00"/>
    <s v="Standard Class"/>
    <s v="DV-13045"/>
    <s v="Darrin Van Huff"/>
    <x v="1"/>
    <s v="United States"/>
    <s v="Jacksonville"/>
    <x v="2"/>
    <n v="32216"/>
    <x v="0"/>
    <s v="FUR-TA-10004289"/>
    <x v="0"/>
    <x v="3"/>
    <x v="187"/>
    <n v="721.87500000000011"/>
    <n v="6"/>
    <n v="0.45"/>
    <n v="-420"/>
  </r>
  <r>
    <n v="7346"/>
    <x v="3655"/>
    <x v="3"/>
    <x v="157"/>
    <d v="2014-12-18T00:00:00"/>
    <s v="Standard Class"/>
    <s v="DV-13045"/>
    <s v="Darrin Van Huff"/>
    <x v="1"/>
    <s v="United States"/>
    <s v="Jacksonville"/>
    <x v="2"/>
    <n v="32216"/>
    <x v="0"/>
    <s v="TEC-PH-10003555"/>
    <x v="2"/>
    <x v="7"/>
    <x v="457"/>
    <n v="73.567999999999998"/>
    <n v="4"/>
    <n v="0.2"/>
    <n v="-16.552799999999994"/>
  </r>
  <r>
    <n v="7347"/>
    <x v="3655"/>
    <x v="3"/>
    <x v="157"/>
    <d v="2014-12-18T00:00:00"/>
    <s v="Standard Class"/>
    <s v="DV-13045"/>
    <s v="Darrin Van Huff"/>
    <x v="1"/>
    <s v="United States"/>
    <s v="Jacksonville"/>
    <x v="2"/>
    <n v="32216"/>
    <x v="0"/>
    <s v="OFF-AR-10001958"/>
    <x v="1"/>
    <x v="6"/>
    <x v="206"/>
    <n v="13.584000000000001"/>
    <n v="1"/>
    <n v="0.2"/>
    <n v="1.3584000000000001"/>
  </r>
  <r>
    <n v="7348"/>
    <x v="3655"/>
    <x v="3"/>
    <x v="157"/>
    <d v="2014-12-18T00:00:00"/>
    <s v="Standard Class"/>
    <s v="DV-13045"/>
    <s v="Darrin Van Huff"/>
    <x v="1"/>
    <s v="United States"/>
    <s v="Jacksonville"/>
    <x v="2"/>
    <n v="32216"/>
    <x v="0"/>
    <s v="FUR-CH-10000225"/>
    <x v="0"/>
    <x v="1"/>
    <x v="401"/>
    <n v="64.784000000000006"/>
    <n v="1"/>
    <n v="0.2"/>
    <n v="-12.147000000000009"/>
  </r>
  <r>
    <n v="7349"/>
    <x v="3656"/>
    <x v="2"/>
    <x v="223"/>
    <d v="2011-03-07T00:00:00"/>
    <s v="Standard Class"/>
    <s v="SC-20020"/>
    <s v="Sam Craven"/>
    <x v="0"/>
    <s v="United States"/>
    <s v="Houston"/>
    <x v="5"/>
    <n v="77095"/>
    <x v="2"/>
    <s v="OFF-AP-10002534"/>
    <x v="1"/>
    <x v="9"/>
    <x v="1193"/>
    <n v="176.77199999999996"/>
    <n v="3"/>
    <n v="0.8"/>
    <n v="-459.60720000000003"/>
  </r>
  <r>
    <n v="7350"/>
    <x v="3657"/>
    <x v="3"/>
    <x v="208"/>
    <d v="2014-10-28T00:00:00"/>
    <s v="Standard Class"/>
    <s v="JB-15400"/>
    <s v="Jennifer Braxton"/>
    <x v="1"/>
    <s v="United States"/>
    <s v="Milwaukee"/>
    <x v="6"/>
    <n v="53209"/>
    <x v="2"/>
    <s v="OFF-BI-10000301"/>
    <x v="1"/>
    <x v="8"/>
    <x v="619"/>
    <n v="38.82"/>
    <n v="6"/>
    <n v="0"/>
    <n v="19.41"/>
  </r>
  <r>
    <n v="7351"/>
    <x v="3657"/>
    <x v="3"/>
    <x v="208"/>
    <d v="2014-10-28T00:00:00"/>
    <s v="Standard Class"/>
    <s v="JB-15400"/>
    <s v="Jennifer Braxton"/>
    <x v="1"/>
    <s v="United States"/>
    <s v="Milwaukee"/>
    <x v="6"/>
    <n v="53209"/>
    <x v="2"/>
    <s v="OFF-BI-10003460"/>
    <x v="1"/>
    <x v="8"/>
    <x v="234"/>
    <n v="21.9"/>
    <n v="5"/>
    <n v="0"/>
    <n v="10.511999999999999"/>
  </r>
  <r>
    <n v="7352"/>
    <x v="3658"/>
    <x v="3"/>
    <x v="468"/>
    <d v="2014-11-17T00:00:00"/>
    <s v="Standard Class"/>
    <s v="GH-14425"/>
    <s v="Gary Hwang"/>
    <x v="0"/>
    <s v="United States"/>
    <s v="Modesto"/>
    <x v="1"/>
    <n v="95351"/>
    <x v="1"/>
    <s v="TEC-AC-10001772"/>
    <x v="2"/>
    <x v="11"/>
    <x v="400"/>
    <n v="111.79"/>
    <n v="7"/>
    <n v="0"/>
    <n v="43.598100000000002"/>
  </r>
  <r>
    <n v="7353"/>
    <x v="3659"/>
    <x v="3"/>
    <x v="633"/>
    <d v="2014-03-19T00:00:00"/>
    <s v="Second Class"/>
    <s v="MG-17650"/>
    <s v="Matthew Grinstein"/>
    <x v="2"/>
    <s v="United States"/>
    <s v="Lakewood"/>
    <x v="24"/>
    <n v="44107"/>
    <x v="3"/>
    <s v="TEC-PH-10003505"/>
    <x v="2"/>
    <x v="7"/>
    <x v="901"/>
    <n v="445.44"/>
    <n v="8"/>
    <n v="0.4"/>
    <n v="-81.664000000000044"/>
  </r>
  <r>
    <n v="7354"/>
    <x v="3660"/>
    <x v="0"/>
    <x v="897"/>
    <d v="2013-09-30T00:00:00"/>
    <s v="Standard Class"/>
    <s v="RD-19660"/>
    <s v="Robert Dilbeck"/>
    <x v="2"/>
    <s v="United States"/>
    <s v="Philadelphia"/>
    <x v="9"/>
    <n v="19134"/>
    <x v="3"/>
    <s v="OFF-LA-10004484"/>
    <x v="1"/>
    <x v="2"/>
    <x v="612"/>
    <n v="16.520000000000003"/>
    <n v="5"/>
    <n v="0.2"/>
    <n v="5.368999999999998"/>
  </r>
  <r>
    <n v="7355"/>
    <x v="3661"/>
    <x v="3"/>
    <x v="695"/>
    <d v="2014-02-14T00:00:00"/>
    <s v="Standard Class"/>
    <s v="SN-20560"/>
    <s v="Skye Norling"/>
    <x v="2"/>
    <s v="United States"/>
    <s v="San Francisco"/>
    <x v="1"/>
    <n v="94109"/>
    <x v="1"/>
    <s v="OFF-PA-10001593"/>
    <x v="1"/>
    <x v="10"/>
    <x v="1755"/>
    <n v="29.900000000000002"/>
    <n v="5"/>
    <n v="0"/>
    <n v="13.454999999999998"/>
  </r>
  <r>
    <n v="7356"/>
    <x v="3662"/>
    <x v="1"/>
    <x v="620"/>
    <d v="2013-01-02T00:00:00"/>
    <s v="Second Class"/>
    <s v="AH-10690"/>
    <s v="Anna Häberlin"/>
    <x v="1"/>
    <s v="United States"/>
    <s v="Detroit"/>
    <x v="12"/>
    <n v="48205"/>
    <x v="2"/>
    <s v="OFF-BI-10004139"/>
    <x v="1"/>
    <x v="8"/>
    <x v="923"/>
    <n v="116.4"/>
    <n v="8"/>
    <n v="0"/>
    <n v="52.379999999999995"/>
  </r>
  <r>
    <n v="7357"/>
    <x v="3663"/>
    <x v="0"/>
    <x v="790"/>
    <d v="2013-10-15T00:00:00"/>
    <s v="Standard Class"/>
    <s v="MZ-17335"/>
    <s v="Maria Zettner"/>
    <x v="2"/>
    <s v="United States"/>
    <s v="Phoenix"/>
    <x v="16"/>
    <n v="85023"/>
    <x v="1"/>
    <s v="OFF-AR-10001315"/>
    <x v="1"/>
    <x v="6"/>
    <x v="1020"/>
    <n v="1.4080000000000001"/>
    <n v="1"/>
    <n v="0.2"/>
    <n v="0.15839999999999993"/>
  </r>
  <r>
    <n v="7358"/>
    <x v="3663"/>
    <x v="0"/>
    <x v="790"/>
    <d v="2013-10-15T00:00:00"/>
    <s v="Standard Class"/>
    <s v="MZ-17335"/>
    <s v="Maria Zettner"/>
    <x v="2"/>
    <s v="United States"/>
    <s v="Phoenix"/>
    <x v="16"/>
    <n v="85023"/>
    <x v="1"/>
    <s v="FUR-FU-10001488"/>
    <x v="0"/>
    <x v="5"/>
    <x v="1040"/>
    <n v="169.56800000000001"/>
    <n v="2"/>
    <n v="0.2"/>
    <n v="0"/>
  </r>
  <r>
    <n v="7359"/>
    <x v="3664"/>
    <x v="2"/>
    <x v="125"/>
    <d v="2012-01-03T00:00:00"/>
    <s v="Second Class"/>
    <s v="AR-10345"/>
    <s v="Alex Russell"/>
    <x v="1"/>
    <s v="United States"/>
    <s v="Philadelphia"/>
    <x v="9"/>
    <n v="19143"/>
    <x v="3"/>
    <s v="TEC-PH-10002170"/>
    <x v="2"/>
    <x v="7"/>
    <x v="594"/>
    <n v="251.96399999999994"/>
    <n v="6"/>
    <n v="0.4"/>
    <n v="-50.392799999999994"/>
  </r>
  <r>
    <n v="7360"/>
    <x v="3664"/>
    <x v="2"/>
    <x v="125"/>
    <d v="2012-01-03T00:00:00"/>
    <s v="Second Class"/>
    <s v="AR-10345"/>
    <s v="Alex Russell"/>
    <x v="1"/>
    <s v="United States"/>
    <s v="Philadelphia"/>
    <x v="9"/>
    <n v="19143"/>
    <x v="3"/>
    <s v="FUR-TA-10004575"/>
    <x v="0"/>
    <x v="3"/>
    <x v="306"/>
    <n v="523.76400000000001"/>
    <n v="3"/>
    <n v="0.4"/>
    <n v="-192.04680000000008"/>
  </r>
  <r>
    <n v="7361"/>
    <x v="3665"/>
    <x v="0"/>
    <x v="408"/>
    <d v="2013-04-15T00:00:00"/>
    <s v="First Class"/>
    <s v="JF-15295"/>
    <s v="Jason Fortune-"/>
    <x v="0"/>
    <s v="United States"/>
    <s v="Los Angeles"/>
    <x v="1"/>
    <n v="90036"/>
    <x v="1"/>
    <s v="OFF-PA-10000809"/>
    <x v="1"/>
    <x v="10"/>
    <x v="1124"/>
    <n v="19.440000000000001"/>
    <n v="3"/>
    <n v="0"/>
    <n v="9.3312000000000008"/>
  </r>
  <r>
    <n v="7362"/>
    <x v="3665"/>
    <x v="0"/>
    <x v="408"/>
    <d v="2013-04-15T00:00:00"/>
    <s v="First Class"/>
    <s v="JF-15295"/>
    <s v="Jason Fortune-"/>
    <x v="0"/>
    <s v="United States"/>
    <s v="Los Angeles"/>
    <x v="1"/>
    <n v="90036"/>
    <x v="1"/>
    <s v="FUR-CH-10000225"/>
    <x v="0"/>
    <x v="1"/>
    <x v="401"/>
    <n v="194.35200000000003"/>
    <n v="3"/>
    <n v="0.2"/>
    <n v="-36.441000000000031"/>
  </r>
  <r>
    <n v="7363"/>
    <x v="3665"/>
    <x v="0"/>
    <x v="408"/>
    <d v="2013-04-15T00:00:00"/>
    <s v="First Class"/>
    <s v="JF-15295"/>
    <s v="Jason Fortune-"/>
    <x v="0"/>
    <s v="United States"/>
    <s v="Los Angeles"/>
    <x v="1"/>
    <n v="90036"/>
    <x v="1"/>
    <s v="OFF-BI-10003707"/>
    <x v="1"/>
    <x v="8"/>
    <x v="776"/>
    <n v="36.624000000000002"/>
    <n v="3"/>
    <n v="0.2"/>
    <n v="13.734"/>
  </r>
  <r>
    <n v="7364"/>
    <x v="3666"/>
    <x v="0"/>
    <x v="85"/>
    <d v="2013-12-05T00:00:00"/>
    <s v="Standard Class"/>
    <s v="DS-13180"/>
    <s v="David Smith"/>
    <x v="1"/>
    <s v="United States"/>
    <s v="Philadelphia"/>
    <x v="9"/>
    <n v="19140"/>
    <x v="3"/>
    <s v="TEC-PH-10004539"/>
    <x v="2"/>
    <x v="7"/>
    <x v="852"/>
    <n v="340.18200000000002"/>
    <n v="3"/>
    <n v="0.4"/>
    <n v="-73.706100000000021"/>
  </r>
  <r>
    <n v="7365"/>
    <x v="3666"/>
    <x v="0"/>
    <x v="85"/>
    <d v="2013-12-05T00:00:00"/>
    <s v="Standard Class"/>
    <s v="DS-13180"/>
    <s v="David Smith"/>
    <x v="1"/>
    <s v="United States"/>
    <s v="Philadelphia"/>
    <x v="9"/>
    <n v="19140"/>
    <x v="3"/>
    <s v="OFF-FA-10004076"/>
    <x v="1"/>
    <x v="13"/>
    <x v="1213"/>
    <n v="12.672000000000001"/>
    <n v="8"/>
    <n v="0.2"/>
    <n v="2.6927999999999992"/>
  </r>
  <r>
    <n v="7366"/>
    <x v="3666"/>
    <x v="0"/>
    <x v="85"/>
    <d v="2013-12-05T00:00:00"/>
    <s v="Standard Class"/>
    <s v="DS-13180"/>
    <s v="David Smith"/>
    <x v="1"/>
    <s v="United States"/>
    <s v="Philadelphia"/>
    <x v="9"/>
    <n v="19140"/>
    <x v="3"/>
    <s v="OFF-BI-10003166"/>
    <x v="1"/>
    <x v="8"/>
    <x v="1405"/>
    <n v="6.8880000000000017"/>
    <n v="2"/>
    <n v="0.7"/>
    <n v="-5.0511999999999997"/>
  </r>
  <r>
    <n v="7367"/>
    <x v="3666"/>
    <x v="0"/>
    <x v="85"/>
    <d v="2013-12-05T00:00:00"/>
    <s v="Standard Class"/>
    <s v="DS-13180"/>
    <s v="David Smith"/>
    <x v="1"/>
    <s v="United States"/>
    <s v="Philadelphia"/>
    <x v="9"/>
    <n v="19140"/>
    <x v="3"/>
    <s v="OFF-ST-10002301"/>
    <x v="1"/>
    <x v="4"/>
    <x v="1490"/>
    <n v="32.544000000000004"/>
    <n v="2"/>
    <n v="0.2"/>
    <n v="-7.7292000000000041"/>
  </r>
  <r>
    <n v="7368"/>
    <x v="3666"/>
    <x v="0"/>
    <x v="85"/>
    <d v="2013-12-05T00:00:00"/>
    <s v="Standard Class"/>
    <s v="DS-13180"/>
    <s v="David Smith"/>
    <x v="1"/>
    <s v="United States"/>
    <s v="Philadelphia"/>
    <x v="9"/>
    <n v="19140"/>
    <x v="3"/>
    <s v="FUR-CH-10002647"/>
    <x v="0"/>
    <x v="1"/>
    <x v="470"/>
    <n v="347.80200000000002"/>
    <n v="7"/>
    <n v="0.3"/>
    <n v="-24.842999999999961"/>
  </r>
  <r>
    <n v="7369"/>
    <x v="3667"/>
    <x v="3"/>
    <x v="4"/>
    <d v="2014-04-18T00:00:00"/>
    <s v="First Class"/>
    <s v="BP-11095"/>
    <s v="Bart Pistole"/>
    <x v="1"/>
    <s v="United States"/>
    <s v="Miami"/>
    <x v="2"/>
    <n v="33180"/>
    <x v="0"/>
    <s v="OFF-BI-10004654"/>
    <x v="1"/>
    <x v="8"/>
    <x v="1444"/>
    <n v="15.570000000000004"/>
    <n v="3"/>
    <n v="0.7"/>
    <n v="-11.936999999999998"/>
  </r>
  <r>
    <n v="7370"/>
    <x v="3668"/>
    <x v="1"/>
    <x v="1000"/>
    <d v="2012-03-11T00:00:00"/>
    <s v="Second Class"/>
    <s v="TG-21310"/>
    <s v="Toby Gnade"/>
    <x v="0"/>
    <s v="United States"/>
    <s v="Raleigh"/>
    <x v="3"/>
    <n v="27604"/>
    <x v="0"/>
    <s v="OFF-LA-10001175"/>
    <x v="1"/>
    <x v="2"/>
    <x v="773"/>
    <n v="4.6079999999999997"/>
    <n v="2"/>
    <n v="0.2"/>
    <n v="1.6704000000000001"/>
  </r>
  <r>
    <n v="7371"/>
    <x v="3669"/>
    <x v="2"/>
    <x v="919"/>
    <d v="2011-11-01T00:00:00"/>
    <s v="Standard Class"/>
    <s v="BT-11395"/>
    <s v="Bill Tyler"/>
    <x v="1"/>
    <s v="United States"/>
    <s v="Garden City"/>
    <x v="41"/>
    <n v="67846"/>
    <x v="2"/>
    <s v="TEC-PH-10001336"/>
    <x v="2"/>
    <x v="7"/>
    <x v="941"/>
    <n v="257.98"/>
    <n v="2"/>
    <n v="0"/>
    <n v="74.8142"/>
  </r>
  <r>
    <n v="7372"/>
    <x v="3670"/>
    <x v="3"/>
    <x v="363"/>
    <d v="2014-01-10T00:00:00"/>
    <s v="Second Class"/>
    <s v="JF-15190"/>
    <s v="Jamie Frazer"/>
    <x v="0"/>
    <s v="United States"/>
    <s v="Long Beach"/>
    <x v="1"/>
    <n v="90805"/>
    <x v="1"/>
    <s v="OFF-ST-10000760"/>
    <x v="1"/>
    <x v="4"/>
    <x v="4"/>
    <n v="153.78"/>
    <n v="11"/>
    <n v="0"/>
    <n v="44.596199999999996"/>
  </r>
  <r>
    <n v="7373"/>
    <x v="3670"/>
    <x v="3"/>
    <x v="363"/>
    <d v="2014-01-10T00:00:00"/>
    <s v="Second Class"/>
    <s v="JF-15190"/>
    <s v="Jamie Frazer"/>
    <x v="0"/>
    <s v="United States"/>
    <s v="Long Beach"/>
    <x v="1"/>
    <n v="90805"/>
    <x v="1"/>
    <s v="OFF-ST-10002301"/>
    <x v="1"/>
    <x v="4"/>
    <x v="1490"/>
    <n v="61.019999999999996"/>
    <n v="3"/>
    <n v="0"/>
    <n v="0.61019999999999541"/>
  </r>
  <r>
    <n v="7374"/>
    <x v="3670"/>
    <x v="3"/>
    <x v="363"/>
    <d v="2014-01-10T00:00:00"/>
    <s v="Second Class"/>
    <s v="JF-15190"/>
    <s v="Jamie Frazer"/>
    <x v="0"/>
    <s v="United States"/>
    <s v="Long Beach"/>
    <x v="1"/>
    <n v="90805"/>
    <x v="1"/>
    <s v="OFF-SU-10004884"/>
    <x v="1"/>
    <x v="14"/>
    <x v="1780"/>
    <n v="110.11"/>
    <n v="7"/>
    <n v="0"/>
    <n v="31.931899999999988"/>
  </r>
  <r>
    <n v="7375"/>
    <x v="3670"/>
    <x v="3"/>
    <x v="363"/>
    <d v="2014-01-10T00:00:00"/>
    <s v="Second Class"/>
    <s v="JF-15190"/>
    <s v="Jamie Frazer"/>
    <x v="0"/>
    <s v="United States"/>
    <s v="Long Beach"/>
    <x v="1"/>
    <n v="90805"/>
    <x v="1"/>
    <s v="OFF-FA-10003112"/>
    <x v="1"/>
    <x v="13"/>
    <x v="33"/>
    <n v="7.89"/>
    <n v="1"/>
    <n v="0"/>
    <n v="3.5504999999999995"/>
  </r>
  <r>
    <n v="7376"/>
    <x v="3671"/>
    <x v="3"/>
    <x v="802"/>
    <d v="2014-08-21T00:00:00"/>
    <s v="Standard Class"/>
    <s v="MK-17905"/>
    <s v="Michael Kennedy"/>
    <x v="1"/>
    <s v="United States"/>
    <s v="San Diego"/>
    <x v="1"/>
    <n v="92037"/>
    <x v="1"/>
    <s v="OFF-BI-10000069"/>
    <x v="1"/>
    <x v="8"/>
    <x v="486"/>
    <n v="36.024000000000001"/>
    <n v="3"/>
    <n v="0.2"/>
    <n v="11.707799999999995"/>
  </r>
  <r>
    <n v="7377"/>
    <x v="3672"/>
    <x v="3"/>
    <x v="808"/>
    <d v="2014-11-06T00:00:00"/>
    <s v="First Class"/>
    <s v="GG-14650"/>
    <s v="Greg Guthrie"/>
    <x v="1"/>
    <s v="United States"/>
    <s v="Bloomington"/>
    <x v="10"/>
    <n v="61701"/>
    <x v="2"/>
    <s v="OFF-AR-10001958"/>
    <x v="1"/>
    <x v="6"/>
    <x v="206"/>
    <n v="54.336000000000006"/>
    <n v="4"/>
    <n v="0.2"/>
    <n v="5.4336000000000002"/>
  </r>
  <r>
    <n v="7378"/>
    <x v="3673"/>
    <x v="2"/>
    <x v="111"/>
    <d v="2011-09-23T00:00:00"/>
    <s v="Standard Class"/>
    <s v="MC-18130"/>
    <s v="Mike Caudle"/>
    <x v="1"/>
    <s v="United States"/>
    <s v="Seattle"/>
    <x v="4"/>
    <n v="98115"/>
    <x v="1"/>
    <s v="OFF-ST-10001321"/>
    <x v="1"/>
    <x v="4"/>
    <x v="416"/>
    <n v="92.52"/>
    <n v="6"/>
    <n v="0"/>
    <n v="24.980400000000007"/>
  </r>
  <r>
    <n v="7379"/>
    <x v="3674"/>
    <x v="1"/>
    <x v="70"/>
    <d v="2012-05-31T00:00:00"/>
    <s v="Same Day"/>
    <s v="ML-18265"/>
    <s v="Muhammed Lee"/>
    <x v="0"/>
    <s v="United States"/>
    <s v="Fayetteville"/>
    <x v="3"/>
    <n v="28314"/>
    <x v="0"/>
    <s v="OFF-AR-10003504"/>
    <x v="1"/>
    <x v="6"/>
    <x v="1026"/>
    <n v="10.272000000000002"/>
    <n v="3"/>
    <n v="0.2"/>
    <n v="1.1555999999999984"/>
  </r>
  <r>
    <n v="7380"/>
    <x v="3675"/>
    <x v="0"/>
    <x v="1160"/>
    <d v="2013-09-19T00:00:00"/>
    <s v="Standard Class"/>
    <s v="AG-10270"/>
    <s v="Alejandro Grove"/>
    <x v="0"/>
    <s v="United States"/>
    <s v="Omaha"/>
    <x v="8"/>
    <n v="68104"/>
    <x v="2"/>
    <s v="OFF-ST-10000419"/>
    <x v="1"/>
    <x v="4"/>
    <x v="1015"/>
    <n v="40.74"/>
    <n v="3"/>
    <n v="0"/>
    <n v="0.4073999999999991"/>
  </r>
  <r>
    <n v="7381"/>
    <x v="3675"/>
    <x v="0"/>
    <x v="1160"/>
    <d v="2013-09-19T00:00:00"/>
    <s v="Standard Class"/>
    <s v="AG-10270"/>
    <s v="Alejandro Grove"/>
    <x v="0"/>
    <s v="United States"/>
    <s v="Omaha"/>
    <x v="8"/>
    <n v="68104"/>
    <x v="2"/>
    <s v="OFF-LA-10004559"/>
    <x v="1"/>
    <x v="2"/>
    <x v="1340"/>
    <n v="14.399999999999999"/>
    <n v="5"/>
    <n v="0"/>
    <n v="7.056"/>
  </r>
  <r>
    <n v="7382"/>
    <x v="3675"/>
    <x v="0"/>
    <x v="1160"/>
    <d v="2013-09-19T00:00:00"/>
    <s v="Standard Class"/>
    <s v="AG-10270"/>
    <s v="Alejandro Grove"/>
    <x v="0"/>
    <s v="United States"/>
    <s v="Omaha"/>
    <x v="8"/>
    <n v="68104"/>
    <x v="2"/>
    <s v="TEC-PH-10001644"/>
    <x v="2"/>
    <x v="7"/>
    <x v="1485"/>
    <n v="149.94999999999999"/>
    <n v="5"/>
    <n v="0"/>
    <n v="41.986000000000004"/>
  </r>
  <r>
    <n v="7383"/>
    <x v="3675"/>
    <x v="0"/>
    <x v="1160"/>
    <d v="2013-09-19T00:00:00"/>
    <s v="Standard Class"/>
    <s v="AG-10270"/>
    <s v="Alejandro Grove"/>
    <x v="0"/>
    <s v="United States"/>
    <s v="Omaha"/>
    <x v="8"/>
    <n v="68104"/>
    <x v="2"/>
    <s v="OFF-SU-10004782"/>
    <x v="1"/>
    <x v="14"/>
    <x v="1548"/>
    <n v="16.899999999999999"/>
    <n v="2"/>
    <n v="0"/>
    <n v="5.0699999999999985"/>
  </r>
  <r>
    <n v="7384"/>
    <x v="3675"/>
    <x v="0"/>
    <x v="1160"/>
    <d v="2013-09-19T00:00:00"/>
    <s v="Standard Class"/>
    <s v="AG-10270"/>
    <s v="Alejandro Grove"/>
    <x v="0"/>
    <s v="United States"/>
    <s v="Omaha"/>
    <x v="8"/>
    <n v="68104"/>
    <x v="2"/>
    <s v="OFF-PA-10002250"/>
    <x v="1"/>
    <x v="10"/>
    <x v="699"/>
    <n v="17.61"/>
    <n v="3"/>
    <n v="0"/>
    <n v="8.4527999999999999"/>
  </r>
  <r>
    <n v="7385"/>
    <x v="3675"/>
    <x v="0"/>
    <x v="1160"/>
    <d v="2013-09-19T00:00:00"/>
    <s v="Standard Class"/>
    <s v="AG-10270"/>
    <s v="Alejandro Grove"/>
    <x v="0"/>
    <s v="United States"/>
    <s v="Omaha"/>
    <x v="8"/>
    <n v="68104"/>
    <x v="2"/>
    <s v="OFF-AP-10001394"/>
    <x v="1"/>
    <x v="9"/>
    <x v="1120"/>
    <n v="378"/>
    <n v="2"/>
    <n v="0"/>
    <n v="136.07999999999998"/>
  </r>
  <r>
    <n v="7386"/>
    <x v="3675"/>
    <x v="0"/>
    <x v="1160"/>
    <d v="2013-09-19T00:00:00"/>
    <s v="Standard Class"/>
    <s v="AG-10270"/>
    <s v="Alejandro Grove"/>
    <x v="0"/>
    <s v="United States"/>
    <s v="Omaha"/>
    <x v="8"/>
    <n v="68104"/>
    <x v="2"/>
    <s v="OFF-PA-10001838"/>
    <x v="1"/>
    <x v="10"/>
    <x v="999"/>
    <n v="17.64"/>
    <n v="3"/>
    <n v="0"/>
    <n v="8.6435999999999993"/>
  </r>
  <r>
    <n v="7387"/>
    <x v="3675"/>
    <x v="0"/>
    <x v="1160"/>
    <d v="2013-09-19T00:00:00"/>
    <s v="Standard Class"/>
    <s v="AG-10270"/>
    <s v="Alejandro Grove"/>
    <x v="0"/>
    <s v="United States"/>
    <s v="Omaha"/>
    <x v="8"/>
    <n v="68104"/>
    <x v="2"/>
    <s v="OFF-ST-10004340"/>
    <x v="1"/>
    <x v="4"/>
    <x v="809"/>
    <n v="373.08"/>
    <n v="6"/>
    <n v="0"/>
    <n v="100.73160000000001"/>
  </r>
  <r>
    <n v="7388"/>
    <x v="3675"/>
    <x v="0"/>
    <x v="1160"/>
    <d v="2013-09-19T00:00:00"/>
    <s v="Standard Class"/>
    <s v="AG-10270"/>
    <s v="Alejandro Grove"/>
    <x v="0"/>
    <s v="United States"/>
    <s v="Omaha"/>
    <x v="8"/>
    <n v="68104"/>
    <x v="2"/>
    <s v="FUR-FU-10003664"/>
    <x v="0"/>
    <x v="5"/>
    <x v="35"/>
    <n v="1336.4399999999998"/>
    <n v="14"/>
    <n v="0"/>
    <n v="387.56759999999986"/>
  </r>
  <r>
    <n v="7389"/>
    <x v="3675"/>
    <x v="0"/>
    <x v="1160"/>
    <d v="2013-09-19T00:00:00"/>
    <s v="Standard Class"/>
    <s v="AG-10270"/>
    <s v="Alejandro Grove"/>
    <x v="0"/>
    <s v="United States"/>
    <s v="Omaha"/>
    <x v="8"/>
    <n v="68104"/>
    <x v="2"/>
    <s v="TEC-PH-10004897"/>
    <x v="2"/>
    <x v="7"/>
    <x v="1115"/>
    <n v="29.97"/>
    <n v="3"/>
    <n v="0"/>
    <n v="0.29969999999999963"/>
  </r>
  <r>
    <n v="7390"/>
    <x v="3676"/>
    <x v="3"/>
    <x v="1161"/>
    <d v="2014-12-04T00:00:00"/>
    <s v="Standard Class"/>
    <s v="TT-21070"/>
    <s v="Ted Trevino"/>
    <x v="0"/>
    <s v="United States"/>
    <s v="Chattanooga"/>
    <x v="18"/>
    <n v="37421"/>
    <x v="0"/>
    <s v="FUR-CH-10000454"/>
    <x v="0"/>
    <x v="1"/>
    <x v="1"/>
    <n v="390.36799999999999"/>
    <n v="2"/>
    <n v="0.2"/>
    <n v="48.795999999999978"/>
  </r>
  <r>
    <n v="7391"/>
    <x v="3676"/>
    <x v="3"/>
    <x v="1161"/>
    <d v="2014-12-04T00:00:00"/>
    <s v="Standard Class"/>
    <s v="TT-21070"/>
    <s v="Ted Trevino"/>
    <x v="0"/>
    <s v="United States"/>
    <s v="Chattanooga"/>
    <x v="18"/>
    <n v="37421"/>
    <x v="0"/>
    <s v="FUR-FU-10004017"/>
    <x v="0"/>
    <x v="5"/>
    <x v="1570"/>
    <n v="101.52000000000001"/>
    <n v="5"/>
    <n v="0.2"/>
    <n v="19.034999999999989"/>
  </r>
  <r>
    <n v="7392"/>
    <x v="3677"/>
    <x v="3"/>
    <x v="769"/>
    <d v="2014-12-08T00:00:00"/>
    <s v="Second Class"/>
    <s v="LT-16765"/>
    <s v="Larry Tron"/>
    <x v="0"/>
    <s v="United States"/>
    <s v="Fairfield"/>
    <x v="24"/>
    <n v="45014"/>
    <x v="3"/>
    <s v="OFF-PA-10000241"/>
    <x v="1"/>
    <x v="10"/>
    <x v="1151"/>
    <n v="74.352000000000004"/>
    <n v="3"/>
    <n v="0.2"/>
    <n v="23.234999999999992"/>
  </r>
  <r>
    <n v="7393"/>
    <x v="3678"/>
    <x v="3"/>
    <x v="743"/>
    <d v="2014-05-07T00:00:00"/>
    <s v="Standard Class"/>
    <s v="DD-13570"/>
    <s v="Dorothy Dickinson"/>
    <x v="0"/>
    <s v="United States"/>
    <s v="Los Angeles"/>
    <x v="1"/>
    <n v="90049"/>
    <x v="1"/>
    <s v="OFF-PA-10003016"/>
    <x v="1"/>
    <x v="10"/>
    <x v="1385"/>
    <n v="15.700000000000001"/>
    <n v="5"/>
    <n v="0"/>
    <n v="7.0649999999999995"/>
  </r>
  <r>
    <n v="7394"/>
    <x v="3678"/>
    <x v="3"/>
    <x v="743"/>
    <d v="2014-05-07T00:00:00"/>
    <s v="Standard Class"/>
    <s v="DD-13570"/>
    <s v="Dorothy Dickinson"/>
    <x v="0"/>
    <s v="United States"/>
    <s v="Los Angeles"/>
    <x v="1"/>
    <n v="90049"/>
    <x v="1"/>
    <s v="OFF-AR-10001615"/>
    <x v="1"/>
    <x v="6"/>
    <x v="1479"/>
    <n v="59.519999999999996"/>
    <n v="3"/>
    <n v="0"/>
    <n v="15.475200000000001"/>
  </r>
  <r>
    <n v="7395"/>
    <x v="3678"/>
    <x v="3"/>
    <x v="743"/>
    <d v="2014-05-07T00:00:00"/>
    <s v="Standard Class"/>
    <s v="DD-13570"/>
    <s v="Dorothy Dickinson"/>
    <x v="0"/>
    <s v="United States"/>
    <s v="Los Angeles"/>
    <x v="1"/>
    <n v="90049"/>
    <x v="1"/>
    <s v="OFF-PA-10002713"/>
    <x v="1"/>
    <x v="10"/>
    <x v="317"/>
    <n v="34.4"/>
    <n v="5"/>
    <n v="0"/>
    <n v="15.823999999999998"/>
  </r>
  <r>
    <n v="7396"/>
    <x v="3679"/>
    <x v="0"/>
    <x v="591"/>
    <d v="2013-12-31T00:00:00"/>
    <s v="Standard Class"/>
    <s v="DB-12970"/>
    <s v="Darren Budd"/>
    <x v="1"/>
    <s v="United States"/>
    <s v="New York City"/>
    <x v="15"/>
    <n v="10024"/>
    <x v="3"/>
    <s v="FUR-TA-10002958"/>
    <x v="0"/>
    <x v="3"/>
    <x v="956"/>
    <n v="313.17599999999999"/>
    <n v="2"/>
    <n v="0.4"/>
    <n v="-120.05080000000007"/>
  </r>
  <r>
    <n v="7397"/>
    <x v="3679"/>
    <x v="0"/>
    <x v="591"/>
    <d v="2013-12-31T00:00:00"/>
    <s v="Standard Class"/>
    <s v="DB-12970"/>
    <s v="Darren Budd"/>
    <x v="1"/>
    <s v="United States"/>
    <s v="New York City"/>
    <x v="15"/>
    <n v="10024"/>
    <x v="3"/>
    <s v="FUR-CH-10003746"/>
    <x v="0"/>
    <x v="1"/>
    <x v="617"/>
    <n v="866.64599999999996"/>
    <n v="3"/>
    <n v="0.1"/>
    <n v="173.32919999999999"/>
  </r>
  <r>
    <n v="7398"/>
    <x v="3680"/>
    <x v="2"/>
    <x v="587"/>
    <d v="2011-09-30T00:00:00"/>
    <s v="Same Day"/>
    <s v="DM-12955"/>
    <s v="Dario Medina"/>
    <x v="1"/>
    <s v="United States"/>
    <s v="Fairfield"/>
    <x v="24"/>
    <n v="45014"/>
    <x v="3"/>
    <s v="OFF-AP-10003217"/>
    <x v="1"/>
    <x v="9"/>
    <x v="189"/>
    <n v="795.40800000000013"/>
    <n v="6"/>
    <n v="0.2"/>
    <n v="59.655599999999993"/>
  </r>
  <r>
    <n v="7399"/>
    <x v="3681"/>
    <x v="2"/>
    <x v="136"/>
    <d v="2011-07-15T00:00:00"/>
    <s v="Second Class"/>
    <s v="ME-17725"/>
    <s v="Max Engle"/>
    <x v="0"/>
    <s v="United States"/>
    <s v="Chicago"/>
    <x v="10"/>
    <n v="60610"/>
    <x v="2"/>
    <s v="OFF-PA-10001526"/>
    <x v="1"/>
    <x v="10"/>
    <x v="1030"/>
    <n v="35.856000000000002"/>
    <n v="9"/>
    <n v="0.2"/>
    <n v="12.997800000000003"/>
  </r>
  <r>
    <n v="7400"/>
    <x v="3681"/>
    <x v="2"/>
    <x v="136"/>
    <d v="2011-07-15T00:00:00"/>
    <s v="Second Class"/>
    <s v="ME-17725"/>
    <s v="Max Engle"/>
    <x v="0"/>
    <s v="United States"/>
    <s v="Chicago"/>
    <x v="10"/>
    <n v="60610"/>
    <x v="2"/>
    <s v="TEC-AC-10002857"/>
    <x v="2"/>
    <x v="11"/>
    <x v="535"/>
    <n v="23.840000000000003"/>
    <n v="4"/>
    <n v="0.2"/>
    <n v="3.2779999999999987"/>
  </r>
  <r>
    <n v="7401"/>
    <x v="3682"/>
    <x v="0"/>
    <x v="162"/>
    <d v="2013-09-14T00:00:00"/>
    <s v="Standard Class"/>
    <s v="TR-21325"/>
    <s v="Toby Ritter"/>
    <x v="0"/>
    <s v="United States"/>
    <s v="Seattle"/>
    <x v="4"/>
    <n v="98103"/>
    <x v="1"/>
    <s v="FUR-FU-10003039"/>
    <x v="0"/>
    <x v="5"/>
    <x v="479"/>
    <n v="43.13"/>
    <n v="1"/>
    <n v="0"/>
    <n v="14.664200000000001"/>
  </r>
  <r>
    <n v="7402"/>
    <x v="3682"/>
    <x v="0"/>
    <x v="162"/>
    <d v="2013-09-14T00:00:00"/>
    <s v="Standard Class"/>
    <s v="TR-21325"/>
    <s v="Toby Ritter"/>
    <x v="0"/>
    <s v="United States"/>
    <s v="Seattle"/>
    <x v="4"/>
    <n v="98103"/>
    <x v="1"/>
    <s v="OFF-PA-10002615"/>
    <x v="1"/>
    <x v="10"/>
    <x v="247"/>
    <n v="30.87"/>
    <n v="7"/>
    <n v="0"/>
    <n v="14.200199999999999"/>
  </r>
  <r>
    <n v="7403"/>
    <x v="3683"/>
    <x v="3"/>
    <x v="634"/>
    <d v="2014-08-11T00:00:00"/>
    <s v="Standard Class"/>
    <s v="SH-20395"/>
    <s v="Shahid Hopkins"/>
    <x v="0"/>
    <s v="United States"/>
    <s v="New York City"/>
    <x v="15"/>
    <n v="10011"/>
    <x v="3"/>
    <s v="OFF-SU-10002573"/>
    <x v="1"/>
    <x v="14"/>
    <x v="350"/>
    <n v="70.12"/>
    <n v="4"/>
    <n v="0"/>
    <n v="21.035999999999994"/>
  </r>
  <r>
    <n v="7404"/>
    <x v="3684"/>
    <x v="1"/>
    <x v="263"/>
    <d v="2012-05-19T00:00:00"/>
    <s v="Standard Class"/>
    <s v="CB-12535"/>
    <s v="Claudia Bergmann"/>
    <x v="1"/>
    <s v="United States"/>
    <s v="Camarillo"/>
    <x v="1"/>
    <n v="93010"/>
    <x v="1"/>
    <s v="FUR-BO-10004015"/>
    <x v="0"/>
    <x v="0"/>
    <x v="569"/>
    <n v="509.95749999999992"/>
    <n v="5"/>
    <n v="0.15"/>
    <n v="41.996499999999941"/>
  </r>
  <r>
    <n v="7405"/>
    <x v="3684"/>
    <x v="1"/>
    <x v="263"/>
    <d v="2012-05-19T00:00:00"/>
    <s v="Standard Class"/>
    <s v="CB-12535"/>
    <s v="Claudia Bergmann"/>
    <x v="1"/>
    <s v="United States"/>
    <s v="Camarillo"/>
    <x v="1"/>
    <n v="93010"/>
    <x v="1"/>
    <s v="FUR-FU-10001979"/>
    <x v="0"/>
    <x v="5"/>
    <x v="509"/>
    <n v="122.91"/>
    <n v="3"/>
    <n v="0"/>
    <n v="34.414800000000007"/>
  </r>
  <r>
    <n v="7406"/>
    <x v="3684"/>
    <x v="1"/>
    <x v="263"/>
    <d v="2012-05-19T00:00:00"/>
    <s v="Standard Class"/>
    <s v="CB-12535"/>
    <s v="Claudia Bergmann"/>
    <x v="1"/>
    <s v="United States"/>
    <s v="Camarillo"/>
    <x v="1"/>
    <n v="93010"/>
    <x v="1"/>
    <s v="FUR-CH-10003833"/>
    <x v="0"/>
    <x v="1"/>
    <x v="1200"/>
    <n v="97.567999999999998"/>
    <n v="2"/>
    <n v="0.2"/>
    <n v="-6.0980000000000025"/>
  </r>
  <r>
    <n v="7407"/>
    <x v="3684"/>
    <x v="1"/>
    <x v="263"/>
    <d v="2012-05-19T00:00:00"/>
    <s v="Standard Class"/>
    <s v="CB-12535"/>
    <s v="Claudia Bergmann"/>
    <x v="1"/>
    <s v="United States"/>
    <s v="Camarillo"/>
    <x v="1"/>
    <n v="93010"/>
    <x v="1"/>
    <s v="FUR-CH-10004495"/>
    <x v="0"/>
    <x v="1"/>
    <x v="1475"/>
    <n v="722.35200000000009"/>
    <n v="3"/>
    <n v="0.2"/>
    <n v="81.264599999999916"/>
  </r>
  <r>
    <n v="7408"/>
    <x v="3685"/>
    <x v="3"/>
    <x v="176"/>
    <d v="2014-01-22T00:00:00"/>
    <s v="First Class"/>
    <s v="ML-17410"/>
    <s v="Maris LaWare"/>
    <x v="0"/>
    <s v="United States"/>
    <s v="Chicago"/>
    <x v="10"/>
    <n v="60653"/>
    <x v="2"/>
    <s v="OFF-LA-10001613"/>
    <x v="1"/>
    <x v="2"/>
    <x v="736"/>
    <n v="11.52"/>
    <n v="5"/>
    <n v="0.2"/>
    <n v="4.1760000000000002"/>
  </r>
  <r>
    <n v="7409"/>
    <x v="3686"/>
    <x v="0"/>
    <x v="198"/>
    <d v="2013-06-07T00:00:00"/>
    <s v="Standard Class"/>
    <s v="JG-15310"/>
    <s v="Jason Gross"/>
    <x v="1"/>
    <s v="United States"/>
    <s v="Los Angeles"/>
    <x v="1"/>
    <n v="90032"/>
    <x v="1"/>
    <s v="FUR-FU-10003247"/>
    <x v="0"/>
    <x v="5"/>
    <x v="1456"/>
    <n v="167.84"/>
    <n v="8"/>
    <n v="0"/>
    <n v="11.748799999999989"/>
  </r>
  <r>
    <n v="7410"/>
    <x v="3687"/>
    <x v="2"/>
    <x v="918"/>
    <d v="2011-04-12T00:00:00"/>
    <s v="Standard Class"/>
    <s v="JS-15880"/>
    <s v="John Stevenson"/>
    <x v="0"/>
    <s v="United States"/>
    <s v="Toledo"/>
    <x v="24"/>
    <n v="43615"/>
    <x v="3"/>
    <s v="FUR-TA-10004442"/>
    <x v="0"/>
    <x v="3"/>
    <x v="1645"/>
    <n v="172.11"/>
    <n v="1"/>
    <n v="0.4"/>
    <n v="-94.660500000000013"/>
  </r>
  <r>
    <n v="7411"/>
    <x v="3688"/>
    <x v="2"/>
    <x v="149"/>
    <d v="2011-07-24T00:00:00"/>
    <s v="First Class"/>
    <s v="AG-10270"/>
    <s v="Alejandro Grove"/>
    <x v="0"/>
    <s v="United States"/>
    <s v="New York City"/>
    <x v="15"/>
    <n v="10011"/>
    <x v="3"/>
    <s v="TEC-AC-10001314"/>
    <x v="2"/>
    <x v="11"/>
    <x v="943"/>
    <n v="99.98"/>
    <n v="2"/>
    <n v="0"/>
    <n v="7.9983999999999895"/>
  </r>
  <r>
    <n v="7412"/>
    <x v="3689"/>
    <x v="3"/>
    <x v="1109"/>
    <d v="2014-06-04T00:00:00"/>
    <s v="Standard Class"/>
    <s v="MG-17890"/>
    <s v="Michael Granlund"/>
    <x v="2"/>
    <s v="United States"/>
    <s v="Tigard"/>
    <x v="21"/>
    <n v="97224"/>
    <x v="1"/>
    <s v="TEC-PH-10001619"/>
    <x v="2"/>
    <x v="7"/>
    <x v="1585"/>
    <n v="156.79200000000003"/>
    <n v="1"/>
    <n v="0.2"/>
    <n v="17.639099999999985"/>
  </r>
  <r>
    <n v="7413"/>
    <x v="3689"/>
    <x v="3"/>
    <x v="1109"/>
    <d v="2014-06-04T00:00:00"/>
    <s v="Standard Class"/>
    <s v="MG-17890"/>
    <s v="Michael Granlund"/>
    <x v="2"/>
    <s v="United States"/>
    <s v="Tigard"/>
    <x v="21"/>
    <n v="97224"/>
    <x v="1"/>
    <s v="TEC-AC-10002323"/>
    <x v="2"/>
    <x v="11"/>
    <x v="175"/>
    <n v="35.360000000000007"/>
    <n v="2"/>
    <n v="0.2"/>
    <n v="-3.0939999999999994"/>
  </r>
  <r>
    <n v="7414"/>
    <x v="3689"/>
    <x v="3"/>
    <x v="1109"/>
    <d v="2014-06-04T00:00:00"/>
    <s v="Standard Class"/>
    <s v="MG-17890"/>
    <s v="Michael Granlund"/>
    <x v="2"/>
    <s v="United States"/>
    <s v="Tigard"/>
    <x v="21"/>
    <n v="97224"/>
    <x v="1"/>
    <s v="FUR-FU-10000820"/>
    <x v="0"/>
    <x v="5"/>
    <x v="1774"/>
    <n v="13.591999999999999"/>
    <n v="1"/>
    <n v="0.2"/>
    <n v="-0.33980000000000032"/>
  </r>
  <r>
    <n v="7415"/>
    <x v="3690"/>
    <x v="0"/>
    <x v="69"/>
    <d v="2013-03-16T00:00:00"/>
    <s v="Second Class"/>
    <s v="SC-20770"/>
    <s v="Stewart Carmichael"/>
    <x v="1"/>
    <s v="United States"/>
    <s v="Philadelphia"/>
    <x v="9"/>
    <n v="19134"/>
    <x v="3"/>
    <s v="FUR-CH-10004287"/>
    <x v="0"/>
    <x v="1"/>
    <x v="156"/>
    <n v="386.67999999999995"/>
    <n v="2"/>
    <n v="0.3"/>
    <n v="-5.5240000000000293"/>
  </r>
  <r>
    <n v="7416"/>
    <x v="3690"/>
    <x v="0"/>
    <x v="69"/>
    <d v="2013-03-16T00:00:00"/>
    <s v="Second Class"/>
    <s v="SC-20770"/>
    <s v="Stewart Carmichael"/>
    <x v="1"/>
    <s v="United States"/>
    <s v="Philadelphia"/>
    <x v="9"/>
    <n v="19134"/>
    <x v="3"/>
    <s v="TEC-AC-10000474"/>
    <x v="2"/>
    <x v="11"/>
    <x v="1501"/>
    <n v="379.96000000000004"/>
    <n v="5"/>
    <n v="0.2"/>
    <n v="47.494999999999919"/>
  </r>
  <r>
    <n v="7417"/>
    <x v="3690"/>
    <x v="0"/>
    <x v="69"/>
    <d v="2013-03-16T00:00:00"/>
    <s v="Second Class"/>
    <s v="SC-20770"/>
    <s v="Stewart Carmichael"/>
    <x v="1"/>
    <s v="United States"/>
    <s v="Philadelphia"/>
    <x v="9"/>
    <n v="19134"/>
    <x v="3"/>
    <s v="TEC-PH-10001494"/>
    <x v="2"/>
    <x v="7"/>
    <x v="708"/>
    <n v="539.91"/>
    <n v="3"/>
    <n v="0.4"/>
    <n v="-116.98049999999998"/>
  </r>
  <r>
    <n v="7418"/>
    <x v="3690"/>
    <x v="0"/>
    <x v="69"/>
    <d v="2013-03-16T00:00:00"/>
    <s v="Second Class"/>
    <s v="SC-20770"/>
    <s v="Stewart Carmichael"/>
    <x v="1"/>
    <s v="United States"/>
    <s v="Philadelphia"/>
    <x v="9"/>
    <n v="19134"/>
    <x v="3"/>
    <s v="OFF-PA-10004996"/>
    <x v="1"/>
    <x v="10"/>
    <x v="1519"/>
    <n v="41.240000000000009"/>
    <n v="5"/>
    <n v="0.2"/>
    <n v="13.918499999999998"/>
  </r>
  <r>
    <n v="7419"/>
    <x v="3690"/>
    <x v="0"/>
    <x v="69"/>
    <d v="2013-03-16T00:00:00"/>
    <s v="Second Class"/>
    <s v="SC-20770"/>
    <s v="Stewart Carmichael"/>
    <x v="1"/>
    <s v="United States"/>
    <s v="Philadelphia"/>
    <x v="9"/>
    <n v="19134"/>
    <x v="3"/>
    <s v="OFF-BI-10004318"/>
    <x v="1"/>
    <x v="8"/>
    <x v="1574"/>
    <n v="51.897000000000013"/>
    <n v="1"/>
    <n v="0.7"/>
    <n v="-41.517600000000002"/>
  </r>
  <r>
    <n v="7420"/>
    <x v="3690"/>
    <x v="0"/>
    <x v="69"/>
    <d v="2013-03-16T00:00:00"/>
    <s v="Second Class"/>
    <s v="SC-20770"/>
    <s v="Stewart Carmichael"/>
    <x v="1"/>
    <s v="United States"/>
    <s v="Philadelphia"/>
    <x v="9"/>
    <n v="19134"/>
    <x v="3"/>
    <s v="OFF-ST-10002574"/>
    <x v="1"/>
    <x v="4"/>
    <x v="926"/>
    <n v="552.55999999999995"/>
    <n v="5"/>
    <n v="0.2"/>
    <n v="-138.13999999999999"/>
  </r>
  <r>
    <n v="7421"/>
    <x v="3690"/>
    <x v="0"/>
    <x v="69"/>
    <d v="2013-03-16T00:00:00"/>
    <s v="Second Class"/>
    <s v="SC-20770"/>
    <s v="Stewart Carmichael"/>
    <x v="1"/>
    <s v="United States"/>
    <s v="Philadelphia"/>
    <x v="9"/>
    <n v="19134"/>
    <x v="3"/>
    <s v="OFF-BI-10002353"/>
    <x v="1"/>
    <x v="8"/>
    <x v="1068"/>
    <n v="23.160000000000004"/>
    <n v="5"/>
    <n v="0.7"/>
    <n v="-15.439999999999998"/>
  </r>
  <r>
    <n v="7422"/>
    <x v="3690"/>
    <x v="0"/>
    <x v="69"/>
    <d v="2013-03-16T00:00:00"/>
    <s v="Second Class"/>
    <s v="SC-20770"/>
    <s v="Stewart Carmichael"/>
    <x v="1"/>
    <s v="United States"/>
    <s v="Philadelphia"/>
    <x v="9"/>
    <n v="19134"/>
    <x v="3"/>
    <s v="OFF-ST-10003641"/>
    <x v="1"/>
    <x v="4"/>
    <x v="1799"/>
    <n v="126.08"/>
    <n v="2"/>
    <n v="0.2"/>
    <n v="-28.367999999999984"/>
  </r>
  <r>
    <n v="7423"/>
    <x v="3690"/>
    <x v="0"/>
    <x v="69"/>
    <d v="2013-03-16T00:00:00"/>
    <s v="Second Class"/>
    <s v="SC-20770"/>
    <s v="Stewart Carmichael"/>
    <x v="1"/>
    <s v="United States"/>
    <s v="Philadelphia"/>
    <x v="9"/>
    <n v="19134"/>
    <x v="3"/>
    <s v="TEC-MA-10001148"/>
    <x v="2"/>
    <x v="15"/>
    <x v="1533"/>
    <n v="449.1"/>
    <n v="3"/>
    <n v="0.7"/>
    <n v="-643.70999999999981"/>
  </r>
  <r>
    <n v="7424"/>
    <x v="3691"/>
    <x v="3"/>
    <x v="318"/>
    <d v="2014-04-15T00:00:00"/>
    <s v="Standard Class"/>
    <s v="BS-11755"/>
    <s v="Bruce Stewart"/>
    <x v="0"/>
    <s v="United States"/>
    <s v="Philadelphia"/>
    <x v="9"/>
    <n v="19143"/>
    <x v="3"/>
    <s v="OFF-AP-10000026"/>
    <x v="1"/>
    <x v="9"/>
    <x v="1282"/>
    <n v="195.10400000000001"/>
    <n v="4"/>
    <n v="0.2"/>
    <n v="21.949199999999969"/>
  </r>
  <r>
    <n v="7425"/>
    <x v="3691"/>
    <x v="3"/>
    <x v="318"/>
    <d v="2014-04-15T00:00:00"/>
    <s v="Standard Class"/>
    <s v="BS-11755"/>
    <s v="Bruce Stewart"/>
    <x v="0"/>
    <s v="United States"/>
    <s v="Philadelphia"/>
    <x v="9"/>
    <n v="19143"/>
    <x v="3"/>
    <s v="FUR-FU-10003878"/>
    <x v="0"/>
    <x v="5"/>
    <x v="671"/>
    <n v="36.671999999999997"/>
    <n v="3"/>
    <n v="0.2"/>
    <n v="6.4176000000000002"/>
  </r>
  <r>
    <n v="7426"/>
    <x v="3692"/>
    <x v="0"/>
    <x v="674"/>
    <d v="2013-06-28T00:00:00"/>
    <s v="Second Class"/>
    <s v="LC-17140"/>
    <s v="Logan Currie"/>
    <x v="0"/>
    <s v="United States"/>
    <s v="Houston"/>
    <x v="5"/>
    <n v="77070"/>
    <x v="2"/>
    <s v="FUR-CH-10001146"/>
    <x v="0"/>
    <x v="1"/>
    <x v="64"/>
    <n v="85.245999999999995"/>
    <n v="2"/>
    <n v="0.3"/>
    <n v="-6.0890000000000057"/>
  </r>
  <r>
    <n v="7427"/>
    <x v="3692"/>
    <x v="0"/>
    <x v="674"/>
    <d v="2013-06-28T00:00:00"/>
    <s v="Second Class"/>
    <s v="LC-17140"/>
    <s v="Logan Currie"/>
    <x v="0"/>
    <s v="United States"/>
    <s v="Houston"/>
    <x v="5"/>
    <n v="77070"/>
    <x v="2"/>
    <s v="FUR-FU-10003919"/>
    <x v="0"/>
    <x v="5"/>
    <x v="1514"/>
    <n v="32.712000000000003"/>
    <n v="2"/>
    <n v="0.6"/>
    <n v="-26.169599999999996"/>
  </r>
  <r>
    <n v="7428"/>
    <x v="3693"/>
    <x v="2"/>
    <x v="461"/>
    <d v="2011-03-21T00:00:00"/>
    <s v="Standard Class"/>
    <s v="MH-17440"/>
    <s v="Mark Haberlin"/>
    <x v="1"/>
    <s v="United States"/>
    <s v="Jackson"/>
    <x v="35"/>
    <n v="39212"/>
    <x v="0"/>
    <s v="OFF-BI-10000605"/>
    <x v="1"/>
    <x v="8"/>
    <x v="531"/>
    <n v="11.43"/>
    <n v="3"/>
    <n v="0"/>
    <n v="5.3720999999999997"/>
  </r>
  <r>
    <n v="7429"/>
    <x v="3693"/>
    <x v="2"/>
    <x v="461"/>
    <d v="2011-03-21T00:00:00"/>
    <s v="Standard Class"/>
    <s v="MH-17440"/>
    <s v="Mark Haberlin"/>
    <x v="1"/>
    <s v="United States"/>
    <s v="Jackson"/>
    <x v="35"/>
    <n v="39212"/>
    <x v="0"/>
    <s v="OFF-BI-10000309"/>
    <x v="1"/>
    <x v="8"/>
    <x v="334"/>
    <n v="30.44"/>
    <n v="2"/>
    <n v="0"/>
    <n v="14.9156"/>
  </r>
  <r>
    <n v="7430"/>
    <x v="3693"/>
    <x v="2"/>
    <x v="461"/>
    <d v="2011-03-21T00:00:00"/>
    <s v="Standard Class"/>
    <s v="MH-17440"/>
    <s v="Mark Haberlin"/>
    <x v="1"/>
    <s v="United States"/>
    <s v="Jackson"/>
    <x v="35"/>
    <n v="39212"/>
    <x v="0"/>
    <s v="OFF-PA-10003349"/>
    <x v="1"/>
    <x v="10"/>
    <x v="218"/>
    <n v="12.96"/>
    <n v="2"/>
    <n v="0"/>
    <n v="6.3504000000000005"/>
  </r>
  <r>
    <n v="7431"/>
    <x v="3693"/>
    <x v="2"/>
    <x v="461"/>
    <d v="2011-03-21T00:00:00"/>
    <s v="Standard Class"/>
    <s v="MH-17440"/>
    <s v="Mark Haberlin"/>
    <x v="1"/>
    <s v="United States"/>
    <s v="Jackson"/>
    <x v="35"/>
    <n v="39212"/>
    <x v="0"/>
    <s v="OFF-PA-10003063"/>
    <x v="1"/>
    <x v="10"/>
    <x v="1711"/>
    <n v="16"/>
    <n v="4"/>
    <n v="0"/>
    <n v="7.68"/>
  </r>
  <r>
    <n v="7432"/>
    <x v="3693"/>
    <x v="2"/>
    <x v="461"/>
    <d v="2011-03-21T00:00:00"/>
    <s v="Standard Class"/>
    <s v="MH-17440"/>
    <s v="Mark Haberlin"/>
    <x v="1"/>
    <s v="United States"/>
    <s v="Jackson"/>
    <x v="35"/>
    <n v="39212"/>
    <x v="0"/>
    <s v="OFF-AP-10003971"/>
    <x v="1"/>
    <x v="9"/>
    <x v="914"/>
    <n v="32.67"/>
    <n v="3"/>
    <n v="0"/>
    <n v="8.4942000000000011"/>
  </r>
  <r>
    <n v="7433"/>
    <x v="3694"/>
    <x v="2"/>
    <x v="128"/>
    <d v="2011-08-13T00:00:00"/>
    <s v="Standard Class"/>
    <s v="RD-19720"/>
    <s v="Roger Demir"/>
    <x v="0"/>
    <s v="United States"/>
    <s v="Phoenix"/>
    <x v="16"/>
    <n v="85023"/>
    <x v="1"/>
    <s v="OFF-FA-10004838"/>
    <x v="1"/>
    <x v="13"/>
    <x v="792"/>
    <n v="4.4640000000000004"/>
    <n v="3"/>
    <n v="0.2"/>
    <n v="-0.94859999999999989"/>
  </r>
  <r>
    <n v="7434"/>
    <x v="3694"/>
    <x v="2"/>
    <x v="128"/>
    <d v="2011-08-13T00:00:00"/>
    <s v="Standard Class"/>
    <s v="RD-19720"/>
    <s v="Roger Demir"/>
    <x v="0"/>
    <s v="United States"/>
    <s v="Phoenix"/>
    <x v="16"/>
    <n v="85023"/>
    <x v="1"/>
    <s v="OFF-BI-10001097"/>
    <x v="1"/>
    <x v="8"/>
    <x v="789"/>
    <n v="9.3450000000000024"/>
    <n v="5"/>
    <n v="0.7"/>
    <n v="-6.5414999999999992"/>
  </r>
  <r>
    <n v="7435"/>
    <x v="3695"/>
    <x v="1"/>
    <x v="353"/>
    <d v="2012-07-31T00:00:00"/>
    <s v="Standard Class"/>
    <s v="BP-11095"/>
    <s v="Bart Pistole"/>
    <x v="1"/>
    <s v="United States"/>
    <s v="Oxnard"/>
    <x v="1"/>
    <n v="93030"/>
    <x v="1"/>
    <s v="OFF-BI-10000605"/>
    <x v="1"/>
    <x v="8"/>
    <x v="531"/>
    <n v="9.1440000000000001"/>
    <n v="3"/>
    <n v="0.2"/>
    <n v="3.0860999999999996"/>
  </r>
  <r>
    <n v="7436"/>
    <x v="3695"/>
    <x v="1"/>
    <x v="353"/>
    <d v="2012-07-31T00:00:00"/>
    <s v="Standard Class"/>
    <s v="BP-11095"/>
    <s v="Bart Pistole"/>
    <x v="1"/>
    <s v="United States"/>
    <s v="Oxnard"/>
    <x v="1"/>
    <n v="93030"/>
    <x v="1"/>
    <s v="OFF-BI-10003314"/>
    <x v="1"/>
    <x v="8"/>
    <x v="305"/>
    <n v="23.136000000000003"/>
    <n v="6"/>
    <n v="0.2"/>
    <n v="8.3867999999999991"/>
  </r>
  <r>
    <n v="7437"/>
    <x v="3695"/>
    <x v="1"/>
    <x v="353"/>
    <d v="2012-07-31T00:00:00"/>
    <s v="Standard Class"/>
    <s v="BP-11095"/>
    <s v="Bart Pistole"/>
    <x v="1"/>
    <s v="United States"/>
    <s v="Oxnard"/>
    <x v="1"/>
    <n v="93030"/>
    <x v="1"/>
    <s v="OFF-AR-10002067"/>
    <x v="1"/>
    <x v="6"/>
    <x v="1145"/>
    <n v="99.2"/>
    <n v="5"/>
    <n v="0"/>
    <n v="25.792000000000002"/>
  </r>
  <r>
    <n v="7438"/>
    <x v="3696"/>
    <x v="2"/>
    <x v="1162"/>
    <d v="2011-02-20T00:00:00"/>
    <s v="Standard Class"/>
    <s v="BF-11020"/>
    <s v="Barry Französisch"/>
    <x v="1"/>
    <s v="United States"/>
    <s v="Seattle"/>
    <x v="4"/>
    <n v="98105"/>
    <x v="1"/>
    <s v="OFF-BI-10001031"/>
    <x v="1"/>
    <x v="8"/>
    <x v="865"/>
    <n v="21.36"/>
    <n v="5"/>
    <n v="0.2"/>
    <n v="7.2089999999999996"/>
  </r>
  <r>
    <n v="7439"/>
    <x v="3697"/>
    <x v="1"/>
    <x v="539"/>
    <d v="2012-03-27T00:00:00"/>
    <s v="Second Class"/>
    <s v="CP-12085"/>
    <s v="Cathy Prescott"/>
    <x v="1"/>
    <s v="United States"/>
    <s v="Covington"/>
    <x v="4"/>
    <n v="98042"/>
    <x v="1"/>
    <s v="FUR-FU-10003832"/>
    <x v="0"/>
    <x v="5"/>
    <x v="1420"/>
    <n v="46.900000000000006"/>
    <n v="5"/>
    <n v="0"/>
    <n v="13.132000000000001"/>
  </r>
  <r>
    <n v="7440"/>
    <x v="3698"/>
    <x v="3"/>
    <x v="264"/>
    <d v="2014-09-07T00:00:00"/>
    <s v="Standard Class"/>
    <s v="JL-15235"/>
    <s v="Janet Lee"/>
    <x v="0"/>
    <s v="United States"/>
    <s v="Los Angeles"/>
    <x v="1"/>
    <n v="90049"/>
    <x v="1"/>
    <s v="OFF-BI-10000138"/>
    <x v="1"/>
    <x v="8"/>
    <x v="600"/>
    <n v="18.72"/>
    <n v="5"/>
    <n v="0.2"/>
    <n v="6.5519999999999996"/>
  </r>
  <r>
    <n v="7441"/>
    <x v="3698"/>
    <x v="3"/>
    <x v="264"/>
    <d v="2014-09-07T00:00:00"/>
    <s v="Standard Class"/>
    <s v="JL-15235"/>
    <s v="Janet Lee"/>
    <x v="0"/>
    <s v="United States"/>
    <s v="Los Angeles"/>
    <x v="1"/>
    <n v="90049"/>
    <x v="1"/>
    <s v="FUR-TA-10004607"/>
    <x v="0"/>
    <x v="3"/>
    <x v="1095"/>
    <n v="236.52800000000002"/>
    <n v="2"/>
    <n v="0.2"/>
    <n v="-2.9566000000000088"/>
  </r>
  <r>
    <n v="7442"/>
    <x v="3699"/>
    <x v="1"/>
    <x v="547"/>
    <d v="2012-11-18T00:00:00"/>
    <s v="First Class"/>
    <s v="JG-15805"/>
    <s v="John Grady"/>
    <x v="1"/>
    <s v="United States"/>
    <s v="San Diego"/>
    <x v="1"/>
    <n v="92105"/>
    <x v="1"/>
    <s v="OFF-LA-10003148"/>
    <x v="1"/>
    <x v="2"/>
    <x v="164"/>
    <n v="18.899999999999999"/>
    <n v="3"/>
    <n v="0"/>
    <n v="8.6939999999999991"/>
  </r>
  <r>
    <n v="7443"/>
    <x v="3700"/>
    <x v="2"/>
    <x v="337"/>
    <d v="2011-12-11T00:00:00"/>
    <s v="First Class"/>
    <s v="VP-21760"/>
    <s v="Victoria Pisteka"/>
    <x v="1"/>
    <s v="United States"/>
    <s v="Brownsville"/>
    <x v="5"/>
    <n v="78521"/>
    <x v="2"/>
    <s v="OFF-PA-10001804"/>
    <x v="1"/>
    <x v="10"/>
    <x v="128"/>
    <n v="10.688000000000001"/>
    <n v="2"/>
    <n v="0.2"/>
    <n v="3.7407999999999997"/>
  </r>
  <r>
    <n v="7444"/>
    <x v="3700"/>
    <x v="2"/>
    <x v="337"/>
    <d v="2011-12-11T00:00:00"/>
    <s v="First Class"/>
    <s v="VP-21760"/>
    <s v="Victoria Pisteka"/>
    <x v="1"/>
    <s v="United States"/>
    <s v="Brownsville"/>
    <x v="5"/>
    <n v="78521"/>
    <x v="2"/>
    <s v="OFF-ST-10000036"/>
    <x v="1"/>
    <x v="4"/>
    <x v="590"/>
    <n v="237.09600000000003"/>
    <n v="3"/>
    <n v="0.2"/>
    <n v="20.745899999999985"/>
  </r>
  <r>
    <n v="7445"/>
    <x v="3701"/>
    <x v="3"/>
    <x v="447"/>
    <d v="2014-02-08T00:00:00"/>
    <s v="Second Class"/>
    <s v="RD-19810"/>
    <s v="Ross DeVincentis"/>
    <x v="2"/>
    <s v="United States"/>
    <s v="Chicago"/>
    <x v="10"/>
    <n v="60610"/>
    <x v="2"/>
    <s v="OFF-PA-10001166"/>
    <x v="1"/>
    <x v="10"/>
    <x v="769"/>
    <n v="5.1840000000000011"/>
    <n v="1"/>
    <n v="0.2"/>
    <n v="1.8144"/>
  </r>
  <r>
    <n v="7446"/>
    <x v="3701"/>
    <x v="3"/>
    <x v="447"/>
    <d v="2014-02-08T00:00:00"/>
    <s v="Second Class"/>
    <s v="RD-19810"/>
    <s v="Ross DeVincentis"/>
    <x v="2"/>
    <s v="United States"/>
    <s v="Chicago"/>
    <x v="10"/>
    <n v="60610"/>
    <x v="2"/>
    <s v="OFF-PA-10001033"/>
    <x v="1"/>
    <x v="10"/>
    <x v="1500"/>
    <n v="65.584000000000003"/>
    <n v="2"/>
    <n v="0.2"/>
    <n v="23.7742"/>
  </r>
  <r>
    <n v="7447"/>
    <x v="3701"/>
    <x v="3"/>
    <x v="447"/>
    <d v="2014-02-08T00:00:00"/>
    <s v="Second Class"/>
    <s v="RD-19810"/>
    <s v="Ross DeVincentis"/>
    <x v="2"/>
    <s v="United States"/>
    <s v="Chicago"/>
    <x v="10"/>
    <n v="60610"/>
    <x v="2"/>
    <s v="FUR-FU-10004597"/>
    <x v="0"/>
    <x v="5"/>
    <x v="1257"/>
    <n v="22.200000000000003"/>
    <n v="1"/>
    <n v="0.6"/>
    <n v="-26.084999999999994"/>
  </r>
  <r>
    <n v="7448"/>
    <x v="3701"/>
    <x v="3"/>
    <x v="447"/>
    <d v="2014-02-08T00:00:00"/>
    <s v="Second Class"/>
    <s v="RD-19810"/>
    <s v="Ross DeVincentis"/>
    <x v="2"/>
    <s v="United States"/>
    <s v="Chicago"/>
    <x v="10"/>
    <n v="60610"/>
    <x v="2"/>
    <s v="OFF-PA-10000418"/>
    <x v="1"/>
    <x v="10"/>
    <x v="961"/>
    <n v="419.4"/>
    <n v="5"/>
    <n v="0.2"/>
    <n v="146.79"/>
  </r>
  <r>
    <n v="7449"/>
    <x v="3702"/>
    <x v="3"/>
    <x v="343"/>
    <d v="2014-11-15T00:00:00"/>
    <s v="First Class"/>
    <s v="MH-18025"/>
    <s v="Michelle Huthwaite"/>
    <x v="0"/>
    <s v="United States"/>
    <s v="Knoxville"/>
    <x v="18"/>
    <n v="37918"/>
    <x v="0"/>
    <s v="FUR-FU-10004090"/>
    <x v="0"/>
    <x v="5"/>
    <x v="636"/>
    <n v="88.920000000000016"/>
    <n v="5"/>
    <n v="0.2"/>
    <n v="14.449499999999986"/>
  </r>
  <r>
    <n v="7450"/>
    <x v="3703"/>
    <x v="3"/>
    <x v="697"/>
    <d v="2014-09-23T00:00:00"/>
    <s v="Second Class"/>
    <s v="SJ-20125"/>
    <s v="Sanjit Jacobs"/>
    <x v="2"/>
    <s v="United States"/>
    <s v="Houston"/>
    <x v="5"/>
    <n v="77036"/>
    <x v="2"/>
    <s v="OFF-AR-10000390"/>
    <x v="1"/>
    <x v="6"/>
    <x v="105"/>
    <n v="9.9120000000000008"/>
    <n v="3"/>
    <n v="0.2"/>
    <n v="3.2213999999999996"/>
  </r>
  <r>
    <n v="7451"/>
    <x v="3703"/>
    <x v="3"/>
    <x v="697"/>
    <d v="2014-09-23T00:00:00"/>
    <s v="Second Class"/>
    <s v="SJ-20125"/>
    <s v="Sanjit Jacobs"/>
    <x v="2"/>
    <s v="United States"/>
    <s v="Houston"/>
    <x v="5"/>
    <n v="77036"/>
    <x v="2"/>
    <s v="FUR-CH-10003774"/>
    <x v="0"/>
    <x v="1"/>
    <x v="1185"/>
    <n v="318.43"/>
    <n v="5"/>
    <n v="0.3"/>
    <n v="-77.333000000000013"/>
  </r>
  <r>
    <n v="7452"/>
    <x v="3703"/>
    <x v="3"/>
    <x v="697"/>
    <d v="2014-09-23T00:00:00"/>
    <s v="Second Class"/>
    <s v="SJ-20125"/>
    <s v="Sanjit Jacobs"/>
    <x v="2"/>
    <s v="United States"/>
    <s v="Houston"/>
    <x v="5"/>
    <n v="77036"/>
    <x v="2"/>
    <s v="OFF-BI-10002412"/>
    <x v="1"/>
    <x v="8"/>
    <x v="323"/>
    <n v="5.7999999999999989"/>
    <n v="5"/>
    <n v="0.8"/>
    <n v="-10.15"/>
  </r>
  <r>
    <n v="7453"/>
    <x v="3703"/>
    <x v="3"/>
    <x v="697"/>
    <d v="2014-09-23T00:00:00"/>
    <s v="Second Class"/>
    <s v="SJ-20125"/>
    <s v="Sanjit Jacobs"/>
    <x v="2"/>
    <s v="United States"/>
    <s v="Houston"/>
    <x v="5"/>
    <n v="77036"/>
    <x v="2"/>
    <s v="TEC-PH-10002415"/>
    <x v="2"/>
    <x v="7"/>
    <x v="1517"/>
    <n v="1415.76"/>
    <n v="6"/>
    <n v="0.2"/>
    <n v="88.48500000000007"/>
  </r>
  <r>
    <n v="7454"/>
    <x v="3704"/>
    <x v="3"/>
    <x v="643"/>
    <d v="2014-07-02T00:00:00"/>
    <s v="Standard Class"/>
    <s v="FM-14380"/>
    <s v="Fred McMath"/>
    <x v="0"/>
    <s v="United States"/>
    <s v="Bolingbrook"/>
    <x v="10"/>
    <n v="60440"/>
    <x v="2"/>
    <s v="TEC-PH-10003505"/>
    <x v="2"/>
    <x v="7"/>
    <x v="901"/>
    <n v="148.47999999999999"/>
    <n v="2"/>
    <n v="0.2"/>
    <n v="16.703999999999986"/>
  </r>
  <r>
    <n v="7455"/>
    <x v="3705"/>
    <x v="0"/>
    <x v="679"/>
    <d v="2013-08-05T00:00:00"/>
    <s v="Standard Class"/>
    <s v="KH-16360"/>
    <s v="Katherine Hughes"/>
    <x v="0"/>
    <s v="United States"/>
    <s v="Chicago"/>
    <x v="10"/>
    <n v="60623"/>
    <x v="2"/>
    <s v="OFF-LA-10003663"/>
    <x v="1"/>
    <x v="2"/>
    <x v="1364"/>
    <n v="9.2480000000000011"/>
    <n v="4"/>
    <n v="0.2"/>
    <n v="3.1212"/>
  </r>
  <r>
    <n v="7456"/>
    <x v="3705"/>
    <x v="0"/>
    <x v="679"/>
    <d v="2013-08-05T00:00:00"/>
    <s v="Standard Class"/>
    <s v="KH-16360"/>
    <s v="Katherine Hughes"/>
    <x v="0"/>
    <s v="United States"/>
    <s v="Chicago"/>
    <x v="10"/>
    <n v="60623"/>
    <x v="2"/>
    <s v="OFF-ST-10001780"/>
    <x v="1"/>
    <x v="4"/>
    <x v="481"/>
    <n v="1036.624"/>
    <n v="2"/>
    <n v="0.2"/>
    <n v="51.831200000000024"/>
  </r>
  <r>
    <n v="7457"/>
    <x v="3706"/>
    <x v="1"/>
    <x v="392"/>
    <d v="2012-04-18T00:00:00"/>
    <s v="First Class"/>
    <s v="LL-16840"/>
    <s v="Lauren Leatherbury"/>
    <x v="0"/>
    <s v="United States"/>
    <s v="Waynesboro"/>
    <x v="17"/>
    <n v="22980"/>
    <x v="0"/>
    <s v="TEC-PH-10002033"/>
    <x v="2"/>
    <x v="7"/>
    <x v="11"/>
    <n v="569.64"/>
    <n v="2"/>
    <n v="0"/>
    <n v="148.10640000000001"/>
  </r>
  <r>
    <n v="7458"/>
    <x v="3706"/>
    <x v="1"/>
    <x v="392"/>
    <d v="2012-04-18T00:00:00"/>
    <s v="First Class"/>
    <s v="LL-16840"/>
    <s v="Lauren Leatherbury"/>
    <x v="0"/>
    <s v="United States"/>
    <s v="Waynesboro"/>
    <x v="17"/>
    <n v="22980"/>
    <x v="0"/>
    <s v="OFF-BI-10001036"/>
    <x v="1"/>
    <x v="8"/>
    <x v="618"/>
    <n v="9.14"/>
    <n v="1"/>
    <n v="0"/>
    <n v="4.57"/>
  </r>
  <r>
    <n v="7459"/>
    <x v="3706"/>
    <x v="1"/>
    <x v="392"/>
    <d v="2012-04-18T00:00:00"/>
    <s v="First Class"/>
    <s v="LL-16840"/>
    <s v="Lauren Leatherbury"/>
    <x v="0"/>
    <s v="United States"/>
    <s v="Waynesboro"/>
    <x v="17"/>
    <n v="22980"/>
    <x v="0"/>
    <s v="FUR-FU-10001468"/>
    <x v="0"/>
    <x v="5"/>
    <x v="1280"/>
    <n v="1196.8599999999999"/>
    <n v="7"/>
    <n v="0"/>
    <n v="119.68599999999989"/>
  </r>
  <r>
    <n v="7460"/>
    <x v="3706"/>
    <x v="1"/>
    <x v="392"/>
    <d v="2012-04-18T00:00:00"/>
    <s v="First Class"/>
    <s v="LL-16840"/>
    <s v="Lauren Leatherbury"/>
    <x v="0"/>
    <s v="United States"/>
    <s v="Waynesboro"/>
    <x v="17"/>
    <n v="22980"/>
    <x v="0"/>
    <s v="FUR-BO-10001519"/>
    <x v="0"/>
    <x v="0"/>
    <x v="666"/>
    <n v="523.26"/>
    <n v="9"/>
    <n v="0"/>
    <n v="125.58240000000001"/>
  </r>
  <r>
    <n v="7461"/>
    <x v="3707"/>
    <x v="1"/>
    <x v="347"/>
    <d v="2012-04-14T00:00:00"/>
    <s v="Second Class"/>
    <s v="AR-10540"/>
    <s v="Andy Reiter"/>
    <x v="0"/>
    <s v="United States"/>
    <s v="Los Angeles"/>
    <x v="1"/>
    <n v="90004"/>
    <x v="1"/>
    <s v="TEC-CO-10001943"/>
    <x v="2"/>
    <x v="16"/>
    <x v="1666"/>
    <n v="639.96800000000007"/>
    <n v="4"/>
    <n v="0.2"/>
    <n v="215.98919999999998"/>
  </r>
  <r>
    <n v="7462"/>
    <x v="3707"/>
    <x v="1"/>
    <x v="347"/>
    <d v="2012-04-14T00:00:00"/>
    <s v="Second Class"/>
    <s v="AR-10540"/>
    <s v="Andy Reiter"/>
    <x v="0"/>
    <s v="United States"/>
    <s v="Los Angeles"/>
    <x v="1"/>
    <n v="90004"/>
    <x v="1"/>
    <s v="OFF-PA-10003127"/>
    <x v="1"/>
    <x v="10"/>
    <x v="33"/>
    <n v="52.76"/>
    <n v="2"/>
    <n v="0"/>
    <n v="24.269599999999997"/>
  </r>
  <r>
    <n v="7463"/>
    <x v="3708"/>
    <x v="1"/>
    <x v="914"/>
    <d v="2012-03-01T00:00:00"/>
    <s v="Second Class"/>
    <s v="NP-18670"/>
    <s v="Nora Paige"/>
    <x v="0"/>
    <s v="United States"/>
    <s v="Seattle"/>
    <x v="4"/>
    <n v="98105"/>
    <x v="1"/>
    <s v="TEC-AC-10002076"/>
    <x v="2"/>
    <x v="11"/>
    <x v="329"/>
    <n v="538.92000000000007"/>
    <n v="9"/>
    <n v="0"/>
    <n v="80.837999999999994"/>
  </r>
  <r>
    <n v="7464"/>
    <x v="3709"/>
    <x v="0"/>
    <x v="162"/>
    <d v="2013-09-16T00:00:00"/>
    <s v="Standard Class"/>
    <s v="LP-17095"/>
    <s v="Liz Preis"/>
    <x v="0"/>
    <s v="United States"/>
    <s v="Visalia"/>
    <x v="1"/>
    <n v="93277"/>
    <x v="1"/>
    <s v="OFF-AR-10003338"/>
    <x v="1"/>
    <x v="6"/>
    <x v="1430"/>
    <n v="14.88"/>
    <n v="2"/>
    <n v="0"/>
    <n v="3.7200000000000006"/>
  </r>
  <r>
    <n v="7465"/>
    <x v="3709"/>
    <x v="0"/>
    <x v="162"/>
    <d v="2013-09-16T00:00:00"/>
    <s v="Standard Class"/>
    <s v="LP-17095"/>
    <s v="Liz Preis"/>
    <x v="0"/>
    <s v="United States"/>
    <s v="Visalia"/>
    <x v="1"/>
    <n v="93277"/>
    <x v="1"/>
    <s v="OFF-PA-10004610"/>
    <x v="1"/>
    <x v="10"/>
    <x v="1511"/>
    <n v="34.24"/>
    <n v="8"/>
    <n v="0"/>
    <n v="15.407999999999998"/>
  </r>
  <r>
    <n v="7466"/>
    <x v="3709"/>
    <x v="0"/>
    <x v="162"/>
    <d v="2013-09-16T00:00:00"/>
    <s v="Standard Class"/>
    <s v="LP-17095"/>
    <s v="Liz Preis"/>
    <x v="0"/>
    <s v="United States"/>
    <s v="Visalia"/>
    <x v="1"/>
    <n v="93277"/>
    <x v="1"/>
    <s v="OFF-ST-10001272"/>
    <x v="1"/>
    <x v="4"/>
    <x v="528"/>
    <n v="261.74"/>
    <n v="2"/>
    <n v="0"/>
    <n v="65.435000000000002"/>
  </r>
  <r>
    <n v="7467"/>
    <x v="3710"/>
    <x v="0"/>
    <x v="288"/>
    <d v="2013-05-24T00:00:00"/>
    <s v="Standard Class"/>
    <s v="AH-10690"/>
    <s v="Anna Häberlin"/>
    <x v="1"/>
    <s v="United States"/>
    <s v="Los Angeles"/>
    <x v="1"/>
    <n v="90008"/>
    <x v="1"/>
    <s v="OFF-AP-10001366"/>
    <x v="1"/>
    <x v="9"/>
    <x v="33"/>
    <n v="87.84"/>
    <n v="8"/>
    <n v="0"/>
    <n v="23.716800000000006"/>
  </r>
  <r>
    <n v="7468"/>
    <x v="3711"/>
    <x v="3"/>
    <x v="343"/>
    <d v="2014-11-16T00:00:00"/>
    <s v="Second Class"/>
    <s v="TB-21190"/>
    <s v="Thomas Brumley"/>
    <x v="2"/>
    <s v="United States"/>
    <s v="Los Angeles"/>
    <x v="1"/>
    <n v="90045"/>
    <x v="1"/>
    <s v="FUR-FU-10001424"/>
    <x v="0"/>
    <x v="5"/>
    <x v="691"/>
    <n v="34.92"/>
    <n v="4"/>
    <n v="0"/>
    <n v="11.872799999999998"/>
  </r>
  <r>
    <n v="7469"/>
    <x v="3712"/>
    <x v="2"/>
    <x v="1114"/>
    <d v="2011-09-20T00:00:00"/>
    <s v="Standard Class"/>
    <s v="AA-10315"/>
    <s v="Alex Avila"/>
    <x v="0"/>
    <s v="United States"/>
    <s v="New York City"/>
    <x v="15"/>
    <n v="10011"/>
    <x v="3"/>
    <s v="OFF-PA-10000349"/>
    <x v="1"/>
    <x v="10"/>
    <x v="33"/>
    <n v="14.940000000000001"/>
    <n v="3"/>
    <n v="0"/>
    <n v="7.0218000000000007"/>
  </r>
  <r>
    <n v="7470"/>
    <x v="3712"/>
    <x v="2"/>
    <x v="1114"/>
    <d v="2011-09-20T00:00:00"/>
    <s v="Standard Class"/>
    <s v="AA-10315"/>
    <s v="Alex Avila"/>
    <x v="0"/>
    <s v="United States"/>
    <s v="New York City"/>
    <x v="15"/>
    <n v="10011"/>
    <x v="3"/>
    <s v="FUR-FU-10002456"/>
    <x v="0"/>
    <x v="5"/>
    <x v="1009"/>
    <n v="14.56"/>
    <n v="2"/>
    <n v="0"/>
    <n v="6.2608000000000015"/>
  </r>
  <r>
    <n v="7471"/>
    <x v="3713"/>
    <x v="1"/>
    <x v="426"/>
    <d v="2012-09-20T00:00:00"/>
    <s v="Standard Class"/>
    <s v="AC-10615"/>
    <s v="Ann Chong"/>
    <x v="1"/>
    <s v="United States"/>
    <s v="Philadelphia"/>
    <x v="9"/>
    <n v="19143"/>
    <x v="3"/>
    <s v="OFF-BI-10002609"/>
    <x v="1"/>
    <x v="8"/>
    <x v="98"/>
    <n v="3.5760000000000005"/>
    <n v="4"/>
    <n v="0.7"/>
    <n v="-2.8608000000000002"/>
  </r>
  <r>
    <n v="7472"/>
    <x v="3713"/>
    <x v="1"/>
    <x v="426"/>
    <d v="2012-09-20T00:00:00"/>
    <s v="Standard Class"/>
    <s v="AC-10615"/>
    <s v="Ann Chong"/>
    <x v="1"/>
    <s v="United States"/>
    <s v="Philadelphia"/>
    <x v="9"/>
    <n v="19143"/>
    <x v="3"/>
    <s v="OFF-ST-10001522"/>
    <x v="1"/>
    <x v="4"/>
    <x v="195"/>
    <n v="147.184"/>
    <n v="2"/>
    <n v="0.2"/>
    <n v="-29.436800000000012"/>
  </r>
  <r>
    <n v="7473"/>
    <x v="3714"/>
    <x v="0"/>
    <x v="949"/>
    <d v="2013-07-04T00:00:00"/>
    <s v="First Class"/>
    <s v="EM-14140"/>
    <s v="Eugene Moren"/>
    <x v="2"/>
    <s v="United States"/>
    <s v="Lehi"/>
    <x v="7"/>
    <n v="84043"/>
    <x v="1"/>
    <s v="TEC-CO-10000971"/>
    <x v="2"/>
    <x v="16"/>
    <x v="1304"/>
    <n v="1499.95"/>
    <n v="5"/>
    <n v="0"/>
    <n v="449.9849999999999"/>
  </r>
  <r>
    <n v="7474"/>
    <x v="3715"/>
    <x v="0"/>
    <x v="342"/>
    <d v="2013-04-16T00:00:00"/>
    <s v="Standard Class"/>
    <s v="QJ-19255"/>
    <s v="Quincy Jones"/>
    <x v="1"/>
    <s v="United States"/>
    <s v="Chicago"/>
    <x v="10"/>
    <n v="60653"/>
    <x v="2"/>
    <s v="OFF-AR-10000034"/>
    <x v="1"/>
    <x v="6"/>
    <x v="744"/>
    <n v="13.568000000000001"/>
    <n v="4"/>
    <n v="0.2"/>
    <n v="3.2223999999999995"/>
  </r>
  <r>
    <n v="7475"/>
    <x v="3716"/>
    <x v="2"/>
    <x v="1037"/>
    <d v="2011-01-11T00:00:00"/>
    <s v="Standard Class"/>
    <s v="ME-17320"/>
    <s v="Maria Etezadi"/>
    <x v="2"/>
    <s v="United States"/>
    <s v="Henderson"/>
    <x v="0"/>
    <n v="42420"/>
    <x v="0"/>
    <s v="FUR-CH-10004063"/>
    <x v="0"/>
    <x v="1"/>
    <x v="120"/>
    <n v="2573.8200000000002"/>
    <n v="9"/>
    <n v="0"/>
    <n v="746.40779999999972"/>
  </r>
  <r>
    <n v="7476"/>
    <x v="3716"/>
    <x v="2"/>
    <x v="1037"/>
    <d v="2011-01-11T00:00:00"/>
    <s v="Standard Class"/>
    <s v="ME-17320"/>
    <s v="Maria Etezadi"/>
    <x v="2"/>
    <s v="United States"/>
    <s v="Henderson"/>
    <x v="0"/>
    <n v="42420"/>
    <x v="0"/>
    <s v="OFF-BI-10004632"/>
    <x v="1"/>
    <x v="8"/>
    <x v="564"/>
    <n v="609.98"/>
    <n v="2"/>
    <n v="0"/>
    <n v="274.49099999999999"/>
  </r>
  <r>
    <n v="7477"/>
    <x v="3716"/>
    <x v="2"/>
    <x v="1037"/>
    <d v="2011-01-11T00:00:00"/>
    <s v="Standard Class"/>
    <s v="ME-17320"/>
    <s v="Maria Etezadi"/>
    <x v="2"/>
    <s v="United States"/>
    <s v="Henderson"/>
    <x v="0"/>
    <n v="42420"/>
    <x v="0"/>
    <s v="OFF-AR-10001662"/>
    <x v="1"/>
    <x v="6"/>
    <x v="443"/>
    <n v="5.48"/>
    <n v="2"/>
    <n v="0"/>
    <n v="1.4796000000000005"/>
  </r>
  <r>
    <n v="7478"/>
    <x v="3716"/>
    <x v="2"/>
    <x v="1037"/>
    <d v="2011-01-11T00:00:00"/>
    <s v="Standard Class"/>
    <s v="ME-17320"/>
    <s v="Maria Etezadi"/>
    <x v="2"/>
    <s v="United States"/>
    <s v="Henderson"/>
    <x v="0"/>
    <n v="42420"/>
    <x v="0"/>
    <s v="TEC-PH-10004977"/>
    <x v="2"/>
    <x v="7"/>
    <x v="34"/>
    <n v="391.98"/>
    <n v="2"/>
    <n v="0"/>
    <n v="113.67419999999998"/>
  </r>
  <r>
    <n v="7479"/>
    <x v="3716"/>
    <x v="2"/>
    <x v="1037"/>
    <d v="2011-01-11T00:00:00"/>
    <s v="Standard Class"/>
    <s v="ME-17320"/>
    <s v="Maria Etezadi"/>
    <x v="2"/>
    <s v="United States"/>
    <s v="Henderson"/>
    <x v="0"/>
    <n v="42420"/>
    <x v="0"/>
    <s v="TEC-PH-10004539"/>
    <x v="2"/>
    <x v="7"/>
    <x v="852"/>
    <n v="755.96"/>
    <n v="4"/>
    <n v="0"/>
    <n v="204.10919999999999"/>
  </r>
  <r>
    <n v="7480"/>
    <x v="3716"/>
    <x v="2"/>
    <x v="1037"/>
    <d v="2011-01-11T00:00:00"/>
    <s v="Standard Class"/>
    <s v="ME-17320"/>
    <s v="Maria Etezadi"/>
    <x v="2"/>
    <s v="United States"/>
    <s v="Henderson"/>
    <x v="0"/>
    <n v="42420"/>
    <x v="0"/>
    <s v="OFF-FA-10001883"/>
    <x v="1"/>
    <x v="13"/>
    <x v="1484"/>
    <n v="31.12"/>
    <n v="4"/>
    <n v="0"/>
    <n v="0.31119999999999948"/>
  </r>
  <r>
    <n v="7481"/>
    <x v="3716"/>
    <x v="2"/>
    <x v="1037"/>
    <d v="2011-01-11T00:00:00"/>
    <s v="Standard Class"/>
    <s v="ME-17320"/>
    <s v="Maria Etezadi"/>
    <x v="2"/>
    <s v="United States"/>
    <s v="Henderson"/>
    <x v="0"/>
    <n v="42420"/>
    <x v="0"/>
    <s v="OFF-PA-10000955"/>
    <x v="1"/>
    <x v="10"/>
    <x v="774"/>
    <n v="6.54"/>
    <n v="1"/>
    <n v="0"/>
    <n v="3.0084"/>
  </r>
  <r>
    <n v="7482"/>
    <x v="3717"/>
    <x v="0"/>
    <x v="142"/>
    <d v="2013-09-04T00:00:00"/>
    <s v="Second Class"/>
    <s v="LB-16795"/>
    <s v="Laurel Beltran"/>
    <x v="2"/>
    <s v="United States"/>
    <s v="Huntington Beach"/>
    <x v="1"/>
    <n v="92646"/>
    <x v="1"/>
    <s v="OFF-EN-10002500"/>
    <x v="1"/>
    <x v="12"/>
    <x v="118"/>
    <n v="12.78"/>
    <n v="1"/>
    <n v="0"/>
    <n v="5.7509999999999994"/>
  </r>
  <r>
    <n v="7483"/>
    <x v="3718"/>
    <x v="2"/>
    <x v="865"/>
    <d v="2011-09-30T00:00:00"/>
    <s v="Standard Class"/>
    <s v="JP-16135"/>
    <s v="Julie Prescott"/>
    <x v="2"/>
    <s v="United States"/>
    <s v="New York City"/>
    <x v="15"/>
    <n v="10011"/>
    <x v="3"/>
    <s v="OFF-BI-10004654"/>
    <x v="1"/>
    <x v="8"/>
    <x v="68"/>
    <n v="18.463999999999999"/>
    <n v="4"/>
    <n v="0.2"/>
    <n v="6.9239999999999995"/>
  </r>
  <r>
    <n v="7484"/>
    <x v="3719"/>
    <x v="2"/>
    <x v="534"/>
    <d v="2011-12-17T00:00:00"/>
    <s v="Second Class"/>
    <s v="EB-13705"/>
    <s v="Ed Braxton"/>
    <x v="1"/>
    <s v="United States"/>
    <s v="Philadelphia"/>
    <x v="9"/>
    <n v="19140"/>
    <x v="3"/>
    <s v="FUR-CH-10003774"/>
    <x v="0"/>
    <x v="1"/>
    <x v="1185"/>
    <n v="445.80200000000002"/>
    <n v="7"/>
    <n v="0.3"/>
    <n v="-108.26620000000001"/>
  </r>
  <r>
    <n v="7485"/>
    <x v="3720"/>
    <x v="3"/>
    <x v="116"/>
    <d v="2015-01-03T00:00:00"/>
    <s v="Standard Class"/>
    <s v="CS-12400"/>
    <s v="Christopher Schild"/>
    <x v="2"/>
    <s v="United States"/>
    <s v="Fargo"/>
    <x v="46"/>
    <n v="58103"/>
    <x v="2"/>
    <s v="OFF-AR-10004707"/>
    <x v="1"/>
    <x v="6"/>
    <x v="33"/>
    <n v="2.48"/>
    <n v="1"/>
    <n v="0"/>
    <n v="0.86799999999999988"/>
  </r>
  <r>
    <n v="7486"/>
    <x v="3720"/>
    <x v="3"/>
    <x v="116"/>
    <d v="2015-01-03T00:00:00"/>
    <s v="Standard Class"/>
    <s v="CS-12400"/>
    <s v="Christopher Schild"/>
    <x v="2"/>
    <s v="United States"/>
    <s v="Fargo"/>
    <x v="46"/>
    <n v="58103"/>
    <x v="2"/>
    <s v="OFF-BI-10004040"/>
    <x v="1"/>
    <x v="8"/>
    <x v="1478"/>
    <n v="25.9"/>
    <n v="5"/>
    <n v="0"/>
    <n v="12.690999999999999"/>
  </r>
  <r>
    <n v="7487"/>
    <x v="3721"/>
    <x v="1"/>
    <x v="546"/>
    <d v="2012-12-24T00:00:00"/>
    <s v="Second Class"/>
    <s v="PM-19135"/>
    <s v="Peter McVee"/>
    <x v="2"/>
    <s v="United States"/>
    <s v="Dover"/>
    <x v="38"/>
    <n v="3820"/>
    <x v="3"/>
    <s v="OFF-PA-10001184"/>
    <x v="1"/>
    <x v="10"/>
    <x v="1307"/>
    <n v="29.900000000000002"/>
    <n v="5"/>
    <n v="0"/>
    <n v="14.651"/>
  </r>
  <r>
    <n v="7488"/>
    <x v="3721"/>
    <x v="1"/>
    <x v="546"/>
    <d v="2012-12-24T00:00:00"/>
    <s v="Second Class"/>
    <s v="PM-19135"/>
    <s v="Peter McVee"/>
    <x v="2"/>
    <s v="United States"/>
    <s v="Dover"/>
    <x v="38"/>
    <n v="3820"/>
    <x v="3"/>
    <s v="TEC-AC-10004145"/>
    <x v="2"/>
    <x v="11"/>
    <x v="1264"/>
    <n v="2249.91"/>
    <n v="9"/>
    <n v="0"/>
    <n v="517.47930000000008"/>
  </r>
  <r>
    <n v="7489"/>
    <x v="3721"/>
    <x v="1"/>
    <x v="546"/>
    <d v="2012-12-24T00:00:00"/>
    <s v="Second Class"/>
    <s v="PM-19135"/>
    <s v="Peter McVee"/>
    <x v="2"/>
    <s v="United States"/>
    <s v="Dover"/>
    <x v="38"/>
    <n v="3820"/>
    <x v="3"/>
    <s v="FUR-TA-10003473"/>
    <x v="0"/>
    <x v="3"/>
    <x v="214"/>
    <n v="1053.164"/>
    <n v="4"/>
    <n v="0.3"/>
    <n v="-105.31639999999993"/>
  </r>
  <r>
    <n v="7490"/>
    <x v="3722"/>
    <x v="3"/>
    <x v="60"/>
    <d v="2014-11-10T00:00:00"/>
    <s v="Standard Class"/>
    <s v="AA-10645"/>
    <s v="Anna Andreadi"/>
    <x v="0"/>
    <s v="United States"/>
    <s v="San Diego"/>
    <x v="1"/>
    <n v="92105"/>
    <x v="1"/>
    <s v="OFF-PA-10003172"/>
    <x v="1"/>
    <x v="10"/>
    <x v="846"/>
    <n v="12.96"/>
    <n v="2"/>
    <n v="0"/>
    <n v="6.2208000000000006"/>
  </r>
  <r>
    <n v="7491"/>
    <x v="3723"/>
    <x v="1"/>
    <x v="229"/>
    <d v="2012-09-16T00:00:00"/>
    <s v="Standard Class"/>
    <s v="FA-14230"/>
    <s v="Frank Atkinson"/>
    <x v="1"/>
    <s v="United States"/>
    <s v="Los Angeles"/>
    <x v="1"/>
    <n v="90032"/>
    <x v="1"/>
    <s v="FUR-FU-10003799"/>
    <x v="0"/>
    <x v="5"/>
    <x v="90"/>
    <n v="106.68"/>
    <n v="6"/>
    <n v="0"/>
    <n v="33.070799999999991"/>
  </r>
  <r>
    <n v="7492"/>
    <x v="3724"/>
    <x v="3"/>
    <x v="673"/>
    <d v="2014-11-17T00:00:00"/>
    <s v="Same Day"/>
    <s v="CM-12190"/>
    <s v="Charlotte Melton"/>
    <x v="0"/>
    <s v="United States"/>
    <s v="Utica"/>
    <x v="15"/>
    <n v="13501"/>
    <x v="3"/>
    <s v="TEC-PH-10002583"/>
    <x v="2"/>
    <x v="7"/>
    <x v="1708"/>
    <n v="119.94"/>
    <n v="6"/>
    <n v="0"/>
    <n v="5.9969999999999857"/>
  </r>
  <r>
    <n v="7493"/>
    <x v="3725"/>
    <x v="3"/>
    <x v="220"/>
    <d v="2014-09-17T00:00:00"/>
    <s v="Standard Class"/>
    <s v="CC-12475"/>
    <s v="Cindy Chapman"/>
    <x v="0"/>
    <s v="United States"/>
    <s v="Houston"/>
    <x v="5"/>
    <n v="77070"/>
    <x v="2"/>
    <s v="OFF-PA-10004239"/>
    <x v="1"/>
    <x v="10"/>
    <x v="1412"/>
    <n v="10.272000000000002"/>
    <n v="3"/>
    <n v="0.2"/>
    <n v="3.2099999999999982"/>
  </r>
  <r>
    <n v="7494"/>
    <x v="3725"/>
    <x v="3"/>
    <x v="220"/>
    <d v="2014-09-17T00:00:00"/>
    <s v="Standard Class"/>
    <s v="CC-12475"/>
    <s v="Cindy Chapman"/>
    <x v="0"/>
    <s v="United States"/>
    <s v="Houston"/>
    <x v="5"/>
    <n v="77070"/>
    <x v="2"/>
    <s v="FUR-TA-10002855"/>
    <x v="0"/>
    <x v="3"/>
    <x v="1189"/>
    <n v="512.19000000000005"/>
    <n v="5"/>
    <n v="0.3"/>
    <n v="-65.853000000000009"/>
  </r>
  <r>
    <n v="7495"/>
    <x v="3725"/>
    <x v="3"/>
    <x v="220"/>
    <d v="2014-09-17T00:00:00"/>
    <s v="Standard Class"/>
    <s v="CC-12475"/>
    <s v="Cindy Chapman"/>
    <x v="0"/>
    <s v="United States"/>
    <s v="Houston"/>
    <x v="5"/>
    <n v="77070"/>
    <x v="2"/>
    <s v="OFF-AP-10001626"/>
    <x v="1"/>
    <x v="9"/>
    <x v="1016"/>
    <n v="1.5559999999999996"/>
    <n v="2"/>
    <n v="0.8"/>
    <n v="-4.2012"/>
  </r>
  <r>
    <n v="7496"/>
    <x v="3726"/>
    <x v="3"/>
    <x v="1163"/>
    <d v="2014-07-19T00:00:00"/>
    <s v="Standard Class"/>
    <s v="TC-21295"/>
    <s v="Toby Carlisle"/>
    <x v="0"/>
    <s v="United States"/>
    <s v="Westminster"/>
    <x v="1"/>
    <n v="92683"/>
    <x v="1"/>
    <s v="OFF-BI-10004022"/>
    <x v="1"/>
    <x v="8"/>
    <x v="748"/>
    <n v="4.4479999999999995"/>
    <n v="2"/>
    <n v="0.2"/>
    <n v="1.4455999999999996"/>
  </r>
  <r>
    <n v="7497"/>
    <x v="3726"/>
    <x v="3"/>
    <x v="1163"/>
    <d v="2014-07-19T00:00:00"/>
    <s v="Standard Class"/>
    <s v="TC-21295"/>
    <s v="Toby Carlisle"/>
    <x v="0"/>
    <s v="United States"/>
    <s v="Westminster"/>
    <x v="1"/>
    <n v="92683"/>
    <x v="1"/>
    <s v="FUR-FU-10003601"/>
    <x v="0"/>
    <x v="5"/>
    <x v="729"/>
    <n v="276.69"/>
    <n v="3"/>
    <n v="0"/>
    <n v="49.804199999999994"/>
  </r>
  <r>
    <n v="7498"/>
    <x v="3726"/>
    <x v="3"/>
    <x v="1163"/>
    <d v="2014-07-19T00:00:00"/>
    <s v="Standard Class"/>
    <s v="TC-21295"/>
    <s v="Toby Carlisle"/>
    <x v="0"/>
    <s v="United States"/>
    <s v="Westminster"/>
    <x v="1"/>
    <n v="92683"/>
    <x v="1"/>
    <s v="OFF-FA-10000490"/>
    <x v="1"/>
    <x v="13"/>
    <x v="307"/>
    <n v="4.96"/>
    <n v="4"/>
    <n v="0"/>
    <n v="2.3311999999999999"/>
  </r>
  <r>
    <n v="7499"/>
    <x v="3726"/>
    <x v="3"/>
    <x v="1163"/>
    <d v="2014-07-19T00:00:00"/>
    <s v="Standard Class"/>
    <s v="TC-21295"/>
    <s v="Toby Carlisle"/>
    <x v="0"/>
    <s v="United States"/>
    <s v="Westminster"/>
    <x v="1"/>
    <n v="92683"/>
    <x v="1"/>
    <s v="OFF-AR-10004042"/>
    <x v="1"/>
    <x v="6"/>
    <x v="30"/>
    <n v="71.92"/>
    <n v="4"/>
    <n v="0"/>
    <n v="20.856799999999993"/>
  </r>
  <r>
    <n v="7500"/>
    <x v="3726"/>
    <x v="3"/>
    <x v="1163"/>
    <d v="2014-07-19T00:00:00"/>
    <s v="Standard Class"/>
    <s v="TC-21295"/>
    <s v="Toby Carlisle"/>
    <x v="0"/>
    <s v="United States"/>
    <s v="Westminster"/>
    <x v="1"/>
    <n v="92683"/>
    <x v="1"/>
    <s v="FUR-FU-10002960"/>
    <x v="0"/>
    <x v="5"/>
    <x v="190"/>
    <n v="18.84"/>
    <n v="3"/>
    <n v="0"/>
    <n v="7.9128000000000007"/>
  </r>
  <r>
    <n v="7501"/>
    <x v="3726"/>
    <x v="3"/>
    <x v="1163"/>
    <d v="2014-07-19T00:00:00"/>
    <s v="Standard Class"/>
    <s v="TC-21295"/>
    <s v="Toby Carlisle"/>
    <x v="0"/>
    <s v="United States"/>
    <s v="Westminster"/>
    <x v="1"/>
    <n v="92683"/>
    <x v="1"/>
    <s v="TEC-AC-10000991"/>
    <x v="2"/>
    <x v="11"/>
    <x v="432"/>
    <n v="140.97"/>
    <n v="3"/>
    <n v="0"/>
    <n v="19.735800000000005"/>
  </r>
  <r>
    <n v="7502"/>
    <x v="3726"/>
    <x v="3"/>
    <x v="1163"/>
    <d v="2014-07-19T00:00:00"/>
    <s v="Standard Class"/>
    <s v="TC-21295"/>
    <s v="Toby Carlisle"/>
    <x v="0"/>
    <s v="United States"/>
    <s v="Westminster"/>
    <x v="1"/>
    <n v="92683"/>
    <x v="1"/>
    <s v="TEC-PH-10004977"/>
    <x v="2"/>
    <x v="7"/>
    <x v="34"/>
    <n v="470.37600000000009"/>
    <n v="3"/>
    <n v="0.2"/>
    <n v="52.917299999999955"/>
  </r>
  <r>
    <n v="7503"/>
    <x v="3727"/>
    <x v="3"/>
    <x v="983"/>
    <d v="2014-03-31T00:00:00"/>
    <s v="Same Day"/>
    <s v="TB-21400"/>
    <s v="Tom Boeckenhauer"/>
    <x v="0"/>
    <s v="United States"/>
    <s v="Los Angeles"/>
    <x v="1"/>
    <n v="90036"/>
    <x v="1"/>
    <s v="OFF-AR-10000817"/>
    <x v="1"/>
    <x v="6"/>
    <x v="1255"/>
    <n v="6.08"/>
    <n v="2"/>
    <n v="0"/>
    <n v="2.0671999999999997"/>
  </r>
  <r>
    <n v="7504"/>
    <x v="3727"/>
    <x v="3"/>
    <x v="983"/>
    <d v="2014-03-31T00:00:00"/>
    <s v="Same Day"/>
    <s v="TB-21400"/>
    <s v="Tom Boeckenhauer"/>
    <x v="0"/>
    <s v="United States"/>
    <s v="Los Angeles"/>
    <x v="1"/>
    <n v="90036"/>
    <x v="1"/>
    <s v="TEC-PH-10002447"/>
    <x v="2"/>
    <x v="7"/>
    <x v="53"/>
    <n v="164.79200000000003"/>
    <n v="1"/>
    <n v="0.2"/>
    <n v="18.539099999999991"/>
  </r>
  <r>
    <n v="7505"/>
    <x v="3728"/>
    <x v="0"/>
    <x v="1011"/>
    <d v="2013-02-04T00:00:00"/>
    <s v="Second Class"/>
    <s v="JK-15325"/>
    <s v="Jason Klamczynski"/>
    <x v="1"/>
    <s v="United States"/>
    <s v="Atlantic City"/>
    <x v="30"/>
    <n v="8401"/>
    <x v="3"/>
    <s v="OFF-EN-10003134"/>
    <x v="1"/>
    <x v="12"/>
    <x v="33"/>
    <n v="23.36"/>
    <n v="2"/>
    <n v="0"/>
    <n v="11.68"/>
  </r>
  <r>
    <n v="7506"/>
    <x v="3729"/>
    <x v="3"/>
    <x v="110"/>
    <d v="2014-06-14T00:00:00"/>
    <s v="Standard Class"/>
    <s v="BW-11200"/>
    <s v="Ben Wallace"/>
    <x v="0"/>
    <s v="United States"/>
    <s v="Skokie"/>
    <x v="10"/>
    <n v="60076"/>
    <x v="2"/>
    <s v="OFF-BI-10000309"/>
    <x v="1"/>
    <x v="8"/>
    <x v="334"/>
    <n v="12.175999999999998"/>
    <n v="4"/>
    <n v="0.8"/>
    <n v="-18.872800000000009"/>
  </r>
  <r>
    <n v="7507"/>
    <x v="3730"/>
    <x v="2"/>
    <x v="981"/>
    <d v="2011-11-06T00:00:00"/>
    <s v="Standard Class"/>
    <s v="SH-20395"/>
    <s v="Shahid Hopkins"/>
    <x v="0"/>
    <s v="United States"/>
    <s v="San Francisco"/>
    <x v="1"/>
    <n v="94122"/>
    <x v="1"/>
    <s v="TEC-PH-10001615"/>
    <x v="2"/>
    <x v="7"/>
    <x v="1108"/>
    <n v="46.384"/>
    <n v="2"/>
    <n v="0.2"/>
    <n v="5.2181999999999924"/>
  </r>
  <r>
    <n v="7508"/>
    <x v="3730"/>
    <x v="2"/>
    <x v="981"/>
    <d v="2011-11-06T00:00:00"/>
    <s v="Standard Class"/>
    <s v="SH-20395"/>
    <s v="Shahid Hopkins"/>
    <x v="0"/>
    <s v="United States"/>
    <s v="San Francisco"/>
    <x v="1"/>
    <n v="94122"/>
    <x v="1"/>
    <s v="OFF-ST-10003208"/>
    <x v="1"/>
    <x v="4"/>
    <x v="243"/>
    <n v="362.92"/>
    <n v="2"/>
    <n v="0"/>
    <n v="105.24679999999995"/>
  </r>
  <r>
    <n v="7509"/>
    <x v="3731"/>
    <x v="3"/>
    <x v="1163"/>
    <d v="2014-07-19T00:00:00"/>
    <s v="Standard Class"/>
    <s v="JL-15835"/>
    <s v="John Lee"/>
    <x v="0"/>
    <s v="United States"/>
    <s v="Columbus"/>
    <x v="24"/>
    <n v="43229"/>
    <x v="3"/>
    <s v="OFF-PA-10000605"/>
    <x v="1"/>
    <x v="10"/>
    <x v="808"/>
    <n v="9.2480000000000011"/>
    <n v="2"/>
    <n v="0.2"/>
    <n v="3.3524000000000003"/>
  </r>
  <r>
    <n v="7510"/>
    <x v="3731"/>
    <x v="3"/>
    <x v="1163"/>
    <d v="2014-07-19T00:00:00"/>
    <s v="Standard Class"/>
    <s v="JL-15835"/>
    <s v="John Lee"/>
    <x v="0"/>
    <s v="United States"/>
    <s v="Columbus"/>
    <x v="24"/>
    <n v="43229"/>
    <x v="3"/>
    <s v="TEC-PH-10000560"/>
    <x v="2"/>
    <x v="7"/>
    <x v="745"/>
    <n v="1889.9459999999999"/>
    <n v="9"/>
    <n v="0.4"/>
    <n v="-377.98919999999998"/>
  </r>
  <r>
    <n v="7511"/>
    <x v="3731"/>
    <x v="3"/>
    <x v="1163"/>
    <d v="2014-07-19T00:00:00"/>
    <s v="Standard Class"/>
    <s v="JL-15835"/>
    <s v="John Lee"/>
    <x v="0"/>
    <s v="United States"/>
    <s v="Columbus"/>
    <x v="24"/>
    <n v="43229"/>
    <x v="3"/>
    <s v="OFF-ST-10003455"/>
    <x v="1"/>
    <x v="4"/>
    <x v="169"/>
    <n v="62.040000000000006"/>
    <n v="5"/>
    <n v="0.2"/>
    <n v="4.6530000000000022"/>
  </r>
  <r>
    <n v="7512"/>
    <x v="3731"/>
    <x v="3"/>
    <x v="1163"/>
    <d v="2014-07-19T00:00:00"/>
    <s v="Standard Class"/>
    <s v="JL-15835"/>
    <s v="John Lee"/>
    <x v="0"/>
    <s v="United States"/>
    <s v="Columbus"/>
    <x v="24"/>
    <n v="43229"/>
    <x v="3"/>
    <s v="FUR-FU-10002937"/>
    <x v="0"/>
    <x v="5"/>
    <x v="1051"/>
    <n v="396.92000000000007"/>
    <n v="5"/>
    <n v="0.2"/>
    <n v="148.845"/>
  </r>
  <r>
    <n v="7513"/>
    <x v="3731"/>
    <x v="3"/>
    <x v="1163"/>
    <d v="2014-07-19T00:00:00"/>
    <s v="Standard Class"/>
    <s v="JL-15835"/>
    <s v="John Lee"/>
    <x v="0"/>
    <s v="United States"/>
    <s v="Columbus"/>
    <x v="24"/>
    <n v="43229"/>
    <x v="3"/>
    <s v="OFF-ST-10001837"/>
    <x v="1"/>
    <x v="4"/>
    <x v="1331"/>
    <n v="239.45599999999999"/>
    <n v="7"/>
    <n v="0.2"/>
    <n v="17.959200000000003"/>
  </r>
  <r>
    <n v="7514"/>
    <x v="3731"/>
    <x v="3"/>
    <x v="1163"/>
    <d v="2014-07-19T00:00:00"/>
    <s v="Standard Class"/>
    <s v="JL-15835"/>
    <s v="John Lee"/>
    <x v="0"/>
    <s v="United States"/>
    <s v="Columbus"/>
    <x v="24"/>
    <n v="43229"/>
    <x v="3"/>
    <s v="OFF-AR-10004757"/>
    <x v="1"/>
    <x v="6"/>
    <x v="342"/>
    <n v="13.120000000000001"/>
    <n v="5"/>
    <n v="0.2"/>
    <n v="2.1319999999999988"/>
  </r>
  <r>
    <n v="7515"/>
    <x v="3732"/>
    <x v="3"/>
    <x v="34"/>
    <d v="2014-12-13T00:00:00"/>
    <s v="Second Class"/>
    <s v="JL-15835"/>
    <s v="John Lee"/>
    <x v="0"/>
    <s v="United States"/>
    <s v="Richmond"/>
    <x v="0"/>
    <n v="40475"/>
    <x v="0"/>
    <s v="OFF-BI-10004236"/>
    <x v="1"/>
    <x v="8"/>
    <x v="891"/>
    <n v="29.36"/>
    <n v="2"/>
    <n v="0"/>
    <n v="13.505599999999999"/>
  </r>
  <r>
    <n v="7516"/>
    <x v="3732"/>
    <x v="3"/>
    <x v="34"/>
    <d v="2014-12-13T00:00:00"/>
    <s v="Second Class"/>
    <s v="JL-15835"/>
    <s v="John Lee"/>
    <x v="0"/>
    <s v="United States"/>
    <s v="Richmond"/>
    <x v="0"/>
    <n v="40475"/>
    <x v="0"/>
    <s v="OFF-AP-10000159"/>
    <x v="1"/>
    <x v="9"/>
    <x v="1407"/>
    <n v="214.89999999999998"/>
    <n v="5"/>
    <n v="0"/>
    <n v="62.32099999999997"/>
  </r>
  <r>
    <n v="7517"/>
    <x v="3732"/>
    <x v="3"/>
    <x v="34"/>
    <d v="2014-12-13T00:00:00"/>
    <s v="Second Class"/>
    <s v="JL-15835"/>
    <s v="John Lee"/>
    <x v="0"/>
    <s v="United States"/>
    <s v="Richmond"/>
    <x v="0"/>
    <n v="40475"/>
    <x v="0"/>
    <s v="OFF-BI-10003274"/>
    <x v="1"/>
    <x v="8"/>
    <x v="122"/>
    <n v="15.92"/>
    <n v="4"/>
    <n v="0"/>
    <n v="7.4824000000000002"/>
  </r>
  <r>
    <n v="7518"/>
    <x v="3732"/>
    <x v="3"/>
    <x v="34"/>
    <d v="2014-12-13T00:00:00"/>
    <s v="Second Class"/>
    <s v="JL-15835"/>
    <s v="John Lee"/>
    <x v="0"/>
    <s v="United States"/>
    <s v="Richmond"/>
    <x v="0"/>
    <n v="40475"/>
    <x v="0"/>
    <s v="TEC-AC-10001013"/>
    <x v="2"/>
    <x v="11"/>
    <x v="813"/>
    <n v="146.44999999999999"/>
    <n v="5"/>
    <n v="0"/>
    <n v="48.328499999999991"/>
  </r>
  <r>
    <n v="7519"/>
    <x v="3732"/>
    <x v="3"/>
    <x v="34"/>
    <d v="2014-12-13T00:00:00"/>
    <s v="Second Class"/>
    <s v="JL-15835"/>
    <s v="John Lee"/>
    <x v="0"/>
    <s v="United States"/>
    <s v="Richmond"/>
    <x v="0"/>
    <n v="40475"/>
    <x v="0"/>
    <s v="OFF-ST-10004963"/>
    <x v="1"/>
    <x v="4"/>
    <x v="460"/>
    <n v="15.14"/>
    <n v="1"/>
    <n v="0"/>
    <n v="0.60559999999999903"/>
  </r>
  <r>
    <n v="7520"/>
    <x v="3732"/>
    <x v="3"/>
    <x v="34"/>
    <d v="2014-12-13T00:00:00"/>
    <s v="Second Class"/>
    <s v="JL-15835"/>
    <s v="John Lee"/>
    <x v="0"/>
    <s v="United States"/>
    <s v="Richmond"/>
    <x v="0"/>
    <n v="40475"/>
    <x v="0"/>
    <s v="OFF-LA-10004409"/>
    <x v="1"/>
    <x v="2"/>
    <x v="1550"/>
    <n v="5.76"/>
    <n v="2"/>
    <n v="0"/>
    <n v="2.6495999999999995"/>
  </r>
  <r>
    <n v="7521"/>
    <x v="3732"/>
    <x v="3"/>
    <x v="34"/>
    <d v="2014-12-13T00:00:00"/>
    <s v="Second Class"/>
    <s v="JL-15835"/>
    <s v="John Lee"/>
    <x v="0"/>
    <s v="United States"/>
    <s v="Richmond"/>
    <x v="0"/>
    <n v="40475"/>
    <x v="0"/>
    <s v="TEC-CO-10001046"/>
    <x v="2"/>
    <x v="16"/>
    <x v="874"/>
    <n v="1399.98"/>
    <n v="2"/>
    <n v="0"/>
    <n v="629.99099999999999"/>
  </r>
  <r>
    <n v="7522"/>
    <x v="3733"/>
    <x v="0"/>
    <x v="64"/>
    <d v="2013-09-12T00:00:00"/>
    <s v="Standard Class"/>
    <s v="MD-17350"/>
    <s v="Maribeth Dona"/>
    <x v="0"/>
    <s v="United States"/>
    <s v="Lancaster"/>
    <x v="24"/>
    <n v="43130"/>
    <x v="3"/>
    <s v="OFF-BI-10002824"/>
    <x v="1"/>
    <x v="8"/>
    <x v="523"/>
    <n v="8.9520000000000017"/>
    <n v="2"/>
    <n v="0.7"/>
    <n v="-7.4600000000000009"/>
  </r>
  <r>
    <n v="7523"/>
    <x v="3733"/>
    <x v="0"/>
    <x v="64"/>
    <d v="2013-09-12T00:00:00"/>
    <s v="Standard Class"/>
    <s v="MD-17350"/>
    <s v="Maribeth Dona"/>
    <x v="0"/>
    <s v="United States"/>
    <s v="Lancaster"/>
    <x v="24"/>
    <n v="43130"/>
    <x v="3"/>
    <s v="OFF-BI-10001757"/>
    <x v="1"/>
    <x v="8"/>
    <x v="1158"/>
    <n v="8.8560000000000016"/>
    <n v="6"/>
    <n v="0.7"/>
    <n v="-6.4944000000000024"/>
  </r>
  <r>
    <n v="7524"/>
    <x v="3733"/>
    <x v="0"/>
    <x v="64"/>
    <d v="2013-09-12T00:00:00"/>
    <s v="Standard Class"/>
    <s v="MD-17350"/>
    <s v="Maribeth Dona"/>
    <x v="0"/>
    <s v="United States"/>
    <s v="Lancaster"/>
    <x v="24"/>
    <n v="43130"/>
    <x v="3"/>
    <s v="FUR-CH-10004477"/>
    <x v="0"/>
    <x v="1"/>
    <x v="211"/>
    <n v="85.245999999999995"/>
    <n v="2"/>
    <n v="0.3"/>
    <n v="-1.217800000000004"/>
  </r>
  <r>
    <n v="7525"/>
    <x v="3734"/>
    <x v="2"/>
    <x v="1076"/>
    <d v="2011-09-16T00:00:00"/>
    <s v="Standard Class"/>
    <s v="CL-12565"/>
    <s v="Clay Ludtke"/>
    <x v="0"/>
    <s v="United States"/>
    <s v="Gresham"/>
    <x v="21"/>
    <n v="97030"/>
    <x v="1"/>
    <s v="OFF-EN-10003072"/>
    <x v="1"/>
    <x v="12"/>
    <x v="767"/>
    <n v="21.728000000000002"/>
    <n v="7"/>
    <n v="0.2"/>
    <n v="7.6047999999999991"/>
  </r>
  <r>
    <n v="7526"/>
    <x v="3734"/>
    <x v="2"/>
    <x v="1076"/>
    <d v="2011-09-16T00:00:00"/>
    <s v="Standard Class"/>
    <s v="CL-12565"/>
    <s v="Clay Ludtke"/>
    <x v="0"/>
    <s v="United States"/>
    <s v="Gresham"/>
    <x v="21"/>
    <n v="97030"/>
    <x v="1"/>
    <s v="FUR-CH-10003973"/>
    <x v="0"/>
    <x v="1"/>
    <x v="858"/>
    <n v="1487.04"/>
    <n v="5"/>
    <n v="0.2"/>
    <n v="148.70400000000006"/>
  </r>
  <r>
    <n v="7527"/>
    <x v="3735"/>
    <x v="3"/>
    <x v="986"/>
    <d v="2014-09-27T00:00:00"/>
    <s v="Same Day"/>
    <s v="RA-19885"/>
    <s v="Ruben Ausman"/>
    <x v="1"/>
    <s v="United States"/>
    <s v="San Francisco"/>
    <x v="1"/>
    <n v="94109"/>
    <x v="1"/>
    <s v="OFF-EN-10001028"/>
    <x v="1"/>
    <x v="12"/>
    <x v="33"/>
    <n v="71.88"/>
    <n v="6"/>
    <n v="0"/>
    <n v="33.064799999999998"/>
  </r>
  <r>
    <n v="7528"/>
    <x v="3735"/>
    <x v="3"/>
    <x v="986"/>
    <d v="2014-09-27T00:00:00"/>
    <s v="Same Day"/>
    <s v="RA-19885"/>
    <s v="Ruben Ausman"/>
    <x v="1"/>
    <s v="United States"/>
    <s v="San Francisco"/>
    <x v="1"/>
    <n v="94109"/>
    <x v="1"/>
    <s v="FUR-FU-10003829"/>
    <x v="0"/>
    <x v="5"/>
    <x v="1369"/>
    <n v="9.24"/>
    <n v="3"/>
    <n v="0"/>
    <n v="2.9567999999999994"/>
  </r>
  <r>
    <n v="7529"/>
    <x v="3735"/>
    <x v="3"/>
    <x v="986"/>
    <d v="2014-09-27T00:00:00"/>
    <s v="Same Day"/>
    <s v="RA-19885"/>
    <s v="Ruben Ausman"/>
    <x v="1"/>
    <s v="United States"/>
    <s v="San Francisco"/>
    <x v="1"/>
    <n v="94109"/>
    <x v="1"/>
    <s v="OFF-PA-10002245"/>
    <x v="1"/>
    <x v="10"/>
    <x v="1334"/>
    <n v="35.880000000000003"/>
    <n v="6"/>
    <n v="0"/>
    <n v="16.146000000000001"/>
  </r>
  <r>
    <n v="7530"/>
    <x v="3735"/>
    <x v="3"/>
    <x v="986"/>
    <d v="2014-09-27T00:00:00"/>
    <s v="Same Day"/>
    <s v="RA-19885"/>
    <s v="Ruben Ausman"/>
    <x v="1"/>
    <s v="United States"/>
    <s v="San Francisco"/>
    <x v="1"/>
    <n v="94109"/>
    <x v="1"/>
    <s v="OFF-BI-10002215"/>
    <x v="1"/>
    <x v="8"/>
    <x v="20"/>
    <n v="17.04"/>
    <n v="3"/>
    <n v="0.2"/>
    <n v="5.5379999999999985"/>
  </r>
  <r>
    <n v="7531"/>
    <x v="3735"/>
    <x v="3"/>
    <x v="986"/>
    <d v="2014-09-27T00:00:00"/>
    <s v="Same Day"/>
    <s v="RA-19885"/>
    <s v="Ruben Ausman"/>
    <x v="1"/>
    <s v="United States"/>
    <s v="San Francisco"/>
    <x v="1"/>
    <n v="94109"/>
    <x v="1"/>
    <s v="OFF-BI-10003925"/>
    <x v="1"/>
    <x v="8"/>
    <x v="751"/>
    <n v="931.17600000000016"/>
    <n v="3"/>
    <n v="0.2"/>
    <n v="314.27190000000002"/>
  </r>
  <r>
    <n v="7532"/>
    <x v="3736"/>
    <x v="0"/>
    <x v="26"/>
    <d v="2013-06-20T00:00:00"/>
    <s v="First Class"/>
    <s v="LC-16885"/>
    <s v="Lena Creighton"/>
    <x v="0"/>
    <s v="United States"/>
    <s v="Longmont"/>
    <x v="22"/>
    <n v="80501"/>
    <x v="1"/>
    <s v="FUR-FU-10002298"/>
    <x v="0"/>
    <x v="5"/>
    <x v="1296"/>
    <n v="266.35200000000003"/>
    <n v="3"/>
    <n v="0.2"/>
    <n v="-13.317600000000013"/>
  </r>
  <r>
    <n v="7533"/>
    <x v="3736"/>
    <x v="0"/>
    <x v="26"/>
    <d v="2013-06-20T00:00:00"/>
    <s v="First Class"/>
    <s v="LC-16885"/>
    <s v="Lena Creighton"/>
    <x v="0"/>
    <s v="United States"/>
    <s v="Longmont"/>
    <x v="22"/>
    <n v="80501"/>
    <x v="1"/>
    <s v="FUR-CH-10004853"/>
    <x v="0"/>
    <x v="1"/>
    <x v="526"/>
    <n v="483.13599999999997"/>
    <n v="4"/>
    <n v="0.2"/>
    <n v="54.352799999999945"/>
  </r>
  <r>
    <n v="7534"/>
    <x v="3737"/>
    <x v="3"/>
    <x v="906"/>
    <d v="2014-03-02T00:00:00"/>
    <s v="Standard Class"/>
    <s v="SW-20245"/>
    <s v="Scot Wooten"/>
    <x v="0"/>
    <s v="United States"/>
    <s v="Greenville"/>
    <x v="3"/>
    <n v="27834"/>
    <x v="0"/>
    <s v="FUR-CH-10002880"/>
    <x v="0"/>
    <x v="1"/>
    <x v="801"/>
    <n v="196.78399999999999"/>
    <n v="2"/>
    <n v="0.2"/>
    <n v="-22.138200000000012"/>
  </r>
  <r>
    <n v="7535"/>
    <x v="3737"/>
    <x v="3"/>
    <x v="906"/>
    <d v="2014-03-02T00:00:00"/>
    <s v="Standard Class"/>
    <s v="SW-20245"/>
    <s v="Scot Wooten"/>
    <x v="0"/>
    <s v="United States"/>
    <s v="Greenville"/>
    <x v="3"/>
    <n v="27834"/>
    <x v="0"/>
    <s v="FUR-BO-10004709"/>
    <x v="0"/>
    <x v="0"/>
    <x v="263"/>
    <n v="231.92000000000002"/>
    <n v="5"/>
    <n v="0.2"/>
    <n v="5.7980000000000018"/>
  </r>
  <r>
    <n v="7536"/>
    <x v="3738"/>
    <x v="3"/>
    <x v="185"/>
    <d v="2014-04-08T00:00:00"/>
    <s v="Standard Class"/>
    <s v="HG-14965"/>
    <s v="Henry Goldwyn"/>
    <x v="1"/>
    <s v="United States"/>
    <s v="Los Angeles"/>
    <x v="1"/>
    <n v="90004"/>
    <x v="1"/>
    <s v="OFF-SU-10004231"/>
    <x v="1"/>
    <x v="14"/>
    <x v="552"/>
    <n v="29.700000000000003"/>
    <n v="3"/>
    <n v="0"/>
    <n v="8.0190000000000001"/>
  </r>
  <r>
    <n v="7537"/>
    <x v="3739"/>
    <x v="3"/>
    <x v="734"/>
    <d v="2014-12-09T00:00:00"/>
    <s v="Standard Class"/>
    <s v="MV-17485"/>
    <s v="Mark Van Huff"/>
    <x v="0"/>
    <s v="United States"/>
    <s v="Houston"/>
    <x v="5"/>
    <n v="77041"/>
    <x v="2"/>
    <s v="FUR-FU-10000820"/>
    <x v="0"/>
    <x v="5"/>
    <x v="1774"/>
    <n v="13.591999999999999"/>
    <n v="2"/>
    <n v="0.6"/>
    <n v="-14.271599999999999"/>
  </r>
  <r>
    <n v="7538"/>
    <x v="3740"/>
    <x v="0"/>
    <x v="317"/>
    <d v="2013-02-22T00:00:00"/>
    <s v="Second Class"/>
    <s v="GT-14710"/>
    <s v="Greg Tran"/>
    <x v="0"/>
    <s v="United States"/>
    <s v="San Francisco"/>
    <x v="1"/>
    <n v="94109"/>
    <x v="1"/>
    <s v="OFF-PA-10001736"/>
    <x v="1"/>
    <x v="10"/>
    <x v="129"/>
    <n v="70.88"/>
    <n v="2"/>
    <n v="0"/>
    <n v="33.313599999999994"/>
  </r>
  <r>
    <n v="7539"/>
    <x v="3741"/>
    <x v="3"/>
    <x v="574"/>
    <d v="2014-12-07T00:00:00"/>
    <s v="Standard Class"/>
    <s v="BS-11380"/>
    <s v="Bill Stewart"/>
    <x v="1"/>
    <s v="United States"/>
    <s v="Denver"/>
    <x v="22"/>
    <n v="80219"/>
    <x v="1"/>
    <s v="OFF-ST-10003306"/>
    <x v="1"/>
    <x v="4"/>
    <x v="380"/>
    <n v="114.28800000000001"/>
    <n v="1"/>
    <n v="0.2"/>
    <n v="12.857399999999984"/>
  </r>
  <r>
    <n v="7540"/>
    <x v="3741"/>
    <x v="3"/>
    <x v="574"/>
    <d v="2014-12-07T00:00:00"/>
    <s v="Standard Class"/>
    <s v="BS-11380"/>
    <s v="Bill Stewart"/>
    <x v="1"/>
    <s v="United States"/>
    <s v="Denver"/>
    <x v="22"/>
    <n v="80219"/>
    <x v="1"/>
    <s v="OFF-BI-10003707"/>
    <x v="1"/>
    <x v="8"/>
    <x v="776"/>
    <n v="36.624000000000002"/>
    <n v="8"/>
    <n v="0.7"/>
    <n v="-24.41599999999999"/>
  </r>
  <r>
    <n v="7541"/>
    <x v="3741"/>
    <x v="3"/>
    <x v="574"/>
    <d v="2014-12-07T00:00:00"/>
    <s v="Standard Class"/>
    <s v="BS-11380"/>
    <s v="Bill Stewart"/>
    <x v="1"/>
    <s v="United States"/>
    <s v="Denver"/>
    <x v="22"/>
    <n v="80219"/>
    <x v="1"/>
    <s v="FUR-BO-10003546"/>
    <x v="0"/>
    <x v="0"/>
    <x v="1638"/>
    <n v="242.35200000000003"/>
    <n v="8"/>
    <n v="0.7"/>
    <n v="-363.52799999999991"/>
  </r>
  <r>
    <n v="7542"/>
    <x v="3741"/>
    <x v="3"/>
    <x v="574"/>
    <d v="2014-12-07T00:00:00"/>
    <s v="Standard Class"/>
    <s v="BS-11380"/>
    <s v="Bill Stewart"/>
    <x v="1"/>
    <s v="United States"/>
    <s v="Denver"/>
    <x v="22"/>
    <n v="80219"/>
    <x v="1"/>
    <s v="TEC-PH-10000213"/>
    <x v="2"/>
    <x v="7"/>
    <x v="1649"/>
    <n v="49.616000000000007"/>
    <n v="2"/>
    <n v="0.2"/>
    <n v="4.9615999999999989"/>
  </r>
  <r>
    <n v="7543"/>
    <x v="3741"/>
    <x v="3"/>
    <x v="574"/>
    <d v="2014-12-07T00:00:00"/>
    <s v="Standard Class"/>
    <s v="BS-11380"/>
    <s v="Bill Stewart"/>
    <x v="1"/>
    <s v="United States"/>
    <s v="Denver"/>
    <x v="22"/>
    <n v="80219"/>
    <x v="1"/>
    <s v="FUR-FU-10001488"/>
    <x v="0"/>
    <x v="5"/>
    <x v="1040"/>
    <n v="508.70400000000006"/>
    <n v="6"/>
    <n v="0.2"/>
    <n v="0"/>
  </r>
  <r>
    <n v="7544"/>
    <x v="3741"/>
    <x v="3"/>
    <x v="574"/>
    <d v="2014-12-07T00:00:00"/>
    <s v="Standard Class"/>
    <s v="BS-11380"/>
    <s v="Bill Stewart"/>
    <x v="1"/>
    <s v="United States"/>
    <s v="Denver"/>
    <x v="22"/>
    <n v="80219"/>
    <x v="1"/>
    <s v="TEC-PH-10004833"/>
    <x v="2"/>
    <x v="7"/>
    <x v="1354"/>
    <n v="57.36"/>
    <n v="6"/>
    <n v="0.2"/>
    <n v="-14.34"/>
  </r>
  <r>
    <n v="7545"/>
    <x v="3741"/>
    <x v="3"/>
    <x v="574"/>
    <d v="2014-12-07T00:00:00"/>
    <s v="Standard Class"/>
    <s v="BS-11380"/>
    <s v="Bill Stewart"/>
    <x v="1"/>
    <s v="United States"/>
    <s v="Denver"/>
    <x v="22"/>
    <n v="80219"/>
    <x v="1"/>
    <s v="FUR-CH-10002335"/>
    <x v="0"/>
    <x v="1"/>
    <x v="623"/>
    <n v="906.68000000000006"/>
    <n v="5"/>
    <n v="0.2"/>
    <n v="68.001000000000033"/>
  </r>
  <r>
    <n v="7546"/>
    <x v="3742"/>
    <x v="2"/>
    <x v="982"/>
    <d v="2011-10-15T00:00:00"/>
    <s v="Standard Class"/>
    <s v="CM-12715"/>
    <s v="Craig Molinari"/>
    <x v="1"/>
    <s v="United States"/>
    <s v="Huntsville"/>
    <x v="5"/>
    <n v="77340"/>
    <x v="2"/>
    <s v="TEC-PH-10001128"/>
    <x v="2"/>
    <x v="7"/>
    <x v="1499"/>
    <n v="719.95200000000011"/>
    <n v="6"/>
    <n v="0.2"/>
    <n v="71.995200000000011"/>
  </r>
  <r>
    <n v="7547"/>
    <x v="3742"/>
    <x v="2"/>
    <x v="982"/>
    <d v="2011-10-15T00:00:00"/>
    <s v="Standard Class"/>
    <s v="CM-12715"/>
    <s v="Craig Molinari"/>
    <x v="1"/>
    <s v="United States"/>
    <s v="Huntsville"/>
    <x v="5"/>
    <n v="77340"/>
    <x v="2"/>
    <s v="TEC-PH-10004667"/>
    <x v="2"/>
    <x v="7"/>
    <x v="519"/>
    <n v="755.94400000000019"/>
    <n v="7"/>
    <n v="0.2"/>
    <n v="66.145099999999957"/>
  </r>
  <r>
    <n v="7548"/>
    <x v="3742"/>
    <x v="2"/>
    <x v="982"/>
    <d v="2011-10-15T00:00:00"/>
    <s v="Standard Class"/>
    <s v="CM-12715"/>
    <s v="Craig Molinari"/>
    <x v="1"/>
    <s v="United States"/>
    <s v="Huntsville"/>
    <x v="5"/>
    <n v="77340"/>
    <x v="2"/>
    <s v="OFF-BI-10004817"/>
    <x v="1"/>
    <x v="8"/>
    <x v="1199"/>
    <n v="11.979999999999997"/>
    <n v="5"/>
    <n v="0.8"/>
    <n v="-19.16800000000001"/>
  </r>
  <r>
    <n v="7549"/>
    <x v="3742"/>
    <x v="2"/>
    <x v="982"/>
    <d v="2011-10-15T00:00:00"/>
    <s v="Standard Class"/>
    <s v="CM-12715"/>
    <s v="Craig Molinari"/>
    <x v="1"/>
    <s v="United States"/>
    <s v="Huntsville"/>
    <x v="5"/>
    <n v="77340"/>
    <x v="2"/>
    <s v="OFF-BI-10004140"/>
    <x v="1"/>
    <x v="8"/>
    <x v="304"/>
    <n v="0.8979999999999998"/>
    <n v="1"/>
    <n v="0.8"/>
    <n v="-1.5715000000000008"/>
  </r>
  <r>
    <n v="7550"/>
    <x v="3743"/>
    <x v="0"/>
    <x v="64"/>
    <d v="2013-09-08T00:00:00"/>
    <s v="First Class"/>
    <s v="EM-13825"/>
    <s v="Elizabeth Moffitt"/>
    <x v="1"/>
    <s v="United States"/>
    <s v="Houston"/>
    <x v="5"/>
    <n v="77036"/>
    <x v="2"/>
    <s v="FUR-FU-10004671"/>
    <x v="0"/>
    <x v="5"/>
    <x v="1357"/>
    <n v="21.204000000000004"/>
    <n v="3"/>
    <n v="0.6"/>
    <n v="-11.662199999999999"/>
  </r>
  <r>
    <n v="7551"/>
    <x v="3744"/>
    <x v="2"/>
    <x v="1164"/>
    <d v="2011-11-25T00:00:00"/>
    <s v="Standard Class"/>
    <s v="KH-16330"/>
    <s v="Katharine Harms"/>
    <x v="1"/>
    <s v="United States"/>
    <s v="New York City"/>
    <x v="15"/>
    <n v="10024"/>
    <x v="3"/>
    <s v="OFF-EN-10002592"/>
    <x v="1"/>
    <x v="12"/>
    <x v="1702"/>
    <n v="34.74"/>
    <n v="3"/>
    <n v="0"/>
    <n v="17.37"/>
  </r>
  <r>
    <n v="7552"/>
    <x v="3744"/>
    <x v="2"/>
    <x v="1164"/>
    <d v="2011-11-25T00:00:00"/>
    <s v="Standard Class"/>
    <s v="KH-16330"/>
    <s v="Katharine Harms"/>
    <x v="1"/>
    <s v="United States"/>
    <s v="New York City"/>
    <x v="15"/>
    <n v="10024"/>
    <x v="3"/>
    <s v="TEC-PH-10004447"/>
    <x v="2"/>
    <x v="7"/>
    <x v="857"/>
    <n v="833.94"/>
    <n v="6"/>
    <n v="0"/>
    <n v="216.8244"/>
  </r>
  <r>
    <n v="7553"/>
    <x v="3744"/>
    <x v="2"/>
    <x v="1164"/>
    <d v="2011-11-25T00:00:00"/>
    <s v="Standard Class"/>
    <s v="KH-16330"/>
    <s v="Katharine Harms"/>
    <x v="1"/>
    <s v="United States"/>
    <s v="New York City"/>
    <x v="15"/>
    <n v="10024"/>
    <x v="3"/>
    <s v="OFF-BI-10003669"/>
    <x v="1"/>
    <x v="8"/>
    <x v="796"/>
    <n v="12.96"/>
    <n v="3"/>
    <n v="0.2"/>
    <n v="4.5359999999999996"/>
  </r>
  <r>
    <n v="7554"/>
    <x v="3744"/>
    <x v="2"/>
    <x v="1164"/>
    <d v="2011-11-25T00:00:00"/>
    <s v="Standard Class"/>
    <s v="KH-16330"/>
    <s v="Katharine Harms"/>
    <x v="1"/>
    <s v="United States"/>
    <s v="New York City"/>
    <x v="15"/>
    <n v="10024"/>
    <x v="3"/>
    <s v="OFF-PA-10000223"/>
    <x v="1"/>
    <x v="10"/>
    <x v="1374"/>
    <n v="25.92"/>
    <n v="4"/>
    <n v="0"/>
    <n v="12.441600000000001"/>
  </r>
  <r>
    <n v="7555"/>
    <x v="3745"/>
    <x v="2"/>
    <x v="1025"/>
    <d v="2011-05-14T00:00:00"/>
    <s v="Second Class"/>
    <s v="AF-10885"/>
    <s v="Art Foster"/>
    <x v="0"/>
    <s v="United States"/>
    <s v="Philadelphia"/>
    <x v="9"/>
    <n v="19134"/>
    <x v="3"/>
    <s v="FUR-BO-10004467"/>
    <x v="0"/>
    <x v="0"/>
    <x v="883"/>
    <n v="349.96499999999997"/>
    <n v="7"/>
    <n v="0.5"/>
    <n v="-216.97830000000002"/>
  </r>
  <r>
    <n v="7556"/>
    <x v="3745"/>
    <x v="2"/>
    <x v="1025"/>
    <d v="2011-05-14T00:00:00"/>
    <s v="Second Class"/>
    <s v="AF-10885"/>
    <s v="Art Foster"/>
    <x v="0"/>
    <s v="United States"/>
    <s v="Philadelphia"/>
    <x v="9"/>
    <n v="19134"/>
    <x v="3"/>
    <s v="OFF-AR-10000716"/>
    <x v="1"/>
    <x v="6"/>
    <x v="786"/>
    <n v="22.32"/>
    <n v="5"/>
    <n v="0.2"/>
    <n v="5.3010000000000002"/>
  </r>
  <r>
    <n v="7557"/>
    <x v="3746"/>
    <x v="3"/>
    <x v="344"/>
    <d v="2014-12-03T00:00:00"/>
    <s v="Standard Class"/>
    <s v="JR-16210"/>
    <s v="Justin Ritter"/>
    <x v="1"/>
    <s v="United States"/>
    <s v="Columbus"/>
    <x v="14"/>
    <n v="47201"/>
    <x v="2"/>
    <s v="OFF-PA-10003641"/>
    <x v="1"/>
    <x v="10"/>
    <x v="938"/>
    <n v="158.28"/>
    <n v="6"/>
    <n v="0"/>
    <n v="72.808799999999991"/>
  </r>
  <r>
    <n v="7558"/>
    <x v="3746"/>
    <x v="3"/>
    <x v="344"/>
    <d v="2014-12-03T00:00:00"/>
    <s v="Standard Class"/>
    <s v="JR-16210"/>
    <s v="Justin Ritter"/>
    <x v="1"/>
    <s v="United States"/>
    <s v="Columbus"/>
    <x v="14"/>
    <n v="47201"/>
    <x v="2"/>
    <s v="OFF-BI-10004519"/>
    <x v="1"/>
    <x v="8"/>
    <x v="880"/>
    <n v="497.93999999999994"/>
    <n v="3"/>
    <n v="0"/>
    <n v="224.07299999999998"/>
  </r>
  <r>
    <n v="7559"/>
    <x v="3747"/>
    <x v="2"/>
    <x v="301"/>
    <d v="2011-11-05T00:00:00"/>
    <s v="Standard Class"/>
    <s v="DL-12925"/>
    <s v="Daniel Lacy"/>
    <x v="0"/>
    <s v="United States"/>
    <s v="Long Beach"/>
    <x v="15"/>
    <n v="11561"/>
    <x v="3"/>
    <s v="OFF-AP-10002518"/>
    <x v="1"/>
    <x v="9"/>
    <x v="158"/>
    <n v="533.93999999999994"/>
    <n v="3"/>
    <n v="0"/>
    <n v="154.84259999999995"/>
  </r>
  <r>
    <n v="7560"/>
    <x v="3747"/>
    <x v="2"/>
    <x v="301"/>
    <d v="2011-11-05T00:00:00"/>
    <s v="Standard Class"/>
    <s v="DL-12925"/>
    <s v="Daniel Lacy"/>
    <x v="0"/>
    <s v="United States"/>
    <s v="Long Beach"/>
    <x v="15"/>
    <n v="11561"/>
    <x v="3"/>
    <s v="OFF-PA-10000806"/>
    <x v="1"/>
    <x v="10"/>
    <x v="948"/>
    <n v="167.94"/>
    <n v="3"/>
    <n v="0"/>
    <n v="82.290599999999998"/>
  </r>
  <r>
    <n v="7561"/>
    <x v="3747"/>
    <x v="2"/>
    <x v="301"/>
    <d v="2011-11-05T00:00:00"/>
    <s v="Standard Class"/>
    <s v="DL-12925"/>
    <s v="Daniel Lacy"/>
    <x v="0"/>
    <s v="United States"/>
    <s v="Long Beach"/>
    <x v="15"/>
    <n v="11561"/>
    <x v="3"/>
    <s v="FUR-FU-10003142"/>
    <x v="0"/>
    <x v="5"/>
    <x v="1201"/>
    <n v="31.68"/>
    <n v="6"/>
    <n v="0"/>
    <n v="9.8207999999999984"/>
  </r>
  <r>
    <n v="7562"/>
    <x v="3748"/>
    <x v="0"/>
    <x v="945"/>
    <d v="2014-01-02T00:00:00"/>
    <s v="First Class"/>
    <s v="BD-11605"/>
    <s v="Brian Dahlen"/>
    <x v="0"/>
    <s v="United States"/>
    <s v="Lancaster"/>
    <x v="9"/>
    <n v="17602"/>
    <x v="3"/>
    <s v="FUR-CH-10000454"/>
    <x v="0"/>
    <x v="1"/>
    <x v="1"/>
    <n v="170.78599999999997"/>
    <n v="1"/>
    <n v="0.3"/>
    <n v="0"/>
  </r>
  <r>
    <n v="7563"/>
    <x v="3749"/>
    <x v="0"/>
    <x v="323"/>
    <d v="2013-09-08T00:00:00"/>
    <s v="Standard Class"/>
    <s v="RB-19570"/>
    <s v="Rob Beeghly"/>
    <x v="0"/>
    <s v="United States"/>
    <s v="Chicago"/>
    <x v="10"/>
    <n v="60610"/>
    <x v="2"/>
    <s v="FUR-BO-10003894"/>
    <x v="0"/>
    <x v="0"/>
    <x v="1619"/>
    <n v="198.744"/>
    <n v="4"/>
    <n v="0.3"/>
    <n v="0"/>
  </r>
  <r>
    <n v="7564"/>
    <x v="3750"/>
    <x v="3"/>
    <x v="361"/>
    <d v="2014-10-08T00:00:00"/>
    <s v="First Class"/>
    <s v="RB-19795"/>
    <s v="Ross Baird"/>
    <x v="2"/>
    <s v="United States"/>
    <s v="Denver"/>
    <x v="22"/>
    <n v="80219"/>
    <x v="1"/>
    <s v="TEC-AC-10001714"/>
    <x v="2"/>
    <x v="11"/>
    <x v="678"/>
    <n v="63.824000000000005"/>
    <n v="2"/>
    <n v="0.2"/>
    <n v="13.562599999999998"/>
  </r>
  <r>
    <n v="7565"/>
    <x v="3751"/>
    <x v="0"/>
    <x v="806"/>
    <d v="2013-02-01T00:00:00"/>
    <s v="Second Class"/>
    <s v="TB-21250"/>
    <s v="Tim Brockman"/>
    <x v="0"/>
    <s v="United States"/>
    <s v="Seattle"/>
    <x v="4"/>
    <n v="98103"/>
    <x v="1"/>
    <s v="FUR-CH-10001190"/>
    <x v="0"/>
    <x v="1"/>
    <x v="1326"/>
    <n v="435.16800000000006"/>
    <n v="4"/>
    <n v="0.2"/>
    <n v="-59.835600000000042"/>
  </r>
  <r>
    <n v="7566"/>
    <x v="3751"/>
    <x v="0"/>
    <x v="806"/>
    <d v="2013-02-01T00:00:00"/>
    <s v="Second Class"/>
    <s v="TB-21250"/>
    <s v="Tim Brockman"/>
    <x v="0"/>
    <s v="United States"/>
    <s v="Seattle"/>
    <x v="4"/>
    <n v="98103"/>
    <x v="1"/>
    <s v="FUR-BO-10000468"/>
    <x v="0"/>
    <x v="0"/>
    <x v="1171"/>
    <n v="48.58"/>
    <n v="1"/>
    <n v="0"/>
    <n v="7.7728000000000037"/>
  </r>
  <r>
    <n v="7567"/>
    <x v="3752"/>
    <x v="3"/>
    <x v="81"/>
    <d v="2014-04-24T00:00:00"/>
    <s v="First Class"/>
    <s v="KN-16390"/>
    <s v="Katherine Nockton"/>
    <x v="1"/>
    <s v="United States"/>
    <s v="Houston"/>
    <x v="5"/>
    <n v="77070"/>
    <x v="2"/>
    <s v="TEC-AC-10001998"/>
    <x v="2"/>
    <x v="11"/>
    <x v="84"/>
    <n v="47.975999999999999"/>
    <n v="3"/>
    <n v="0.2"/>
    <n v="8.3957999999999942"/>
  </r>
  <r>
    <n v="7568"/>
    <x v="3752"/>
    <x v="3"/>
    <x v="81"/>
    <d v="2014-04-24T00:00:00"/>
    <s v="First Class"/>
    <s v="KN-16390"/>
    <s v="Katherine Nockton"/>
    <x v="1"/>
    <s v="United States"/>
    <s v="Houston"/>
    <x v="5"/>
    <n v="77070"/>
    <x v="2"/>
    <s v="OFF-PA-10001534"/>
    <x v="1"/>
    <x v="10"/>
    <x v="1461"/>
    <n v="20.736000000000004"/>
    <n v="4"/>
    <n v="0.2"/>
    <n v="7.2576000000000001"/>
  </r>
  <r>
    <n v="7569"/>
    <x v="3753"/>
    <x v="2"/>
    <x v="29"/>
    <d v="2011-12-10T00:00:00"/>
    <s v="Standard Class"/>
    <s v="RL-19615"/>
    <s v="Rob Lucas"/>
    <x v="0"/>
    <s v="United States"/>
    <s v="Los Angeles"/>
    <x v="1"/>
    <n v="90045"/>
    <x v="1"/>
    <s v="OFF-AR-10003045"/>
    <x v="1"/>
    <x v="6"/>
    <x v="420"/>
    <n v="26.46"/>
    <n v="9"/>
    <n v="0"/>
    <n v="11.907"/>
  </r>
  <r>
    <n v="7570"/>
    <x v="3753"/>
    <x v="2"/>
    <x v="29"/>
    <d v="2011-12-10T00:00:00"/>
    <s v="Standard Class"/>
    <s v="RL-19615"/>
    <s v="Rob Lucas"/>
    <x v="0"/>
    <s v="United States"/>
    <s v="Los Angeles"/>
    <x v="1"/>
    <n v="90045"/>
    <x v="1"/>
    <s v="OFF-PA-10001363"/>
    <x v="1"/>
    <x v="10"/>
    <x v="1616"/>
    <n v="49.12"/>
    <n v="4"/>
    <n v="0"/>
    <n v="23.086399999999998"/>
  </r>
  <r>
    <n v="7571"/>
    <x v="3753"/>
    <x v="2"/>
    <x v="29"/>
    <d v="2011-12-10T00:00:00"/>
    <s v="Standard Class"/>
    <s v="RL-19615"/>
    <s v="Rob Lucas"/>
    <x v="0"/>
    <s v="United States"/>
    <s v="Los Angeles"/>
    <x v="1"/>
    <n v="90045"/>
    <x v="1"/>
    <s v="OFF-FA-10002280"/>
    <x v="1"/>
    <x v="13"/>
    <x v="653"/>
    <n v="15"/>
    <n v="3"/>
    <n v="0"/>
    <n v="7.1999999999999993"/>
  </r>
  <r>
    <n v="7572"/>
    <x v="3754"/>
    <x v="2"/>
    <x v="618"/>
    <d v="2011-10-26T00:00:00"/>
    <s v="Standard Class"/>
    <s v="FH-14275"/>
    <s v="Frank Hawley"/>
    <x v="1"/>
    <s v="United States"/>
    <s v="Newport News"/>
    <x v="17"/>
    <n v="23602"/>
    <x v="0"/>
    <s v="OFF-ST-10003479"/>
    <x v="1"/>
    <x v="4"/>
    <x v="41"/>
    <n v="194.7"/>
    <n v="5"/>
    <n v="0"/>
    <n v="9.7349999999999781"/>
  </r>
  <r>
    <n v="7573"/>
    <x v="3754"/>
    <x v="2"/>
    <x v="618"/>
    <d v="2011-10-26T00:00:00"/>
    <s v="Standard Class"/>
    <s v="FH-14275"/>
    <s v="Frank Hawley"/>
    <x v="1"/>
    <s v="United States"/>
    <s v="Newport News"/>
    <x v="17"/>
    <n v="23602"/>
    <x v="0"/>
    <s v="FUR-TA-10004607"/>
    <x v="0"/>
    <x v="3"/>
    <x v="1095"/>
    <n v="591.32000000000005"/>
    <n v="4"/>
    <n v="0"/>
    <n v="112.35079999999999"/>
  </r>
  <r>
    <n v="7574"/>
    <x v="3754"/>
    <x v="2"/>
    <x v="618"/>
    <d v="2011-10-26T00:00:00"/>
    <s v="Standard Class"/>
    <s v="FH-14275"/>
    <s v="Frank Hawley"/>
    <x v="1"/>
    <s v="United States"/>
    <s v="Newport News"/>
    <x v="17"/>
    <n v="23602"/>
    <x v="0"/>
    <s v="OFF-AR-10001022"/>
    <x v="1"/>
    <x v="6"/>
    <x v="872"/>
    <n v="2.84"/>
    <n v="1"/>
    <n v="0"/>
    <n v="0.88039999999999985"/>
  </r>
  <r>
    <n v="7575"/>
    <x v="3755"/>
    <x v="1"/>
    <x v="575"/>
    <d v="2012-12-12T00:00:00"/>
    <s v="Standard Class"/>
    <s v="YS-21880"/>
    <s v="Yana Sorensen"/>
    <x v="1"/>
    <s v="United States"/>
    <s v="Los Angeles"/>
    <x v="1"/>
    <n v="90036"/>
    <x v="1"/>
    <s v="OFF-ST-10004186"/>
    <x v="1"/>
    <x v="4"/>
    <x v="16"/>
    <n v="221.96"/>
    <n v="2"/>
    <n v="0"/>
    <n v="4.4391999999999996"/>
  </r>
  <r>
    <n v="7576"/>
    <x v="3755"/>
    <x v="1"/>
    <x v="575"/>
    <d v="2012-12-12T00:00:00"/>
    <s v="Standard Class"/>
    <s v="YS-21880"/>
    <s v="Yana Sorensen"/>
    <x v="1"/>
    <s v="United States"/>
    <s v="Los Angeles"/>
    <x v="1"/>
    <n v="90036"/>
    <x v="1"/>
    <s v="TEC-AC-10000865"/>
    <x v="2"/>
    <x v="11"/>
    <x v="996"/>
    <n v="236"/>
    <n v="4"/>
    <n v="0"/>
    <n v="40.119999999999976"/>
  </r>
  <r>
    <n v="7577"/>
    <x v="3756"/>
    <x v="2"/>
    <x v="981"/>
    <d v="2011-11-07T00:00:00"/>
    <s v="Second Class"/>
    <s v="SW-20755"/>
    <s v="Steven Ward"/>
    <x v="1"/>
    <s v="United States"/>
    <s v="Seattle"/>
    <x v="4"/>
    <n v="98115"/>
    <x v="1"/>
    <s v="TEC-AC-10000023"/>
    <x v="2"/>
    <x v="11"/>
    <x v="900"/>
    <n v="41.94"/>
    <n v="2"/>
    <n v="0"/>
    <n v="15.098399999999998"/>
  </r>
  <r>
    <n v="7578"/>
    <x v="3756"/>
    <x v="2"/>
    <x v="981"/>
    <d v="2011-11-07T00:00:00"/>
    <s v="Second Class"/>
    <s v="SW-20755"/>
    <s v="Steven Ward"/>
    <x v="1"/>
    <s v="United States"/>
    <s v="Seattle"/>
    <x v="4"/>
    <n v="98115"/>
    <x v="1"/>
    <s v="TEC-PH-10001750"/>
    <x v="2"/>
    <x v="7"/>
    <x v="968"/>
    <n v="52.792000000000002"/>
    <n v="1"/>
    <n v="0.2"/>
    <n v="4.6193000000000026"/>
  </r>
  <r>
    <n v="7579"/>
    <x v="3757"/>
    <x v="0"/>
    <x v="122"/>
    <d v="2013-12-22T00:00:00"/>
    <s v="First Class"/>
    <s v="PN-18775"/>
    <s v="Parhena Norris"/>
    <x v="2"/>
    <s v="United States"/>
    <s v="Omaha"/>
    <x v="8"/>
    <n v="68104"/>
    <x v="2"/>
    <s v="FUR-CH-10004997"/>
    <x v="0"/>
    <x v="1"/>
    <x v="494"/>
    <n v="563.93999999999994"/>
    <n v="3"/>
    <n v="0"/>
    <n v="112.78800000000001"/>
  </r>
  <r>
    <n v="7580"/>
    <x v="3758"/>
    <x v="1"/>
    <x v="521"/>
    <d v="2012-11-27T00:00:00"/>
    <s v="Second Class"/>
    <s v="AT-10735"/>
    <s v="Annie Thurman"/>
    <x v="0"/>
    <s v="United States"/>
    <s v="Morristown"/>
    <x v="30"/>
    <n v="7960"/>
    <x v="3"/>
    <s v="OFF-AP-10000275"/>
    <x v="1"/>
    <x v="9"/>
    <x v="1719"/>
    <n v="2625.12"/>
    <n v="8"/>
    <n v="0"/>
    <n v="735.03359999999998"/>
  </r>
  <r>
    <n v="7581"/>
    <x v="3758"/>
    <x v="1"/>
    <x v="521"/>
    <d v="2012-11-27T00:00:00"/>
    <s v="Second Class"/>
    <s v="AT-10735"/>
    <s v="Annie Thurman"/>
    <x v="0"/>
    <s v="United States"/>
    <s v="Morristown"/>
    <x v="30"/>
    <n v="7960"/>
    <x v="3"/>
    <s v="OFF-AR-10004999"/>
    <x v="1"/>
    <x v="6"/>
    <x v="864"/>
    <n v="17.940000000000001"/>
    <n v="3"/>
    <n v="0"/>
    <n v="4.4850000000000003"/>
  </r>
  <r>
    <n v="7582"/>
    <x v="3759"/>
    <x v="1"/>
    <x v="863"/>
    <d v="2012-08-16T00:00:00"/>
    <s v="First Class"/>
    <s v="EJ-13720"/>
    <s v="Ed Jacobs"/>
    <x v="0"/>
    <s v="United States"/>
    <s v="Philadelphia"/>
    <x v="9"/>
    <n v="19143"/>
    <x v="3"/>
    <s v="OFF-ST-10003816"/>
    <x v="1"/>
    <x v="4"/>
    <x v="710"/>
    <n v="422.85599999999999"/>
    <n v="3"/>
    <n v="0.2"/>
    <n v="15.857099999999974"/>
  </r>
  <r>
    <n v="7583"/>
    <x v="3760"/>
    <x v="1"/>
    <x v="392"/>
    <d v="2012-04-21T00:00:00"/>
    <s v="Standard Class"/>
    <s v="DM-13345"/>
    <s v="Denise Monton"/>
    <x v="1"/>
    <s v="United States"/>
    <s v="New York City"/>
    <x v="15"/>
    <n v="10024"/>
    <x v="3"/>
    <s v="FUR-CH-10003968"/>
    <x v="0"/>
    <x v="1"/>
    <x v="56"/>
    <n v="127.76400000000001"/>
    <n v="2"/>
    <n v="0.1"/>
    <n v="2.8392000000000017"/>
  </r>
  <r>
    <n v="7584"/>
    <x v="3761"/>
    <x v="2"/>
    <x v="90"/>
    <d v="2011-03-25T00:00:00"/>
    <s v="Standard Class"/>
    <s v="KH-16690"/>
    <s v="Kristen Hastings"/>
    <x v="1"/>
    <s v="United States"/>
    <s v="Springfield"/>
    <x v="17"/>
    <n v="22153"/>
    <x v="0"/>
    <s v="TEC-PH-10000730"/>
    <x v="2"/>
    <x v="7"/>
    <x v="1559"/>
    <n v="3499.9300000000003"/>
    <n v="7"/>
    <n v="0"/>
    <n v="909.98180000000025"/>
  </r>
  <r>
    <n v="7585"/>
    <x v="3761"/>
    <x v="2"/>
    <x v="90"/>
    <d v="2011-03-25T00:00:00"/>
    <s v="Standard Class"/>
    <s v="KH-16690"/>
    <s v="Kristen Hastings"/>
    <x v="1"/>
    <s v="United States"/>
    <s v="Springfield"/>
    <x v="17"/>
    <n v="22153"/>
    <x v="0"/>
    <s v="OFF-LA-10004409"/>
    <x v="1"/>
    <x v="2"/>
    <x v="1550"/>
    <n v="14.399999999999999"/>
    <n v="5"/>
    <n v="0"/>
    <n v="6.6239999999999988"/>
  </r>
  <r>
    <n v="7586"/>
    <x v="3761"/>
    <x v="2"/>
    <x v="90"/>
    <d v="2011-03-25T00:00:00"/>
    <s v="Standard Class"/>
    <s v="KH-16690"/>
    <s v="Kristen Hastings"/>
    <x v="1"/>
    <s v="United States"/>
    <s v="Springfield"/>
    <x v="17"/>
    <n v="22153"/>
    <x v="0"/>
    <s v="OFF-PA-10000675"/>
    <x v="1"/>
    <x v="10"/>
    <x v="1106"/>
    <n v="122.97"/>
    <n v="3"/>
    <n v="0"/>
    <n v="60.255300000000005"/>
  </r>
  <r>
    <n v="7587"/>
    <x v="3761"/>
    <x v="2"/>
    <x v="90"/>
    <d v="2011-03-25T00:00:00"/>
    <s v="Standard Class"/>
    <s v="KH-16690"/>
    <s v="Kristen Hastings"/>
    <x v="1"/>
    <s v="United States"/>
    <s v="Springfield"/>
    <x v="17"/>
    <n v="22153"/>
    <x v="0"/>
    <s v="OFF-AR-10001573"/>
    <x v="1"/>
    <x v="6"/>
    <x v="368"/>
    <n v="9.32"/>
    <n v="4"/>
    <n v="0"/>
    <n v="2.702799999999999"/>
  </r>
  <r>
    <n v="7588"/>
    <x v="3761"/>
    <x v="2"/>
    <x v="90"/>
    <d v="2011-03-25T00:00:00"/>
    <s v="Standard Class"/>
    <s v="KH-16690"/>
    <s v="Kristen Hastings"/>
    <x v="1"/>
    <s v="United States"/>
    <s v="Springfield"/>
    <x v="17"/>
    <n v="22153"/>
    <x v="0"/>
    <s v="OFF-BI-10001597"/>
    <x v="1"/>
    <x v="8"/>
    <x v="790"/>
    <n v="122.94"/>
    <n v="3"/>
    <n v="0"/>
    <n v="59.011199999999988"/>
  </r>
  <r>
    <n v="7589"/>
    <x v="3762"/>
    <x v="3"/>
    <x v="673"/>
    <d v="2014-11-23T00:00:00"/>
    <s v="Standard Class"/>
    <s v="MB-18085"/>
    <s v="Mick Brown"/>
    <x v="0"/>
    <s v="United States"/>
    <s v="Roseville"/>
    <x v="1"/>
    <n v="95661"/>
    <x v="1"/>
    <s v="FUR-FU-10001196"/>
    <x v="0"/>
    <x v="5"/>
    <x v="1116"/>
    <n v="17.309999999999999"/>
    <n v="3"/>
    <n v="0"/>
    <n v="5.1929999999999996"/>
  </r>
  <r>
    <n v="7590"/>
    <x v="3763"/>
    <x v="1"/>
    <x v="12"/>
    <d v="2012-09-29T00:00:00"/>
    <s v="Standard Class"/>
    <s v="DK-12895"/>
    <s v="Dana Kaydos"/>
    <x v="0"/>
    <s v="United States"/>
    <s v="Rockford"/>
    <x v="10"/>
    <n v="61107"/>
    <x v="2"/>
    <s v="OFF-AR-10004602"/>
    <x v="1"/>
    <x v="6"/>
    <x v="1217"/>
    <n v="128.744"/>
    <n v="7"/>
    <n v="0.2"/>
    <n v="12.874400000000001"/>
  </r>
  <r>
    <n v="7591"/>
    <x v="3764"/>
    <x v="0"/>
    <x v="64"/>
    <d v="2013-09-10T00:00:00"/>
    <s v="Standard Class"/>
    <s v="DB-13210"/>
    <s v="Dean Braden"/>
    <x v="0"/>
    <s v="United States"/>
    <s v="Philadelphia"/>
    <x v="9"/>
    <n v="19134"/>
    <x v="3"/>
    <s v="FUR-FU-10000260"/>
    <x v="0"/>
    <x v="5"/>
    <x v="74"/>
    <n v="58.248000000000005"/>
    <n v="9"/>
    <n v="0.2"/>
    <n v="11.649599999999996"/>
  </r>
  <r>
    <n v="7592"/>
    <x v="3764"/>
    <x v="0"/>
    <x v="64"/>
    <d v="2013-09-10T00:00:00"/>
    <s v="Standard Class"/>
    <s v="DB-13210"/>
    <s v="Dean Braden"/>
    <x v="0"/>
    <s v="United States"/>
    <s v="Philadelphia"/>
    <x v="9"/>
    <n v="19134"/>
    <x v="3"/>
    <s v="FUR-CH-10001146"/>
    <x v="0"/>
    <x v="1"/>
    <x v="124"/>
    <n v="71.245999999999995"/>
    <n v="2"/>
    <n v="0.3"/>
    <n v="-19.338199999999993"/>
  </r>
  <r>
    <n v="7593"/>
    <x v="3764"/>
    <x v="0"/>
    <x v="64"/>
    <d v="2013-09-10T00:00:00"/>
    <s v="Standard Class"/>
    <s v="DB-13210"/>
    <s v="Dean Braden"/>
    <x v="0"/>
    <s v="United States"/>
    <s v="Philadelphia"/>
    <x v="9"/>
    <n v="19134"/>
    <x v="3"/>
    <s v="OFF-AR-10000896"/>
    <x v="1"/>
    <x v="6"/>
    <x v="949"/>
    <n v="7.8719999999999999"/>
    <n v="3"/>
    <n v="0.2"/>
    <n v="0.59039999999999937"/>
  </r>
  <r>
    <n v="7594"/>
    <x v="3764"/>
    <x v="0"/>
    <x v="64"/>
    <d v="2013-09-10T00:00:00"/>
    <s v="Standard Class"/>
    <s v="DB-13210"/>
    <s v="Dean Braden"/>
    <x v="0"/>
    <s v="United States"/>
    <s v="Philadelphia"/>
    <x v="9"/>
    <n v="19134"/>
    <x v="3"/>
    <s v="FUR-CH-10000309"/>
    <x v="0"/>
    <x v="1"/>
    <x v="765"/>
    <n v="887.27099999999984"/>
    <n v="3"/>
    <n v="0.3"/>
    <n v="-63.376499999999965"/>
  </r>
  <r>
    <n v="7595"/>
    <x v="3765"/>
    <x v="3"/>
    <x v="693"/>
    <d v="2014-04-25T00:00:00"/>
    <s v="Standard Class"/>
    <s v="CV-12295"/>
    <s v="Christina VanderZanden"/>
    <x v="0"/>
    <s v="United States"/>
    <s v="Detroit"/>
    <x v="12"/>
    <n v="48234"/>
    <x v="2"/>
    <s v="OFF-BI-10001989"/>
    <x v="1"/>
    <x v="8"/>
    <x v="537"/>
    <n v="146.86000000000001"/>
    <n v="7"/>
    <n v="0"/>
    <n v="70.492799999999988"/>
  </r>
  <r>
    <n v="7596"/>
    <x v="3765"/>
    <x v="3"/>
    <x v="693"/>
    <d v="2014-04-25T00:00:00"/>
    <s v="Standard Class"/>
    <s v="CV-12295"/>
    <s v="Christina VanderZanden"/>
    <x v="0"/>
    <s v="United States"/>
    <s v="Detroit"/>
    <x v="12"/>
    <n v="48234"/>
    <x v="2"/>
    <s v="OFF-BI-10001036"/>
    <x v="1"/>
    <x v="8"/>
    <x v="618"/>
    <n v="36.56"/>
    <n v="4"/>
    <n v="0"/>
    <n v="18.28"/>
  </r>
  <r>
    <n v="7597"/>
    <x v="3766"/>
    <x v="1"/>
    <x v="925"/>
    <d v="2012-06-19T00:00:00"/>
    <s v="Standard Class"/>
    <s v="GK-14620"/>
    <s v="Grace Kelly"/>
    <x v="1"/>
    <s v="United States"/>
    <s v="Los Angeles"/>
    <x v="1"/>
    <n v="90004"/>
    <x v="1"/>
    <s v="TEC-PH-10002103"/>
    <x v="2"/>
    <x v="7"/>
    <x v="534"/>
    <n v="225.57599999999996"/>
    <n v="3"/>
    <n v="0.2"/>
    <n v="22.557600000000008"/>
  </r>
  <r>
    <n v="7598"/>
    <x v="3767"/>
    <x v="2"/>
    <x v="328"/>
    <d v="2011-09-22T00:00:00"/>
    <s v="Standard Class"/>
    <s v="JA-15970"/>
    <s v="Joseph Airdo"/>
    <x v="0"/>
    <s v="United States"/>
    <s v="Springfield"/>
    <x v="21"/>
    <n v="97477"/>
    <x v="1"/>
    <s v="OFF-AR-10001473"/>
    <x v="1"/>
    <x v="6"/>
    <x v="1332"/>
    <n v="5.2480000000000002"/>
    <n v="2"/>
    <n v="0.2"/>
    <n v="0.45920000000000027"/>
  </r>
  <r>
    <n v="7599"/>
    <x v="3767"/>
    <x v="2"/>
    <x v="328"/>
    <d v="2011-09-22T00:00:00"/>
    <s v="Standard Class"/>
    <s v="JA-15970"/>
    <s v="Joseph Airdo"/>
    <x v="0"/>
    <s v="United States"/>
    <s v="Springfield"/>
    <x v="21"/>
    <n v="97477"/>
    <x v="1"/>
    <s v="OFF-AR-10000411"/>
    <x v="1"/>
    <x v="6"/>
    <x v="931"/>
    <n v="38.256"/>
    <n v="3"/>
    <n v="0.2"/>
    <n v="4.7819999999999947"/>
  </r>
  <r>
    <n v="7600"/>
    <x v="3767"/>
    <x v="2"/>
    <x v="328"/>
    <d v="2011-09-22T00:00:00"/>
    <s v="Standard Class"/>
    <s v="JA-15970"/>
    <s v="Joseph Airdo"/>
    <x v="0"/>
    <s v="United States"/>
    <s v="Springfield"/>
    <x v="21"/>
    <n v="97477"/>
    <x v="1"/>
    <s v="OFF-PA-10000246"/>
    <x v="1"/>
    <x v="10"/>
    <x v="1586"/>
    <n v="40.24"/>
    <n v="5"/>
    <n v="0.2"/>
    <n v="13.078000000000001"/>
  </r>
  <r>
    <n v="7601"/>
    <x v="3767"/>
    <x v="2"/>
    <x v="328"/>
    <d v="2011-09-22T00:00:00"/>
    <s v="Standard Class"/>
    <s v="JA-15970"/>
    <s v="Joseph Airdo"/>
    <x v="0"/>
    <s v="United States"/>
    <s v="Springfield"/>
    <x v="21"/>
    <n v="97477"/>
    <x v="1"/>
    <s v="TEC-MA-10004086"/>
    <x v="2"/>
    <x v="15"/>
    <x v="1800"/>
    <n v="29.925000000000001"/>
    <n v="5"/>
    <n v="0.7"/>
    <n v="-21.944999999999993"/>
  </r>
  <r>
    <n v="7602"/>
    <x v="3767"/>
    <x v="2"/>
    <x v="328"/>
    <d v="2011-09-22T00:00:00"/>
    <s v="Standard Class"/>
    <s v="JA-15970"/>
    <s v="Joseph Airdo"/>
    <x v="0"/>
    <s v="United States"/>
    <s v="Springfield"/>
    <x v="21"/>
    <n v="97477"/>
    <x v="1"/>
    <s v="OFF-PA-10003039"/>
    <x v="1"/>
    <x v="10"/>
    <x v="330"/>
    <n v="148.70400000000001"/>
    <n v="6"/>
    <n v="0.2"/>
    <n v="46.469999999999985"/>
  </r>
  <r>
    <n v="7603"/>
    <x v="3767"/>
    <x v="2"/>
    <x v="328"/>
    <d v="2011-09-22T00:00:00"/>
    <s v="Standard Class"/>
    <s v="JA-15970"/>
    <s v="Joseph Airdo"/>
    <x v="0"/>
    <s v="United States"/>
    <s v="Springfield"/>
    <x v="21"/>
    <n v="97477"/>
    <x v="1"/>
    <s v="TEC-AC-10004633"/>
    <x v="2"/>
    <x v="11"/>
    <x v="60"/>
    <n v="55.92"/>
    <n v="10"/>
    <n v="0.2"/>
    <n v="16.776000000000007"/>
  </r>
  <r>
    <n v="7604"/>
    <x v="3768"/>
    <x v="0"/>
    <x v="630"/>
    <d v="2013-07-13T00:00:00"/>
    <s v="Standard Class"/>
    <s v="TH-21115"/>
    <s v="Thea Hudgings"/>
    <x v="1"/>
    <s v="United States"/>
    <s v="Providence"/>
    <x v="34"/>
    <n v="2908"/>
    <x v="3"/>
    <s v="OFF-PA-10000289"/>
    <x v="1"/>
    <x v="10"/>
    <x v="722"/>
    <n v="12.96"/>
    <n v="2"/>
    <n v="0"/>
    <n v="6.2208000000000006"/>
  </r>
  <r>
    <n v="7605"/>
    <x v="3769"/>
    <x v="0"/>
    <x v="1022"/>
    <d v="2013-06-01T00:00:00"/>
    <s v="Standard Class"/>
    <s v="BS-11665"/>
    <s v="Brian Stugart"/>
    <x v="0"/>
    <s v="United States"/>
    <s v="Chicago"/>
    <x v="10"/>
    <n v="60623"/>
    <x v="2"/>
    <s v="FUR-FU-10003247"/>
    <x v="0"/>
    <x v="5"/>
    <x v="1456"/>
    <n v="25.176000000000002"/>
    <n v="3"/>
    <n v="0.6"/>
    <n v="-33.358199999999997"/>
  </r>
  <r>
    <n v="7606"/>
    <x v="3769"/>
    <x v="0"/>
    <x v="1022"/>
    <d v="2013-06-01T00:00:00"/>
    <s v="Standard Class"/>
    <s v="BS-11665"/>
    <s v="Brian Stugart"/>
    <x v="0"/>
    <s v="United States"/>
    <s v="Chicago"/>
    <x v="10"/>
    <n v="60623"/>
    <x v="2"/>
    <s v="FUR-FU-10002191"/>
    <x v="0"/>
    <x v="5"/>
    <x v="762"/>
    <n v="5.5840000000000005"/>
    <n v="2"/>
    <n v="0.6"/>
    <n v="-1.6751999999999994"/>
  </r>
  <r>
    <n v="7607"/>
    <x v="3769"/>
    <x v="0"/>
    <x v="1022"/>
    <d v="2013-06-01T00:00:00"/>
    <s v="Standard Class"/>
    <s v="BS-11665"/>
    <s v="Brian Stugart"/>
    <x v="0"/>
    <s v="United States"/>
    <s v="Chicago"/>
    <x v="10"/>
    <n v="60623"/>
    <x v="2"/>
    <s v="OFF-ST-10001496"/>
    <x v="1"/>
    <x v="4"/>
    <x v="726"/>
    <n v="1297.3680000000002"/>
    <n v="9"/>
    <n v="0.2"/>
    <n v="97.302599999999984"/>
  </r>
  <r>
    <n v="7608"/>
    <x v="3770"/>
    <x v="3"/>
    <x v="165"/>
    <d v="2014-12-28T00:00:00"/>
    <s v="First Class"/>
    <s v="NS-18505"/>
    <s v="Neola Schneider"/>
    <x v="0"/>
    <s v="United States"/>
    <s v="Dallas"/>
    <x v="5"/>
    <n v="75220"/>
    <x v="2"/>
    <s v="OFF-ST-10000585"/>
    <x v="1"/>
    <x v="4"/>
    <x v="541"/>
    <n v="264.32"/>
    <n v="2"/>
    <n v="0.2"/>
    <n v="19.823999999999998"/>
  </r>
  <r>
    <n v="7609"/>
    <x v="3771"/>
    <x v="3"/>
    <x v="898"/>
    <d v="2014-05-08T00:00:00"/>
    <s v="Standard Class"/>
    <s v="MK-18160"/>
    <s v="Mike Kennedy"/>
    <x v="0"/>
    <s v="United States"/>
    <s v="San Francisco"/>
    <x v="1"/>
    <n v="94122"/>
    <x v="1"/>
    <s v="OFF-PA-10001166"/>
    <x v="1"/>
    <x v="10"/>
    <x v="769"/>
    <n v="25.92"/>
    <n v="4"/>
    <n v="0"/>
    <n v="12.441600000000001"/>
  </r>
  <r>
    <n v="7610"/>
    <x v="3771"/>
    <x v="3"/>
    <x v="898"/>
    <d v="2014-05-08T00:00:00"/>
    <s v="Standard Class"/>
    <s v="MK-18160"/>
    <s v="Mike Kennedy"/>
    <x v="0"/>
    <s v="United States"/>
    <s v="San Francisco"/>
    <x v="1"/>
    <n v="94122"/>
    <x v="1"/>
    <s v="OFF-AR-10003651"/>
    <x v="1"/>
    <x v="6"/>
    <x v="276"/>
    <n v="22.959999999999997"/>
    <n v="7"/>
    <n v="0"/>
    <n v="6.6583999999999968"/>
  </r>
  <r>
    <n v="7611"/>
    <x v="3772"/>
    <x v="2"/>
    <x v="1165"/>
    <d v="2011-02-25T00:00:00"/>
    <s v="First Class"/>
    <s v="SA-20830"/>
    <s v="Sue Ann Reed"/>
    <x v="0"/>
    <s v="United States"/>
    <s v="Moreno Valley"/>
    <x v="1"/>
    <n v="92553"/>
    <x v="1"/>
    <s v="OFF-PA-10001800"/>
    <x v="1"/>
    <x v="10"/>
    <x v="580"/>
    <n v="19.440000000000001"/>
    <n v="3"/>
    <n v="0"/>
    <n v="9.3312000000000008"/>
  </r>
  <r>
    <n v="7612"/>
    <x v="3773"/>
    <x v="1"/>
    <x v="285"/>
    <d v="2012-02-11T00:00:00"/>
    <s v="First Class"/>
    <s v="BH-11710"/>
    <s v="Brosina Hoffman"/>
    <x v="0"/>
    <s v="United States"/>
    <s v="Garden City"/>
    <x v="41"/>
    <n v="67846"/>
    <x v="2"/>
    <s v="OFF-PA-10000791"/>
    <x v="1"/>
    <x v="10"/>
    <x v="1424"/>
    <n v="9.5399999999999991"/>
    <n v="2"/>
    <n v="0"/>
    <n v="4.2929999999999993"/>
  </r>
  <r>
    <n v="7613"/>
    <x v="3773"/>
    <x v="1"/>
    <x v="285"/>
    <d v="2012-02-11T00:00:00"/>
    <s v="First Class"/>
    <s v="BH-11710"/>
    <s v="Brosina Hoffman"/>
    <x v="0"/>
    <s v="United States"/>
    <s v="Garden City"/>
    <x v="41"/>
    <n v="67846"/>
    <x v="2"/>
    <s v="OFF-FA-10000134"/>
    <x v="1"/>
    <x v="13"/>
    <x v="194"/>
    <n v="5.81"/>
    <n v="1"/>
    <n v="0"/>
    <n v="1.8010999999999999"/>
  </r>
  <r>
    <n v="7614"/>
    <x v="3773"/>
    <x v="1"/>
    <x v="285"/>
    <d v="2012-02-11T00:00:00"/>
    <s v="First Class"/>
    <s v="BH-11710"/>
    <s v="Brosina Hoffman"/>
    <x v="0"/>
    <s v="United States"/>
    <s v="Garden City"/>
    <x v="41"/>
    <n v="67846"/>
    <x v="2"/>
    <s v="OFF-AR-10001149"/>
    <x v="1"/>
    <x v="6"/>
    <x v="130"/>
    <n v="5.76"/>
    <n v="2"/>
    <n v="0"/>
    <n v="1.7279999999999998"/>
  </r>
  <r>
    <n v="7615"/>
    <x v="3774"/>
    <x v="1"/>
    <x v="252"/>
    <d v="2012-08-28T00:00:00"/>
    <s v="Second Class"/>
    <s v="SC-20380"/>
    <s v="Shahid Collister"/>
    <x v="0"/>
    <s v="United States"/>
    <s v="New York City"/>
    <x v="15"/>
    <n v="10035"/>
    <x v="3"/>
    <s v="FUR-FU-10000010"/>
    <x v="0"/>
    <x v="5"/>
    <x v="522"/>
    <n v="14.91"/>
    <n v="3"/>
    <n v="0"/>
    <n v="4.6220999999999997"/>
  </r>
  <r>
    <n v="7616"/>
    <x v="3775"/>
    <x v="2"/>
    <x v="953"/>
    <d v="2011-12-04T00:00:00"/>
    <s v="Standard Class"/>
    <s v="RF-19345"/>
    <s v="Randy Ferguson"/>
    <x v="1"/>
    <s v="United States"/>
    <s v="Orlando"/>
    <x v="2"/>
    <n v="32839"/>
    <x v="0"/>
    <s v="OFF-BI-10000201"/>
    <x v="1"/>
    <x v="8"/>
    <x v="1678"/>
    <n v="6.6420000000000012"/>
    <n v="9"/>
    <n v="0.7"/>
    <n v="-4.427999999999999"/>
  </r>
  <r>
    <n v="7617"/>
    <x v="3776"/>
    <x v="0"/>
    <x v="107"/>
    <d v="2013-12-17T00:00:00"/>
    <s v="Standard Class"/>
    <s v="CM-12235"/>
    <s v="Chris McAfee"/>
    <x v="0"/>
    <s v="United States"/>
    <s v="Watertown"/>
    <x v="15"/>
    <n v="13601"/>
    <x v="3"/>
    <s v="OFF-PA-10001776"/>
    <x v="1"/>
    <x v="10"/>
    <x v="1263"/>
    <n v="18.54"/>
    <n v="2"/>
    <n v="0"/>
    <n v="8.7137999999999991"/>
  </r>
  <r>
    <n v="7618"/>
    <x v="3776"/>
    <x v="0"/>
    <x v="107"/>
    <d v="2013-12-17T00:00:00"/>
    <s v="Standard Class"/>
    <s v="CM-12235"/>
    <s v="Chris McAfee"/>
    <x v="0"/>
    <s v="United States"/>
    <s v="Watertown"/>
    <x v="15"/>
    <n v="13601"/>
    <x v="3"/>
    <s v="OFF-BI-10003656"/>
    <x v="1"/>
    <x v="8"/>
    <x v="13"/>
    <n v="679.96"/>
    <n v="5"/>
    <n v="0.2"/>
    <n v="220.98699999999997"/>
  </r>
  <r>
    <n v="7619"/>
    <x v="3777"/>
    <x v="3"/>
    <x v="855"/>
    <d v="2014-10-30T00:00:00"/>
    <s v="First Class"/>
    <s v="JM-15655"/>
    <s v="Jim Mitchum"/>
    <x v="1"/>
    <s v="United States"/>
    <s v="Los Angeles"/>
    <x v="1"/>
    <n v="90032"/>
    <x v="1"/>
    <s v="FUR-TA-10001539"/>
    <x v="0"/>
    <x v="3"/>
    <x v="10"/>
    <n v="189.57600000000002"/>
    <n v="1"/>
    <n v="0.2"/>
    <n v="9.4787999999999784"/>
  </r>
  <r>
    <n v="7620"/>
    <x v="3777"/>
    <x v="3"/>
    <x v="855"/>
    <d v="2014-10-30T00:00:00"/>
    <s v="First Class"/>
    <s v="JM-15655"/>
    <s v="Jim Mitchum"/>
    <x v="1"/>
    <s v="United States"/>
    <s v="Los Angeles"/>
    <x v="1"/>
    <n v="90032"/>
    <x v="1"/>
    <s v="TEC-PH-10004100"/>
    <x v="2"/>
    <x v="7"/>
    <x v="1743"/>
    <n v="71.959999999999994"/>
    <n v="5"/>
    <n v="0.2"/>
    <n v="7.1960000000000015"/>
  </r>
  <r>
    <n v="7621"/>
    <x v="3778"/>
    <x v="2"/>
    <x v="641"/>
    <d v="2011-11-29T00:00:00"/>
    <s v="Standard Class"/>
    <s v="RB-19435"/>
    <s v="Richard Bierner"/>
    <x v="0"/>
    <s v="United States"/>
    <s v="Los Angeles"/>
    <x v="1"/>
    <n v="90004"/>
    <x v="1"/>
    <s v="TEC-PH-10001580"/>
    <x v="2"/>
    <x v="7"/>
    <x v="231"/>
    <n v="539.91999999999996"/>
    <n v="5"/>
    <n v="0.2"/>
    <n v="47.242999999999967"/>
  </r>
  <r>
    <n v="7622"/>
    <x v="3778"/>
    <x v="2"/>
    <x v="641"/>
    <d v="2011-11-29T00:00:00"/>
    <s v="Standard Class"/>
    <s v="RB-19435"/>
    <s v="Richard Bierner"/>
    <x v="0"/>
    <s v="United States"/>
    <s v="Los Angeles"/>
    <x v="1"/>
    <n v="90004"/>
    <x v="1"/>
    <s v="FUR-CH-10002335"/>
    <x v="0"/>
    <x v="1"/>
    <x v="623"/>
    <n v="725.34400000000005"/>
    <n v="4"/>
    <n v="0.2"/>
    <n v="54.400800000000004"/>
  </r>
  <r>
    <n v="7623"/>
    <x v="3778"/>
    <x v="2"/>
    <x v="641"/>
    <d v="2011-11-29T00:00:00"/>
    <s v="Standard Class"/>
    <s v="RB-19435"/>
    <s v="Richard Bierner"/>
    <x v="0"/>
    <s v="United States"/>
    <s v="Los Angeles"/>
    <x v="1"/>
    <n v="90004"/>
    <x v="1"/>
    <s v="OFF-AR-10004707"/>
    <x v="1"/>
    <x v="6"/>
    <x v="33"/>
    <n v="7.4399999999999995"/>
    <n v="3"/>
    <n v="0"/>
    <n v="2.6039999999999996"/>
  </r>
  <r>
    <n v="7624"/>
    <x v="3779"/>
    <x v="2"/>
    <x v="686"/>
    <d v="2011-07-20T00:00:00"/>
    <s v="Standard Class"/>
    <s v="SS-20515"/>
    <s v="Shirley Schmidt"/>
    <x v="2"/>
    <s v="United States"/>
    <s v="Newark"/>
    <x v="13"/>
    <n v="19711"/>
    <x v="3"/>
    <s v="OFF-AP-10000576"/>
    <x v="1"/>
    <x v="9"/>
    <x v="637"/>
    <n v="39.479999999999997"/>
    <n v="1"/>
    <n v="0"/>
    <n v="11.054400000000001"/>
  </r>
  <r>
    <n v="7625"/>
    <x v="3780"/>
    <x v="1"/>
    <x v="293"/>
    <d v="2012-05-27T00:00:00"/>
    <s v="Second Class"/>
    <s v="NM-18445"/>
    <s v="Nathan Mautz"/>
    <x v="2"/>
    <s v="United States"/>
    <s v="Detroit"/>
    <x v="12"/>
    <n v="48234"/>
    <x v="2"/>
    <s v="OFF-AP-10001394"/>
    <x v="1"/>
    <x v="9"/>
    <x v="1120"/>
    <n v="850.5"/>
    <n v="5"/>
    <n v="0.1"/>
    <n v="245.69999999999993"/>
  </r>
  <r>
    <n v="7626"/>
    <x v="3780"/>
    <x v="1"/>
    <x v="293"/>
    <d v="2012-05-27T00:00:00"/>
    <s v="Second Class"/>
    <s v="NM-18445"/>
    <s v="Nathan Mautz"/>
    <x v="2"/>
    <s v="United States"/>
    <s v="Detroit"/>
    <x v="12"/>
    <n v="48234"/>
    <x v="2"/>
    <s v="FUR-FU-10003724"/>
    <x v="0"/>
    <x v="5"/>
    <x v="887"/>
    <n v="75.33"/>
    <n v="9"/>
    <n v="0"/>
    <n v="19.585799999999999"/>
  </r>
  <r>
    <n v="7627"/>
    <x v="3781"/>
    <x v="1"/>
    <x v="82"/>
    <d v="2012-11-23T00:00:00"/>
    <s v="Second Class"/>
    <s v="EM-14095"/>
    <s v="Eudokia Martin"/>
    <x v="1"/>
    <s v="United States"/>
    <s v="Phoenix"/>
    <x v="16"/>
    <n v="85023"/>
    <x v="1"/>
    <s v="OFF-AP-10002867"/>
    <x v="1"/>
    <x v="9"/>
    <x v="1505"/>
    <n v="325.63200000000006"/>
    <n v="6"/>
    <n v="0.2"/>
    <n v="28.492799999999988"/>
  </r>
  <r>
    <n v="7628"/>
    <x v="3781"/>
    <x v="1"/>
    <x v="82"/>
    <d v="2012-11-23T00:00:00"/>
    <s v="Second Class"/>
    <s v="EM-14095"/>
    <s v="Eudokia Martin"/>
    <x v="1"/>
    <s v="United States"/>
    <s v="Phoenix"/>
    <x v="16"/>
    <n v="85023"/>
    <x v="1"/>
    <s v="TEC-AC-10002718"/>
    <x v="2"/>
    <x v="11"/>
    <x v="1183"/>
    <n v="23.344000000000001"/>
    <n v="2"/>
    <n v="0.2"/>
    <n v="-1.4590000000000014"/>
  </r>
  <r>
    <n v="7629"/>
    <x v="3781"/>
    <x v="1"/>
    <x v="82"/>
    <d v="2012-11-23T00:00:00"/>
    <s v="Second Class"/>
    <s v="EM-14095"/>
    <s v="Eudokia Martin"/>
    <x v="1"/>
    <s v="United States"/>
    <s v="Phoenix"/>
    <x v="16"/>
    <n v="85023"/>
    <x v="1"/>
    <s v="OFF-LA-10003121"/>
    <x v="1"/>
    <x v="2"/>
    <x v="991"/>
    <n v="16.520000000000003"/>
    <n v="5"/>
    <n v="0.2"/>
    <n v="5.368999999999998"/>
  </r>
  <r>
    <n v="7630"/>
    <x v="3782"/>
    <x v="2"/>
    <x v="809"/>
    <d v="2011-04-01T00:00:00"/>
    <s v="First Class"/>
    <s v="MP-17470"/>
    <s v="Mark Packer"/>
    <x v="2"/>
    <s v="United States"/>
    <s v="Brownsville"/>
    <x v="5"/>
    <n v="78521"/>
    <x v="2"/>
    <s v="OFF-EN-10002230"/>
    <x v="1"/>
    <x v="12"/>
    <x v="550"/>
    <n v="335.72"/>
    <n v="5"/>
    <n v="0.2"/>
    <n v="113.30549999999999"/>
  </r>
  <r>
    <n v="7631"/>
    <x v="3782"/>
    <x v="2"/>
    <x v="809"/>
    <d v="2011-04-01T00:00:00"/>
    <s v="First Class"/>
    <s v="MP-17470"/>
    <s v="Mark Packer"/>
    <x v="2"/>
    <s v="United States"/>
    <s v="Brownsville"/>
    <x v="5"/>
    <n v="78521"/>
    <x v="2"/>
    <s v="TEC-PH-10001819"/>
    <x v="2"/>
    <x v="7"/>
    <x v="805"/>
    <n v="251.94400000000002"/>
    <n v="7"/>
    <n v="0.2"/>
    <n v="88.180399999999977"/>
  </r>
  <r>
    <n v="7632"/>
    <x v="3782"/>
    <x v="2"/>
    <x v="809"/>
    <d v="2011-04-01T00:00:00"/>
    <s v="First Class"/>
    <s v="MP-17470"/>
    <s v="Mark Packer"/>
    <x v="2"/>
    <s v="United States"/>
    <s v="Brownsville"/>
    <x v="5"/>
    <n v="78521"/>
    <x v="2"/>
    <s v="FUR-CH-10002304"/>
    <x v="0"/>
    <x v="1"/>
    <x v="782"/>
    <n v="127.30199999999999"/>
    <n v="7"/>
    <n v="0.3"/>
    <n v="-9.0929999999999964"/>
  </r>
  <r>
    <n v="7633"/>
    <x v="3783"/>
    <x v="3"/>
    <x v="614"/>
    <d v="2015-01-02T00:00:00"/>
    <s v="Second Class"/>
    <s v="KH-16360"/>
    <s v="Katherine Hughes"/>
    <x v="0"/>
    <s v="United States"/>
    <s v="Louisville"/>
    <x v="0"/>
    <n v="40214"/>
    <x v="0"/>
    <s v="FUR-CH-10002602"/>
    <x v="0"/>
    <x v="1"/>
    <x v="288"/>
    <n v="1207.8399999999999"/>
    <n v="8"/>
    <n v="0"/>
    <n v="314.03840000000002"/>
  </r>
  <r>
    <n v="7634"/>
    <x v="3783"/>
    <x v="3"/>
    <x v="614"/>
    <d v="2015-01-02T00:00:00"/>
    <s v="Second Class"/>
    <s v="KH-16360"/>
    <s v="Katherine Hughes"/>
    <x v="0"/>
    <s v="United States"/>
    <s v="Louisville"/>
    <x v="0"/>
    <n v="40214"/>
    <x v="0"/>
    <s v="OFF-BI-10002414"/>
    <x v="1"/>
    <x v="8"/>
    <x v="1076"/>
    <n v="12.53"/>
    <n v="1"/>
    <n v="0"/>
    <n v="5.8890999999999991"/>
  </r>
  <r>
    <n v="7635"/>
    <x v="3783"/>
    <x v="3"/>
    <x v="614"/>
    <d v="2015-01-02T00:00:00"/>
    <s v="Second Class"/>
    <s v="KH-16360"/>
    <s v="Katherine Hughes"/>
    <x v="0"/>
    <s v="United States"/>
    <s v="Louisville"/>
    <x v="0"/>
    <n v="40214"/>
    <x v="0"/>
    <s v="OFF-AR-10003696"/>
    <x v="1"/>
    <x v="6"/>
    <x v="1236"/>
    <n v="34.58"/>
    <n v="1"/>
    <n v="0"/>
    <n v="10.028199999999998"/>
  </r>
  <r>
    <n v="7636"/>
    <x v="3783"/>
    <x v="3"/>
    <x v="614"/>
    <d v="2015-01-02T00:00:00"/>
    <s v="Second Class"/>
    <s v="KH-16360"/>
    <s v="Katherine Hughes"/>
    <x v="0"/>
    <s v="United States"/>
    <s v="Louisville"/>
    <x v="0"/>
    <n v="40214"/>
    <x v="0"/>
    <s v="FUR-CH-10004495"/>
    <x v="0"/>
    <x v="1"/>
    <x v="1475"/>
    <n v="300.98"/>
    <n v="1"/>
    <n v="0"/>
    <n v="87.28419999999997"/>
  </r>
  <r>
    <n v="7637"/>
    <x v="3783"/>
    <x v="3"/>
    <x v="614"/>
    <d v="2015-01-02T00:00:00"/>
    <s v="Second Class"/>
    <s v="KH-16360"/>
    <s v="Katherine Hughes"/>
    <x v="0"/>
    <s v="United States"/>
    <s v="Louisville"/>
    <x v="0"/>
    <n v="40214"/>
    <x v="0"/>
    <s v="FUR-CH-10001270"/>
    <x v="0"/>
    <x v="1"/>
    <x v="851"/>
    <n v="258.75"/>
    <n v="3"/>
    <n v="0"/>
    <n v="77.624999999999972"/>
  </r>
  <r>
    <n v="7638"/>
    <x v="3784"/>
    <x v="3"/>
    <x v="580"/>
    <d v="2014-03-09T00:00:00"/>
    <s v="Standard Class"/>
    <s v="DB-13555"/>
    <s v="Dorothy Badders"/>
    <x v="1"/>
    <s v="United States"/>
    <s v="Newark"/>
    <x v="13"/>
    <n v="19711"/>
    <x v="3"/>
    <s v="OFF-AR-10001615"/>
    <x v="1"/>
    <x v="6"/>
    <x v="1479"/>
    <n v="59.519999999999996"/>
    <n v="3"/>
    <n v="0"/>
    <n v="15.475200000000001"/>
  </r>
  <r>
    <n v="7639"/>
    <x v="3784"/>
    <x v="3"/>
    <x v="580"/>
    <d v="2014-03-09T00:00:00"/>
    <s v="Standard Class"/>
    <s v="DB-13555"/>
    <s v="Dorothy Badders"/>
    <x v="1"/>
    <s v="United States"/>
    <s v="Newark"/>
    <x v="13"/>
    <n v="19711"/>
    <x v="3"/>
    <s v="OFF-EN-10003286"/>
    <x v="1"/>
    <x v="12"/>
    <x v="33"/>
    <n v="57.959999999999994"/>
    <n v="7"/>
    <n v="0"/>
    <n v="27.241199999999996"/>
  </r>
  <r>
    <n v="7640"/>
    <x v="3784"/>
    <x v="3"/>
    <x v="580"/>
    <d v="2014-03-09T00:00:00"/>
    <s v="Standard Class"/>
    <s v="DB-13555"/>
    <s v="Dorothy Badders"/>
    <x v="1"/>
    <s v="United States"/>
    <s v="Newark"/>
    <x v="13"/>
    <n v="19711"/>
    <x v="3"/>
    <s v="FUR-BO-10003660"/>
    <x v="0"/>
    <x v="0"/>
    <x v="1465"/>
    <n v="441.96"/>
    <n v="2"/>
    <n v="0"/>
    <n v="101.6508"/>
  </r>
  <r>
    <n v="7641"/>
    <x v="3784"/>
    <x v="3"/>
    <x v="580"/>
    <d v="2014-03-09T00:00:00"/>
    <s v="Standard Class"/>
    <s v="DB-13555"/>
    <s v="Dorothy Badders"/>
    <x v="1"/>
    <s v="United States"/>
    <s v="Newark"/>
    <x v="13"/>
    <n v="19711"/>
    <x v="3"/>
    <s v="OFF-PA-10002764"/>
    <x v="1"/>
    <x v="10"/>
    <x v="33"/>
    <n v="68.039999999999992"/>
    <n v="6"/>
    <n v="0"/>
    <n v="33.339599999999997"/>
  </r>
  <r>
    <n v="7642"/>
    <x v="3785"/>
    <x v="0"/>
    <x v="1099"/>
    <d v="2013-10-08T00:00:00"/>
    <s v="First Class"/>
    <s v="LB-16795"/>
    <s v="Laurel Beltran"/>
    <x v="2"/>
    <s v="United States"/>
    <s v="Pueblo"/>
    <x v="22"/>
    <n v="81001"/>
    <x v="1"/>
    <s v="TEC-MA-10001695"/>
    <x v="2"/>
    <x v="15"/>
    <x v="1801"/>
    <n v="703.71"/>
    <n v="6"/>
    <n v="0.7"/>
    <n v="-938.28"/>
  </r>
  <r>
    <n v="7643"/>
    <x v="3785"/>
    <x v="0"/>
    <x v="1099"/>
    <d v="2013-10-08T00:00:00"/>
    <s v="First Class"/>
    <s v="LB-16795"/>
    <s v="Laurel Beltran"/>
    <x v="2"/>
    <s v="United States"/>
    <s v="Pueblo"/>
    <x v="22"/>
    <n v="81001"/>
    <x v="1"/>
    <s v="OFF-BI-10002824"/>
    <x v="1"/>
    <x v="8"/>
    <x v="523"/>
    <n v="17.904000000000003"/>
    <n v="4"/>
    <n v="0.7"/>
    <n v="-14.920000000000002"/>
  </r>
  <r>
    <n v="7644"/>
    <x v="3785"/>
    <x v="0"/>
    <x v="1099"/>
    <d v="2013-10-08T00:00:00"/>
    <s v="First Class"/>
    <s v="LB-16795"/>
    <s v="Laurel Beltran"/>
    <x v="2"/>
    <s v="United States"/>
    <s v="Pueblo"/>
    <x v="22"/>
    <n v="81001"/>
    <x v="1"/>
    <s v="OFF-BI-10002571"/>
    <x v="1"/>
    <x v="8"/>
    <x v="1204"/>
    <n v="11.976000000000003"/>
    <n v="4"/>
    <n v="0.7"/>
    <n v="-9.1815999999999995"/>
  </r>
  <r>
    <n v="7645"/>
    <x v="3785"/>
    <x v="0"/>
    <x v="1099"/>
    <d v="2013-10-08T00:00:00"/>
    <s v="First Class"/>
    <s v="LB-16795"/>
    <s v="Laurel Beltran"/>
    <x v="2"/>
    <s v="United States"/>
    <s v="Pueblo"/>
    <x v="22"/>
    <n v="81001"/>
    <x v="1"/>
    <s v="TEC-AC-10001553"/>
    <x v="2"/>
    <x v="11"/>
    <x v="1599"/>
    <n v="67.959999999999994"/>
    <n v="5"/>
    <n v="0.2"/>
    <n v="0.84950000000000259"/>
  </r>
  <r>
    <n v="7646"/>
    <x v="3786"/>
    <x v="1"/>
    <x v="57"/>
    <d v="2012-04-11T00:00:00"/>
    <s v="Standard Class"/>
    <s v="CA-11965"/>
    <s v="Carol Adams"/>
    <x v="1"/>
    <s v="United States"/>
    <s v="Los Angeles"/>
    <x v="1"/>
    <n v="90036"/>
    <x v="1"/>
    <s v="FUR-CH-10003973"/>
    <x v="0"/>
    <x v="1"/>
    <x v="858"/>
    <n v="892.22400000000005"/>
    <n v="3"/>
    <n v="0.2"/>
    <n v="89.222400000000022"/>
  </r>
  <r>
    <n v="7647"/>
    <x v="3787"/>
    <x v="2"/>
    <x v="340"/>
    <d v="2011-09-13T00:00:00"/>
    <s v="Standard Class"/>
    <s v="DL-12925"/>
    <s v="Daniel Lacy"/>
    <x v="0"/>
    <s v="United States"/>
    <s v="Greenville"/>
    <x v="3"/>
    <n v="27834"/>
    <x v="0"/>
    <s v="TEC-MA-10002073"/>
    <x v="2"/>
    <x v="15"/>
    <x v="1763"/>
    <n v="1299.99"/>
    <n v="2"/>
    <n v="0.5"/>
    <n v="-571.99559999999997"/>
  </r>
  <r>
    <n v="7648"/>
    <x v="3788"/>
    <x v="0"/>
    <x v="543"/>
    <d v="2013-03-17T00:00:00"/>
    <s v="First Class"/>
    <s v="FC-14335"/>
    <s v="Fred Chung"/>
    <x v="1"/>
    <s v="United States"/>
    <s v="San Francisco"/>
    <x v="1"/>
    <n v="94110"/>
    <x v="1"/>
    <s v="OFF-BI-10003529"/>
    <x v="1"/>
    <x v="8"/>
    <x v="788"/>
    <n v="4.5439999999999996"/>
    <n v="2"/>
    <n v="0.2"/>
    <n v="1.6472"/>
  </r>
  <r>
    <n v="7649"/>
    <x v="3788"/>
    <x v="0"/>
    <x v="543"/>
    <d v="2013-03-17T00:00:00"/>
    <s v="First Class"/>
    <s v="FC-14335"/>
    <s v="Fred Chung"/>
    <x v="1"/>
    <s v="United States"/>
    <s v="San Francisco"/>
    <x v="1"/>
    <n v="94110"/>
    <x v="1"/>
    <s v="FUR-CH-10000309"/>
    <x v="0"/>
    <x v="1"/>
    <x v="765"/>
    <n v="1352.0320000000002"/>
    <n v="4"/>
    <n v="0.2"/>
    <n v="84.501999999999953"/>
  </r>
  <r>
    <n v="7650"/>
    <x v="3789"/>
    <x v="1"/>
    <x v="17"/>
    <d v="2012-12-31T00:00:00"/>
    <s v="Standard Class"/>
    <s v="DB-13120"/>
    <s v="David Bremer"/>
    <x v="1"/>
    <s v="United States"/>
    <s v="Marion"/>
    <x v="24"/>
    <n v="43302"/>
    <x v="3"/>
    <s v="FUR-TA-10004154"/>
    <x v="0"/>
    <x v="3"/>
    <x v="730"/>
    <n v="1548.9900000000002"/>
    <n v="9"/>
    <n v="0.4"/>
    <n v="-464.69700000000012"/>
  </r>
  <r>
    <n v="7651"/>
    <x v="3789"/>
    <x v="1"/>
    <x v="17"/>
    <d v="2012-12-31T00:00:00"/>
    <s v="Standard Class"/>
    <s v="DB-13120"/>
    <s v="David Bremer"/>
    <x v="1"/>
    <s v="United States"/>
    <s v="Marion"/>
    <x v="24"/>
    <n v="43302"/>
    <x v="3"/>
    <s v="OFF-EN-10003286"/>
    <x v="1"/>
    <x v="12"/>
    <x v="33"/>
    <n v="19.872"/>
    <n v="3"/>
    <n v="0.2"/>
    <n v="6.7067999999999977"/>
  </r>
  <r>
    <n v="7652"/>
    <x v="3790"/>
    <x v="3"/>
    <x v="783"/>
    <d v="2014-08-09T00:00:00"/>
    <s v="First Class"/>
    <s v="CK-12205"/>
    <s v="Chloris Kastensmidt"/>
    <x v="0"/>
    <s v="United States"/>
    <s v="Dallas"/>
    <x v="5"/>
    <n v="75081"/>
    <x v="2"/>
    <s v="TEC-AC-10001552"/>
    <x v="2"/>
    <x v="11"/>
    <x v="100"/>
    <n v="119.44800000000001"/>
    <n v="3"/>
    <n v="0.2"/>
    <n v="-13.437900000000006"/>
  </r>
  <r>
    <n v="7653"/>
    <x v="3790"/>
    <x v="3"/>
    <x v="783"/>
    <d v="2014-08-09T00:00:00"/>
    <s v="First Class"/>
    <s v="CK-12205"/>
    <s v="Chloris Kastensmidt"/>
    <x v="0"/>
    <s v="United States"/>
    <s v="Dallas"/>
    <x v="5"/>
    <n v="75081"/>
    <x v="2"/>
    <s v="OFF-ST-10002790"/>
    <x v="1"/>
    <x v="4"/>
    <x v="233"/>
    <n v="118.16"/>
    <n v="2"/>
    <n v="0.2"/>
    <n v="-25.108999999999988"/>
  </r>
  <r>
    <n v="7654"/>
    <x v="3791"/>
    <x v="1"/>
    <x v="204"/>
    <d v="2012-03-27T00:00:00"/>
    <s v="Standard Class"/>
    <s v="FW-14395"/>
    <s v="Fred Wasserman"/>
    <x v="1"/>
    <s v="United States"/>
    <s v="Huntsville"/>
    <x v="19"/>
    <n v="35810"/>
    <x v="0"/>
    <s v="OFF-AR-10003217"/>
    <x v="1"/>
    <x v="6"/>
    <x v="1640"/>
    <n v="19.559999999999999"/>
    <n v="4"/>
    <n v="0"/>
    <n v="5.4768000000000008"/>
  </r>
  <r>
    <n v="7655"/>
    <x v="3792"/>
    <x v="1"/>
    <x v="672"/>
    <d v="2012-12-02T00:00:00"/>
    <s v="Second Class"/>
    <s v="JM-15865"/>
    <s v="John Murray"/>
    <x v="0"/>
    <s v="United States"/>
    <s v="Las Vegas"/>
    <x v="33"/>
    <n v="89115"/>
    <x v="1"/>
    <s v="FUR-FU-10002813"/>
    <x v="0"/>
    <x v="5"/>
    <x v="1682"/>
    <n v="80.959999999999994"/>
    <n v="4"/>
    <n v="0"/>
    <n v="29.145599999999995"/>
  </r>
  <r>
    <n v="7656"/>
    <x v="3792"/>
    <x v="1"/>
    <x v="672"/>
    <d v="2012-12-02T00:00:00"/>
    <s v="Second Class"/>
    <s v="JM-15865"/>
    <s v="John Murray"/>
    <x v="0"/>
    <s v="United States"/>
    <s v="Las Vegas"/>
    <x v="33"/>
    <n v="89115"/>
    <x v="1"/>
    <s v="OFF-PA-10003848"/>
    <x v="1"/>
    <x v="10"/>
    <x v="1442"/>
    <n v="25.92"/>
    <n v="4"/>
    <n v="0"/>
    <n v="12.441600000000001"/>
  </r>
  <r>
    <n v="7657"/>
    <x v="3793"/>
    <x v="2"/>
    <x v="1166"/>
    <d v="2011-04-15T00:00:00"/>
    <s v="Same Day"/>
    <s v="PS-18970"/>
    <s v="Paul Stevenson"/>
    <x v="2"/>
    <s v="United States"/>
    <s v="Los Angeles"/>
    <x v="1"/>
    <n v="90049"/>
    <x v="1"/>
    <s v="OFF-AP-10000240"/>
    <x v="1"/>
    <x v="9"/>
    <x v="644"/>
    <n v="106.96"/>
    <n v="2"/>
    <n v="0"/>
    <n v="31.018399999999986"/>
  </r>
  <r>
    <n v="7658"/>
    <x v="3793"/>
    <x v="2"/>
    <x v="1166"/>
    <d v="2011-04-15T00:00:00"/>
    <s v="Same Day"/>
    <s v="PS-18970"/>
    <s v="Paul Stevenson"/>
    <x v="2"/>
    <s v="United States"/>
    <s v="Los Angeles"/>
    <x v="1"/>
    <n v="90049"/>
    <x v="1"/>
    <s v="FUR-FU-10004091"/>
    <x v="0"/>
    <x v="5"/>
    <x v="264"/>
    <n v="187.76"/>
    <n v="4"/>
    <n v="0"/>
    <n v="76.9816"/>
  </r>
  <r>
    <n v="7659"/>
    <x v="3794"/>
    <x v="3"/>
    <x v="245"/>
    <d v="2014-08-03T00:00:00"/>
    <s v="First Class"/>
    <s v="TC-21475"/>
    <s v="Tony Chapman"/>
    <x v="2"/>
    <s v="United States"/>
    <s v="Lakewood"/>
    <x v="24"/>
    <n v="44107"/>
    <x v="3"/>
    <s v="OFF-BI-10001071"/>
    <x v="1"/>
    <x v="8"/>
    <x v="663"/>
    <n v="76.77600000000001"/>
    <n v="4"/>
    <n v="0.7"/>
    <n v="-53.743199999999973"/>
  </r>
  <r>
    <n v="7660"/>
    <x v="3795"/>
    <x v="3"/>
    <x v="702"/>
    <d v="2014-06-06T00:00:00"/>
    <s v="Standard Class"/>
    <s v="CV-12805"/>
    <s v="Cynthia Voltz"/>
    <x v="1"/>
    <s v="United States"/>
    <s v="Fremont"/>
    <x v="8"/>
    <n v="68025"/>
    <x v="2"/>
    <s v="OFF-BI-10003676"/>
    <x v="1"/>
    <x v="8"/>
    <x v="816"/>
    <n v="53.9"/>
    <n v="5"/>
    <n v="0"/>
    <n v="25.871999999999996"/>
  </r>
  <r>
    <n v="7661"/>
    <x v="3796"/>
    <x v="2"/>
    <x v="1167"/>
    <d v="2011-01-13T00:00:00"/>
    <s v="Standard Class"/>
    <s v="VS-21820"/>
    <s v="Vivek Sundaresam"/>
    <x v="0"/>
    <s v="United States"/>
    <s v="Huntsville"/>
    <x v="5"/>
    <n v="77340"/>
    <x v="2"/>
    <s v="FUR-FU-10004864"/>
    <x v="0"/>
    <x v="5"/>
    <x v="436"/>
    <n v="76.728000000000009"/>
    <n v="3"/>
    <n v="0.6"/>
    <n v="-53.709599999999988"/>
  </r>
  <r>
    <n v="7662"/>
    <x v="3796"/>
    <x v="2"/>
    <x v="1167"/>
    <d v="2011-01-13T00:00:00"/>
    <s v="Standard Class"/>
    <s v="VS-21820"/>
    <s v="Vivek Sundaresam"/>
    <x v="0"/>
    <s v="United States"/>
    <s v="Huntsville"/>
    <x v="5"/>
    <n v="77340"/>
    <x v="2"/>
    <s v="OFF-BI-10003708"/>
    <x v="1"/>
    <x v="8"/>
    <x v="969"/>
    <n v="10.429999999999998"/>
    <n v="7"/>
    <n v="0.8"/>
    <n v="-18.252500000000005"/>
  </r>
  <r>
    <n v="7663"/>
    <x v="3797"/>
    <x v="3"/>
    <x v="365"/>
    <d v="2014-10-02T00:00:00"/>
    <s v="First Class"/>
    <s v="SC-20575"/>
    <s v="Sonia Cooley"/>
    <x v="0"/>
    <s v="United States"/>
    <s v="Los Angeles"/>
    <x v="1"/>
    <n v="90036"/>
    <x v="1"/>
    <s v="OFF-AR-10002067"/>
    <x v="1"/>
    <x v="6"/>
    <x v="1145"/>
    <n v="99.2"/>
    <n v="5"/>
    <n v="0"/>
    <n v="25.792000000000002"/>
  </r>
  <r>
    <n v="7664"/>
    <x v="3798"/>
    <x v="3"/>
    <x v="1168"/>
    <d v="2014-09-20T00:00:00"/>
    <s v="Standard Class"/>
    <s v="SG-20605"/>
    <s v="Speros Goranitis"/>
    <x v="0"/>
    <s v="United States"/>
    <s v="Asheville"/>
    <x v="3"/>
    <n v="28806"/>
    <x v="0"/>
    <s v="OFF-AR-10003158"/>
    <x v="1"/>
    <x v="6"/>
    <x v="696"/>
    <n v="15.920000000000002"/>
    <n v="5"/>
    <n v="0.2"/>
    <n v="2.7859999999999978"/>
  </r>
  <r>
    <n v="7665"/>
    <x v="3799"/>
    <x v="2"/>
    <x v="68"/>
    <d v="2011-10-26T00:00:00"/>
    <s v="Standard Class"/>
    <s v="NB-18580"/>
    <s v="Nicole Brennan"/>
    <x v="1"/>
    <s v="United States"/>
    <s v="Bossier City"/>
    <x v="28"/>
    <n v="71111"/>
    <x v="0"/>
    <s v="FUR-FU-10000193"/>
    <x v="0"/>
    <x v="5"/>
    <x v="1503"/>
    <n v="129.91999999999999"/>
    <n v="4"/>
    <n v="0"/>
    <n v="10.393599999999992"/>
  </r>
  <r>
    <n v="7666"/>
    <x v="3800"/>
    <x v="0"/>
    <x v="964"/>
    <d v="2013-10-09T00:00:00"/>
    <s v="Standard Class"/>
    <s v="DR-12940"/>
    <s v="Daniel Raglin"/>
    <x v="2"/>
    <s v="United States"/>
    <s v="Providence"/>
    <x v="34"/>
    <n v="2908"/>
    <x v="3"/>
    <s v="OFF-BI-10000977"/>
    <x v="1"/>
    <x v="8"/>
    <x v="982"/>
    <n v="30.4"/>
    <n v="1"/>
    <n v="0"/>
    <n v="13.983999999999998"/>
  </r>
  <r>
    <n v="7667"/>
    <x v="3800"/>
    <x v="0"/>
    <x v="964"/>
    <d v="2013-10-09T00:00:00"/>
    <s v="Standard Class"/>
    <s v="DR-12940"/>
    <s v="Daniel Raglin"/>
    <x v="2"/>
    <s v="United States"/>
    <s v="Providence"/>
    <x v="34"/>
    <n v="2908"/>
    <x v="3"/>
    <s v="TEC-CO-10001449"/>
    <x v="2"/>
    <x v="16"/>
    <x v="303"/>
    <n v="5399.91"/>
    <n v="9"/>
    <n v="0"/>
    <n v="2591.9567999999999"/>
  </r>
  <r>
    <n v="7668"/>
    <x v="3800"/>
    <x v="0"/>
    <x v="964"/>
    <d v="2013-10-09T00:00:00"/>
    <s v="Standard Class"/>
    <s v="DR-12940"/>
    <s v="Daniel Raglin"/>
    <x v="2"/>
    <s v="United States"/>
    <s v="Providence"/>
    <x v="34"/>
    <n v="2908"/>
    <x v="3"/>
    <s v="OFF-ST-10000136"/>
    <x v="1"/>
    <x v="4"/>
    <x v="1694"/>
    <n v="119.10000000000001"/>
    <n v="3"/>
    <n v="0"/>
    <n v="34.538999999999994"/>
  </r>
  <r>
    <n v="7669"/>
    <x v="3801"/>
    <x v="1"/>
    <x v="154"/>
    <d v="2012-11-29T00:00:00"/>
    <s v="Second Class"/>
    <s v="MA-17560"/>
    <s v="Matt Abelman"/>
    <x v="2"/>
    <s v="United States"/>
    <s v="Everett"/>
    <x v="31"/>
    <n v="2149"/>
    <x v="3"/>
    <s v="OFF-PA-10000743"/>
    <x v="1"/>
    <x v="10"/>
    <x v="573"/>
    <n v="40.08"/>
    <n v="6"/>
    <n v="0"/>
    <n v="19.238399999999999"/>
  </r>
  <r>
    <n v="7670"/>
    <x v="3801"/>
    <x v="1"/>
    <x v="154"/>
    <d v="2012-11-29T00:00:00"/>
    <s v="Second Class"/>
    <s v="MA-17560"/>
    <s v="Matt Abelman"/>
    <x v="2"/>
    <s v="United States"/>
    <s v="Everett"/>
    <x v="31"/>
    <n v="2149"/>
    <x v="3"/>
    <s v="OFF-PA-10001019"/>
    <x v="1"/>
    <x v="10"/>
    <x v="675"/>
    <n v="59.94"/>
    <n v="3"/>
    <n v="0"/>
    <n v="28.171799999999998"/>
  </r>
  <r>
    <n v="7671"/>
    <x v="3801"/>
    <x v="1"/>
    <x v="154"/>
    <d v="2012-11-29T00:00:00"/>
    <s v="Second Class"/>
    <s v="MA-17560"/>
    <s v="Matt Abelman"/>
    <x v="2"/>
    <s v="United States"/>
    <s v="Everett"/>
    <x v="31"/>
    <n v="2149"/>
    <x v="3"/>
    <s v="TEC-AC-10003095"/>
    <x v="2"/>
    <x v="11"/>
    <x v="1277"/>
    <n v="259.98"/>
    <n v="2"/>
    <n v="0"/>
    <n v="88.393200000000007"/>
  </r>
  <r>
    <n v="7672"/>
    <x v="3801"/>
    <x v="1"/>
    <x v="154"/>
    <d v="2012-11-29T00:00:00"/>
    <s v="Second Class"/>
    <s v="MA-17560"/>
    <s v="Matt Abelman"/>
    <x v="2"/>
    <s v="United States"/>
    <s v="Everett"/>
    <x v="31"/>
    <n v="2149"/>
    <x v="3"/>
    <s v="FUR-BO-10002916"/>
    <x v="0"/>
    <x v="0"/>
    <x v="1506"/>
    <n v="170.98"/>
    <n v="1"/>
    <n v="0"/>
    <n v="32.486199999999997"/>
  </r>
  <r>
    <n v="7673"/>
    <x v="3801"/>
    <x v="1"/>
    <x v="154"/>
    <d v="2012-11-29T00:00:00"/>
    <s v="Second Class"/>
    <s v="MA-17560"/>
    <s v="Matt Abelman"/>
    <x v="2"/>
    <s v="United States"/>
    <s v="Everett"/>
    <x v="31"/>
    <n v="2149"/>
    <x v="3"/>
    <s v="FUR-FU-10002506"/>
    <x v="0"/>
    <x v="5"/>
    <x v="1802"/>
    <n v="38.97"/>
    <n v="3"/>
    <n v="0"/>
    <n v="4.6763999999999992"/>
  </r>
  <r>
    <n v="7674"/>
    <x v="3801"/>
    <x v="1"/>
    <x v="154"/>
    <d v="2012-11-29T00:00:00"/>
    <s v="Second Class"/>
    <s v="MA-17560"/>
    <s v="Matt Abelman"/>
    <x v="2"/>
    <s v="United States"/>
    <s v="Everett"/>
    <x v="31"/>
    <n v="2149"/>
    <x v="3"/>
    <s v="OFF-PA-10003823"/>
    <x v="1"/>
    <x v="10"/>
    <x v="1001"/>
    <n v="154.9"/>
    <n v="5"/>
    <n v="0"/>
    <n v="69.704999999999998"/>
  </r>
  <r>
    <n v="7675"/>
    <x v="3801"/>
    <x v="1"/>
    <x v="154"/>
    <d v="2012-11-29T00:00:00"/>
    <s v="Second Class"/>
    <s v="MA-17560"/>
    <s v="Matt Abelman"/>
    <x v="2"/>
    <s v="United States"/>
    <s v="Everett"/>
    <x v="31"/>
    <n v="2149"/>
    <x v="3"/>
    <s v="FUR-TA-10004619"/>
    <x v="0"/>
    <x v="3"/>
    <x v="882"/>
    <n v="446.06799999999998"/>
    <n v="4"/>
    <n v="0.3"/>
    <n v="0"/>
  </r>
  <r>
    <n v="7676"/>
    <x v="3802"/>
    <x v="3"/>
    <x v="636"/>
    <d v="2014-05-10T00:00:00"/>
    <s v="Second Class"/>
    <s v="TS-21655"/>
    <s v="Trudy Schmidt"/>
    <x v="0"/>
    <s v="United States"/>
    <s v="Rancho Cucamonga"/>
    <x v="1"/>
    <n v="91730"/>
    <x v="1"/>
    <s v="OFF-AP-10001271"/>
    <x v="1"/>
    <x v="9"/>
    <x v="469"/>
    <n v="152.94"/>
    <n v="3"/>
    <n v="0"/>
    <n v="41.293800000000005"/>
  </r>
  <r>
    <n v="7677"/>
    <x v="3803"/>
    <x v="2"/>
    <x v="1169"/>
    <d v="2011-10-08T00:00:00"/>
    <s v="Same Day"/>
    <s v="JG-15115"/>
    <s v="Jack Garza"/>
    <x v="0"/>
    <s v="United States"/>
    <s v="Charlotte"/>
    <x v="3"/>
    <n v="28205"/>
    <x v="0"/>
    <s v="TEC-AC-10002331"/>
    <x v="2"/>
    <x v="11"/>
    <x v="1582"/>
    <n v="23.472000000000001"/>
    <n v="3"/>
    <n v="0.2"/>
    <n v="4.9877999999999982"/>
  </r>
  <r>
    <n v="7678"/>
    <x v="3804"/>
    <x v="2"/>
    <x v="520"/>
    <d v="2012-01-07T00:00:00"/>
    <s v="Standard Class"/>
    <s v="KM-16375"/>
    <s v="Katherine Murray"/>
    <x v="2"/>
    <s v="United States"/>
    <s v="Providence"/>
    <x v="34"/>
    <n v="2908"/>
    <x v="3"/>
    <s v="OFF-PA-10003228"/>
    <x v="1"/>
    <x v="10"/>
    <x v="1668"/>
    <n v="195.64"/>
    <n v="4"/>
    <n v="0"/>
    <n v="91.950799999999987"/>
  </r>
  <r>
    <n v="7679"/>
    <x v="3804"/>
    <x v="2"/>
    <x v="520"/>
    <d v="2012-01-07T00:00:00"/>
    <s v="Standard Class"/>
    <s v="KM-16375"/>
    <s v="Katherine Murray"/>
    <x v="2"/>
    <s v="United States"/>
    <s v="Providence"/>
    <x v="34"/>
    <n v="2908"/>
    <x v="3"/>
    <s v="OFF-PA-10002586"/>
    <x v="1"/>
    <x v="10"/>
    <x v="1007"/>
    <n v="14.940000000000001"/>
    <n v="3"/>
    <n v="0"/>
    <n v="7.0218000000000007"/>
  </r>
  <r>
    <n v="7680"/>
    <x v="3804"/>
    <x v="2"/>
    <x v="520"/>
    <d v="2012-01-07T00:00:00"/>
    <s v="Standard Class"/>
    <s v="KM-16375"/>
    <s v="Katherine Murray"/>
    <x v="2"/>
    <s v="United States"/>
    <s v="Providence"/>
    <x v="34"/>
    <n v="2908"/>
    <x v="3"/>
    <s v="TEC-AC-10002049"/>
    <x v="2"/>
    <x v="11"/>
    <x v="1053"/>
    <n v="1687.8"/>
    <n v="4"/>
    <n v="0"/>
    <n v="742.63200000000006"/>
  </r>
  <r>
    <n v="7681"/>
    <x v="3804"/>
    <x v="2"/>
    <x v="520"/>
    <d v="2012-01-07T00:00:00"/>
    <s v="Standard Class"/>
    <s v="KM-16375"/>
    <s v="Katherine Murray"/>
    <x v="2"/>
    <s v="United States"/>
    <s v="Providence"/>
    <x v="34"/>
    <n v="2908"/>
    <x v="3"/>
    <s v="FUR-BO-10000362"/>
    <x v="0"/>
    <x v="0"/>
    <x v="1037"/>
    <n v="341.96"/>
    <n v="2"/>
    <n v="0"/>
    <n v="78.650800000000004"/>
  </r>
  <r>
    <n v="7682"/>
    <x v="3804"/>
    <x v="2"/>
    <x v="520"/>
    <d v="2012-01-07T00:00:00"/>
    <s v="Standard Class"/>
    <s v="KM-16375"/>
    <s v="Katherine Murray"/>
    <x v="2"/>
    <s v="United States"/>
    <s v="Providence"/>
    <x v="34"/>
    <n v="2908"/>
    <x v="3"/>
    <s v="FUR-CH-10004218"/>
    <x v="0"/>
    <x v="1"/>
    <x v="38"/>
    <n v="605.88"/>
    <n v="6"/>
    <n v="0"/>
    <n v="151.47000000000003"/>
  </r>
  <r>
    <n v="7683"/>
    <x v="3805"/>
    <x v="1"/>
    <x v="152"/>
    <d v="2012-05-01T00:00:00"/>
    <s v="First Class"/>
    <s v="SD-20485"/>
    <s v="Shirley Daniels"/>
    <x v="2"/>
    <s v="United States"/>
    <s v="Midland"/>
    <x v="12"/>
    <n v="48640"/>
    <x v="2"/>
    <s v="OFF-AP-10003779"/>
    <x v="1"/>
    <x v="9"/>
    <x v="1448"/>
    <n v="186.732"/>
    <n v="1"/>
    <n v="0.1"/>
    <n v="41.495999999999967"/>
  </r>
  <r>
    <n v="7684"/>
    <x v="3805"/>
    <x v="1"/>
    <x v="152"/>
    <d v="2012-05-01T00:00:00"/>
    <s v="First Class"/>
    <s v="SD-20485"/>
    <s v="Shirley Daniels"/>
    <x v="2"/>
    <s v="United States"/>
    <s v="Midland"/>
    <x v="12"/>
    <n v="48640"/>
    <x v="2"/>
    <s v="OFF-BI-10003527"/>
    <x v="1"/>
    <x v="8"/>
    <x v="446"/>
    <n v="3812.9700000000003"/>
    <n v="3"/>
    <n v="0"/>
    <n v="1906.4850000000001"/>
  </r>
  <r>
    <n v="7685"/>
    <x v="3806"/>
    <x v="1"/>
    <x v="966"/>
    <d v="2012-02-21T00:00:00"/>
    <s v="Standard Class"/>
    <s v="TT-21070"/>
    <s v="Ted Trevino"/>
    <x v="0"/>
    <s v="United States"/>
    <s v="Rochester"/>
    <x v="15"/>
    <n v="14609"/>
    <x v="3"/>
    <s v="OFF-BI-10002897"/>
    <x v="1"/>
    <x v="8"/>
    <x v="1793"/>
    <n v="26.423999999999999"/>
    <n v="9"/>
    <n v="0.2"/>
    <n v="9.5786999999999995"/>
  </r>
  <r>
    <n v="7686"/>
    <x v="3806"/>
    <x v="1"/>
    <x v="966"/>
    <d v="2012-02-21T00:00:00"/>
    <s v="Standard Class"/>
    <s v="TT-21070"/>
    <s v="Ted Trevino"/>
    <x v="0"/>
    <s v="United States"/>
    <s v="Rochester"/>
    <x v="15"/>
    <n v="14609"/>
    <x v="3"/>
    <s v="TEC-PH-10002584"/>
    <x v="2"/>
    <x v="7"/>
    <x v="1696"/>
    <n v="625.99"/>
    <n v="1"/>
    <n v="0"/>
    <n v="187.79699999999997"/>
  </r>
  <r>
    <n v="7687"/>
    <x v="3807"/>
    <x v="0"/>
    <x v="881"/>
    <d v="2013-11-30T00:00:00"/>
    <s v="Standard Class"/>
    <s v="BB-11545"/>
    <s v="Brenda Bowman"/>
    <x v="1"/>
    <s v="United States"/>
    <s v="Jackson"/>
    <x v="12"/>
    <n v="49201"/>
    <x v="2"/>
    <s v="FUR-TA-10001095"/>
    <x v="0"/>
    <x v="3"/>
    <x v="611"/>
    <n v="1568.61"/>
    <n v="9"/>
    <n v="0"/>
    <n v="329.40809999999999"/>
  </r>
  <r>
    <n v="7688"/>
    <x v="3807"/>
    <x v="0"/>
    <x v="881"/>
    <d v="2013-11-30T00:00:00"/>
    <s v="Standard Class"/>
    <s v="BB-11545"/>
    <s v="Brenda Bowman"/>
    <x v="1"/>
    <s v="United States"/>
    <s v="Jackson"/>
    <x v="12"/>
    <n v="49201"/>
    <x v="2"/>
    <s v="OFF-BI-10004002"/>
    <x v="1"/>
    <x v="8"/>
    <x v="152"/>
    <n v="17.3"/>
    <n v="1"/>
    <n v="0"/>
    <n v="8.3040000000000003"/>
  </r>
  <r>
    <n v="7689"/>
    <x v="3807"/>
    <x v="0"/>
    <x v="881"/>
    <d v="2013-11-30T00:00:00"/>
    <s v="Standard Class"/>
    <s v="BB-11545"/>
    <s v="Brenda Bowman"/>
    <x v="1"/>
    <s v="United States"/>
    <s v="Jackson"/>
    <x v="12"/>
    <n v="49201"/>
    <x v="2"/>
    <s v="TEC-AC-10004518"/>
    <x v="2"/>
    <x v="11"/>
    <x v="1803"/>
    <n v="160"/>
    <n v="8"/>
    <n v="0"/>
    <n v="62.400000000000006"/>
  </r>
  <r>
    <n v="7690"/>
    <x v="3808"/>
    <x v="3"/>
    <x v="663"/>
    <d v="2014-07-18T00:00:00"/>
    <s v="First Class"/>
    <s v="RS-19420"/>
    <s v="Ricardo Sperren"/>
    <x v="1"/>
    <s v="United States"/>
    <s v="Suffolk"/>
    <x v="17"/>
    <n v="23434"/>
    <x v="0"/>
    <s v="OFF-AP-10002191"/>
    <x v="1"/>
    <x v="9"/>
    <x v="800"/>
    <n v="179.94"/>
    <n v="3"/>
    <n v="0"/>
    <n v="50.383200000000009"/>
  </r>
  <r>
    <n v="7691"/>
    <x v="3808"/>
    <x v="3"/>
    <x v="663"/>
    <d v="2014-07-18T00:00:00"/>
    <s v="First Class"/>
    <s v="RS-19420"/>
    <s v="Ricardo Sperren"/>
    <x v="1"/>
    <s v="United States"/>
    <s v="Suffolk"/>
    <x v="17"/>
    <n v="23434"/>
    <x v="0"/>
    <s v="FUR-TA-10004575"/>
    <x v="0"/>
    <x v="3"/>
    <x v="306"/>
    <n v="872.94"/>
    <n v="3"/>
    <n v="0"/>
    <n v="157.12919999999997"/>
  </r>
  <r>
    <n v="7692"/>
    <x v="3808"/>
    <x v="3"/>
    <x v="663"/>
    <d v="2014-07-18T00:00:00"/>
    <s v="First Class"/>
    <s v="RS-19420"/>
    <s v="Ricardo Sperren"/>
    <x v="1"/>
    <s v="United States"/>
    <s v="Suffolk"/>
    <x v="17"/>
    <n v="23434"/>
    <x v="0"/>
    <s v="OFF-PA-10003177"/>
    <x v="1"/>
    <x v="10"/>
    <x v="89"/>
    <n v="12.96"/>
    <n v="2"/>
    <n v="0"/>
    <n v="6.2208000000000006"/>
  </r>
  <r>
    <n v="7693"/>
    <x v="3809"/>
    <x v="2"/>
    <x v="282"/>
    <d v="2012-01-03T00:00:00"/>
    <s v="Standard Class"/>
    <s v="AI-10855"/>
    <s v="Arianne Irving"/>
    <x v="0"/>
    <s v="United States"/>
    <s v="Brentwood"/>
    <x v="1"/>
    <n v="94513"/>
    <x v="1"/>
    <s v="OFF-LA-10003923"/>
    <x v="1"/>
    <x v="2"/>
    <x v="424"/>
    <n v="88.800000000000011"/>
    <n v="6"/>
    <n v="0"/>
    <n v="44.400000000000006"/>
  </r>
  <r>
    <n v="7694"/>
    <x v="3809"/>
    <x v="2"/>
    <x v="282"/>
    <d v="2012-01-03T00:00:00"/>
    <s v="Standard Class"/>
    <s v="AI-10855"/>
    <s v="Arianne Irving"/>
    <x v="0"/>
    <s v="United States"/>
    <s v="Brentwood"/>
    <x v="1"/>
    <n v="94513"/>
    <x v="1"/>
    <s v="TEC-PH-10001051"/>
    <x v="2"/>
    <x v="7"/>
    <x v="1254"/>
    <n v="319.96800000000002"/>
    <n v="4"/>
    <n v="0.2"/>
    <n v="35.996399999999952"/>
  </r>
  <r>
    <n v="7695"/>
    <x v="3810"/>
    <x v="0"/>
    <x v="554"/>
    <d v="2013-03-23T00:00:00"/>
    <s v="Same Day"/>
    <s v="MC-17275"/>
    <s v="Marc Crier"/>
    <x v="0"/>
    <s v="United States"/>
    <s v="Seattle"/>
    <x v="4"/>
    <n v="98103"/>
    <x v="1"/>
    <s v="FUR-CH-10004754"/>
    <x v="0"/>
    <x v="1"/>
    <x v="1123"/>
    <n v="167.88800000000001"/>
    <n v="7"/>
    <n v="0.2"/>
    <n v="14.690199999999997"/>
  </r>
  <r>
    <n v="7696"/>
    <x v="3811"/>
    <x v="3"/>
    <x v="1170"/>
    <d v="2014-07-06T00:00:00"/>
    <s v="First Class"/>
    <s v="AH-10120"/>
    <s v="Adrian Hane"/>
    <x v="2"/>
    <s v="United States"/>
    <s v="Houston"/>
    <x v="5"/>
    <n v="77036"/>
    <x v="2"/>
    <s v="OFF-PA-10000357"/>
    <x v="1"/>
    <x v="10"/>
    <x v="442"/>
    <n v="163.96"/>
    <n v="5"/>
    <n v="0.2"/>
    <n v="59.435499999999998"/>
  </r>
  <r>
    <n v="7697"/>
    <x v="3811"/>
    <x v="3"/>
    <x v="1170"/>
    <d v="2014-07-06T00:00:00"/>
    <s v="First Class"/>
    <s v="AH-10120"/>
    <s v="Adrian Hane"/>
    <x v="2"/>
    <s v="United States"/>
    <s v="Houston"/>
    <x v="5"/>
    <n v="77036"/>
    <x v="2"/>
    <s v="OFF-BI-10001787"/>
    <x v="1"/>
    <x v="8"/>
    <x v="1482"/>
    <n v="5.2319999999999984"/>
    <n v="4"/>
    <n v="0.8"/>
    <n v="-8.1096000000000004"/>
  </r>
  <r>
    <n v="7698"/>
    <x v="3812"/>
    <x v="3"/>
    <x v="817"/>
    <d v="2014-12-19T00:00:00"/>
    <s v="Standard Class"/>
    <s v="BF-11170"/>
    <s v="Ben Ferrer"/>
    <x v="2"/>
    <s v="United States"/>
    <s v="Lawrence"/>
    <x v="31"/>
    <n v="1841"/>
    <x v="3"/>
    <s v="TEC-CO-10002313"/>
    <x v="2"/>
    <x v="16"/>
    <x v="345"/>
    <n v="1199.98"/>
    <n v="2"/>
    <n v="0"/>
    <n v="467.99220000000003"/>
  </r>
  <r>
    <n v="7699"/>
    <x v="3812"/>
    <x v="3"/>
    <x v="817"/>
    <d v="2014-12-19T00:00:00"/>
    <s v="Standard Class"/>
    <s v="BF-11170"/>
    <s v="Ben Ferrer"/>
    <x v="2"/>
    <s v="United States"/>
    <s v="Lawrence"/>
    <x v="31"/>
    <n v="1841"/>
    <x v="3"/>
    <s v="OFF-ST-10002790"/>
    <x v="1"/>
    <x v="4"/>
    <x v="233"/>
    <n v="73.849999999999994"/>
    <n v="1"/>
    <n v="0"/>
    <n v="2.2155000000000058"/>
  </r>
  <r>
    <n v="7700"/>
    <x v="3812"/>
    <x v="3"/>
    <x v="817"/>
    <d v="2014-12-19T00:00:00"/>
    <s v="Standard Class"/>
    <s v="BF-11170"/>
    <s v="Ben Ferrer"/>
    <x v="2"/>
    <s v="United States"/>
    <s v="Lawrence"/>
    <x v="31"/>
    <n v="1841"/>
    <x v="3"/>
    <s v="OFF-SU-10001664"/>
    <x v="1"/>
    <x v="14"/>
    <x v="1232"/>
    <n v="25.71"/>
    <n v="3"/>
    <n v="0"/>
    <n v="6.6846000000000005"/>
  </r>
  <r>
    <n v="7701"/>
    <x v="3812"/>
    <x v="3"/>
    <x v="817"/>
    <d v="2014-12-19T00:00:00"/>
    <s v="Standard Class"/>
    <s v="BF-11170"/>
    <s v="Ben Ferrer"/>
    <x v="2"/>
    <s v="United States"/>
    <s v="Lawrence"/>
    <x v="31"/>
    <n v="1841"/>
    <x v="3"/>
    <s v="OFF-FA-10001332"/>
    <x v="1"/>
    <x v="13"/>
    <x v="1561"/>
    <n v="17.28"/>
    <n v="6"/>
    <n v="0"/>
    <n v="8.121599999999999"/>
  </r>
  <r>
    <n v="7702"/>
    <x v="3812"/>
    <x v="3"/>
    <x v="817"/>
    <d v="2014-12-19T00:00:00"/>
    <s v="Standard Class"/>
    <s v="BF-11170"/>
    <s v="Ben Ferrer"/>
    <x v="2"/>
    <s v="United States"/>
    <s v="Lawrence"/>
    <x v="31"/>
    <n v="1841"/>
    <x v="3"/>
    <s v="FUR-TA-10003473"/>
    <x v="0"/>
    <x v="3"/>
    <x v="214"/>
    <n v="526.58199999999999"/>
    <n v="2"/>
    <n v="0.3"/>
    <n v="-52.658199999999965"/>
  </r>
  <r>
    <n v="7703"/>
    <x v="3813"/>
    <x v="0"/>
    <x v="370"/>
    <d v="2013-09-03T00:00:00"/>
    <s v="Standard Class"/>
    <s v="AA-10480"/>
    <s v="Andrew Allen"/>
    <x v="0"/>
    <s v="United States"/>
    <s v="Detroit"/>
    <x v="12"/>
    <n v="48234"/>
    <x v="2"/>
    <s v="OFF-PA-10000605"/>
    <x v="1"/>
    <x v="10"/>
    <x v="808"/>
    <n v="11.56"/>
    <n v="2"/>
    <n v="0"/>
    <n v="5.6644000000000005"/>
  </r>
  <r>
    <n v="7704"/>
    <x v="3813"/>
    <x v="0"/>
    <x v="370"/>
    <d v="2013-09-03T00:00:00"/>
    <s v="Standard Class"/>
    <s v="AA-10480"/>
    <s v="Andrew Allen"/>
    <x v="0"/>
    <s v="United States"/>
    <s v="Detroit"/>
    <x v="12"/>
    <n v="48234"/>
    <x v="2"/>
    <s v="TEC-PH-10002170"/>
    <x v="2"/>
    <x v="7"/>
    <x v="594"/>
    <n v="209.96999999999997"/>
    <n v="3"/>
    <n v="0"/>
    <n v="58.791600000000003"/>
  </r>
  <r>
    <n v="7705"/>
    <x v="3813"/>
    <x v="0"/>
    <x v="370"/>
    <d v="2013-09-03T00:00:00"/>
    <s v="Standard Class"/>
    <s v="AA-10480"/>
    <s v="Andrew Allen"/>
    <x v="0"/>
    <s v="United States"/>
    <s v="Detroit"/>
    <x v="12"/>
    <n v="48234"/>
    <x v="2"/>
    <s v="FUR-TA-10004147"/>
    <x v="0"/>
    <x v="3"/>
    <x v="811"/>
    <n v="447.84"/>
    <n v="4"/>
    <n v="0"/>
    <n v="98.524799999999971"/>
  </r>
  <r>
    <n v="7706"/>
    <x v="3813"/>
    <x v="0"/>
    <x v="370"/>
    <d v="2013-09-03T00:00:00"/>
    <s v="Standard Class"/>
    <s v="AA-10480"/>
    <s v="Andrew Allen"/>
    <x v="0"/>
    <s v="United States"/>
    <s v="Detroit"/>
    <x v="12"/>
    <n v="48234"/>
    <x v="2"/>
    <s v="TEC-AC-10003911"/>
    <x v="2"/>
    <x v="11"/>
    <x v="327"/>
    <n v="479.97"/>
    <n v="3"/>
    <n v="0"/>
    <n v="163.18979999999999"/>
  </r>
  <r>
    <n v="7707"/>
    <x v="3813"/>
    <x v="0"/>
    <x v="370"/>
    <d v="2013-09-03T00:00:00"/>
    <s v="Standard Class"/>
    <s v="AA-10480"/>
    <s v="Andrew Allen"/>
    <x v="0"/>
    <s v="United States"/>
    <s v="Detroit"/>
    <x v="12"/>
    <n v="48234"/>
    <x v="2"/>
    <s v="OFF-AR-10002578"/>
    <x v="1"/>
    <x v="6"/>
    <x v="665"/>
    <n v="8.64"/>
    <n v="3"/>
    <n v="0"/>
    <n v="2.5055999999999998"/>
  </r>
  <r>
    <n v="7708"/>
    <x v="3814"/>
    <x v="3"/>
    <x v="453"/>
    <d v="2014-10-20T00:00:00"/>
    <s v="Standard Class"/>
    <s v="SV-20815"/>
    <s v="Stuart Van"/>
    <x v="1"/>
    <s v="United States"/>
    <s v="Orem"/>
    <x v="7"/>
    <n v="84057"/>
    <x v="1"/>
    <s v="OFF-AR-10001761"/>
    <x v="1"/>
    <x v="6"/>
    <x v="1642"/>
    <n v="11.68"/>
    <n v="2"/>
    <n v="0"/>
    <n v="4.2047999999999996"/>
  </r>
  <r>
    <n v="7709"/>
    <x v="3815"/>
    <x v="2"/>
    <x v="1089"/>
    <d v="2011-10-29T00:00:00"/>
    <s v="Standard Class"/>
    <s v="EH-14185"/>
    <s v="Evan Henry"/>
    <x v="0"/>
    <s v="United States"/>
    <s v="Philadelphia"/>
    <x v="9"/>
    <n v="19120"/>
    <x v="3"/>
    <s v="TEC-AC-10001553"/>
    <x v="2"/>
    <x v="11"/>
    <x v="1599"/>
    <n v="40.775999999999996"/>
    <n v="3"/>
    <n v="0.2"/>
    <n v="0.50970000000000049"/>
  </r>
  <r>
    <n v="7710"/>
    <x v="3815"/>
    <x v="2"/>
    <x v="1089"/>
    <d v="2011-10-29T00:00:00"/>
    <s v="Standard Class"/>
    <s v="EH-14185"/>
    <s v="Evan Henry"/>
    <x v="0"/>
    <s v="United States"/>
    <s v="Philadelphia"/>
    <x v="9"/>
    <n v="19120"/>
    <x v="3"/>
    <s v="OFF-BI-10000309"/>
    <x v="1"/>
    <x v="8"/>
    <x v="334"/>
    <n v="13.698000000000002"/>
    <n v="3"/>
    <n v="0.7"/>
    <n v="-9.5885999999999996"/>
  </r>
  <r>
    <n v="7711"/>
    <x v="3816"/>
    <x v="1"/>
    <x v="788"/>
    <d v="2012-04-07T00:00:00"/>
    <s v="Standard Class"/>
    <s v="JL-15850"/>
    <s v="John Lucas"/>
    <x v="0"/>
    <s v="United States"/>
    <s v="Mesa"/>
    <x v="16"/>
    <n v="85204"/>
    <x v="1"/>
    <s v="TEC-PH-10003095"/>
    <x v="2"/>
    <x v="7"/>
    <x v="1491"/>
    <n v="87.8"/>
    <n v="5"/>
    <n v="0.2"/>
    <n v="32.924999999999997"/>
  </r>
  <r>
    <n v="7712"/>
    <x v="3817"/>
    <x v="3"/>
    <x v="960"/>
    <d v="2014-10-31T00:00:00"/>
    <s v="Second Class"/>
    <s v="JM-15250"/>
    <s v="Janet Martin"/>
    <x v="0"/>
    <s v="United States"/>
    <s v="Fayetteville"/>
    <x v="3"/>
    <n v="28314"/>
    <x v="0"/>
    <s v="FUR-FU-10001876"/>
    <x v="0"/>
    <x v="5"/>
    <x v="1394"/>
    <n v="77.951999999999998"/>
    <n v="3"/>
    <n v="0.2"/>
    <n v="15.590399999999995"/>
  </r>
  <r>
    <n v="7713"/>
    <x v="3817"/>
    <x v="3"/>
    <x v="960"/>
    <d v="2014-10-31T00:00:00"/>
    <s v="Second Class"/>
    <s v="JM-15250"/>
    <s v="Janet Martin"/>
    <x v="0"/>
    <s v="United States"/>
    <s v="Fayetteville"/>
    <x v="3"/>
    <n v="28314"/>
    <x v="0"/>
    <s v="OFF-ST-10001522"/>
    <x v="1"/>
    <x v="4"/>
    <x v="195"/>
    <n v="147.184"/>
    <n v="2"/>
    <n v="0.2"/>
    <n v="-29.436800000000012"/>
  </r>
  <r>
    <n v="7714"/>
    <x v="3817"/>
    <x v="3"/>
    <x v="960"/>
    <d v="2014-10-31T00:00:00"/>
    <s v="Second Class"/>
    <s v="JM-15250"/>
    <s v="Janet Martin"/>
    <x v="0"/>
    <s v="United States"/>
    <s v="Fayetteville"/>
    <x v="3"/>
    <n v="28314"/>
    <x v="0"/>
    <s v="OFF-PA-10000300"/>
    <x v="1"/>
    <x v="10"/>
    <x v="1766"/>
    <n v="47.952000000000005"/>
    <n v="3"/>
    <n v="0.2"/>
    <n v="16.183799999999998"/>
  </r>
  <r>
    <n v="7715"/>
    <x v="3818"/>
    <x v="2"/>
    <x v="29"/>
    <d v="2011-12-07T00:00:00"/>
    <s v="First Class"/>
    <s v="JB-15925"/>
    <s v="Joni Blumstein"/>
    <x v="0"/>
    <s v="United States"/>
    <s v="Los Angeles"/>
    <x v="1"/>
    <n v="90032"/>
    <x v="1"/>
    <s v="OFF-AP-10001469"/>
    <x v="1"/>
    <x v="9"/>
    <x v="581"/>
    <n v="250.26"/>
    <n v="6"/>
    <n v="0"/>
    <n v="72.575399999999973"/>
  </r>
  <r>
    <n v="7716"/>
    <x v="3819"/>
    <x v="3"/>
    <x v="132"/>
    <d v="2014-11-09T00:00:00"/>
    <s v="Standard Class"/>
    <s v="PB-19105"/>
    <s v="Peter Bühler"/>
    <x v="0"/>
    <s v="United States"/>
    <s v="Philadelphia"/>
    <x v="9"/>
    <n v="19140"/>
    <x v="3"/>
    <s v="TEC-AC-10001553"/>
    <x v="2"/>
    <x v="11"/>
    <x v="1599"/>
    <n v="40.775999999999996"/>
    <n v="3"/>
    <n v="0.2"/>
    <n v="0.50970000000000049"/>
  </r>
  <r>
    <n v="7717"/>
    <x v="3820"/>
    <x v="1"/>
    <x v="1171"/>
    <d v="2012-01-12T00:00:00"/>
    <s v="Standard Class"/>
    <s v="SP-20620"/>
    <s v="Stefania Perrino"/>
    <x v="1"/>
    <s v="United States"/>
    <s v="Colorado Springs"/>
    <x v="22"/>
    <n v="80906"/>
    <x v="1"/>
    <s v="OFF-PA-10004041"/>
    <x v="1"/>
    <x v="10"/>
    <x v="940"/>
    <n v="29.600000000000005"/>
    <n v="5"/>
    <n v="0.2"/>
    <n v="9.2499999999999964"/>
  </r>
  <r>
    <n v="7718"/>
    <x v="3820"/>
    <x v="1"/>
    <x v="1171"/>
    <d v="2012-01-12T00:00:00"/>
    <s v="Standard Class"/>
    <s v="SP-20620"/>
    <s v="Stefania Perrino"/>
    <x v="1"/>
    <s v="United States"/>
    <s v="Colorado Springs"/>
    <x v="22"/>
    <n v="80906"/>
    <x v="1"/>
    <s v="OFF-BI-10002764"/>
    <x v="1"/>
    <x v="8"/>
    <x v="502"/>
    <n v="1.9380000000000002"/>
    <n v="2"/>
    <n v="0.7"/>
    <n v="-1.3565999999999994"/>
  </r>
  <r>
    <n v="7719"/>
    <x v="3821"/>
    <x v="3"/>
    <x v="428"/>
    <d v="2014-09-15T00:00:00"/>
    <s v="Standard Class"/>
    <s v="MC-17605"/>
    <s v="Matt Connell"/>
    <x v="1"/>
    <s v="United States"/>
    <s v="Los Angeles"/>
    <x v="1"/>
    <n v="90032"/>
    <x v="1"/>
    <s v="TEC-AC-10001114"/>
    <x v="2"/>
    <x v="11"/>
    <x v="1202"/>
    <n v="159.96"/>
    <n v="4"/>
    <n v="0"/>
    <n v="51.18719999999999"/>
  </r>
  <r>
    <n v="7720"/>
    <x v="3822"/>
    <x v="1"/>
    <x v="956"/>
    <d v="2012-01-10T00:00:00"/>
    <s v="Standard Class"/>
    <s v="BG-11695"/>
    <s v="Brooke Gillingham"/>
    <x v="1"/>
    <s v="United States"/>
    <s v="New York City"/>
    <x v="15"/>
    <n v="10009"/>
    <x v="3"/>
    <s v="OFF-AR-10001615"/>
    <x v="1"/>
    <x v="6"/>
    <x v="1479"/>
    <n v="59.519999999999996"/>
    <n v="3"/>
    <n v="0"/>
    <n v="15.475200000000001"/>
  </r>
  <r>
    <n v="7721"/>
    <x v="3822"/>
    <x v="1"/>
    <x v="956"/>
    <d v="2012-01-10T00:00:00"/>
    <s v="Standard Class"/>
    <s v="BG-11695"/>
    <s v="Brooke Gillingham"/>
    <x v="1"/>
    <s v="United States"/>
    <s v="New York City"/>
    <x v="15"/>
    <n v="10009"/>
    <x v="3"/>
    <s v="OFF-EN-10000461"/>
    <x v="1"/>
    <x v="12"/>
    <x v="746"/>
    <n v="17.48"/>
    <n v="2"/>
    <n v="0"/>
    <n v="8.2156000000000002"/>
  </r>
  <r>
    <n v="7722"/>
    <x v="3822"/>
    <x v="1"/>
    <x v="956"/>
    <d v="2012-01-10T00:00:00"/>
    <s v="Standard Class"/>
    <s v="BG-11695"/>
    <s v="Brooke Gillingham"/>
    <x v="1"/>
    <s v="United States"/>
    <s v="New York City"/>
    <x v="15"/>
    <n v="10009"/>
    <x v="3"/>
    <s v="OFF-BI-10004506"/>
    <x v="1"/>
    <x v="8"/>
    <x v="1238"/>
    <n v="13.168000000000001"/>
    <n v="2"/>
    <n v="0.2"/>
    <n v="4.6088000000000005"/>
  </r>
  <r>
    <n v="7723"/>
    <x v="3823"/>
    <x v="3"/>
    <x v="513"/>
    <d v="2014-04-21T00:00:00"/>
    <s v="Standard Class"/>
    <s v="JO-15550"/>
    <s v="Jesus Ocampo"/>
    <x v="2"/>
    <s v="United States"/>
    <s v="San Francisco"/>
    <x v="1"/>
    <n v="94109"/>
    <x v="1"/>
    <s v="OFF-AP-10000027"/>
    <x v="1"/>
    <x v="9"/>
    <x v="1804"/>
    <n v="40.74"/>
    <n v="3"/>
    <n v="0"/>
    <n v="12.222"/>
  </r>
  <r>
    <n v="7724"/>
    <x v="3824"/>
    <x v="1"/>
    <x v="229"/>
    <d v="2012-09-14T00:00:00"/>
    <s v="Standard Class"/>
    <s v="AR-10345"/>
    <s v="Alex Russell"/>
    <x v="1"/>
    <s v="United States"/>
    <s v="Austin"/>
    <x v="5"/>
    <n v="78745"/>
    <x v="2"/>
    <s v="FUR-CH-10003981"/>
    <x v="0"/>
    <x v="1"/>
    <x v="1166"/>
    <n v="179.886"/>
    <n v="1"/>
    <n v="0.3"/>
    <n v="-2.5698000000000292"/>
  </r>
  <r>
    <n v="7725"/>
    <x v="3825"/>
    <x v="0"/>
    <x v="477"/>
    <d v="2013-09-30T00:00:00"/>
    <s v="Standard Class"/>
    <s v="TS-21505"/>
    <s v="Tony Sayre"/>
    <x v="0"/>
    <s v="United States"/>
    <s v="Cleveland"/>
    <x v="24"/>
    <n v="44105"/>
    <x v="3"/>
    <s v="OFF-AP-10003849"/>
    <x v="1"/>
    <x v="9"/>
    <x v="833"/>
    <n v="286.25600000000003"/>
    <n v="1"/>
    <n v="0.2"/>
    <n v="17.890999999999977"/>
  </r>
  <r>
    <n v="7726"/>
    <x v="3825"/>
    <x v="0"/>
    <x v="477"/>
    <d v="2013-09-30T00:00:00"/>
    <s v="Standard Class"/>
    <s v="TS-21505"/>
    <s v="Tony Sayre"/>
    <x v="0"/>
    <s v="United States"/>
    <s v="Cleveland"/>
    <x v="24"/>
    <n v="44105"/>
    <x v="3"/>
    <s v="OFF-ST-10004963"/>
    <x v="1"/>
    <x v="4"/>
    <x v="460"/>
    <n v="24.224000000000004"/>
    <n v="2"/>
    <n v="0.2"/>
    <n v="-4.8448000000000029"/>
  </r>
  <r>
    <n v="7727"/>
    <x v="3825"/>
    <x v="0"/>
    <x v="477"/>
    <d v="2013-09-30T00:00:00"/>
    <s v="Standard Class"/>
    <s v="TS-21505"/>
    <s v="Tony Sayre"/>
    <x v="0"/>
    <s v="United States"/>
    <s v="Cleveland"/>
    <x v="24"/>
    <n v="44105"/>
    <x v="3"/>
    <s v="OFF-ST-10002574"/>
    <x v="1"/>
    <x v="4"/>
    <x v="926"/>
    <n v="331.536"/>
    <n v="3"/>
    <n v="0.2"/>
    <n v="-82.884"/>
  </r>
  <r>
    <n v="7728"/>
    <x v="3826"/>
    <x v="1"/>
    <x v="199"/>
    <d v="2012-03-20T00:00:00"/>
    <s v="Second Class"/>
    <s v="JK-15640"/>
    <s v="Jim Kriz"/>
    <x v="2"/>
    <s v="United States"/>
    <s v="New York City"/>
    <x v="15"/>
    <n v="10009"/>
    <x v="3"/>
    <s v="OFF-AR-10001761"/>
    <x v="1"/>
    <x v="6"/>
    <x v="1642"/>
    <n v="17.52"/>
    <n v="3"/>
    <n v="0"/>
    <n v="6.3071999999999999"/>
  </r>
  <r>
    <n v="7729"/>
    <x v="3827"/>
    <x v="0"/>
    <x v="491"/>
    <d v="2013-12-03T00:00:00"/>
    <s v="Standard Class"/>
    <s v="GA-14515"/>
    <s v="George Ashbrook"/>
    <x v="0"/>
    <s v="United States"/>
    <s v="El Paso"/>
    <x v="5"/>
    <n v="79907"/>
    <x v="2"/>
    <s v="OFF-AR-10000716"/>
    <x v="1"/>
    <x v="6"/>
    <x v="786"/>
    <n v="17.856000000000002"/>
    <n v="4"/>
    <n v="0.2"/>
    <n v="4.2408000000000001"/>
  </r>
  <r>
    <n v="7730"/>
    <x v="3828"/>
    <x v="0"/>
    <x v="182"/>
    <d v="2013-10-02T00:00:00"/>
    <s v="Standard Class"/>
    <s v="TN-21040"/>
    <s v="Tanja Norvell"/>
    <x v="2"/>
    <s v="United States"/>
    <s v="Tallahassee"/>
    <x v="2"/>
    <n v="32303"/>
    <x v="0"/>
    <s v="TEC-AC-10002637"/>
    <x v="2"/>
    <x v="11"/>
    <x v="1308"/>
    <n v="431.97600000000006"/>
    <n v="3"/>
    <n v="0.2"/>
    <n v="-75.59580000000004"/>
  </r>
  <r>
    <n v="7731"/>
    <x v="3829"/>
    <x v="3"/>
    <x v="487"/>
    <d v="2014-06-20T00:00:00"/>
    <s v="Standard Class"/>
    <s v="TW-21025"/>
    <s v="Tamara Willingham"/>
    <x v="2"/>
    <s v="United States"/>
    <s v="Seattle"/>
    <x v="4"/>
    <n v="98103"/>
    <x v="1"/>
    <s v="FUR-CH-10003774"/>
    <x v="0"/>
    <x v="1"/>
    <x v="1185"/>
    <n v="291.13600000000002"/>
    <n v="4"/>
    <n v="0.2"/>
    <n v="-25.474400000000017"/>
  </r>
  <r>
    <n v="7732"/>
    <x v="3830"/>
    <x v="3"/>
    <x v="65"/>
    <d v="2014-09-22T00:00:00"/>
    <s v="First Class"/>
    <s v="PA-19060"/>
    <s v="Pete Armstrong"/>
    <x v="2"/>
    <s v="United States"/>
    <s v="Dallas"/>
    <x v="5"/>
    <n v="75220"/>
    <x v="2"/>
    <s v="OFF-EN-10000927"/>
    <x v="1"/>
    <x v="12"/>
    <x v="81"/>
    <n v="114.84800000000001"/>
    <n v="4"/>
    <n v="0.2"/>
    <n v="35.889999999999986"/>
  </r>
  <r>
    <n v="7733"/>
    <x v="3831"/>
    <x v="3"/>
    <x v="455"/>
    <d v="2014-06-09T00:00:00"/>
    <s v="Standard Class"/>
    <s v="JD-15790"/>
    <s v="John Dryer"/>
    <x v="0"/>
    <s v="United States"/>
    <s v="Houston"/>
    <x v="5"/>
    <n v="77070"/>
    <x v="2"/>
    <s v="OFF-PA-10000743"/>
    <x v="1"/>
    <x v="10"/>
    <x v="573"/>
    <n v="10.688000000000001"/>
    <n v="2"/>
    <n v="0.2"/>
    <n v="3.7407999999999997"/>
  </r>
  <r>
    <n v="7734"/>
    <x v="3832"/>
    <x v="0"/>
    <x v="666"/>
    <d v="2013-05-20T00:00:00"/>
    <s v="Second Class"/>
    <s v="MN-17935"/>
    <s v="Michael Nguyen"/>
    <x v="0"/>
    <s v="United States"/>
    <s v="Springfield"/>
    <x v="24"/>
    <n v="45503"/>
    <x v="3"/>
    <s v="OFF-PA-10000697"/>
    <x v="1"/>
    <x v="10"/>
    <x v="1370"/>
    <n v="15.231999999999999"/>
    <n v="4"/>
    <n v="0.2"/>
    <n v="5.5215999999999994"/>
  </r>
  <r>
    <n v="7735"/>
    <x v="3833"/>
    <x v="3"/>
    <x v="175"/>
    <d v="2014-09-21T00:00:00"/>
    <s v="Standard Class"/>
    <s v="GM-14500"/>
    <s v="Gene McClure"/>
    <x v="0"/>
    <s v="United States"/>
    <s v="Seattle"/>
    <x v="4"/>
    <n v="98103"/>
    <x v="1"/>
    <s v="OFF-AR-10004441"/>
    <x v="1"/>
    <x v="6"/>
    <x v="153"/>
    <n v="12.419999999999998"/>
    <n v="3"/>
    <n v="0"/>
    <n v="5.2164000000000001"/>
  </r>
  <r>
    <n v="7736"/>
    <x v="3834"/>
    <x v="0"/>
    <x v="250"/>
    <d v="2013-08-27T00:00:00"/>
    <s v="Standard Class"/>
    <s v="DG-13300"/>
    <s v="Deirdre Greer"/>
    <x v="1"/>
    <s v="United States"/>
    <s v="Seattle"/>
    <x v="4"/>
    <n v="98105"/>
    <x v="1"/>
    <s v="OFF-PA-10001870"/>
    <x v="1"/>
    <x v="10"/>
    <x v="674"/>
    <n v="19.440000000000001"/>
    <n v="3"/>
    <n v="0"/>
    <n v="9.3312000000000008"/>
  </r>
  <r>
    <n v="7737"/>
    <x v="3835"/>
    <x v="2"/>
    <x v="992"/>
    <d v="2011-06-06T00:00:00"/>
    <s v="Standard Class"/>
    <s v="JG-15160"/>
    <s v="James Galang"/>
    <x v="0"/>
    <s v="United States"/>
    <s v="New York City"/>
    <x v="15"/>
    <n v="10024"/>
    <x v="3"/>
    <s v="OFF-BI-10003684"/>
    <x v="1"/>
    <x v="8"/>
    <x v="707"/>
    <n v="70.367999999999995"/>
    <n v="4"/>
    <n v="0.2"/>
    <n v="26.387999999999998"/>
  </r>
  <r>
    <n v="7738"/>
    <x v="3836"/>
    <x v="3"/>
    <x v="404"/>
    <d v="2014-12-21T00:00:00"/>
    <s v="First Class"/>
    <s v="AG-10330"/>
    <s v="Alex Grayson"/>
    <x v="0"/>
    <s v="United States"/>
    <s v="Charlotte"/>
    <x v="3"/>
    <n v="28205"/>
    <x v="0"/>
    <s v="OFF-AR-10001315"/>
    <x v="1"/>
    <x v="6"/>
    <x v="1020"/>
    <n v="12.672000000000001"/>
    <n v="9"/>
    <n v="0.2"/>
    <n v="1.4255999999999993"/>
  </r>
  <r>
    <n v="7739"/>
    <x v="3837"/>
    <x v="3"/>
    <x v="245"/>
    <d v="2014-08-07T00:00:00"/>
    <s v="Standard Class"/>
    <s v="JF-15355"/>
    <s v="Jay Fein"/>
    <x v="0"/>
    <s v="United States"/>
    <s v="Baltimore"/>
    <x v="39"/>
    <n v="21215"/>
    <x v="3"/>
    <s v="TEC-PH-10003589"/>
    <x v="2"/>
    <x v="7"/>
    <x v="818"/>
    <n v="89.949999999999989"/>
    <n v="5"/>
    <n v="0"/>
    <n v="43.175999999999995"/>
  </r>
  <r>
    <n v="7740"/>
    <x v="3838"/>
    <x v="2"/>
    <x v="871"/>
    <d v="2011-11-26T00:00:00"/>
    <s v="Standard Class"/>
    <s v="SC-20680"/>
    <s v="Steve Carroll"/>
    <x v="2"/>
    <s v="United States"/>
    <s v="San Francisco"/>
    <x v="1"/>
    <n v="94110"/>
    <x v="1"/>
    <s v="OFF-PA-10001609"/>
    <x v="1"/>
    <x v="10"/>
    <x v="1107"/>
    <n v="6.58"/>
    <n v="2"/>
    <n v="0"/>
    <n v="3.0267999999999997"/>
  </r>
  <r>
    <n v="7741"/>
    <x v="3838"/>
    <x v="2"/>
    <x v="871"/>
    <d v="2011-11-26T00:00:00"/>
    <s v="Standard Class"/>
    <s v="SC-20680"/>
    <s v="Steve Carroll"/>
    <x v="2"/>
    <s v="United States"/>
    <s v="San Francisco"/>
    <x v="1"/>
    <n v="94110"/>
    <x v="1"/>
    <s v="TEC-AC-10000474"/>
    <x v="2"/>
    <x v="11"/>
    <x v="1501"/>
    <n v="94.99"/>
    <n v="1"/>
    <n v="0"/>
    <n v="28.496999999999986"/>
  </r>
  <r>
    <n v="7742"/>
    <x v="3839"/>
    <x v="1"/>
    <x v="496"/>
    <d v="2012-09-26T00:00:00"/>
    <s v="Second Class"/>
    <s v="CM-11935"/>
    <s v="Carlos Meador"/>
    <x v="0"/>
    <s v="United States"/>
    <s v="Tucson"/>
    <x v="16"/>
    <n v="85705"/>
    <x v="1"/>
    <s v="TEC-PH-10003095"/>
    <x v="2"/>
    <x v="7"/>
    <x v="1491"/>
    <n v="35.119999999999997"/>
    <n v="2"/>
    <n v="0.2"/>
    <n v="13.17"/>
  </r>
  <r>
    <n v="7743"/>
    <x v="3840"/>
    <x v="3"/>
    <x v="648"/>
    <d v="2014-08-28T00:00:00"/>
    <s v="Standard Class"/>
    <s v="KT-16480"/>
    <s v="Kean Thornton"/>
    <x v="0"/>
    <s v="United States"/>
    <s v="Los Angeles"/>
    <x v="1"/>
    <n v="90036"/>
    <x v="1"/>
    <s v="OFF-PA-10001639"/>
    <x v="1"/>
    <x v="10"/>
    <x v="972"/>
    <n v="25.92"/>
    <n v="4"/>
    <n v="0"/>
    <n v="12.441600000000001"/>
  </r>
  <r>
    <n v="7744"/>
    <x v="3841"/>
    <x v="0"/>
    <x v="26"/>
    <d v="2013-06-23T00:00:00"/>
    <s v="Standard Class"/>
    <s v="CP-12340"/>
    <s v="Christine Phan"/>
    <x v="1"/>
    <s v="United States"/>
    <s v="Waterbury"/>
    <x v="29"/>
    <n v="6708"/>
    <x v="3"/>
    <s v="OFF-BI-10002003"/>
    <x v="1"/>
    <x v="8"/>
    <x v="1384"/>
    <n v="7.96"/>
    <n v="2"/>
    <n v="0"/>
    <n v="3.7412000000000001"/>
  </r>
  <r>
    <n v="7745"/>
    <x v="3841"/>
    <x v="0"/>
    <x v="26"/>
    <d v="2013-06-23T00:00:00"/>
    <s v="Standard Class"/>
    <s v="CP-12340"/>
    <s v="Christine Phan"/>
    <x v="1"/>
    <s v="United States"/>
    <s v="Waterbury"/>
    <x v="29"/>
    <n v="6708"/>
    <x v="3"/>
    <s v="TEC-PH-10004539"/>
    <x v="2"/>
    <x v="7"/>
    <x v="852"/>
    <n v="566.97"/>
    <n v="3"/>
    <n v="0"/>
    <n v="153.08189999999999"/>
  </r>
  <r>
    <n v="7746"/>
    <x v="3841"/>
    <x v="0"/>
    <x v="26"/>
    <d v="2013-06-23T00:00:00"/>
    <s v="Standard Class"/>
    <s v="CP-12340"/>
    <s v="Christine Phan"/>
    <x v="1"/>
    <s v="United States"/>
    <s v="Waterbury"/>
    <x v="29"/>
    <n v="6708"/>
    <x v="3"/>
    <s v="OFF-AR-10003829"/>
    <x v="1"/>
    <x v="6"/>
    <x v="934"/>
    <n v="9.84"/>
    <n v="3"/>
    <n v="0"/>
    <n v="2.8535999999999988"/>
  </r>
  <r>
    <n v="7747"/>
    <x v="3842"/>
    <x v="1"/>
    <x v="546"/>
    <d v="2012-12-23T00:00:00"/>
    <s v="Standard Class"/>
    <s v="EK-13795"/>
    <s v="Eileen Kiefer"/>
    <x v="2"/>
    <s v="United States"/>
    <s v="Chicago"/>
    <x v="10"/>
    <n v="60610"/>
    <x v="2"/>
    <s v="TEC-AC-10004761"/>
    <x v="2"/>
    <x v="11"/>
    <x v="778"/>
    <n v="25.488"/>
    <n v="2"/>
    <n v="0.2"/>
    <n v="4.7789999999999999"/>
  </r>
  <r>
    <n v="7748"/>
    <x v="3843"/>
    <x v="1"/>
    <x v="70"/>
    <d v="2012-06-02T00:00:00"/>
    <s v="Second Class"/>
    <s v="CW-11905"/>
    <s v="Carl Weiss"/>
    <x v="2"/>
    <s v="United States"/>
    <s v="Long Beach"/>
    <x v="15"/>
    <n v="11561"/>
    <x v="3"/>
    <s v="OFF-FA-10003472"/>
    <x v="1"/>
    <x v="13"/>
    <x v="240"/>
    <n v="7.5600000000000005"/>
    <n v="6"/>
    <n v="0"/>
    <n v="0.3024"/>
  </r>
  <r>
    <n v="7749"/>
    <x v="3844"/>
    <x v="1"/>
    <x v="652"/>
    <d v="2012-06-24T00:00:00"/>
    <s v="Standard Class"/>
    <s v="KH-16510"/>
    <s v="Keith Herrera"/>
    <x v="0"/>
    <s v="United States"/>
    <s v="Arlington"/>
    <x v="17"/>
    <n v="22204"/>
    <x v="0"/>
    <s v="FUR-FU-10003464"/>
    <x v="0"/>
    <x v="5"/>
    <x v="1470"/>
    <n v="60.84"/>
    <n v="3"/>
    <n v="0"/>
    <n v="19.468799999999998"/>
  </r>
  <r>
    <n v="7750"/>
    <x v="3844"/>
    <x v="1"/>
    <x v="652"/>
    <d v="2012-06-24T00:00:00"/>
    <s v="Standard Class"/>
    <s v="KH-16510"/>
    <s v="Keith Herrera"/>
    <x v="0"/>
    <s v="United States"/>
    <s v="Arlington"/>
    <x v="17"/>
    <n v="22204"/>
    <x v="0"/>
    <s v="OFF-ST-10003716"/>
    <x v="1"/>
    <x v="4"/>
    <x v="889"/>
    <n v="450.04"/>
    <n v="2"/>
    <n v="0"/>
    <n v="58.505200000000002"/>
  </r>
  <r>
    <n v="7751"/>
    <x v="3844"/>
    <x v="1"/>
    <x v="652"/>
    <d v="2012-06-24T00:00:00"/>
    <s v="Standard Class"/>
    <s v="KH-16510"/>
    <s v="Keith Herrera"/>
    <x v="0"/>
    <s v="United States"/>
    <s v="Arlington"/>
    <x v="17"/>
    <n v="22204"/>
    <x v="0"/>
    <s v="OFF-BI-10004002"/>
    <x v="1"/>
    <x v="8"/>
    <x v="152"/>
    <n v="34.6"/>
    <n v="2"/>
    <n v="0"/>
    <n v="16.608000000000001"/>
  </r>
  <r>
    <n v="7752"/>
    <x v="3844"/>
    <x v="1"/>
    <x v="652"/>
    <d v="2012-06-24T00:00:00"/>
    <s v="Standard Class"/>
    <s v="KH-16510"/>
    <s v="Keith Herrera"/>
    <x v="0"/>
    <s v="United States"/>
    <s v="Arlington"/>
    <x v="17"/>
    <n v="22204"/>
    <x v="0"/>
    <s v="TEC-PH-10002496"/>
    <x v="2"/>
    <x v="7"/>
    <x v="490"/>
    <n v="467.97"/>
    <n v="3"/>
    <n v="0"/>
    <n v="140.39099999999999"/>
  </r>
  <r>
    <n v="7753"/>
    <x v="3844"/>
    <x v="1"/>
    <x v="652"/>
    <d v="2012-06-24T00:00:00"/>
    <s v="Standard Class"/>
    <s v="KH-16510"/>
    <s v="Keith Herrera"/>
    <x v="0"/>
    <s v="United States"/>
    <s v="Arlington"/>
    <x v="17"/>
    <n v="22204"/>
    <x v="0"/>
    <s v="OFF-BI-10004826"/>
    <x v="1"/>
    <x v="8"/>
    <x v="721"/>
    <n v="33.020000000000003"/>
    <n v="2"/>
    <n v="0"/>
    <n v="15.849600000000002"/>
  </r>
  <r>
    <n v="7754"/>
    <x v="3845"/>
    <x v="1"/>
    <x v="672"/>
    <d v="2012-12-03T00:00:00"/>
    <s v="First Class"/>
    <s v="AB-10600"/>
    <s v="Ann Blume"/>
    <x v="1"/>
    <s v="United States"/>
    <s v="Jacksonville"/>
    <x v="3"/>
    <n v="28540"/>
    <x v="0"/>
    <s v="FUR-FU-10001546"/>
    <x v="0"/>
    <x v="5"/>
    <x v="1423"/>
    <n v="17.088000000000001"/>
    <n v="2"/>
    <n v="0.2"/>
    <n v="1.0679999999999996"/>
  </r>
  <r>
    <n v="7755"/>
    <x v="3846"/>
    <x v="1"/>
    <x v="379"/>
    <d v="2012-12-23T00:00:00"/>
    <s v="Second Class"/>
    <s v="AH-10075"/>
    <s v="Adam Hart"/>
    <x v="1"/>
    <s v="United States"/>
    <s v="Columbus"/>
    <x v="24"/>
    <n v="43229"/>
    <x v="3"/>
    <s v="OFF-AR-10001919"/>
    <x v="1"/>
    <x v="6"/>
    <x v="853"/>
    <n v="3.008"/>
    <n v="2"/>
    <n v="0.2"/>
    <n v="0.33839999999999981"/>
  </r>
  <r>
    <n v="7756"/>
    <x v="3847"/>
    <x v="3"/>
    <x v="701"/>
    <d v="2014-11-22T00:00:00"/>
    <s v="Standard Class"/>
    <s v="CK-12595"/>
    <s v="Clytie Kelty"/>
    <x v="0"/>
    <s v="United States"/>
    <s v="Charlotte"/>
    <x v="3"/>
    <n v="28205"/>
    <x v="0"/>
    <s v="OFF-PA-10002558"/>
    <x v="1"/>
    <x v="10"/>
    <x v="1805"/>
    <n v="268.24"/>
    <n v="7"/>
    <n v="0.2"/>
    <n v="93.883999999999986"/>
  </r>
  <r>
    <n v="7757"/>
    <x v="3847"/>
    <x v="3"/>
    <x v="701"/>
    <d v="2014-11-22T00:00:00"/>
    <s v="Standard Class"/>
    <s v="CK-12595"/>
    <s v="Clytie Kelty"/>
    <x v="0"/>
    <s v="United States"/>
    <s v="Charlotte"/>
    <x v="3"/>
    <n v="28205"/>
    <x v="0"/>
    <s v="TEC-AC-10003174"/>
    <x v="2"/>
    <x v="11"/>
    <x v="614"/>
    <n v="431.16000000000008"/>
    <n v="5"/>
    <n v="0.2"/>
    <n v="107.78999999999996"/>
  </r>
  <r>
    <n v="7758"/>
    <x v="3848"/>
    <x v="3"/>
    <x v="38"/>
    <d v="2014-11-17T00:00:00"/>
    <s v="Second Class"/>
    <s v="SP-20620"/>
    <s v="Stefania Perrino"/>
    <x v="1"/>
    <s v="United States"/>
    <s v="Buffalo"/>
    <x v="15"/>
    <n v="14215"/>
    <x v="3"/>
    <s v="TEC-PH-10003988"/>
    <x v="2"/>
    <x v="7"/>
    <x v="47"/>
    <n v="43.6"/>
    <n v="4"/>
    <n v="0"/>
    <n v="12.208000000000002"/>
  </r>
  <r>
    <n v="7759"/>
    <x v="3848"/>
    <x v="3"/>
    <x v="38"/>
    <d v="2014-11-17T00:00:00"/>
    <s v="Second Class"/>
    <s v="SP-20620"/>
    <s v="Stefania Perrino"/>
    <x v="1"/>
    <s v="United States"/>
    <s v="Buffalo"/>
    <x v="15"/>
    <n v="14215"/>
    <x v="3"/>
    <s v="FUR-FU-10004845"/>
    <x v="0"/>
    <x v="5"/>
    <x v="1684"/>
    <n v="154.94999999999999"/>
    <n v="3"/>
    <n v="0"/>
    <n v="30.989999999999995"/>
  </r>
  <r>
    <n v="7760"/>
    <x v="3849"/>
    <x v="0"/>
    <x v="1057"/>
    <d v="2013-10-29T00:00:00"/>
    <s v="Standard Class"/>
    <s v="JP-15460"/>
    <s v="Jennifer Patt"/>
    <x v="1"/>
    <s v="United States"/>
    <s v="Houston"/>
    <x v="5"/>
    <n v="77041"/>
    <x v="2"/>
    <s v="OFF-PA-10003072"/>
    <x v="1"/>
    <x v="10"/>
    <x v="918"/>
    <n v="15.552000000000003"/>
    <n v="3"/>
    <n v="0.2"/>
    <n v="5.4432"/>
  </r>
  <r>
    <n v="7761"/>
    <x v="3850"/>
    <x v="2"/>
    <x v="776"/>
    <d v="2011-12-11T00:00:00"/>
    <s v="Standard Class"/>
    <s v="BG-11035"/>
    <s v="Barry Gonzalez"/>
    <x v="0"/>
    <s v="United States"/>
    <s v="Memphis"/>
    <x v="18"/>
    <n v="38109"/>
    <x v="0"/>
    <s v="OFF-PA-10003641"/>
    <x v="1"/>
    <x v="10"/>
    <x v="938"/>
    <n v="42.207999999999998"/>
    <n v="2"/>
    <n v="0.2"/>
    <n v="13.717599999999997"/>
  </r>
  <r>
    <n v="7762"/>
    <x v="3851"/>
    <x v="3"/>
    <x v="734"/>
    <d v="2014-12-07T00:00:00"/>
    <s v="First Class"/>
    <s v="CC-12550"/>
    <s v="Clay Cheatham"/>
    <x v="0"/>
    <s v="United States"/>
    <s v="Plano"/>
    <x v="5"/>
    <n v="75023"/>
    <x v="2"/>
    <s v="OFF-PA-10003729"/>
    <x v="1"/>
    <x v="10"/>
    <x v="1130"/>
    <n v="10.368000000000002"/>
    <n v="2"/>
    <n v="0.2"/>
    <n v="3.6288"/>
  </r>
  <r>
    <n v="7763"/>
    <x v="3852"/>
    <x v="3"/>
    <x v="986"/>
    <d v="2014-09-29T00:00:00"/>
    <s v="First Class"/>
    <s v="SL-20155"/>
    <s v="Sara Luxemburg"/>
    <x v="2"/>
    <s v="United States"/>
    <s v="Salem"/>
    <x v="21"/>
    <n v="97301"/>
    <x v="1"/>
    <s v="OFF-AR-10003251"/>
    <x v="1"/>
    <x v="6"/>
    <x v="1041"/>
    <n v="2.2239999999999998"/>
    <n v="1"/>
    <n v="0.2"/>
    <n v="0.55599999999999994"/>
  </r>
  <r>
    <n v="7764"/>
    <x v="3853"/>
    <x v="1"/>
    <x v="302"/>
    <d v="2012-02-07T00:00:00"/>
    <s v="Standard Class"/>
    <s v="FO-14305"/>
    <s v="Frank Olsen"/>
    <x v="0"/>
    <s v="United States"/>
    <s v="Columbus"/>
    <x v="32"/>
    <n v="31907"/>
    <x v="0"/>
    <s v="OFF-EN-10003286"/>
    <x v="1"/>
    <x v="12"/>
    <x v="33"/>
    <n v="74.52"/>
    <n v="9"/>
    <n v="0"/>
    <n v="35.024399999999993"/>
  </r>
  <r>
    <n v="7765"/>
    <x v="3854"/>
    <x v="3"/>
    <x v="801"/>
    <d v="2014-08-13T00:00:00"/>
    <s v="Same Day"/>
    <s v="BB-11545"/>
    <s v="Brenda Bowman"/>
    <x v="1"/>
    <s v="United States"/>
    <s v="Columbia"/>
    <x v="39"/>
    <n v="21044"/>
    <x v="3"/>
    <s v="OFF-AR-10004078"/>
    <x v="1"/>
    <x v="6"/>
    <x v="507"/>
    <n v="17.52"/>
    <n v="3"/>
    <n v="0"/>
    <n v="5.2559999999999993"/>
  </r>
  <r>
    <n v="7766"/>
    <x v="3854"/>
    <x v="3"/>
    <x v="801"/>
    <d v="2014-08-13T00:00:00"/>
    <s v="Same Day"/>
    <s v="BB-11545"/>
    <s v="Brenda Bowman"/>
    <x v="1"/>
    <s v="United States"/>
    <s v="Columbia"/>
    <x v="39"/>
    <n v="21044"/>
    <x v="3"/>
    <s v="FUR-CH-10002331"/>
    <x v="0"/>
    <x v="1"/>
    <x v="402"/>
    <n v="1779.9"/>
    <n v="5"/>
    <n v="0"/>
    <n v="373.77899999999983"/>
  </r>
  <r>
    <n v="7767"/>
    <x v="3854"/>
    <x v="3"/>
    <x v="801"/>
    <d v="2014-08-13T00:00:00"/>
    <s v="Same Day"/>
    <s v="BB-11545"/>
    <s v="Brenda Bowman"/>
    <x v="1"/>
    <s v="United States"/>
    <s v="Columbia"/>
    <x v="39"/>
    <n v="21044"/>
    <x v="3"/>
    <s v="OFF-AR-10001953"/>
    <x v="1"/>
    <x v="6"/>
    <x v="395"/>
    <n v="219.89999999999998"/>
    <n v="5"/>
    <n v="0"/>
    <n v="59.373000000000005"/>
  </r>
  <r>
    <n v="7768"/>
    <x v="3855"/>
    <x v="1"/>
    <x v="252"/>
    <d v="2012-08-26T00:00:00"/>
    <s v="First Class"/>
    <s v="DO-13435"/>
    <s v="Denny Ordway"/>
    <x v="0"/>
    <s v="United States"/>
    <s v="Portland"/>
    <x v="21"/>
    <n v="97206"/>
    <x v="1"/>
    <s v="OFF-AR-10002053"/>
    <x v="1"/>
    <x v="6"/>
    <x v="79"/>
    <n v="7.1519999999999992"/>
    <n v="3"/>
    <n v="0.2"/>
    <n v="0.71520000000000028"/>
  </r>
  <r>
    <n v="7769"/>
    <x v="3856"/>
    <x v="3"/>
    <x v="105"/>
    <d v="2014-11-18T00:00:00"/>
    <s v="Standard Class"/>
    <s v="LB-16735"/>
    <s v="Larry Blacks"/>
    <x v="0"/>
    <s v="United States"/>
    <s v="Tallahassee"/>
    <x v="2"/>
    <n v="32303"/>
    <x v="0"/>
    <s v="OFF-PA-10003651"/>
    <x v="1"/>
    <x v="10"/>
    <x v="646"/>
    <n v="26.720000000000002"/>
    <n v="5"/>
    <n v="0.2"/>
    <n v="9.3520000000000003"/>
  </r>
  <r>
    <n v="7770"/>
    <x v="3857"/>
    <x v="0"/>
    <x v="1147"/>
    <d v="2013-08-02T00:00:00"/>
    <s v="Same Day"/>
    <s v="TS-21205"/>
    <s v="Thomas Seio"/>
    <x v="1"/>
    <s v="United States"/>
    <s v="Riverside"/>
    <x v="1"/>
    <n v="92503"/>
    <x v="1"/>
    <s v="TEC-PH-10002885"/>
    <x v="2"/>
    <x v="7"/>
    <x v="1127"/>
    <n v="1039.7280000000001"/>
    <n v="2"/>
    <n v="0.2"/>
    <n v="90.976200000000063"/>
  </r>
  <r>
    <n v="7771"/>
    <x v="3857"/>
    <x v="0"/>
    <x v="1147"/>
    <d v="2013-08-02T00:00:00"/>
    <s v="Same Day"/>
    <s v="TS-21205"/>
    <s v="Thomas Seio"/>
    <x v="1"/>
    <s v="United States"/>
    <s v="Riverside"/>
    <x v="1"/>
    <n v="92503"/>
    <x v="1"/>
    <s v="OFF-AP-10002892"/>
    <x v="1"/>
    <x v="9"/>
    <x v="9"/>
    <n v="45.96"/>
    <n v="2"/>
    <n v="0"/>
    <n v="13.787999999999997"/>
  </r>
  <r>
    <n v="7772"/>
    <x v="3858"/>
    <x v="0"/>
    <x v="881"/>
    <d v="2013-12-03T00:00:00"/>
    <s v="Standard Class"/>
    <s v="CS-12505"/>
    <s v="Cindy Stewart"/>
    <x v="0"/>
    <s v="United States"/>
    <s v="Lancaster"/>
    <x v="24"/>
    <n v="43130"/>
    <x v="3"/>
    <s v="OFF-BI-10000545"/>
    <x v="1"/>
    <x v="8"/>
    <x v="685"/>
    <n v="456.58800000000008"/>
    <n v="2"/>
    <n v="0.7"/>
    <n v="-304.39200000000005"/>
  </r>
  <r>
    <n v="7773"/>
    <x v="3858"/>
    <x v="0"/>
    <x v="881"/>
    <d v="2013-12-03T00:00:00"/>
    <s v="Standard Class"/>
    <s v="CS-12505"/>
    <s v="Cindy Stewart"/>
    <x v="0"/>
    <s v="United States"/>
    <s v="Lancaster"/>
    <x v="24"/>
    <n v="43130"/>
    <x v="3"/>
    <s v="TEC-MA-10000418"/>
    <x v="2"/>
    <x v="15"/>
    <x v="1476"/>
    <n v="4499.9850000000006"/>
    <n v="5"/>
    <n v="0.7"/>
    <n v="-6599.978000000001"/>
  </r>
  <r>
    <n v="7774"/>
    <x v="3858"/>
    <x v="0"/>
    <x v="881"/>
    <d v="2013-12-03T00:00:00"/>
    <s v="Standard Class"/>
    <s v="CS-12505"/>
    <s v="Cindy Stewart"/>
    <x v="0"/>
    <s v="United States"/>
    <s v="Lancaster"/>
    <x v="24"/>
    <n v="43130"/>
    <x v="3"/>
    <s v="TEC-AC-10000926"/>
    <x v="2"/>
    <x v="11"/>
    <x v="1806"/>
    <n v="59.975999999999999"/>
    <n v="3"/>
    <n v="0.2"/>
    <n v="11.995199999999997"/>
  </r>
  <r>
    <n v="7775"/>
    <x v="3859"/>
    <x v="0"/>
    <x v="1172"/>
    <d v="2013-04-16T00:00:00"/>
    <s v="First Class"/>
    <s v="SP-20920"/>
    <s v="Susan Pistek"/>
    <x v="0"/>
    <s v="United States"/>
    <s v="San Francisco"/>
    <x v="1"/>
    <n v="94109"/>
    <x v="1"/>
    <s v="OFF-EN-10001509"/>
    <x v="1"/>
    <x v="12"/>
    <x v="29"/>
    <n v="6.12"/>
    <n v="3"/>
    <n v="0"/>
    <n v="2.8763999999999994"/>
  </r>
  <r>
    <n v="7776"/>
    <x v="3860"/>
    <x v="2"/>
    <x v="422"/>
    <d v="2011-12-31T00:00:00"/>
    <s v="Standard Class"/>
    <s v="CD-12790"/>
    <s v="Cynthia Delaney"/>
    <x v="2"/>
    <s v="United States"/>
    <s v="Moreno Valley"/>
    <x v="1"/>
    <n v="92553"/>
    <x v="1"/>
    <s v="OFF-AP-10001366"/>
    <x v="1"/>
    <x v="9"/>
    <x v="33"/>
    <n v="10.98"/>
    <n v="1"/>
    <n v="0"/>
    <n v="2.9646000000000008"/>
  </r>
  <r>
    <n v="7777"/>
    <x v="3860"/>
    <x v="2"/>
    <x v="422"/>
    <d v="2011-12-31T00:00:00"/>
    <s v="Standard Class"/>
    <s v="CD-12790"/>
    <s v="Cynthia Delaney"/>
    <x v="2"/>
    <s v="United States"/>
    <s v="Moreno Valley"/>
    <x v="1"/>
    <n v="92553"/>
    <x v="1"/>
    <s v="OFF-FA-10003485"/>
    <x v="1"/>
    <x v="13"/>
    <x v="33"/>
    <n v="7.86"/>
    <n v="3"/>
    <n v="0"/>
    <n v="3.6156000000000001"/>
  </r>
  <r>
    <n v="7778"/>
    <x v="3860"/>
    <x v="2"/>
    <x v="422"/>
    <d v="2011-12-31T00:00:00"/>
    <s v="Standard Class"/>
    <s v="CD-12790"/>
    <s v="Cynthia Delaney"/>
    <x v="2"/>
    <s v="United States"/>
    <s v="Moreno Valley"/>
    <x v="1"/>
    <n v="92553"/>
    <x v="1"/>
    <s v="OFF-ST-10004507"/>
    <x v="1"/>
    <x v="4"/>
    <x v="452"/>
    <n v="51.449999999999996"/>
    <n v="3"/>
    <n v="0"/>
    <n v="13.891499999999999"/>
  </r>
  <r>
    <n v="7779"/>
    <x v="3860"/>
    <x v="2"/>
    <x v="422"/>
    <d v="2011-12-31T00:00:00"/>
    <s v="Standard Class"/>
    <s v="CD-12790"/>
    <s v="Cynthia Delaney"/>
    <x v="2"/>
    <s v="United States"/>
    <s v="Moreno Valley"/>
    <x v="1"/>
    <n v="92553"/>
    <x v="1"/>
    <s v="OFF-BI-10002353"/>
    <x v="1"/>
    <x v="8"/>
    <x v="1068"/>
    <n v="37.055999999999997"/>
    <n v="3"/>
    <n v="0.2"/>
    <n v="13.896000000000001"/>
  </r>
  <r>
    <n v="7780"/>
    <x v="3861"/>
    <x v="0"/>
    <x v="724"/>
    <d v="2013-04-23T00:00:00"/>
    <s v="Standard Class"/>
    <s v="RF-19840"/>
    <s v="Roy Französisch"/>
    <x v="0"/>
    <s v="United States"/>
    <s v="Chesapeake"/>
    <x v="17"/>
    <n v="23320"/>
    <x v="0"/>
    <s v="OFF-AP-10001271"/>
    <x v="1"/>
    <x v="9"/>
    <x v="469"/>
    <n v="203.92"/>
    <n v="4"/>
    <n v="0"/>
    <n v="55.058400000000006"/>
  </r>
  <r>
    <n v="7781"/>
    <x v="3861"/>
    <x v="0"/>
    <x v="724"/>
    <d v="2013-04-23T00:00:00"/>
    <s v="Standard Class"/>
    <s v="RF-19840"/>
    <s v="Roy Französisch"/>
    <x v="0"/>
    <s v="United States"/>
    <s v="Chesapeake"/>
    <x v="17"/>
    <n v="23320"/>
    <x v="0"/>
    <s v="TEC-PH-10004924"/>
    <x v="2"/>
    <x v="7"/>
    <x v="1156"/>
    <n v="29.56"/>
    <n v="4"/>
    <n v="0"/>
    <n v="7.9812000000000012"/>
  </r>
  <r>
    <n v="7782"/>
    <x v="3862"/>
    <x v="1"/>
    <x v="936"/>
    <d v="2012-03-12T00:00:00"/>
    <s v="Standard Class"/>
    <s v="FO-14305"/>
    <s v="Frank Olsen"/>
    <x v="0"/>
    <s v="United States"/>
    <s v="Chicago"/>
    <x v="10"/>
    <n v="60623"/>
    <x v="2"/>
    <s v="OFF-BI-10002706"/>
    <x v="1"/>
    <x v="8"/>
    <x v="273"/>
    <n v="8.5679999999999978"/>
    <n v="3"/>
    <n v="0.8"/>
    <n v="-14.5656"/>
  </r>
  <r>
    <n v="7783"/>
    <x v="3863"/>
    <x v="0"/>
    <x v="254"/>
    <d v="2013-11-07T00:00:00"/>
    <s v="Second Class"/>
    <s v="ER-13855"/>
    <s v="Elpida Rittenbach"/>
    <x v="1"/>
    <s v="United States"/>
    <s v="Charlotte"/>
    <x v="3"/>
    <n v="28205"/>
    <x v="0"/>
    <s v="OFF-ST-10003442"/>
    <x v="1"/>
    <x v="4"/>
    <x v="86"/>
    <n v="45.248000000000005"/>
    <n v="2"/>
    <n v="0.2"/>
    <n v="3.9591999999999992"/>
  </r>
  <r>
    <n v="7784"/>
    <x v="3863"/>
    <x v="0"/>
    <x v="254"/>
    <d v="2013-11-07T00:00:00"/>
    <s v="Second Class"/>
    <s v="ER-13855"/>
    <s v="Elpida Rittenbach"/>
    <x v="1"/>
    <s v="United States"/>
    <s v="Charlotte"/>
    <x v="3"/>
    <n v="28205"/>
    <x v="0"/>
    <s v="FUR-TA-10002533"/>
    <x v="0"/>
    <x v="3"/>
    <x v="274"/>
    <n v="876.30000000000007"/>
    <n v="10"/>
    <n v="0.4"/>
    <n v="-292.10000000000014"/>
  </r>
  <r>
    <n v="7785"/>
    <x v="3863"/>
    <x v="0"/>
    <x v="254"/>
    <d v="2013-11-07T00:00:00"/>
    <s v="Second Class"/>
    <s v="ER-13855"/>
    <s v="Elpida Rittenbach"/>
    <x v="1"/>
    <s v="United States"/>
    <s v="Charlotte"/>
    <x v="3"/>
    <n v="28205"/>
    <x v="0"/>
    <s v="OFF-SU-10003505"/>
    <x v="1"/>
    <x v="14"/>
    <x v="408"/>
    <n v="185.376"/>
    <n v="2"/>
    <n v="0.2"/>
    <n v="-34.758000000000017"/>
  </r>
  <r>
    <n v="7786"/>
    <x v="3864"/>
    <x v="2"/>
    <x v="503"/>
    <d v="2011-12-06T00:00:00"/>
    <s v="Standard Class"/>
    <s v="PB-19150"/>
    <s v="Philip Brown"/>
    <x v="0"/>
    <s v="United States"/>
    <s v="New York City"/>
    <x v="15"/>
    <n v="10009"/>
    <x v="3"/>
    <s v="OFF-LA-10002762"/>
    <x v="1"/>
    <x v="2"/>
    <x v="49"/>
    <n v="25.06"/>
    <n v="2"/>
    <n v="0"/>
    <n v="11.778199999999998"/>
  </r>
  <r>
    <n v="7787"/>
    <x v="3865"/>
    <x v="0"/>
    <x v="624"/>
    <d v="2013-05-21T00:00:00"/>
    <s v="First Class"/>
    <s v="LW-17215"/>
    <s v="Luke Weiss"/>
    <x v="0"/>
    <s v="United States"/>
    <s v="Chicago"/>
    <x v="10"/>
    <n v="60653"/>
    <x v="2"/>
    <s v="OFF-BI-10000279"/>
    <x v="1"/>
    <x v="8"/>
    <x v="1765"/>
    <n v="2.8899999999999992"/>
    <n v="1"/>
    <n v="0.8"/>
    <n v="-4.7685000000000013"/>
  </r>
  <r>
    <n v="7788"/>
    <x v="3865"/>
    <x v="0"/>
    <x v="624"/>
    <d v="2013-05-21T00:00:00"/>
    <s v="First Class"/>
    <s v="LW-17215"/>
    <s v="Luke Weiss"/>
    <x v="0"/>
    <s v="United States"/>
    <s v="Chicago"/>
    <x v="10"/>
    <n v="60653"/>
    <x v="2"/>
    <s v="OFF-FA-10000936"/>
    <x v="1"/>
    <x v="13"/>
    <x v="1298"/>
    <n v="7.8960000000000008"/>
    <n v="3"/>
    <n v="0.2"/>
    <n v="2.4674999999999994"/>
  </r>
  <r>
    <n v="7789"/>
    <x v="3865"/>
    <x v="0"/>
    <x v="624"/>
    <d v="2013-05-21T00:00:00"/>
    <s v="First Class"/>
    <s v="LW-17215"/>
    <s v="Luke Weiss"/>
    <x v="0"/>
    <s v="United States"/>
    <s v="Chicago"/>
    <x v="10"/>
    <n v="60653"/>
    <x v="2"/>
    <s v="FUR-FU-10004973"/>
    <x v="0"/>
    <x v="5"/>
    <x v="1134"/>
    <n v="22.608000000000001"/>
    <n v="3"/>
    <n v="0.6"/>
    <n v="-10.173599999999997"/>
  </r>
  <r>
    <n v="7790"/>
    <x v="3865"/>
    <x v="0"/>
    <x v="624"/>
    <d v="2013-05-21T00:00:00"/>
    <s v="First Class"/>
    <s v="LW-17215"/>
    <s v="Luke Weiss"/>
    <x v="0"/>
    <s v="United States"/>
    <s v="Chicago"/>
    <x v="10"/>
    <n v="60653"/>
    <x v="2"/>
    <s v="OFF-PA-10000791"/>
    <x v="1"/>
    <x v="10"/>
    <x v="1424"/>
    <n v="30.527999999999999"/>
    <n v="8"/>
    <n v="0.2"/>
    <n v="9.5399999999999974"/>
  </r>
  <r>
    <n v="7791"/>
    <x v="3866"/>
    <x v="3"/>
    <x v="20"/>
    <d v="2014-09-20T00:00:00"/>
    <s v="Same Day"/>
    <s v="FG-14260"/>
    <s v="Frank Gastineau"/>
    <x v="2"/>
    <s v="United States"/>
    <s v="Philadelphia"/>
    <x v="9"/>
    <n v="19120"/>
    <x v="3"/>
    <s v="OFF-BI-10001132"/>
    <x v="1"/>
    <x v="8"/>
    <x v="630"/>
    <n v="4.8420000000000005"/>
    <n v="3"/>
    <n v="0.7"/>
    <n v="-3.3893999999999984"/>
  </r>
  <r>
    <n v="7792"/>
    <x v="3867"/>
    <x v="0"/>
    <x v="1054"/>
    <d v="2013-12-25T00:00:00"/>
    <s v="Standard Class"/>
    <s v="BP-11050"/>
    <s v="Barry Pond"/>
    <x v="1"/>
    <s v="United States"/>
    <s v="Chicago"/>
    <x v="10"/>
    <n v="60623"/>
    <x v="2"/>
    <s v="OFF-BI-10002012"/>
    <x v="1"/>
    <x v="8"/>
    <x v="742"/>
    <n v="1.7999999999999996"/>
    <n v="5"/>
    <n v="0.8"/>
    <n v="-2.8800000000000008"/>
  </r>
  <r>
    <n v="7793"/>
    <x v="3868"/>
    <x v="3"/>
    <x v="386"/>
    <d v="2014-10-16T00:00:00"/>
    <s v="First Class"/>
    <s v="SP-20860"/>
    <s v="Sung Pak"/>
    <x v="1"/>
    <s v="United States"/>
    <s v="Dallas"/>
    <x v="5"/>
    <n v="75217"/>
    <x v="2"/>
    <s v="TEC-AC-10001383"/>
    <x v="2"/>
    <x v="11"/>
    <x v="601"/>
    <n v="39.984000000000002"/>
    <n v="2"/>
    <n v="0.2"/>
    <n v="-1.4994000000000067"/>
  </r>
  <r>
    <n v="7794"/>
    <x v="3869"/>
    <x v="1"/>
    <x v="295"/>
    <d v="2012-12-15T00:00:00"/>
    <s v="Second Class"/>
    <s v="JD-15895"/>
    <s v="Jonathan Doherty"/>
    <x v="1"/>
    <s v="United States"/>
    <s v="Las Vegas"/>
    <x v="33"/>
    <n v="89115"/>
    <x v="1"/>
    <s v="OFF-PA-10002036"/>
    <x v="1"/>
    <x v="10"/>
    <x v="325"/>
    <n v="32.400000000000006"/>
    <n v="5"/>
    <n v="0"/>
    <n v="15.876000000000001"/>
  </r>
  <r>
    <n v="7795"/>
    <x v="3869"/>
    <x v="1"/>
    <x v="295"/>
    <d v="2012-12-15T00:00:00"/>
    <s v="Second Class"/>
    <s v="JD-15895"/>
    <s v="Jonathan Doherty"/>
    <x v="1"/>
    <s v="United States"/>
    <s v="Las Vegas"/>
    <x v="33"/>
    <n v="89115"/>
    <x v="1"/>
    <s v="OFF-PA-10002377"/>
    <x v="1"/>
    <x v="10"/>
    <x v="127"/>
    <n v="97.88"/>
    <n v="2"/>
    <n v="0"/>
    <n v="48.94"/>
  </r>
  <r>
    <n v="7796"/>
    <x v="3870"/>
    <x v="1"/>
    <x v="984"/>
    <d v="2012-07-18T00:00:00"/>
    <s v="Standard Class"/>
    <s v="FM-14380"/>
    <s v="Fred McMath"/>
    <x v="0"/>
    <s v="United States"/>
    <s v="Amarillo"/>
    <x v="5"/>
    <n v="79109"/>
    <x v="2"/>
    <s v="TEC-PH-10000526"/>
    <x v="2"/>
    <x v="7"/>
    <x v="1463"/>
    <n v="307.16800000000001"/>
    <n v="4"/>
    <n v="0.2"/>
    <n v="30.716800000000006"/>
  </r>
  <r>
    <n v="7797"/>
    <x v="3871"/>
    <x v="1"/>
    <x v="653"/>
    <d v="2012-10-06T00:00:00"/>
    <s v="Standard Class"/>
    <s v="MP-17965"/>
    <s v="Michael Paige"/>
    <x v="1"/>
    <s v="United States"/>
    <s v="Middletown"/>
    <x v="29"/>
    <n v="6457"/>
    <x v="3"/>
    <s v="OFF-BI-10001078"/>
    <x v="1"/>
    <x v="8"/>
    <x v="61"/>
    <n v="26.9"/>
    <n v="5"/>
    <n v="0"/>
    <n v="13.181000000000001"/>
  </r>
  <r>
    <n v="7798"/>
    <x v="3872"/>
    <x v="3"/>
    <x v="668"/>
    <d v="2014-03-28T00:00:00"/>
    <s v="First Class"/>
    <s v="HR-14830"/>
    <s v="Harold Ryan"/>
    <x v="1"/>
    <s v="United States"/>
    <s v="New York City"/>
    <x v="15"/>
    <n v="10035"/>
    <x v="3"/>
    <s v="OFF-EN-10004483"/>
    <x v="1"/>
    <x v="12"/>
    <x v="1335"/>
    <n v="47.01"/>
    <n v="3"/>
    <n v="0"/>
    <n v="22.094699999999996"/>
  </r>
  <r>
    <n v="7799"/>
    <x v="3872"/>
    <x v="3"/>
    <x v="668"/>
    <d v="2014-03-28T00:00:00"/>
    <s v="First Class"/>
    <s v="HR-14830"/>
    <s v="Harold Ryan"/>
    <x v="1"/>
    <s v="United States"/>
    <s v="New York City"/>
    <x v="15"/>
    <n v="10035"/>
    <x v="3"/>
    <s v="TEC-PH-10002624"/>
    <x v="2"/>
    <x v="7"/>
    <x v="1126"/>
    <n v="469.99"/>
    <n v="1"/>
    <n v="0"/>
    <n v="136.29709999999994"/>
  </r>
  <r>
    <n v="7800"/>
    <x v="3872"/>
    <x v="3"/>
    <x v="668"/>
    <d v="2014-03-28T00:00:00"/>
    <s v="First Class"/>
    <s v="HR-14830"/>
    <s v="Harold Ryan"/>
    <x v="1"/>
    <s v="United States"/>
    <s v="New York City"/>
    <x v="15"/>
    <n v="10035"/>
    <x v="3"/>
    <s v="FUR-CH-10003396"/>
    <x v="0"/>
    <x v="1"/>
    <x v="385"/>
    <n v="207.84600000000003"/>
    <n v="3"/>
    <n v="0.1"/>
    <n v="2.3093999999999895"/>
  </r>
  <r>
    <n v="7801"/>
    <x v="3873"/>
    <x v="3"/>
    <x v="702"/>
    <d v="2014-06-07T00:00:00"/>
    <s v="Standard Class"/>
    <s v="BW-11065"/>
    <s v="Barry Weirich"/>
    <x v="0"/>
    <s v="United States"/>
    <s v="Philadelphia"/>
    <x v="9"/>
    <n v="19120"/>
    <x v="3"/>
    <s v="OFF-ST-10002756"/>
    <x v="1"/>
    <x v="4"/>
    <x v="270"/>
    <n v="324.74400000000003"/>
    <n v="3"/>
    <n v="0.2"/>
    <n v="-77.126699999999971"/>
  </r>
  <r>
    <n v="7802"/>
    <x v="3874"/>
    <x v="2"/>
    <x v="977"/>
    <d v="2011-03-29T00:00:00"/>
    <s v="Second Class"/>
    <s v="MS-17710"/>
    <s v="Maurice Satty"/>
    <x v="0"/>
    <s v="United States"/>
    <s v="Fresno"/>
    <x v="1"/>
    <n v="93727"/>
    <x v="1"/>
    <s v="FUR-FU-10002813"/>
    <x v="0"/>
    <x v="5"/>
    <x v="1682"/>
    <n v="40.479999999999997"/>
    <n v="2"/>
    <n v="0"/>
    <n v="14.572799999999997"/>
  </r>
  <r>
    <n v="7803"/>
    <x v="3875"/>
    <x v="1"/>
    <x v="357"/>
    <d v="2012-09-26T00:00:00"/>
    <s v="Standard Class"/>
    <s v="SJ-20125"/>
    <s v="Sanjit Jacobs"/>
    <x v="2"/>
    <s v="United States"/>
    <s v="Franklin"/>
    <x v="18"/>
    <n v="37064"/>
    <x v="0"/>
    <s v="OFF-LA-10003714"/>
    <x v="1"/>
    <x v="2"/>
    <x v="1148"/>
    <n v="12"/>
    <n v="4"/>
    <n v="0.2"/>
    <n v="4.1999999999999993"/>
  </r>
  <r>
    <n v="7804"/>
    <x v="3875"/>
    <x v="1"/>
    <x v="357"/>
    <d v="2012-09-26T00:00:00"/>
    <s v="Standard Class"/>
    <s v="SJ-20125"/>
    <s v="Sanjit Jacobs"/>
    <x v="2"/>
    <s v="United States"/>
    <s v="Franklin"/>
    <x v="18"/>
    <n v="37064"/>
    <x v="0"/>
    <s v="OFF-ST-10003716"/>
    <x v="1"/>
    <x v="4"/>
    <x v="889"/>
    <n v="720.06400000000008"/>
    <n v="4"/>
    <n v="0.2"/>
    <n v="-63.005600000000015"/>
  </r>
  <r>
    <n v="7805"/>
    <x v="3875"/>
    <x v="1"/>
    <x v="357"/>
    <d v="2012-09-26T00:00:00"/>
    <s v="Standard Class"/>
    <s v="SJ-20125"/>
    <s v="Sanjit Jacobs"/>
    <x v="2"/>
    <s v="United States"/>
    <s v="Franklin"/>
    <x v="18"/>
    <n v="37064"/>
    <x v="0"/>
    <s v="OFF-ST-10002289"/>
    <x v="1"/>
    <x v="4"/>
    <x v="951"/>
    <n v="25.424000000000003"/>
    <n v="1"/>
    <n v="0.2"/>
    <n v="-4.7670000000000021"/>
  </r>
  <r>
    <n v="7806"/>
    <x v="3875"/>
    <x v="1"/>
    <x v="357"/>
    <d v="2012-09-26T00:00:00"/>
    <s v="Standard Class"/>
    <s v="SJ-20125"/>
    <s v="Sanjit Jacobs"/>
    <x v="2"/>
    <s v="United States"/>
    <s v="Franklin"/>
    <x v="18"/>
    <n v="37064"/>
    <x v="0"/>
    <s v="OFF-AR-10001315"/>
    <x v="1"/>
    <x v="6"/>
    <x v="1020"/>
    <n v="2.8160000000000003"/>
    <n v="2"/>
    <n v="0.2"/>
    <n v="0.31679999999999986"/>
  </r>
  <r>
    <n v="7807"/>
    <x v="3875"/>
    <x v="1"/>
    <x v="357"/>
    <d v="2012-09-26T00:00:00"/>
    <s v="Standard Class"/>
    <s v="SJ-20125"/>
    <s v="Sanjit Jacobs"/>
    <x v="2"/>
    <s v="United States"/>
    <s v="Franklin"/>
    <x v="18"/>
    <n v="37064"/>
    <x v="0"/>
    <s v="OFF-BI-10000042"/>
    <x v="1"/>
    <x v="8"/>
    <x v="945"/>
    <n v="3.2040000000000002"/>
    <n v="2"/>
    <n v="0.7"/>
    <n v="-2.5631999999999993"/>
  </r>
  <r>
    <n v="7808"/>
    <x v="3876"/>
    <x v="0"/>
    <x v="1134"/>
    <d v="2013-01-13T00:00:00"/>
    <s v="Standard Class"/>
    <s v="VS-21820"/>
    <s v="Vivek Sundaresam"/>
    <x v="0"/>
    <s v="United States"/>
    <s v="Raleigh"/>
    <x v="3"/>
    <n v="27604"/>
    <x v="0"/>
    <s v="OFF-BI-10004236"/>
    <x v="1"/>
    <x v="8"/>
    <x v="891"/>
    <n v="30.828000000000007"/>
    <n v="7"/>
    <n v="0.7"/>
    <n v="-24.662400000000005"/>
  </r>
  <r>
    <n v="7809"/>
    <x v="3876"/>
    <x v="0"/>
    <x v="1134"/>
    <d v="2013-01-13T00:00:00"/>
    <s v="Standard Class"/>
    <s v="VS-21820"/>
    <s v="Vivek Sundaresam"/>
    <x v="0"/>
    <s v="United States"/>
    <s v="Raleigh"/>
    <x v="3"/>
    <n v="27604"/>
    <x v="0"/>
    <s v="OFF-AR-10001955"/>
    <x v="1"/>
    <x v="6"/>
    <x v="1021"/>
    <n v="47.616"/>
    <n v="3"/>
    <n v="0.2"/>
    <n v="5.9519999999999946"/>
  </r>
  <r>
    <n v="7810"/>
    <x v="3876"/>
    <x v="0"/>
    <x v="1134"/>
    <d v="2013-01-13T00:00:00"/>
    <s v="Standard Class"/>
    <s v="VS-21820"/>
    <s v="Vivek Sundaresam"/>
    <x v="0"/>
    <s v="United States"/>
    <s v="Raleigh"/>
    <x v="3"/>
    <n v="27604"/>
    <x v="0"/>
    <s v="TEC-PH-10004080"/>
    <x v="2"/>
    <x v="7"/>
    <x v="1768"/>
    <n v="108.78399999999999"/>
    <n v="2"/>
    <n v="0.2"/>
    <n v="10.878399999999999"/>
  </r>
  <r>
    <n v="7811"/>
    <x v="3877"/>
    <x v="0"/>
    <x v="1173"/>
    <d v="2013-02-15T00:00:00"/>
    <s v="First Class"/>
    <s v="DK-13090"/>
    <s v="Dave Kipp"/>
    <x v="0"/>
    <s v="United States"/>
    <s v="Clinton"/>
    <x v="39"/>
    <n v="20735"/>
    <x v="3"/>
    <s v="OFF-PA-10000791"/>
    <x v="1"/>
    <x v="10"/>
    <x v="1424"/>
    <n v="4.7699999999999996"/>
    <n v="1"/>
    <n v="0"/>
    <n v="2.1464999999999996"/>
  </r>
  <r>
    <n v="7812"/>
    <x v="3877"/>
    <x v="0"/>
    <x v="1173"/>
    <d v="2013-02-15T00:00:00"/>
    <s v="First Class"/>
    <s v="DK-13090"/>
    <s v="Dave Kipp"/>
    <x v="0"/>
    <s v="United States"/>
    <s v="Clinton"/>
    <x v="39"/>
    <n v="20735"/>
    <x v="3"/>
    <s v="OFF-AR-10001770"/>
    <x v="1"/>
    <x v="6"/>
    <x v="1579"/>
    <n v="7.98"/>
    <n v="3"/>
    <n v="0"/>
    <n v="2.0747999999999998"/>
  </r>
  <r>
    <n v="7813"/>
    <x v="3877"/>
    <x v="0"/>
    <x v="1173"/>
    <d v="2013-02-15T00:00:00"/>
    <s v="First Class"/>
    <s v="DK-13090"/>
    <s v="Dave Kipp"/>
    <x v="0"/>
    <s v="United States"/>
    <s v="Clinton"/>
    <x v="39"/>
    <n v="20735"/>
    <x v="3"/>
    <s v="FUR-TA-10002356"/>
    <x v="0"/>
    <x v="3"/>
    <x v="728"/>
    <n v="550.43100000000004"/>
    <n v="3"/>
    <n v="0.3"/>
    <n v="-47.179800000000029"/>
  </r>
  <r>
    <n v="7814"/>
    <x v="3877"/>
    <x v="0"/>
    <x v="1173"/>
    <d v="2013-02-15T00:00:00"/>
    <s v="First Class"/>
    <s v="DK-13090"/>
    <s v="Dave Kipp"/>
    <x v="0"/>
    <s v="United States"/>
    <s v="Clinton"/>
    <x v="39"/>
    <n v="20735"/>
    <x v="3"/>
    <s v="FUR-FU-10003274"/>
    <x v="0"/>
    <x v="5"/>
    <x v="245"/>
    <n v="10.56"/>
    <n v="6"/>
    <n v="0"/>
    <n v="4.6464000000000008"/>
  </r>
  <r>
    <n v="7815"/>
    <x v="3878"/>
    <x v="3"/>
    <x v="110"/>
    <d v="2014-06-11T00:00:00"/>
    <s v="First Class"/>
    <s v="MG-17680"/>
    <s v="Maureen Gastineau"/>
    <x v="2"/>
    <s v="United States"/>
    <s v="Los Angeles"/>
    <x v="1"/>
    <n v="90049"/>
    <x v="1"/>
    <s v="FUR-BO-10004834"/>
    <x v="0"/>
    <x v="0"/>
    <x v="26"/>
    <n v="1497.6659999999999"/>
    <n v="2"/>
    <n v="0.15"/>
    <n v="140.95680000000004"/>
  </r>
  <r>
    <n v="7816"/>
    <x v="3878"/>
    <x v="3"/>
    <x v="110"/>
    <d v="2014-06-11T00:00:00"/>
    <s v="First Class"/>
    <s v="MG-17680"/>
    <s v="Maureen Gastineau"/>
    <x v="2"/>
    <s v="United States"/>
    <s v="Los Angeles"/>
    <x v="1"/>
    <n v="90049"/>
    <x v="1"/>
    <s v="TEC-PH-10000307"/>
    <x v="2"/>
    <x v="7"/>
    <x v="835"/>
    <n v="17.52"/>
    <n v="2"/>
    <n v="0.2"/>
    <n v="-3.5040000000000022"/>
  </r>
  <r>
    <n v="7817"/>
    <x v="3879"/>
    <x v="0"/>
    <x v="147"/>
    <d v="2013-10-27T00:00:00"/>
    <s v="Second Class"/>
    <s v="DP-13390"/>
    <s v="Dennis Pardue"/>
    <x v="2"/>
    <s v="United States"/>
    <s v="North Las Vegas"/>
    <x v="33"/>
    <n v="89031"/>
    <x v="1"/>
    <s v="OFF-AR-10002240"/>
    <x v="1"/>
    <x v="6"/>
    <x v="962"/>
    <n v="113.22"/>
    <n v="3"/>
    <n v="0"/>
    <n v="29.437200000000001"/>
  </r>
  <r>
    <n v="7818"/>
    <x v="3879"/>
    <x v="0"/>
    <x v="147"/>
    <d v="2013-10-27T00:00:00"/>
    <s v="Second Class"/>
    <s v="DP-13390"/>
    <s v="Dennis Pardue"/>
    <x v="2"/>
    <s v="United States"/>
    <s v="North Las Vegas"/>
    <x v="33"/>
    <n v="89031"/>
    <x v="1"/>
    <s v="OFF-PA-10001801"/>
    <x v="1"/>
    <x v="10"/>
    <x v="1757"/>
    <n v="35.880000000000003"/>
    <n v="6"/>
    <n v="0"/>
    <n v="17.581200000000003"/>
  </r>
  <r>
    <n v="7819"/>
    <x v="3879"/>
    <x v="0"/>
    <x v="147"/>
    <d v="2013-10-27T00:00:00"/>
    <s v="Second Class"/>
    <s v="DP-13390"/>
    <s v="Dennis Pardue"/>
    <x v="2"/>
    <s v="United States"/>
    <s v="North Las Vegas"/>
    <x v="33"/>
    <n v="89031"/>
    <x v="1"/>
    <s v="OFF-BI-10001120"/>
    <x v="1"/>
    <x v="8"/>
    <x v="1606"/>
    <n v="4535.9760000000006"/>
    <n v="3"/>
    <n v="0.2"/>
    <n v="1644.2912999999999"/>
  </r>
  <r>
    <n v="7820"/>
    <x v="3880"/>
    <x v="3"/>
    <x v="795"/>
    <d v="2014-01-31T00:00:00"/>
    <s v="Standard Class"/>
    <s v="CJ-12010"/>
    <s v="Caroline Jumper"/>
    <x v="0"/>
    <s v="United States"/>
    <s v="San Francisco"/>
    <x v="1"/>
    <n v="94109"/>
    <x v="1"/>
    <s v="OFF-FA-10000611"/>
    <x v="1"/>
    <x v="13"/>
    <x v="1065"/>
    <n v="11.84"/>
    <n v="8"/>
    <n v="0"/>
    <n v="5.6831999999999994"/>
  </r>
  <r>
    <n v="7821"/>
    <x v="3881"/>
    <x v="3"/>
    <x v="166"/>
    <d v="2014-12-11T00:00:00"/>
    <s v="Second Class"/>
    <s v="CW-11905"/>
    <s v="Carl Weiss"/>
    <x v="2"/>
    <s v="United States"/>
    <s v="Cranston"/>
    <x v="34"/>
    <n v="2920"/>
    <x v="3"/>
    <s v="OFF-ST-10000036"/>
    <x v="1"/>
    <x v="4"/>
    <x v="590"/>
    <n v="592.74"/>
    <n v="6"/>
    <n v="0"/>
    <n v="160.03979999999999"/>
  </r>
  <r>
    <n v="7822"/>
    <x v="3882"/>
    <x v="0"/>
    <x v="147"/>
    <d v="2013-10-25T00:00:00"/>
    <s v="Second Class"/>
    <s v="GW-14605"/>
    <s v="Giulietta Weimer"/>
    <x v="0"/>
    <s v="United States"/>
    <s v="Jackson"/>
    <x v="18"/>
    <n v="38301"/>
    <x v="0"/>
    <s v="OFF-ST-10004950"/>
    <x v="1"/>
    <x v="4"/>
    <x v="1510"/>
    <n v="111.67200000000001"/>
    <n v="9"/>
    <n v="0.2"/>
    <n v="6.9794999999999909"/>
  </r>
  <r>
    <n v="7823"/>
    <x v="3883"/>
    <x v="2"/>
    <x v="86"/>
    <d v="2011-09-01T00:00:00"/>
    <s v="Standard Class"/>
    <s v="PP-18955"/>
    <s v="Paul Prost"/>
    <x v="2"/>
    <s v="United States"/>
    <s v="Newark"/>
    <x v="13"/>
    <n v="19711"/>
    <x v="3"/>
    <s v="OFF-AR-10003770"/>
    <x v="1"/>
    <x v="6"/>
    <x v="990"/>
    <n v="8.64"/>
    <n v="3"/>
    <n v="0"/>
    <n v="2.5055999999999998"/>
  </r>
  <r>
    <n v="7824"/>
    <x v="3883"/>
    <x v="2"/>
    <x v="86"/>
    <d v="2011-09-01T00:00:00"/>
    <s v="Standard Class"/>
    <s v="PP-18955"/>
    <s v="Paul Prost"/>
    <x v="2"/>
    <s v="United States"/>
    <s v="Newark"/>
    <x v="13"/>
    <n v="19711"/>
    <x v="3"/>
    <s v="TEC-AC-10002800"/>
    <x v="2"/>
    <x v="11"/>
    <x v="1207"/>
    <n v="149.97"/>
    <n v="3"/>
    <n v="0"/>
    <n v="52.489499999999992"/>
  </r>
  <r>
    <n v="7825"/>
    <x v="3884"/>
    <x v="2"/>
    <x v="1174"/>
    <d v="2011-05-23T00:00:00"/>
    <s v="Standard Class"/>
    <s v="PW-19030"/>
    <s v="Pauline Webber"/>
    <x v="1"/>
    <s v="United States"/>
    <s v="Los Angeles"/>
    <x v="1"/>
    <n v="90036"/>
    <x v="1"/>
    <s v="FUR-CH-10002439"/>
    <x v="0"/>
    <x v="1"/>
    <x v="1316"/>
    <n v="232.88"/>
    <n v="5"/>
    <n v="0.2"/>
    <n v="17.466000000000008"/>
  </r>
  <r>
    <n v="7826"/>
    <x v="3885"/>
    <x v="1"/>
    <x v="302"/>
    <d v="2012-02-07T00:00:00"/>
    <s v="Standard Class"/>
    <s v="PW-19030"/>
    <s v="Pauline Webber"/>
    <x v="1"/>
    <s v="United States"/>
    <s v="Rome"/>
    <x v="15"/>
    <n v="13440"/>
    <x v="3"/>
    <s v="FUR-CH-10004218"/>
    <x v="0"/>
    <x v="1"/>
    <x v="38"/>
    <n v="90.882000000000005"/>
    <n v="1"/>
    <n v="0.1"/>
    <n v="15.147000000000004"/>
  </r>
  <r>
    <n v="7827"/>
    <x v="3886"/>
    <x v="3"/>
    <x v="1108"/>
    <d v="2014-11-06T00:00:00"/>
    <s v="Standard Class"/>
    <s v="CY-12745"/>
    <s v="Craig Yedwab"/>
    <x v="1"/>
    <s v="United States"/>
    <s v="Chicago"/>
    <x v="10"/>
    <n v="60610"/>
    <x v="2"/>
    <s v="TEC-PH-10004042"/>
    <x v="2"/>
    <x v="7"/>
    <x v="553"/>
    <n v="508.76800000000003"/>
    <n v="4"/>
    <n v="0.2"/>
    <n v="38.157600000000002"/>
  </r>
  <r>
    <n v="7828"/>
    <x v="3886"/>
    <x v="3"/>
    <x v="1108"/>
    <d v="2014-11-06T00:00:00"/>
    <s v="Standard Class"/>
    <s v="CY-12745"/>
    <s v="Craig Yedwab"/>
    <x v="1"/>
    <s v="United States"/>
    <s v="Chicago"/>
    <x v="10"/>
    <n v="60610"/>
    <x v="2"/>
    <s v="OFF-EN-10001137"/>
    <x v="1"/>
    <x v="12"/>
    <x v="315"/>
    <n v="9.9120000000000008"/>
    <n v="3"/>
    <n v="0.2"/>
    <n v="3.2213999999999996"/>
  </r>
  <r>
    <n v="7829"/>
    <x v="3887"/>
    <x v="1"/>
    <x v="33"/>
    <d v="2012-05-01T00:00:00"/>
    <s v="Standard Class"/>
    <s v="BW-11110"/>
    <s v="Bart Watters"/>
    <x v="1"/>
    <s v="United States"/>
    <s v="San Diego"/>
    <x v="1"/>
    <n v="92105"/>
    <x v="1"/>
    <s v="FUR-CH-10002017"/>
    <x v="0"/>
    <x v="1"/>
    <x v="1368"/>
    <n v="63.936000000000007"/>
    <n v="3"/>
    <n v="0.2"/>
    <n v="6.3935999999999957"/>
  </r>
  <r>
    <n v="7830"/>
    <x v="3887"/>
    <x v="1"/>
    <x v="33"/>
    <d v="2012-05-01T00:00:00"/>
    <s v="Standard Class"/>
    <s v="BW-11110"/>
    <s v="Bart Watters"/>
    <x v="1"/>
    <s v="United States"/>
    <s v="San Diego"/>
    <x v="1"/>
    <n v="92105"/>
    <x v="1"/>
    <s v="OFF-AR-10000588"/>
    <x v="1"/>
    <x v="6"/>
    <x v="393"/>
    <n v="59.519999999999996"/>
    <n v="3"/>
    <n v="0"/>
    <n v="15.475200000000001"/>
  </r>
  <r>
    <n v="7831"/>
    <x v="3887"/>
    <x v="1"/>
    <x v="33"/>
    <d v="2012-05-01T00:00:00"/>
    <s v="Standard Class"/>
    <s v="BW-11110"/>
    <s v="Bart Watters"/>
    <x v="1"/>
    <s v="United States"/>
    <s v="San Diego"/>
    <x v="1"/>
    <n v="92105"/>
    <x v="1"/>
    <s v="TEC-PH-10003174"/>
    <x v="2"/>
    <x v="7"/>
    <x v="1745"/>
    <n v="311.97600000000006"/>
    <n v="3"/>
    <n v="0.2"/>
    <n v="38.996999999999986"/>
  </r>
  <r>
    <n v="7832"/>
    <x v="3887"/>
    <x v="1"/>
    <x v="33"/>
    <d v="2012-05-01T00:00:00"/>
    <s v="Standard Class"/>
    <s v="BW-11110"/>
    <s v="Bart Watters"/>
    <x v="1"/>
    <s v="United States"/>
    <s v="San Diego"/>
    <x v="1"/>
    <n v="92105"/>
    <x v="1"/>
    <s v="OFF-BI-10001524"/>
    <x v="1"/>
    <x v="8"/>
    <x v="298"/>
    <n v="50.352000000000004"/>
    <n v="3"/>
    <n v="0.2"/>
    <n v="17.623199999999997"/>
  </r>
  <r>
    <n v="7833"/>
    <x v="3888"/>
    <x v="0"/>
    <x v="195"/>
    <d v="2013-05-14T00:00:00"/>
    <s v="Standard Class"/>
    <s v="MB-18085"/>
    <s v="Mick Brown"/>
    <x v="0"/>
    <s v="United States"/>
    <s v="Houston"/>
    <x v="5"/>
    <n v="77036"/>
    <x v="2"/>
    <s v="TEC-PH-10001552"/>
    <x v="2"/>
    <x v="7"/>
    <x v="178"/>
    <n v="19.136000000000003"/>
    <n v="2"/>
    <n v="0.2"/>
    <n v="1.9136000000000006"/>
  </r>
  <r>
    <n v="7834"/>
    <x v="3889"/>
    <x v="1"/>
    <x v="1175"/>
    <d v="2012-01-28T00:00:00"/>
    <s v="Standard Class"/>
    <s v="CR-12820"/>
    <s v="Cyra Reiten"/>
    <x v="2"/>
    <s v="United States"/>
    <s v="West Palm Beach"/>
    <x v="2"/>
    <n v="33407"/>
    <x v="0"/>
    <s v="OFF-AR-10004757"/>
    <x v="1"/>
    <x v="6"/>
    <x v="342"/>
    <n v="13.120000000000001"/>
    <n v="5"/>
    <n v="0.2"/>
    <n v="2.1319999999999988"/>
  </r>
  <r>
    <n v="7835"/>
    <x v="3890"/>
    <x v="1"/>
    <x v="657"/>
    <d v="2012-04-17T00:00:00"/>
    <s v="Second Class"/>
    <s v="EB-14110"/>
    <s v="Eugene Barchas"/>
    <x v="0"/>
    <s v="United States"/>
    <s v="Los Angeles"/>
    <x v="1"/>
    <n v="90045"/>
    <x v="1"/>
    <s v="FUR-TA-10002530"/>
    <x v="0"/>
    <x v="3"/>
    <x v="983"/>
    <n v="241.56799999999998"/>
    <n v="2"/>
    <n v="0.2"/>
    <n v="-15.098000000000013"/>
  </r>
  <r>
    <n v="7836"/>
    <x v="3890"/>
    <x v="1"/>
    <x v="657"/>
    <d v="2012-04-17T00:00:00"/>
    <s v="Second Class"/>
    <s v="EB-14110"/>
    <s v="Eugene Barchas"/>
    <x v="0"/>
    <s v="United States"/>
    <s v="Los Angeles"/>
    <x v="1"/>
    <n v="90045"/>
    <x v="1"/>
    <s v="TEC-PH-10001494"/>
    <x v="2"/>
    <x v="7"/>
    <x v="708"/>
    <n v="479.92"/>
    <n v="2"/>
    <n v="0.2"/>
    <n v="41.993000000000009"/>
  </r>
  <r>
    <n v="7837"/>
    <x v="3891"/>
    <x v="1"/>
    <x v="12"/>
    <d v="2012-09-30T00:00:00"/>
    <s v="Standard Class"/>
    <s v="SH-19975"/>
    <s v="Sally Hughsby"/>
    <x v="1"/>
    <s v="United States"/>
    <s v="Seattle"/>
    <x v="4"/>
    <n v="98103"/>
    <x v="1"/>
    <s v="FUR-CH-10004289"/>
    <x v="0"/>
    <x v="1"/>
    <x v="975"/>
    <n v="307.13600000000002"/>
    <n v="4"/>
    <n v="0.2"/>
    <n v="-11.51760000000003"/>
  </r>
  <r>
    <n v="7838"/>
    <x v="3891"/>
    <x v="1"/>
    <x v="12"/>
    <d v="2012-09-30T00:00:00"/>
    <s v="Standard Class"/>
    <s v="SH-19975"/>
    <s v="Sally Hughsby"/>
    <x v="1"/>
    <s v="United States"/>
    <s v="Seattle"/>
    <x v="4"/>
    <n v="98103"/>
    <x v="1"/>
    <s v="OFF-LA-10002945"/>
    <x v="1"/>
    <x v="2"/>
    <x v="1603"/>
    <n v="12.6"/>
    <n v="2"/>
    <n v="0"/>
    <n v="5.7959999999999994"/>
  </r>
  <r>
    <n v="7839"/>
    <x v="3891"/>
    <x v="1"/>
    <x v="12"/>
    <d v="2012-09-30T00:00:00"/>
    <s v="Standard Class"/>
    <s v="SH-19975"/>
    <s v="Sally Hughsby"/>
    <x v="1"/>
    <s v="United States"/>
    <s v="Seattle"/>
    <x v="4"/>
    <n v="98103"/>
    <x v="1"/>
    <s v="TEC-AC-10002567"/>
    <x v="2"/>
    <x v="11"/>
    <x v="423"/>
    <n v="159.97999999999999"/>
    <n v="2"/>
    <n v="0"/>
    <n v="57.592799999999997"/>
  </r>
  <r>
    <n v="7840"/>
    <x v="3892"/>
    <x v="2"/>
    <x v="1176"/>
    <d v="2011-04-02T00:00:00"/>
    <s v="Standard Class"/>
    <s v="CV-12295"/>
    <s v="Christina VanderZanden"/>
    <x v="0"/>
    <s v="United States"/>
    <s v="Des Moines"/>
    <x v="23"/>
    <n v="50315"/>
    <x v="2"/>
    <s v="OFF-EN-10001509"/>
    <x v="1"/>
    <x v="12"/>
    <x v="29"/>
    <n v="6.12"/>
    <n v="3"/>
    <n v="0"/>
    <n v="2.8763999999999994"/>
  </r>
  <r>
    <n v="7841"/>
    <x v="3892"/>
    <x v="2"/>
    <x v="1176"/>
    <d v="2011-04-02T00:00:00"/>
    <s v="Standard Class"/>
    <s v="CV-12295"/>
    <s v="Christina VanderZanden"/>
    <x v="0"/>
    <s v="United States"/>
    <s v="Des Moines"/>
    <x v="23"/>
    <n v="50315"/>
    <x v="2"/>
    <s v="FUR-TA-10003954"/>
    <x v="0"/>
    <x v="3"/>
    <x v="1208"/>
    <n v="1184.72"/>
    <n v="4"/>
    <n v="0"/>
    <n v="106.62480000000005"/>
  </r>
  <r>
    <n v="7842"/>
    <x v="3893"/>
    <x v="0"/>
    <x v="19"/>
    <d v="2013-07-23T00:00:00"/>
    <s v="Standard Class"/>
    <s v="AT-10735"/>
    <s v="Annie Thurman"/>
    <x v="0"/>
    <s v="United States"/>
    <s v="New York City"/>
    <x v="15"/>
    <n v="10024"/>
    <x v="3"/>
    <s v="OFF-AP-10002892"/>
    <x v="1"/>
    <x v="9"/>
    <x v="9"/>
    <n v="45.96"/>
    <n v="2"/>
    <n v="0"/>
    <n v="13.787999999999997"/>
  </r>
  <r>
    <n v="7843"/>
    <x v="3894"/>
    <x v="2"/>
    <x v="987"/>
    <d v="2011-04-23T00:00:00"/>
    <s v="Second Class"/>
    <s v="AG-10390"/>
    <s v="Allen Goldenen"/>
    <x v="0"/>
    <s v="United States"/>
    <s v="Arlington"/>
    <x v="17"/>
    <n v="22204"/>
    <x v="0"/>
    <s v="OFF-BI-10003638"/>
    <x v="1"/>
    <x v="8"/>
    <x v="607"/>
    <n v="58.050000000000004"/>
    <n v="3"/>
    <n v="0"/>
    <n v="26.702999999999999"/>
  </r>
  <r>
    <n v="7844"/>
    <x v="3894"/>
    <x v="2"/>
    <x v="987"/>
    <d v="2011-04-23T00:00:00"/>
    <s v="Second Class"/>
    <s v="AG-10390"/>
    <s v="Allen Goldenen"/>
    <x v="0"/>
    <s v="United States"/>
    <s v="Arlington"/>
    <x v="17"/>
    <n v="22204"/>
    <x v="0"/>
    <s v="OFF-PA-10001569"/>
    <x v="1"/>
    <x v="10"/>
    <x v="55"/>
    <n v="71.28"/>
    <n v="11"/>
    <n v="0"/>
    <n v="34.214400000000005"/>
  </r>
  <r>
    <n v="7845"/>
    <x v="3895"/>
    <x v="3"/>
    <x v="246"/>
    <d v="2014-07-26T00:00:00"/>
    <s v="Standard Class"/>
    <s v="GM-14500"/>
    <s v="Gene McClure"/>
    <x v="0"/>
    <s v="United States"/>
    <s v="Pharr"/>
    <x v="5"/>
    <n v="78577"/>
    <x v="2"/>
    <s v="FUR-TA-10001676"/>
    <x v="0"/>
    <x v="3"/>
    <x v="957"/>
    <n v="124.404"/>
    <n v="4"/>
    <n v="0.3"/>
    <n v="-21.3264"/>
  </r>
  <r>
    <n v="7846"/>
    <x v="3896"/>
    <x v="1"/>
    <x v="874"/>
    <d v="2012-10-02T00:00:00"/>
    <s v="Standard Class"/>
    <s v="JK-15205"/>
    <s v="Jamie Kunitz"/>
    <x v="0"/>
    <s v="United States"/>
    <s v="Arlington"/>
    <x v="17"/>
    <n v="22204"/>
    <x v="0"/>
    <s v="OFF-PA-10001125"/>
    <x v="1"/>
    <x v="10"/>
    <x v="1012"/>
    <n v="154.9"/>
    <n v="5"/>
    <n v="0"/>
    <n v="69.704999999999998"/>
  </r>
  <r>
    <n v="7847"/>
    <x v="3896"/>
    <x v="1"/>
    <x v="874"/>
    <d v="2012-10-02T00:00:00"/>
    <s v="Standard Class"/>
    <s v="JK-15205"/>
    <s v="Jamie Kunitz"/>
    <x v="0"/>
    <s v="United States"/>
    <s v="Arlington"/>
    <x v="17"/>
    <n v="22204"/>
    <x v="0"/>
    <s v="TEC-PH-10002496"/>
    <x v="2"/>
    <x v="7"/>
    <x v="490"/>
    <n v="1871.88"/>
    <n v="12"/>
    <n v="0"/>
    <n v="561.56399999999996"/>
  </r>
  <r>
    <n v="7848"/>
    <x v="3897"/>
    <x v="0"/>
    <x v="535"/>
    <d v="2013-03-03T00:00:00"/>
    <s v="Standard Class"/>
    <s v="DW-13540"/>
    <s v="Don Weiss"/>
    <x v="0"/>
    <s v="United States"/>
    <s v="Houston"/>
    <x v="5"/>
    <n v="77070"/>
    <x v="2"/>
    <s v="FUR-FU-10004053"/>
    <x v="0"/>
    <x v="5"/>
    <x v="1633"/>
    <n v="16.192"/>
    <n v="2"/>
    <n v="0.6"/>
    <n v="-6.8815999999999953"/>
  </r>
  <r>
    <n v="7849"/>
    <x v="3898"/>
    <x v="0"/>
    <x v="440"/>
    <d v="2013-05-07T00:00:00"/>
    <s v="Standard Class"/>
    <s v="AS-10090"/>
    <s v="Adam Shillingsburg"/>
    <x v="0"/>
    <s v="United States"/>
    <s v="Irving"/>
    <x v="5"/>
    <n v="75061"/>
    <x v="2"/>
    <s v="OFF-ST-10000321"/>
    <x v="1"/>
    <x v="4"/>
    <x v="1534"/>
    <n v="18.936"/>
    <n v="3"/>
    <n v="0.2"/>
    <n v="-3.787200000000003"/>
  </r>
  <r>
    <n v="7850"/>
    <x v="3898"/>
    <x v="0"/>
    <x v="440"/>
    <d v="2013-05-07T00:00:00"/>
    <s v="Standard Class"/>
    <s v="AS-10090"/>
    <s v="Adam Shillingsburg"/>
    <x v="0"/>
    <s v="United States"/>
    <s v="Irving"/>
    <x v="5"/>
    <n v="75061"/>
    <x v="2"/>
    <s v="OFF-ST-10002957"/>
    <x v="1"/>
    <x v="4"/>
    <x v="1483"/>
    <n v="12.672000000000001"/>
    <n v="3"/>
    <n v="0.2"/>
    <n v="-3.1680000000000001"/>
  </r>
  <r>
    <n v="7851"/>
    <x v="3898"/>
    <x v="0"/>
    <x v="440"/>
    <d v="2013-05-07T00:00:00"/>
    <s v="Standard Class"/>
    <s v="AS-10090"/>
    <s v="Adam Shillingsburg"/>
    <x v="0"/>
    <s v="United States"/>
    <s v="Irving"/>
    <x v="5"/>
    <n v="75061"/>
    <x v="2"/>
    <s v="OFF-LA-10000973"/>
    <x v="1"/>
    <x v="2"/>
    <x v="826"/>
    <n v="5.04"/>
    <n v="2"/>
    <n v="0.2"/>
    <n v="1.764"/>
  </r>
  <r>
    <n v="7852"/>
    <x v="3899"/>
    <x v="2"/>
    <x v="337"/>
    <d v="2011-12-15T00:00:00"/>
    <s v="Standard Class"/>
    <s v="TS-21205"/>
    <s v="Thomas Seio"/>
    <x v="1"/>
    <s v="United States"/>
    <s v="Chicago"/>
    <x v="10"/>
    <n v="60653"/>
    <x v="2"/>
    <s v="OFF-PA-10000143"/>
    <x v="1"/>
    <x v="10"/>
    <x v="1692"/>
    <n v="8.4480000000000004"/>
    <n v="2"/>
    <n v="0.2"/>
    <n v="2.9568000000000003"/>
  </r>
  <r>
    <n v="7853"/>
    <x v="3899"/>
    <x v="2"/>
    <x v="337"/>
    <d v="2011-12-15T00:00:00"/>
    <s v="Standard Class"/>
    <s v="TS-21205"/>
    <s v="Thomas Seio"/>
    <x v="1"/>
    <s v="United States"/>
    <s v="Chicago"/>
    <x v="10"/>
    <n v="60653"/>
    <x v="2"/>
    <s v="OFF-AP-10003287"/>
    <x v="1"/>
    <x v="9"/>
    <x v="538"/>
    <n v="20.387999999999995"/>
    <n v="2"/>
    <n v="0.8"/>
    <n v="-53.008800000000008"/>
  </r>
  <r>
    <n v="7854"/>
    <x v="3900"/>
    <x v="1"/>
    <x v="707"/>
    <d v="2012-12-29T00:00:00"/>
    <s v="Standard Class"/>
    <s v="SM-20320"/>
    <s v="Sean Miller"/>
    <x v="2"/>
    <s v="United States"/>
    <s v="Los Angeles"/>
    <x v="1"/>
    <n v="90049"/>
    <x v="1"/>
    <s v="OFF-PA-10001526"/>
    <x v="1"/>
    <x v="10"/>
    <x v="1030"/>
    <n v="9.9600000000000009"/>
    <n v="2"/>
    <n v="0"/>
    <n v="4.8804000000000007"/>
  </r>
  <r>
    <n v="7855"/>
    <x v="3901"/>
    <x v="3"/>
    <x v="226"/>
    <d v="2014-12-13T00:00:00"/>
    <s v="Standard Class"/>
    <s v="BH-11710"/>
    <s v="Brosina Hoffman"/>
    <x v="0"/>
    <s v="United States"/>
    <s v="Hattiesburg"/>
    <x v="35"/>
    <n v="39401"/>
    <x v="0"/>
    <s v="OFF-AP-10004540"/>
    <x v="1"/>
    <x v="9"/>
    <x v="1294"/>
    <n v="320.64"/>
    <n v="4"/>
    <n v="0"/>
    <n v="89.779200000000003"/>
  </r>
  <r>
    <n v="7856"/>
    <x v="3901"/>
    <x v="3"/>
    <x v="226"/>
    <d v="2014-12-13T00:00:00"/>
    <s v="Standard Class"/>
    <s v="BH-11710"/>
    <s v="Brosina Hoffman"/>
    <x v="0"/>
    <s v="United States"/>
    <s v="Hattiesburg"/>
    <x v="35"/>
    <n v="39401"/>
    <x v="0"/>
    <s v="TEC-AC-10001266"/>
    <x v="2"/>
    <x v="11"/>
    <x v="196"/>
    <n v="52"/>
    <n v="4"/>
    <n v="0"/>
    <n v="23.4"/>
  </r>
  <r>
    <n v="7857"/>
    <x v="3902"/>
    <x v="2"/>
    <x v="992"/>
    <d v="2011-06-01T00:00:00"/>
    <s v="First Class"/>
    <s v="LW-16825"/>
    <s v="Laurel Workman"/>
    <x v="1"/>
    <s v="United States"/>
    <s v="New York City"/>
    <x v="15"/>
    <n v="10024"/>
    <x v="3"/>
    <s v="OFF-BI-10004233"/>
    <x v="1"/>
    <x v="8"/>
    <x v="1377"/>
    <n v="25.584000000000003"/>
    <n v="2"/>
    <n v="0.2"/>
    <n v="8.9543999999999997"/>
  </r>
  <r>
    <n v="7858"/>
    <x v="3902"/>
    <x v="2"/>
    <x v="992"/>
    <d v="2011-06-01T00:00:00"/>
    <s v="First Class"/>
    <s v="LW-16825"/>
    <s v="Laurel Workman"/>
    <x v="1"/>
    <s v="United States"/>
    <s v="New York City"/>
    <x v="15"/>
    <n v="10024"/>
    <x v="3"/>
    <s v="TEC-PH-10003505"/>
    <x v="2"/>
    <x v="7"/>
    <x v="901"/>
    <n v="464"/>
    <n v="5"/>
    <n v="0"/>
    <n v="134.55999999999995"/>
  </r>
  <r>
    <n v="7859"/>
    <x v="3902"/>
    <x v="2"/>
    <x v="992"/>
    <d v="2011-06-01T00:00:00"/>
    <s v="First Class"/>
    <s v="LW-16825"/>
    <s v="Laurel Workman"/>
    <x v="1"/>
    <s v="United States"/>
    <s v="New York City"/>
    <x v="15"/>
    <n v="10024"/>
    <x v="3"/>
    <s v="OFF-AP-10001005"/>
    <x v="1"/>
    <x v="9"/>
    <x v="1131"/>
    <n v="235.95000000000002"/>
    <n v="3"/>
    <n v="0"/>
    <n v="77.863499999999988"/>
  </r>
  <r>
    <n v="7860"/>
    <x v="3902"/>
    <x v="2"/>
    <x v="992"/>
    <d v="2011-06-01T00:00:00"/>
    <s v="First Class"/>
    <s v="LW-16825"/>
    <s v="Laurel Workman"/>
    <x v="1"/>
    <s v="United States"/>
    <s v="New York City"/>
    <x v="15"/>
    <n v="10024"/>
    <x v="3"/>
    <s v="OFF-PA-10001712"/>
    <x v="1"/>
    <x v="10"/>
    <x v="974"/>
    <n v="39.96"/>
    <n v="4"/>
    <n v="0"/>
    <n v="17.981999999999999"/>
  </r>
  <r>
    <n v="7861"/>
    <x v="3903"/>
    <x v="3"/>
    <x v="580"/>
    <d v="2014-03-07T00:00:00"/>
    <s v="Standard Class"/>
    <s v="JA-15970"/>
    <s v="Joseph Airdo"/>
    <x v="0"/>
    <s v="United States"/>
    <s v="Cuyahoga Falls"/>
    <x v="24"/>
    <n v="44221"/>
    <x v="3"/>
    <s v="OFF-BI-10002353"/>
    <x v="1"/>
    <x v="8"/>
    <x v="1068"/>
    <n v="18.528000000000002"/>
    <n v="4"/>
    <n v="0.7"/>
    <n v="-12.352"/>
  </r>
  <r>
    <n v="7862"/>
    <x v="3904"/>
    <x v="1"/>
    <x v="88"/>
    <d v="2012-10-17T00:00:00"/>
    <s v="Standard Class"/>
    <s v="KA-16525"/>
    <s v="Kelly Andreada"/>
    <x v="0"/>
    <s v="United States"/>
    <s v="Seattle"/>
    <x v="4"/>
    <n v="98103"/>
    <x v="1"/>
    <s v="TEC-AC-10003038"/>
    <x v="2"/>
    <x v="11"/>
    <x v="1024"/>
    <n v="17.899999999999999"/>
    <n v="2"/>
    <n v="0"/>
    <n v="3.400999999999998"/>
  </r>
  <r>
    <n v="7863"/>
    <x v="3904"/>
    <x v="1"/>
    <x v="88"/>
    <d v="2012-10-17T00:00:00"/>
    <s v="Standard Class"/>
    <s v="KA-16525"/>
    <s v="Kelly Andreada"/>
    <x v="0"/>
    <s v="United States"/>
    <s v="Seattle"/>
    <x v="4"/>
    <n v="98103"/>
    <x v="1"/>
    <s v="OFF-ST-10000934"/>
    <x v="1"/>
    <x v="4"/>
    <x v="352"/>
    <n v="81.96"/>
    <n v="2"/>
    <n v="0"/>
    <n v="0"/>
  </r>
  <r>
    <n v="7864"/>
    <x v="3905"/>
    <x v="1"/>
    <x v="1177"/>
    <d v="2012-07-19T00:00:00"/>
    <s v="Second Class"/>
    <s v="TG-21310"/>
    <s v="Toby Gnade"/>
    <x v="0"/>
    <s v="United States"/>
    <s v="Mesa"/>
    <x v="16"/>
    <n v="85204"/>
    <x v="1"/>
    <s v="OFF-ST-10002743"/>
    <x v="1"/>
    <x v="4"/>
    <x v="413"/>
    <n v="272.73599999999999"/>
    <n v="3"/>
    <n v="0.2"/>
    <n v="-64.774800000000013"/>
  </r>
  <r>
    <n v="7865"/>
    <x v="3905"/>
    <x v="1"/>
    <x v="1177"/>
    <d v="2012-07-19T00:00:00"/>
    <s v="Second Class"/>
    <s v="TG-21310"/>
    <s v="Toby Gnade"/>
    <x v="0"/>
    <s v="United States"/>
    <s v="Mesa"/>
    <x v="16"/>
    <n v="85204"/>
    <x v="1"/>
    <s v="OFF-PA-10001846"/>
    <x v="1"/>
    <x v="10"/>
    <x v="1807"/>
    <n v="18.496000000000002"/>
    <n v="4"/>
    <n v="0.2"/>
    <n v="6.7048000000000005"/>
  </r>
  <r>
    <n v="7866"/>
    <x v="3905"/>
    <x v="1"/>
    <x v="1177"/>
    <d v="2012-07-19T00:00:00"/>
    <s v="Second Class"/>
    <s v="TG-21310"/>
    <s v="Toby Gnade"/>
    <x v="0"/>
    <s v="United States"/>
    <s v="Mesa"/>
    <x v="16"/>
    <n v="85204"/>
    <x v="1"/>
    <s v="FUR-CH-10004287"/>
    <x v="0"/>
    <x v="1"/>
    <x v="156"/>
    <n v="441.92"/>
    <n v="2"/>
    <n v="0.2"/>
    <n v="49.715999999999966"/>
  </r>
  <r>
    <n v="7867"/>
    <x v="3905"/>
    <x v="1"/>
    <x v="1177"/>
    <d v="2012-07-19T00:00:00"/>
    <s v="Second Class"/>
    <s v="TG-21310"/>
    <s v="Toby Gnade"/>
    <x v="0"/>
    <s v="United States"/>
    <s v="Mesa"/>
    <x v="16"/>
    <n v="85204"/>
    <x v="1"/>
    <s v="FUR-BO-10001608"/>
    <x v="0"/>
    <x v="0"/>
    <x v="1523"/>
    <n v="127.76400000000002"/>
    <n v="6"/>
    <n v="0.7"/>
    <n v="-191.64599999999996"/>
  </r>
  <r>
    <n v="7868"/>
    <x v="3906"/>
    <x v="2"/>
    <x v="84"/>
    <d v="2011-11-24T00:00:00"/>
    <s v="Second Class"/>
    <s v="DB-13360"/>
    <s v="Dennis Bolton"/>
    <x v="2"/>
    <s v="United States"/>
    <s v="Salt Lake City"/>
    <x v="7"/>
    <n v="84106"/>
    <x v="1"/>
    <s v="OFF-PA-10000357"/>
    <x v="1"/>
    <x v="10"/>
    <x v="1219"/>
    <n v="166.44"/>
    <n v="3"/>
    <n v="0"/>
    <n v="79.891199999999998"/>
  </r>
  <r>
    <n v="7869"/>
    <x v="3907"/>
    <x v="0"/>
    <x v="1022"/>
    <d v="2013-06-03T00:00:00"/>
    <s v="Standard Class"/>
    <s v="LS-17245"/>
    <s v="Lynn Smith"/>
    <x v="0"/>
    <s v="United States"/>
    <s v="Los Angeles"/>
    <x v="1"/>
    <n v="90045"/>
    <x v="1"/>
    <s v="OFF-PA-10000575"/>
    <x v="1"/>
    <x v="10"/>
    <x v="1050"/>
    <n v="13.38"/>
    <n v="2"/>
    <n v="0"/>
    <n v="6.1547999999999998"/>
  </r>
  <r>
    <n v="7870"/>
    <x v="3908"/>
    <x v="3"/>
    <x v="445"/>
    <d v="2014-07-10T00:00:00"/>
    <s v="Standard Class"/>
    <s v="MO-17950"/>
    <s v="Michael Oakman"/>
    <x v="0"/>
    <s v="United States"/>
    <s v="Jacksonville"/>
    <x v="3"/>
    <n v="28540"/>
    <x v="0"/>
    <s v="TEC-AC-10002167"/>
    <x v="2"/>
    <x v="11"/>
    <x v="46"/>
    <n v="24"/>
    <n v="2"/>
    <n v="0.2"/>
    <n v="-2.6999999999999993"/>
  </r>
  <r>
    <n v="7871"/>
    <x v="3909"/>
    <x v="3"/>
    <x v="145"/>
    <d v="2014-09-30T00:00:00"/>
    <s v="Standard Class"/>
    <s v="CA-11965"/>
    <s v="Carol Adams"/>
    <x v="1"/>
    <s v="United States"/>
    <s v="Lakewood"/>
    <x v="24"/>
    <n v="44107"/>
    <x v="3"/>
    <s v="OFF-EN-10004459"/>
    <x v="1"/>
    <x v="12"/>
    <x v="655"/>
    <n v="24.448"/>
    <n v="4"/>
    <n v="0.2"/>
    <n v="8.8623999999999992"/>
  </r>
  <r>
    <n v="7872"/>
    <x v="3910"/>
    <x v="0"/>
    <x v="339"/>
    <d v="2013-10-08T00:00:00"/>
    <s v="Standard Class"/>
    <s v="DB-12910"/>
    <s v="Daniel Byrd"/>
    <x v="2"/>
    <s v="United States"/>
    <s v="Lake Forest"/>
    <x v="1"/>
    <n v="92630"/>
    <x v="1"/>
    <s v="OFF-LA-10002271"/>
    <x v="1"/>
    <x v="2"/>
    <x v="635"/>
    <n v="6.16"/>
    <n v="2"/>
    <n v="0"/>
    <n v="2.9567999999999999"/>
  </r>
  <r>
    <n v="7873"/>
    <x v="3910"/>
    <x v="0"/>
    <x v="339"/>
    <d v="2013-10-08T00:00:00"/>
    <s v="Standard Class"/>
    <s v="DB-12910"/>
    <s v="Daniel Byrd"/>
    <x v="2"/>
    <s v="United States"/>
    <s v="Lake Forest"/>
    <x v="1"/>
    <n v="92630"/>
    <x v="1"/>
    <s v="FUR-CH-10004063"/>
    <x v="0"/>
    <x v="1"/>
    <x v="120"/>
    <n v="915.13600000000008"/>
    <n v="4"/>
    <n v="0.2"/>
    <n v="102.95279999999988"/>
  </r>
  <r>
    <n v="7874"/>
    <x v="3910"/>
    <x v="0"/>
    <x v="339"/>
    <d v="2013-10-08T00:00:00"/>
    <s v="Standard Class"/>
    <s v="DB-12910"/>
    <s v="Daniel Byrd"/>
    <x v="2"/>
    <s v="United States"/>
    <s v="Lake Forest"/>
    <x v="1"/>
    <n v="92630"/>
    <x v="1"/>
    <s v="OFF-PA-10004610"/>
    <x v="1"/>
    <x v="10"/>
    <x v="1511"/>
    <n v="8.56"/>
    <n v="2"/>
    <n v="0"/>
    <n v="3.8519999999999994"/>
  </r>
  <r>
    <n v="7875"/>
    <x v="3910"/>
    <x v="0"/>
    <x v="339"/>
    <d v="2013-10-08T00:00:00"/>
    <s v="Standard Class"/>
    <s v="DB-12910"/>
    <s v="Daniel Byrd"/>
    <x v="2"/>
    <s v="United States"/>
    <s v="Lake Forest"/>
    <x v="1"/>
    <n v="92630"/>
    <x v="1"/>
    <s v="OFF-PA-10001878"/>
    <x v="1"/>
    <x v="10"/>
    <x v="1161"/>
    <n v="97.82"/>
    <n v="2"/>
    <n v="0"/>
    <n v="45.975399999999993"/>
  </r>
  <r>
    <n v="7876"/>
    <x v="3911"/>
    <x v="3"/>
    <x v="428"/>
    <d v="2014-09-16T00:00:00"/>
    <s v="Standard Class"/>
    <s v="DK-12835"/>
    <s v="Damala Kotsonis"/>
    <x v="1"/>
    <s v="United States"/>
    <s v="Portland"/>
    <x v="21"/>
    <n v="97206"/>
    <x v="1"/>
    <s v="OFF-PA-10002036"/>
    <x v="1"/>
    <x v="10"/>
    <x v="325"/>
    <n v="31.104000000000006"/>
    <n v="6"/>
    <n v="0.2"/>
    <n v="11.2752"/>
  </r>
  <r>
    <n v="7877"/>
    <x v="3911"/>
    <x v="3"/>
    <x v="428"/>
    <d v="2014-09-16T00:00:00"/>
    <s v="Standard Class"/>
    <s v="DK-12835"/>
    <s v="Damala Kotsonis"/>
    <x v="1"/>
    <s v="United States"/>
    <s v="Portland"/>
    <x v="21"/>
    <n v="97206"/>
    <x v="1"/>
    <s v="OFF-AP-10003278"/>
    <x v="1"/>
    <x v="9"/>
    <x v="1784"/>
    <n v="11.176000000000002"/>
    <n v="1"/>
    <n v="0.2"/>
    <n v="0.8382000000000005"/>
  </r>
  <r>
    <n v="7878"/>
    <x v="3912"/>
    <x v="1"/>
    <x v="899"/>
    <d v="2012-03-18T00:00:00"/>
    <s v="Standard Class"/>
    <s v="EB-14170"/>
    <s v="Evan Bailliet"/>
    <x v="0"/>
    <s v="United States"/>
    <s v="Charlotte"/>
    <x v="3"/>
    <n v="28205"/>
    <x v="0"/>
    <s v="OFF-LA-10001641"/>
    <x v="1"/>
    <x v="2"/>
    <x v="1022"/>
    <n v="5.04"/>
    <n v="2"/>
    <n v="0.2"/>
    <n v="1.764"/>
  </r>
  <r>
    <n v="7879"/>
    <x v="3913"/>
    <x v="0"/>
    <x v="896"/>
    <d v="2013-12-05T00:00:00"/>
    <s v="Second Class"/>
    <s v="DR-12940"/>
    <s v="Daniel Raglin"/>
    <x v="2"/>
    <s v="United States"/>
    <s v="Aurora"/>
    <x v="10"/>
    <n v="60505"/>
    <x v="2"/>
    <s v="FUR-FU-10003806"/>
    <x v="0"/>
    <x v="5"/>
    <x v="1795"/>
    <n v="242.17600000000004"/>
    <n v="4"/>
    <n v="0.6"/>
    <n v="-302.72000000000003"/>
  </r>
  <r>
    <n v="7880"/>
    <x v="3914"/>
    <x v="0"/>
    <x v="403"/>
    <d v="2013-06-22T00:00:00"/>
    <s v="Standard Class"/>
    <s v="JS-15685"/>
    <s v="Jim Sink"/>
    <x v="1"/>
    <s v="United States"/>
    <s v="Philadelphia"/>
    <x v="9"/>
    <n v="19140"/>
    <x v="3"/>
    <s v="FUR-TA-10003392"/>
    <x v="0"/>
    <x v="3"/>
    <x v="1639"/>
    <n v="337.17599999999999"/>
    <n v="2"/>
    <n v="0.4"/>
    <n v="-118.01160000000002"/>
  </r>
  <r>
    <n v="7881"/>
    <x v="3915"/>
    <x v="3"/>
    <x v="734"/>
    <d v="2014-12-07T00:00:00"/>
    <s v="Second Class"/>
    <s v="LC-16870"/>
    <s v="Lena Cacioppo"/>
    <x v="0"/>
    <s v="United States"/>
    <s v="Thornton"/>
    <x v="22"/>
    <n v="80229"/>
    <x v="1"/>
    <s v="OFF-AR-10003856"/>
    <x v="1"/>
    <x v="6"/>
    <x v="444"/>
    <n v="13.343999999999998"/>
    <n v="6"/>
    <n v="0.2"/>
    <n v="1.0007999999999999"/>
  </r>
  <r>
    <n v="7882"/>
    <x v="3915"/>
    <x v="3"/>
    <x v="734"/>
    <d v="2014-12-07T00:00:00"/>
    <s v="Second Class"/>
    <s v="LC-16870"/>
    <s v="Lena Cacioppo"/>
    <x v="0"/>
    <s v="United States"/>
    <s v="Thornton"/>
    <x v="22"/>
    <n v="80229"/>
    <x v="1"/>
    <s v="TEC-AC-10002006"/>
    <x v="2"/>
    <x v="11"/>
    <x v="1078"/>
    <n v="76.75200000000001"/>
    <n v="6"/>
    <n v="0.2"/>
    <n v="10.553399999999993"/>
  </r>
  <r>
    <n v="7883"/>
    <x v="3915"/>
    <x v="3"/>
    <x v="734"/>
    <d v="2014-12-07T00:00:00"/>
    <s v="Second Class"/>
    <s v="LC-16870"/>
    <s v="Lena Cacioppo"/>
    <x v="0"/>
    <s v="United States"/>
    <s v="Thornton"/>
    <x v="22"/>
    <n v="80229"/>
    <x v="1"/>
    <s v="TEC-AC-10002006"/>
    <x v="2"/>
    <x v="11"/>
    <x v="1078"/>
    <n v="102.33600000000001"/>
    <n v="8"/>
    <n v="0.2"/>
    <n v="14.07119999999999"/>
  </r>
  <r>
    <n v="7884"/>
    <x v="3915"/>
    <x v="3"/>
    <x v="734"/>
    <d v="2014-12-07T00:00:00"/>
    <s v="Second Class"/>
    <s v="LC-16870"/>
    <s v="Lena Cacioppo"/>
    <x v="0"/>
    <s v="United States"/>
    <s v="Thornton"/>
    <x v="22"/>
    <n v="80229"/>
    <x v="1"/>
    <s v="OFF-PA-10002246"/>
    <x v="1"/>
    <x v="10"/>
    <x v="1386"/>
    <n v="10.32"/>
    <n v="2"/>
    <n v="0.2"/>
    <n v="3.7409999999999997"/>
  </r>
  <r>
    <n v="7885"/>
    <x v="3915"/>
    <x v="3"/>
    <x v="734"/>
    <d v="2014-12-07T00:00:00"/>
    <s v="Second Class"/>
    <s v="LC-16870"/>
    <s v="Lena Cacioppo"/>
    <x v="0"/>
    <s v="United States"/>
    <s v="Thornton"/>
    <x v="22"/>
    <n v="80229"/>
    <x v="1"/>
    <s v="OFF-SU-10004782"/>
    <x v="1"/>
    <x v="14"/>
    <x v="1548"/>
    <n v="47.32"/>
    <n v="7"/>
    <n v="0.2"/>
    <n v="5.9149999999999938"/>
  </r>
  <r>
    <n v="7886"/>
    <x v="3915"/>
    <x v="3"/>
    <x v="734"/>
    <d v="2014-12-07T00:00:00"/>
    <s v="Second Class"/>
    <s v="LC-16870"/>
    <s v="Lena Cacioppo"/>
    <x v="0"/>
    <s v="United States"/>
    <s v="Thornton"/>
    <x v="22"/>
    <n v="80229"/>
    <x v="1"/>
    <s v="FUR-FU-10004351"/>
    <x v="0"/>
    <x v="5"/>
    <x v="33"/>
    <n v="23.376000000000001"/>
    <n v="3"/>
    <n v="0.2"/>
    <n v="7.0128000000000013"/>
  </r>
  <r>
    <n v="7887"/>
    <x v="3915"/>
    <x v="3"/>
    <x v="734"/>
    <d v="2014-12-07T00:00:00"/>
    <s v="Second Class"/>
    <s v="LC-16870"/>
    <s v="Lena Cacioppo"/>
    <x v="0"/>
    <s v="United States"/>
    <s v="Thornton"/>
    <x v="22"/>
    <n v="80229"/>
    <x v="1"/>
    <s v="FUR-FU-10004270"/>
    <x v="0"/>
    <x v="5"/>
    <x v="989"/>
    <n v="16.72"/>
    <n v="5"/>
    <n v="0.2"/>
    <n v="3.3439999999999994"/>
  </r>
  <r>
    <n v="7888"/>
    <x v="3915"/>
    <x v="3"/>
    <x v="734"/>
    <d v="2014-12-07T00:00:00"/>
    <s v="Second Class"/>
    <s v="LC-16870"/>
    <s v="Lena Cacioppo"/>
    <x v="0"/>
    <s v="United States"/>
    <s v="Thornton"/>
    <x v="22"/>
    <n v="80229"/>
    <x v="1"/>
    <s v="FUR-FU-10004053"/>
    <x v="0"/>
    <x v="5"/>
    <x v="1633"/>
    <n v="16.192"/>
    <n v="1"/>
    <n v="0.2"/>
    <n v="4.6552000000000007"/>
  </r>
  <r>
    <n v="7889"/>
    <x v="3916"/>
    <x v="0"/>
    <x v="765"/>
    <d v="2013-08-23T00:00:00"/>
    <s v="Standard Class"/>
    <s v="JP-15520"/>
    <s v="Jeremy Pistek"/>
    <x v="0"/>
    <s v="United States"/>
    <s v="Davis"/>
    <x v="1"/>
    <n v="95616"/>
    <x v="1"/>
    <s v="OFF-PA-10000019"/>
    <x v="1"/>
    <x v="10"/>
    <x v="704"/>
    <n v="32.400000000000006"/>
    <n v="5"/>
    <n v="0"/>
    <n v="15.552000000000001"/>
  </r>
  <r>
    <n v="7890"/>
    <x v="3917"/>
    <x v="0"/>
    <x v="591"/>
    <d v="2013-12-30T00:00:00"/>
    <s v="Standard Class"/>
    <s v="TS-21655"/>
    <s v="Trudy Schmidt"/>
    <x v="0"/>
    <s v="United States"/>
    <s v="Fayetteville"/>
    <x v="36"/>
    <n v="72701"/>
    <x v="0"/>
    <s v="OFF-AR-10003811"/>
    <x v="1"/>
    <x v="6"/>
    <x v="449"/>
    <n v="19.89"/>
    <n v="9"/>
    <n v="0"/>
    <n v="5.3703000000000003"/>
  </r>
  <r>
    <n v="7891"/>
    <x v="3917"/>
    <x v="0"/>
    <x v="591"/>
    <d v="2013-12-30T00:00:00"/>
    <s v="Standard Class"/>
    <s v="TS-21655"/>
    <s v="Trudy Schmidt"/>
    <x v="0"/>
    <s v="United States"/>
    <s v="Fayetteville"/>
    <x v="36"/>
    <n v="72701"/>
    <x v="0"/>
    <s v="TEC-AC-10001838"/>
    <x v="2"/>
    <x v="11"/>
    <x v="645"/>
    <n v="399.98"/>
    <n v="2"/>
    <n v="0"/>
    <n v="171.99140000000003"/>
  </r>
  <r>
    <n v="7892"/>
    <x v="3917"/>
    <x v="0"/>
    <x v="591"/>
    <d v="2013-12-30T00:00:00"/>
    <s v="Standard Class"/>
    <s v="TS-21655"/>
    <s v="Trudy Schmidt"/>
    <x v="0"/>
    <s v="United States"/>
    <s v="Fayetteville"/>
    <x v="36"/>
    <n v="72701"/>
    <x v="0"/>
    <s v="FUR-FU-10003553"/>
    <x v="0"/>
    <x v="5"/>
    <x v="563"/>
    <n v="343.84999999999997"/>
    <n v="5"/>
    <n v="0"/>
    <n v="137.54000000000002"/>
  </r>
  <r>
    <n v="7893"/>
    <x v="3917"/>
    <x v="0"/>
    <x v="591"/>
    <d v="2013-12-30T00:00:00"/>
    <s v="Standard Class"/>
    <s v="TS-21655"/>
    <s v="Trudy Schmidt"/>
    <x v="0"/>
    <s v="United States"/>
    <s v="Fayetteville"/>
    <x v="36"/>
    <n v="72701"/>
    <x v="0"/>
    <s v="OFF-PA-10003302"/>
    <x v="1"/>
    <x v="10"/>
    <x v="1712"/>
    <n v="106.32"/>
    <n v="3"/>
    <n v="0"/>
    <n v="49.970399999999991"/>
  </r>
  <r>
    <n v="7894"/>
    <x v="3918"/>
    <x v="3"/>
    <x v="283"/>
    <d v="2014-07-31T00:00:00"/>
    <s v="Standard Class"/>
    <s v="NM-18445"/>
    <s v="Nathan Mautz"/>
    <x v="2"/>
    <s v="United States"/>
    <s v="New York City"/>
    <x v="15"/>
    <n v="10011"/>
    <x v="3"/>
    <s v="OFF-BI-10002412"/>
    <x v="1"/>
    <x v="8"/>
    <x v="323"/>
    <n v="13.919999999999998"/>
    <n v="3"/>
    <n v="0.2"/>
    <n v="4.3500000000000005"/>
  </r>
  <r>
    <n v="7895"/>
    <x v="3919"/>
    <x v="3"/>
    <x v="548"/>
    <d v="2014-06-26T00:00:00"/>
    <s v="Standard Class"/>
    <s v="EH-14125"/>
    <s v="Eugene Hildebrand"/>
    <x v="2"/>
    <s v="United States"/>
    <s v="Wheeling"/>
    <x v="48"/>
    <n v="26003"/>
    <x v="3"/>
    <s v="OFF-BI-10002852"/>
    <x v="1"/>
    <x v="8"/>
    <x v="91"/>
    <n v="82.4"/>
    <n v="5"/>
    <n v="0"/>
    <n v="40.376000000000005"/>
  </r>
  <r>
    <n v="7896"/>
    <x v="3919"/>
    <x v="3"/>
    <x v="548"/>
    <d v="2014-06-26T00:00:00"/>
    <s v="Standard Class"/>
    <s v="EH-14125"/>
    <s v="Eugene Hildebrand"/>
    <x v="2"/>
    <s v="United States"/>
    <s v="Wheeling"/>
    <x v="48"/>
    <n v="26003"/>
    <x v="3"/>
    <s v="OFF-BI-10000145"/>
    <x v="1"/>
    <x v="8"/>
    <x v="735"/>
    <n v="6.24"/>
    <n v="2"/>
    <n v="0"/>
    <n v="3.0575999999999999"/>
  </r>
  <r>
    <n v="7897"/>
    <x v="3919"/>
    <x v="3"/>
    <x v="548"/>
    <d v="2014-06-26T00:00:00"/>
    <s v="Standard Class"/>
    <s v="EH-14125"/>
    <s v="Eugene Hildebrand"/>
    <x v="2"/>
    <s v="United States"/>
    <s v="Wheeling"/>
    <x v="48"/>
    <n v="26003"/>
    <x v="3"/>
    <s v="OFF-PA-10001970"/>
    <x v="1"/>
    <x v="10"/>
    <x v="361"/>
    <n v="447.84"/>
    <n v="8"/>
    <n v="0"/>
    <n v="219.44159999999999"/>
  </r>
  <r>
    <n v="7898"/>
    <x v="3920"/>
    <x v="3"/>
    <x v="802"/>
    <d v="2014-08-19T00:00:00"/>
    <s v="Standard Class"/>
    <s v="DC-12850"/>
    <s v="Dan Campbell"/>
    <x v="0"/>
    <s v="United States"/>
    <s v="Memphis"/>
    <x v="18"/>
    <n v="38109"/>
    <x v="0"/>
    <s v="OFF-AP-10001563"/>
    <x v="1"/>
    <x v="9"/>
    <x v="530"/>
    <n v="272.048"/>
    <n v="7"/>
    <n v="0.2"/>
    <n v="30.605399999999946"/>
  </r>
  <r>
    <n v="7899"/>
    <x v="3920"/>
    <x v="3"/>
    <x v="802"/>
    <d v="2014-08-19T00:00:00"/>
    <s v="Standard Class"/>
    <s v="DC-12850"/>
    <s v="Dan Campbell"/>
    <x v="0"/>
    <s v="United States"/>
    <s v="Memphis"/>
    <x v="18"/>
    <n v="38109"/>
    <x v="0"/>
    <s v="OFF-BI-10001359"/>
    <x v="1"/>
    <x v="8"/>
    <x v="1153"/>
    <n v="1614.5820000000003"/>
    <n v="6"/>
    <n v="0.7"/>
    <n v="-1237.8461999999995"/>
  </r>
  <r>
    <n v="7900"/>
    <x v="3920"/>
    <x v="3"/>
    <x v="802"/>
    <d v="2014-08-19T00:00:00"/>
    <s v="Standard Class"/>
    <s v="DC-12850"/>
    <s v="Dan Campbell"/>
    <x v="0"/>
    <s v="United States"/>
    <s v="Memphis"/>
    <x v="18"/>
    <n v="38109"/>
    <x v="0"/>
    <s v="OFF-FA-10003495"/>
    <x v="1"/>
    <x v="13"/>
    <x v="33"/>
    <n v="24.320000000000004"/>
    <n v="5"/>
    <n v="0.2"/>
    <n v="9.1199999999999974"/>
  </r>
  <r>
    <n v="7901"/>
    <x v="3920"/>
    <x v="3"/>
    <x v="802"/>
    <d v="2014-08-19T00:00:00"/>
    <s v="Standard Class"/>
    <s v="DC-12850"/>
    <s v="Dan Campbell"/>
    <x v="0"/>
    <s v="United States"/>
    <s v="Memphis"/>
    <x v="18"/>
    <n v="38109"/>
    <x v="0"/>
    <s v="TEC-AC-10003709"/>
    <x v="2"/>
    <x v="11"/>
    <x v="1404"/>
    <n v="1.5840000000000001"/>
    <n v="2"/>
    <n v="0.2"/>
    <n v="0.47520000000000018"/>
  </r>
  <r>
    <n v="7902"/>
    <x v="3920"/>
    <x v="3"/>
    <x v="802"/>
    <d v="2014-08-19T00:00:00"/>
    <s v="Standard Class"/>
    <s v="DC-12850"/>
    <s v="Dan Campbell"/>
    <x v="0"/>
    <s v="United States"/>
    <s v="Memphis"/>
    <x v="18"/>
    <n v="38109"/>
    <x v="0"/>
    <s v="FUR-FU-10003268"/>
    <x v="0"/>
    <x v="5"/>
    <x v="876"/>
    <n v="31.983999999999998"/>
    <n v="1"/>
    <n v="0.2"/>
    <n v="0"/>
  </r>
  <r>
    <n v="7903"/>
    <x v="3920"/>
    <x v="3"/>
    <x v="802"/>
    <d v="2014-08-19T00:00:00"/>
    <s v="Standard Class"/>
    <s v="DC-12850"/>
    <s v="Dan Campbell"/>
    <x v="0"/>
    <s v="United States"/>
    <s v="Memphis"/>
    <x v="18"/>
    <n v="38109"/>
    <x v="0"/>
    <s v="OFF-EN-10003845"/>
    <x v="1"/>
    <x v="12"/>
    <x v="431"/>
    <n v="14.76"/>
    <n v="5"/>
    <n v="0.2"/>
    <n v="4.7969999999999988"/>
  </r>
  <r>
    <n v="7904"/>
    <x v="3920"/>
    <x v="3"/>
    <x v="802"/>
    <d v="2014-08-19T00:00:00"/>
    <s v="Standard Class"/>
    <s v="DC-12850"/>
    <s v="Dan Campbell"/>
    <x v="0"/>
    <s v="United States"/>
    <s v="Memphis"/>
    <x v="18"/>
    <n v="38109"/>
    <x v="0"/>
    <s v="FUR-CH-10002073"/>
    <x v="0"/>
    <x v="1"/>
    <x v="1783"/>
    <n v="423.64799999999997"/>
    <n v="2"/>
    <n v="0.2"/>
    <n v="47.660399999999967"/>
  </r>
  <r>
    <n v="7905"/>
    <x v="3921"/>
    <x v="1"/>
    <x v="209"/>
    <d v="2012-11-13T00:00:00"/>
    <s v="Standard Class"/>
    <s v="DO-13645"/>
    <s v="Doug O'Connell"/>
    <x v="0"/>
    <s v="United States"/>
    <s v="Houston"/>
    <x v="5"/>
    <n v="77036"/>
    <x v="2"/>
    <s v="OFF-PA-10001357"/>
    <x v="1"/>
    <x v="10"/>
    <x v="1032"/>
    <n v="76.64"/>
    <n v="2"/>
    <n v="0.2"/>
    <n v="26.823999999999995"/>
  </r>
  <r>
    <n v="7906"/>
    <x v="3922"/>
    <x v="1"/>
    <x v="52"/>
    <d v="2012-10-22T00:00:00"/>
    <s v="Standard Class"/>
    <s v="LS-16975"/>
    <s v="Lindsay Shagiari"/>
    <x v="2"/>
    <s v="United States"/>
    <s v="Dallas"/>
    <x v="5"/>
    <n v="75217"/>
    <x v="2"/>
    <s v="OFF-EN-10001415"/>
    <x v="1"/>
    <x v="12"/>
    <x v="33"/>
    <n v="4.4640000000000004"/>
    <n v="1"/>
    <n v="0.2"/>
    <n v="1.6739999999999999"/>
  </r>
  <r>
    <n v="7907"/>
    <x v="3922"/>
    <x v="1"/>
    <x v="52"/>
    <d v="2012-10-22T00:00:00"/>
    <s v="Standard Class"/>
    <s v="LS-16975"/>
    <s v="Lindsay Shagiari"/>
    <x v="2"/>
    <s v="United States"/>
    <s v="Dallas"/>
    <x v="5"/>
    <n v="75217"/>
    <x v="2"/>
    <s v="OFF-BI-10002813"/>
    <x v="1"/>
    <x v="8"/>
    <x v="905"/>
    <n v="3.9599999999999991"/>
    <n v="10"/>
    <n v="0.8"/>
    <n v="-6.93"/>
  </r>
  <r>
    <n v="7908"/>
    <x v="3923"/>
    <x v="0"/>
    <x v="679"/>
    <d v="2013-08-03T00:00:00"/>
    <s v="First Class"/>
    <s v="RW-19630"/>
    <s v="Rob Williams"/>
    <x v="1"/>
    <s v="United States"/>
    <s v="San Francisco"/>
    <x v="1"/>
    <n v="94122"/>
    <x v="1"/>
    <s v="OFF-AP-10003849"/>
    <x v="1"/>
    <x v="9"/>
    <x v="833"/>
    <n v="715.64"/>
    <n v="2"/>
    <n v="0"/>
    <n v="178.90999999999997"/>
  </r>
  <r>
    <n v="7909"/>
    <x v="3924"/>
    <x v="0"/>
    <x v="275"/>
    <d v="2013-12-08T00:00:00"/>
    <s v="Standard Class"/>
    <s v="RD-19720"/>
    <s v="Roger Demir"/>
    <x v="0"/>
    <s v="United States"/>
    <s v="Morgan Hill"/>
    <x v="1"/>
    <n v="95037"/>
    <x v="1"/>
    <s v="FUR-TA-10004147"/>
    <x v="0"/>
    <x v="3"/>
    <x v="811"/>
    <n v="268.70400000000001"/>
    <n v="3"/>
    <n v="0.2"/>
    <n v="6.717599999999976"/>
  </r>
  <r>
    <n v="7910"/>
    <x v="3924"/>
    <x v="0"/>
    <x v="275"/>
    <d v="2013-12-08T00:00:00"/>
    <s v="Standard Class"/>
    <s v="RD-19720"/>
    <s v="Roger Demir"/>
    <x v="0"/>
    <s v="United States"/>
    <s v="Morgan Hill"/>
    <x v="1"/>
    <n v="95037"/>
    <x v="1"/>
    <s v="OFF-AR-10001662"/>
    <x v="1"/>
    <x v="6"/>
    <x v="443"/>
    <n v="21.92"/>
    <n v="8"/>
    <n v="0"/>
    <n v="5.9184000000000019"/>
  </r>
  <r>
    <n v="7911"/>
    <x v="3924"/>
    <x v="0"/>
    <x v="275"/>
    <d v="2013-12-08T00:00:00"/>
    <s v="Standard Class"/>
    <s v="RD-19720"/>
    <s v="Roger Demir"/>
    <x v="0"/>
    <s v="United States"/>
    <s v="Morgan Hill"/>
    <x v="1"/>
    <n v="95037"/>
    <x v="1"/>
    <s v="OFF-ST-10001558"/>
    <x v="1"/>
    <x v="4"/>
    <x v="712"/>
    <n v="48.72"/>
    <n v="3"/>
    <n v="0"/>
    <n v="7.3079999999999998"/>
  </r>
  <r>
    <n v="7912"/>
    <x v="3924"/>
    <x v="0"/>
    <x v="275"/>
    <d v="2013-12-08T00:00:00"/>
    <s v="Standard Class"/>
    <s v="RD-19720"/>
    <s v="Roger Demir"/>
    <x v="0"/>
    <s v="United States"/>
    <s v="Morgan Hill"/>
    <x v="1"/>
    <n v="95037"/>
    <x v="1"/>
    <s v="FUR-BO-10001337"/>
    <x v="0"/>
    <x v="0"/>
    <x v="425"/>
    <n v="205.666"/>
    <n v="2"/>
    <n v="0.15"/>
    <n v="-12.097999999999999"/>
  </r>
  <r>
    <n v="7913"/>
    <x v="3925"/>
    <x v="0"/>
    <x v="236"/>
    <d v="2013-05-01T00:00:00"/>
    <s v="Second Class"/>
    <s v="RB-19570"/>
    <s v="Rob Beeghly"/>
    <x v="0"/>
    <s v="United States"/>
    <s v="Saint Charles"/>
    <x v="10"/>
    <n v="60174"/>
    <x v="2"/>
    <s v="FUR-FU-10001602"/>
    <x v="0"/>
    <x v="5"/>
    <x v="759"/>
    <n v="30.344000000000001"/>
    <n v="2"/>
    <n v="0.6"/>
    <n v="-31.861200000000004"/>
  </r>
  <r>
    <n v="7914"/>
    <x v="3926"/>
    <x v="3"/>
    <x v="326"/>
    <d v="2014-08-28T00:00:00"/>
    <s v="First Class"/>
    <s v="JE-15715"/>
    <s v="Joe Elijah"/>
    <x v="0"/>
    <s v="United States"/>
    <s v="Cleveland"/>
    <x v="24"/>
    <n v="44105"/>
    <x v="3"/>
    <s v="OFF-ST-10003996"/>
    <x v="1"/>
    <x v="4"/>
    <x v="1203"/>
    <n v="25.695999999999998"/>
    <n v="2"/>
    <n v="0.2"/>
    <n v="1.9271999999999991"/>
  </r>
  <r>
    <n v="7915"/>
    <x v="3927"/>
    <x v="3"/>
    <x v="46"/>
    <d v="2014-06-22T00:00:00"/>
    <s v="Standard Class"/>
    <s v="SR-20740"/>
    <s v="Steven Roelle"/>
    <x v="2"/>
    <s v="United States"/>
    <s v="New York City"/>
    <x v="15"/>
    <n v="10024"/>
    <x v="3"/>
    <s v="TEC-MA-10003673"/>
    <x v="2"/>
    <x v="15"/>
    <x v="1808"/>
    <n v="3404.5"/>
    <n v="5"/>
    <n v="0"/>
    <n v="1668.2049999999999"/>
  </r>
  <r>
    <n v="7916"/>
    <x v="3927"/>
    <x v="3"/>
    <x v="46"/>
    <d v="2014-06-22T00:00:00"/>
    <s v="Standard Class"/>
    <s v="SR-20740"/>
    <s v="Steven Roelle"/>
    <x v="2"/>
    <s v="United States"/>
    <s v="New York City"/>
    <x v="15"/>
    <n v="10024"/>
    <x v="3"/>
    <s v="TEC-AC-10004992"/>
    <x v="2"/>
    <x v="11"/>
    <x v="1715"/>
    <n v="101.34"/>
    <n v="3"/>
    <n v="0"/>
    <n v="8.1071999999999917"/>
  </r>
  <r>
    <n v="7917"/>
    <x v="3928"/>
    <x v="1"/>
    <x v="312"/>
    <d v="2012-11-24T00:00:00"/>
    <s v="Standard Class"/>
    <s v="PO-19195"/>
    <s v="Phillina Ober"/>
    <x v="2"/>
    <s v="United States"/>
    <s v="Philadelphia"/>
    <x v="9"/>
    <n v="19140"/>
    <x v="3"/>
    <s v="FUR-CH-10002880"/>
    <x v="0"/>
    <x v="1"/>
    <x v="801"/>
    <n v="344.37199999999996"/>
    <n v="4"/>
    <n v="0.3"/>
    <n v="-93.472400000000022"/>
  </r>
  <r>
    <n v="7918"/>
    <x v="3929"/>
    <x v="3"/>
    <x v="507"/>
    <d v="2014-09-09T00:00:00"/>
    <s v="Second Class"/>
    <s v="JK-16120"/>
    <s v="Julie Kriz"/>
    <x v="2"/>
    <s v="United States"/>
    <s v="Garland"/>
    <x v="5"/>
    <n v="75043"/>
    <x v="2"/>
    <s v="OFF-AR-10000380"/>
    <x v="1"/>
    <x v="6"/>
    <x v="108"/>
    <n v="30.384"/>
    <n v="1"/>
    <n v="0.2"/>
    <n v="3.7979999999999947"/>
  </r>
  <r>
    <n v="7919"/>
    <x v="3930"/>
    <x v="1"/>
    <x v="433"/>
    <d v="2012-07-08T00:00:00"/>
    <s v="Second Class"/>
    <s v="JP-16135"/>
    <s v="Julie Prescott"/>
    <x v="2"/>
    <s v="United States"/>
    <s v="San Diego"/>
    <x v="1"/>
    <n v="92024"/>
    <x v="1"/>
    <s v="OFF-BI-10002706"/>
    <x v="1"/>
    <x v="8"/>
    <x v="273"/>
    <n v="22.847999999999999"/>
    <n v="2"/>
    <n v="0.2"/>
    <n v="7.4255999999999993"/>
  </r>
  <r>
    <n v="7920"/>
    <x v="3931"/>
    <x v="3"/>
    <x v="175"/>
    <d v="2014-09-22T00:00:00"/>
    <s v="Standard Class"/>
    <s v="Dp-13240"/>
    <s v="Dean percer"/>
    <x v="2"/>
    <s v="United States"/>
    <s v="Waterbury"/>
    <x v="29"/>
    <n v="6708"/>
    <x v="3"/>
    <s v="OFF-ST-10000943"/>
    <x v="1"/>
    <x v="4"/>
    <x v="1195"/>
    <n v="38.619999999999997"/>
    <n v="2"/>
    <n v="0"/>
    <n v="10.813600000000001"/>
  </r>
  <r>
    <n v="7921"/>
    <x v="3931"/>
    <x v="3"/>
    <x v="175"/>
    <d v="2014-09-22T00:00:00"/>
    <s v="Standard Class"/>
    <s v="Dp-13240"/>
    <s v="Dean percer"/>
    <x v="2"/>
    <s v="United States"/>
    <s v="Waterbury"/>
    <x v="29"/>
    <n v="6708"/>
    <x v="3"/>
    <s v="TEC-AC-10001090"/>
    <x v="2"/>
    <x v="11"/>
    <x v="1583"/>
    <n v="59.98"/>
    <n v="2"/>
    <n v="0"/>
    <n v="10.796399999999998"/>
  </r>
  <r>
    <n v="7922"/>
    <x v="3932"/>
    <x v="3"/>
    <x v="677"/>
    <d v="2014-03-18T00:00:00"/>
    <s v="Standard Class"/>
    <s v="JB-16000"/>
    <s v="Joy Bell-"/>
    <x v="0"/>
    <s v="United States"/>
    <s v="Columbia"/>
    <x v="39"/>
    <n v="21044"/>
    <x v="3"/>
    <s v="OFF-BI-10002026"/>
    <x v="1"/>
    <x v="8"/>
    <x v="903"/>
    <n v="174.3"/>
    <n v="3"/>
    <n v="0"/>
    <n v="81.920999999999992"/>
  </r>
  <r>
    <n v="7923"/>
    <x v="3933"/>
    <x v="3"/>
    <x v="241"/>
    <d v="2014-09-30T00:00:00"/>
    <s v="Standard Class"/>
    <s v="PP-18955"/>
    <s v="Paul Prost"/>
    <x v="2"/>
    <s v="United States"/>
    <s v="Hollywood"/>
    <x v="2"/>
    <n v="33021"/>
    <x v="0"/>
    <s v="TEC-PH-10000526"/>
    <x v="2"/>
    <x v="7"/>
    <x v="1463"/>
    <n v="383.96000000000004"/>
    <n v="5"/>
    <n v="0.2"/>
    <n v="38.396000000000015"/>
  </r>
  <r>
    <n v="7924"/>
    <x v="3933"/>
    <x v="3"/>
    <x v="241"/>
    <d v="2014-09-30T00:00:00"/>
    <s v="Standard Class"/>
    <s v="PP-18955"/>
    <s v="Paul Prost"/>
    <x v="2"/>
    <s v="United States"/>
    <s v="Hollywood"/>
    <x v="2"/>
    <n v="33021"/>
    <x v="0"/>
    <s v="OFF-BI-10004002"/>
    <x v="1"/>
    <x v="8"/>
    <x v="152"/>
    <n v="15.570000000000004"/>
    <n v="3"/>
    <n v="0.7"/>
    <n v="-11.417999999999999"/>
  </r>
  <r>
    <n v="7925"/>
    <x v="3934"/>
    <x v="0"/>
    <x v="572"/>
    <d v="2013-08-17T00:00:00"/>
    <s v="First Class"/>
    <s v="RF-19840"/>
    <s v="Roy Französisch"/>
    <x v="0"/>
    <s v="United States"/>
    <s v="Springfield"/>
    <x v="17"/>
    <n v="22153"/>
    <x v="0"/>
    <s v="OFF-BI-10002309"/>
    <x v="1"/>
    <x v="8"/>
    <x v="78"/>
    <n v="22.32"/>
    <n v="4"/>
    <n v="0"/>
    <n v="10.7136"/>
  </r>
  <r>
    <n v="7926"/>
    <x v="3934"/>
    <x v="0"/>
    <x v="572"/>
    <d v="2013-08-17T00:00:00"/>
    <s v="First Class"/>
    <s v="RF-19840"/>
    <s v="Roy Französisch"/>
    <x v="0"/>
    <s v="United States"/>
    <s v="Springfield"/>
    <x v="17"/>
    <n v="22153"/>
    <x v="0"/>
    <s v="OFF-LA-10003923"/>
    <x v="1"/>
    <x v="2"/>
    <x v="424"/>
    <n v="103.60000000000001"/>
    <n v="7"/>
    <n v="0"/>
    <n v="51.800000000000004"/>
  </r>
  <r>
    <n v="7927"/>
    <x v="3935"/>
    <x v="3"/>
    <x v="225"/>
    <d v="2014-11-25T00:00:00"/>
    <s v="Second Class"/>
    <s v="KH-16330"/>
    <s v="Katharine Harms"/>
    <x v="1"/>
    <s v="United States"/>
    <s v="New York City"/>
    <x v="15"/>
    <n v="10035"/>
    <x v="3"/>
    <s v="TEC-AC-10003433"/>
    <x v="2"/>
    <x v="11"/>
    <x v="1409"/>
    <n v="2.9699999999999998"/>
    <n v="3"/>
    <n v="0"/>
    <n v="1.3365"/>
  </r>
  <r>
    <n v="7928"/>
    <x v="3935"/>
    <x v="3"/>
    <x v="225"/>
    <d v="2014-11-25T00:00:00"/>
    <s v="Second Class"/>
    <s v="KH-16330"/>
    <s v="Katharine Harms"/>
    <x v="1"/>
    <s v="United States"/>
    <s v="New York City"/>
    <x v="15"/>
    <n v="10035"/>
    <x v="3"/>
    <s v="TEC-PH-10001363"/>
    <x v="2"/>
    <x v="7"/>
    <x v="427"/>
    <n v="569.99"/>
    <n v="1"/>
    <n v="0"/>
    <n v="170.99699999999996"/>
  </r>
  <r>
    <n v="7929"/>
    <x v="3935"/>
    <x v="3"/>
    <x v="225"/>
    <d v="2014-11-25T00:00:00"/>
    <s v="Second Class"/>
    <s v="KH-16330"/>
    <s v="Katharine Harms"/>
    <x v="1"/>
    <s v="United States"/>
    <s v="New York City"/>
    <x v="15"/>
    <n v="10035"/>
    <x v="3"/>
    <s v="FUR-FU-10000820"/>
    <x v="0"/>
    <x v="5"/>
    <x v="1774"/>
    <n v="50.97"/>
    <n v="3"/>
    <n v="0"/>
    <n v="9.1745999999999981"/>
  </r>
  <r>
    <n v="7930"/>
    <x v="3936"/>
    <x v="3"/>
    <x v="800"/>
    <d v="2014-07-28T00:00:00"/>
    <s v="First Class"/>
    <s v="EM-14200"/>
    <s v="Evan Minnotte"/>
    <x v="2"/>
    <s v="United States"/>
    <s v="Dallas"/>
    <x v="5"/>
    <n v="75217"/>
    <x v="2"/>
    <s v="FUR-TA-10004767"/>
    <x v="0"/>
    <x v="3"/>
    <x v="1147"/>
    <n v="298.11599999999999"/>
    <n v="6"/>
    <n v="0.3"/>
    <n v="-4.2588000000000363"/>
  </r>
  <r>
    <n v="7931"/>
    <x v="3937"/>
    <x v="0"/>
    <x v="869"/>
    <d v="2013-03-28T00:00:00"/>
    <s v="Second Class"/>
    <s v="DK-12835"/>
    <s v="Damala Kotsonis"/>
    <x v="1"/>
    <s v="United States"/>
    <s v="New York City"/>
    <x v="15"/>
    <n v="10024"/>
    <x v="3"/>
    <s v="OFF-AR-10001955"/>
    <x v="1"/>
    <x v="6"/>
    <x v="1021"/>
    <n v="59.519999999999996"/>
    <n v="3"/>
    <n v="0"/>
    <n v="17.855999999999995"/>
  </r>
  <r>
    <n v="7932"/>
    <x v="3938"/>
    <x v="0"/>
    <x v="692"/>
    <d v="2013-07-21T00:00:00"/>
    <s v="Standard Class"/>
    <s v="MC-17425"/>
    <s v="Mark Cousins"/>
    <x v="1"/>
    <s v="United States"/>
    <s v="Portland"/>
    <x v="21"/>
    <n v="97206"/>
    <x v="1"/>
    <s v="FUR-CH-10004886"/>
    <x v="0"/>
    <x v="1"/>
    <x v="366"/>
    <n v="230.28000000000003"/>
    <n v="3"/>
    <n v="0.2"/>
    <n v="23.027999999999992"/>
  </r>
  <r>
    <n v="7933"/>
    <x v="3938"/>
    <x v="0"/>
    <x v="692"/>
    <d v="2013-07-21T00:00:00"/>
    <s v="Standard Class"/>
    <s v="MC-17425"/>
    <s v="Mark Cousins"/>
    <x v="1"/>
    <s v="United States"/>
    <s v="Portland"/>
    <x v="21"/>
    <n v="97206"/>
    <x v="1"/>
    <s v="OFF-PA-10003641"/>
    <x v="1"/>
    <x v="10"/>
    <x v="938"/>
    <n v="105.52"/>
    <n v="5"/>
    <n v="0.2"/>
    <n v="34.293999999999997"/>
  </r>
  <r>
    <n v="7934"/>
    <x v="3939"/>
    <x v="3"/>
    <x v="629"/>
    <d v="2014-08-25T00:00:00"/>
    <s v="Standard Class"/>
    <s v="RW-19540"/>
    <s v="Rick Wilson"/>
    <x v="1"/>
    <s v="United States"/>
    <s v="Brentwood"/>
    <x v="1"/>
    <n v="94513"/>
    <x v="1"/>
    <s v="OFF-EN-10003134"/>
    <x v="1"/>
    <x v="12"/>
    <x v="33"/>
    <n v="23.36"/>
    <n v="2"/>
    <n v="0"/>
    <n v="11.68"/>
  </r>
  <r>
    <n v="7935"/>
    <x v="3939"/>
    <x v="3"/>
    <x v="629"/>
    <d v="2014-08-25T00:00:00"/>
    <s v="Standard Class"/>
    <s v="RW-19540"/>
    <s v="Rick Wilson"/>
    <x v="1"/>
    <s v="United States"/>
    <s v="Brentwood"/>
    <x v="1"/>
    <n v="94513"/>
    <x v="1"/>
    <s v="TEC-PH-10002564"/>
    <x v="2"/>
    <x v="7"/>
    <x v="976"/>
    <n v="71.975999999999999"/>
    <n v="3"/>
    <n v="0.2"/>
    <n v="8.9969999999999892"/>
  </r>
  <r>
    <n v="7936"/>
    <x v="3939"/>
    <x v="3"/>
    <x v="629"/>
    <d v="2014-08-25T00:00:00"/>
    <s v="Standard Class"/>
    <s v="RW-19540"/>
    <s v="Rick Wilson"/>
    <x v="1"/>
    <s v="United States"/>
    <s v="Brentwood"/>
    <x v="1"/>
    <n v="94513"/>
    <x v="1"/>
    <s v="OFF-PA-10003893"/>
    <x v="1"/>
    <x v="10"/>
    <x v="1096"/>
    <n v="8.56"/>
    <n v="2"/>
    <n v="0"/>
    <n v="3.8519999999999994"/>
  </r>
  <r>
    <n v="7937"/>
    <x v="3939"/>
    <x v="3"/>
    <x v="629"/>
    <d v="2014-08-25T00:00:00"/>
    <s v="Standard Class"/>
    <s v="RW-19540"/>
    <s v="Rick Wilson"/>
    <x v="1"/>
    <s v="United States"/>
    <s v="Brentwood"/>
    <x v="1"/>
    <n v="94513"/>
    <x v="1"/>
    <s v="OFF-BI-10000174"/>
    <x v="1"/>
    <x v="8"/>
    <x v="1435"/>
    <n v="13.919999999999998"/>
    <n v="3"/>
    <n v="0.2"/>
    <n v="4.8720000000000008"/>
  </r>
  <r>
    <n v="7938"/>
    <x v="3939"/>
    <x v="3"/>
    <x v="629"/>
    <d v="2014-08-25T00:00:00"/>
    <s v="Standard Class"/>
    <s v="RW-19540"/>
    <s v="Rick Wilson"/>
    <x v="1"/>
    <s v="United States"/>
    <s v="Brentwood"/>
    <x v="1"/>
    <n v="94513"/>
    <x v="1"/>
    <s v="OFF-AP-10001058"/>
    <x v="1"/>
    <x v="9"/>
    <x v="137"/>
    <n v="2518.29"/>
    <n v="9"/>
    <n v="0"/>
    <n v="654.7553999999999"/>
  </r>
  <r>
    <n v="7939"/>
    <x v="3939"/>
    <x v="3"/>
    <x v="629"/>
    <d v="2014-08-25T00:00:00"/>
    <s v="Standard Class"/>
    <s v="RW-19540"/>
    <s v="Rick Wilson"/>
    <x v="1"/>
    <s v="United States"/>
    <s v="Brentwood"/>
    <x v="1"/>
    <n v="94513"/>
    <x v="1"/>
    <s v="OFF-ST-10001496"/>
    <x v="1"/>
    <x v="4"/>
    <x v="726"/>
    <n v="540.56999999999994"/>
    <n v="3"/>
    <n v="0"/>
    <n v="140.54820000000001"/>
  </r>
  <r>
    <n v="7940"/>
    <x v="3939"/>
    <x v="3"/>
    <x v="629"/>
    <d v="2014-08-25T00:00:00"/>
    <s v="Standard Class"/>
    <s v="RW-19540"/>
    <s v="Rick Wilson"/>
    <x v="1"/>
    <s v="United States"/>
    <s v="Brentwood"/>
    <x v="1"/>
    <n v="94513"/>
    <x v="1"/>
    <s v="OFF-BI-10004230"/>
    <x v="1"/>
    <x v="8"/>
    <x v="649"/>
    <n v="221.05600000000001"/>
    <n v="8"/>
    <n v="0.2"/>
    <n v="77.369599999999991"/>
  </r>
  <r>
    <n v="7941"/>
    <x v="3940"/>
    <x v="0"/>
    <x v="882"/>
    <d v="2013-12-18T00:00:00"/>
    <s v="First Class"/>
    <s v="DS-13180"/>
    <s v="David Smith"/>
    <x v="1"/>
    <s v="United States"/>
    <s v="San Diego"/>
    <x v="1"/>
    <n v="92037"/>
    <x v="1"/>
    <s v="FUR-CH-10001146"/>
    <x v="0"/>
    <x v="1"/>
    <x v="124"/>
    <n v="81.424000000000007"/>
    <n v="2"/>
    <n v="0.2"/>
    <n v="-9.1601999999999961"/>
  </r>
  <r>
    <n v="7942"/>
    <x v="3940"/>
    <x v="0"/>
    <x v="882"/>
    <d v="2013-12-18T00:00:00"/>
    <s v="First Class"/>
    <s v="DS-13180"/>
    <s v="David Smith"/>
    <x v="1"/>
    <s v="United States"/>
    <s v="San Diego"/>
    <x v="1"/>
    <n v="92037"/>
    <x v="1"/>
    <s v="OFF-ST-10001590"/>
    <x v="1"/>
    <x v="4"/>
    <x v="146"/>
    <n v="134.80000000000001"/>
    <n v="10"/>
    <n v="0"/>
    <n v="35.047999999999995"/>
  </r>
  <r>
    <n v="7943"/>
    <x v="3941"/>
    <x v="3"/>
    <x v="53"/>
    <d v="2015-01-02T00:00:00"/>
    <s v="Standard Class"/>
    <s v="GA-14725"/>
    <s v="Guy Armstrong"/>
    <x v="0"/>
    <s v="United States"/>
    <s v="Dallas"/>
    <x v="5"/>
    <n v="75081"/>
    <x v="2"/>
    <s v="OFF-BI-10003684"/>
    <x v="1"/>
    <x v="8"/>
    <x v="707"/>
    <n v="39.581999999999987"/>
    <n v="9"/>
    <n v="0.8"/>
    <n v="-59.372999999999976"/>
  </r>
  <r>
    <n v="7944"/>
    <x v="3941"/>
    <x v="3"/>
    <x v="53"/>
    <d v="2015-01-02T00:00:00"/>
    <s v="Standard Class"/>
    <s v="GA-14725"/>
    <s v="Guy Armstrong"/>
    <x v="0"/>
    <s v="United States"/>
    <s v="Dallas"/>
    <x v="5"/>
    <n v="75081"/>
    <x v="2"/>
    <s v="OFF-SU-10000946"/>
    <x v="1"/>
    <x v="14"/>
    <x v="33"/>
    <n v="44.688000000000002"/>
    <n v="7"/>
    <n v="0.2"/>
    <n v="5.0273999999999965"/>
  </r>
  <r>
    <n v="7945"/>
    <x v="3941"/>
    <x v="3"/>
    <x v="53"/>
    <d v="2015-01-02T00:00:00"/>
    <s v="Standard Class"/>
    <s v="GA-14725"/>
    <s v="Guy Armstrong"/>
    <x v="0"/>
    <s v="United States"/>
    <s v="Dallas"/>
    <x v="5"/>
    <n v="75081"/>
    <x v="2"/>
    <s v="OFF-AR-10001615"/>
    <x v="1"/>
    <x v="6"/>
    <x v="1479"/>
    <n v="31.744"/>
    <n v="2"/>
    <n v="0.2"/>
    <n v="2.3808000000000007"/>
  </r>
  <r>
    <n v="7946"/>
    <x v="3941"/>
    <x v="3"/>
    <x v="53"/>
    <d v="2015-01-02T00:00:00"/>
    <s v="Standard Class"/>
    <s v="GA-14725"/>
    <s v="Guy Armstrong"/>
    <x v="0"/>
    <s v="United States"/>
    <s v="Dallas"/>
    <x v="5"/>
    <n v="75081"/>
    <x v="2"/>
    <s v="OFF-BI-10001597"/>
    <x v="1"/>
    <x v="8"/>
    <x v="790"/>
    <n v="40.97999999999999"/>
    <n v="5"/>
    <n v="0.8"/>
    <n v="-65.567999999999998"/>
  </r>
  <r>
    <n v="7947"/>
    <x v="3941"/>
    <x v="3"/>
    <x v="53"/>
    <d v="2015-01-02T00:00:00"/>
    <s v="Standard Class"/>
    <s v="GA-14725"/>
    <s v="Guy Armstrong"/>
    <x v="0"/>
    <s v="United States"/>
    <s v="Dallas"/>
    <x v="5"/>
    <n v="75081"/>
    <x v="2"/>
    <s v="OFF-BI-10001116"/>
    <x v="1"/>
    <x v="8"/>
    <x v="1066"/>
    <n v="3.1679999999999993"/>
    <n v="3"/>
    <n v="0.8"/>
    <n v="-5.0687999999999995"/>
  </r>
  <r>
    <n v="7948"/>
    <x v="3942"/>
    <x v="2"/>
    <x v="72"/>
    <d v="2011-03-05T00:00:00"/>
    <s v="Standard Class"/>
    <s v="SC-20380"/>
    <s v="Shahid Collister"/>
    <x v="0"/>
    <s v="United States"/>
    <s v="El Paso"/>
    <x v="5"/>
    <n v="79907"/>
    <x v="2"/>
    <s v="OFF-FA-10004395"/>
    <x v="1"/>
    <x v="13"/>
    <x v="1192"/>
    <n v="18.84"/>
    <n v="5"/>
    <n v="0.2"/>
    <n v="-3.5324999999999998"/>
  </r>
  <r>
    <n v="7949"/>
    <x v="3942"/>
    <x v="2"/>
    <x v="72"/>
    <d v="2011-03-05T00:00:00"/>
    <s v="Standard Class"/>
    <s v="SC-20380"/>
    <s v="Shahid Collister"/>
    <x v="0"/>
    <s v="United States"/>
    <s v="El Paso"/>
    <x v="5"/>
    <n v="79907"/>
    <x v="2"/>
    <s v="FUR-CH-10001270"/>
    <x v="0"/>
    <x v="1"/>
    <x v="851"/>
    <n v="362.24999999999994"/>
    <n v="6"/>
    <n v="0.3"/>
    <n v="0"/>
  </r>
  <r>
    <n v="7950"/>
    <x v="3942"/>
    <x v="2"/>
    <x v="72"/>
    <d v="2011-03-05T00:00:00"/>
    <s v="Standard Class"/>
    <s v="SC-20380"/>
    <s v="Shahid Collister"/>
    <x v="0"/>
    <s v="United States"/>
    <s v="El Paso"/>
    <x v="5"/>
    <n v="79907"/>
    <x v="2"/>
    <s v="FUR-FU-10001095"/>
    <x v="0"/>
    <x v="5"/>
    <x v="741"/>
    <n v="63.552000000000007"/>
    <n v="6"/>
    <n v="0.6"/>
    <n v="-34.953600000000002"/>
  </r>
  <r>
    <n v="7951"/>
    <x v="3942"/>
    <x v="2"/>
    <x v="72"/>
    <d v="2011-03-05T00:00:00"/>
    <s v="Standard Class"/>
    <s v="SC-20380"/>
    <s v="Shahid Collister"/>
    <x v="0"/>
    <s v="United States"/>
    <s v="El Paso"/>
    <x v="5"/>
    <n v="79907"/>
    <x v="2"/>
    <s v="OFF-ST-10001469"/>
    <x v="1"/>
    <x v="4"/>
    <x v="394"/>
    <n v="129.55199999999999"/>
    <n v="3"/>
    <n v="0.2"/>
    <n v="-22.671600000000005"/>
  </r>
  <r>
    <n v="7952"/>
    <x v="3943"/>
    <x v="1"/>
    <x v="902"/>
    <d v="2012-11-24T00:00:00"/>
    <s v="Standard Class"/>
    <s v="KD-16345"/>
    <s v="Katherine Ducich"/>
    <x v="0"/>
    <s v="United States"/>
    <s v="New York City"/>
    <x v="15"/>
    <n v="10035"/>
    <x v="3"/>
    <s v="OFF-BI-10003196"/>
    <x v="1"/>
    <x v="8"/>
    <x v="1367"/>
    <n v="5.9840000000000009"/>
    <n v="2"/>
    <n v="0.2"/>
    <n v="2.2439999999999998"/>
  </r>
  <r>
    <n v="7953"/>
    <x v="3943"/>
    <x v="1"/>
    <x v="902"/>
    <d v="2012-11-24T00:00:00"/>
    <s v="Standard Class"/>
    <s v="KD-16345"/>
    <s v="Katherine Ducich"/>
    <x v="0"/>
    <s v="United States"/>
    <s v="New York City"/>
    <x v="15"/>
    <n v="10035"/>
    <x v="3"/>
    <s v="TEC-PH-10002200"/>
    <x v="2"/>
    <x v="7"/>
    <x v="1471"/>
    <n v="861.76"/>
    <n v="4"/>
    <n v="0"/>
    <n v="249.91039999999998"/>
  </r>
  <r>
    <n v="7954"/>
    <x v="3944"/>
    <x v="2"/>
    <x v="470"/>
    <d v="2011-04-06T00:00:00"/>
    <s v="Standard Class"/>
    <s v="KH-16330"/>
    <s v="Katharine Harms"/>
    <x v="1"/>
    <s v="United States"/>
    <s v="Revere"/>
    <x v="31"/>
    <n v="2151"/>
    <x v="3"/>
    <s v="OFF-ST-10000636"/>
    <x v="1"/>
    <x v="4"/>
    <x v="1744"/>
    <n v="66.959999999999994"/>
    <n v="4"/>
    <n v="0"/>
    <n v="2.6783999999999963"/>
  </r>
  <r>
    <n v="7955"/>
    <x v="3944"/>
    <x v="2"/>
    <x v="470"/>
    <d v="2011-04-06T00:00:00"/>
    <s v="Standard Class"/>
    <s v="KH-16330"/>
    <s v="Katharine Harms"/>
    <x v="1"/>
    <s v="United States"/>
    <s v="Revere"/>
    <x v="31"/>
    <n v="2151"/>
    <x v="3"/>
    <s v="OFF-BI-10000145"/>
    <x v="1"/>
    <x v="8"/>
    <x v="735"/>
    <n v="6.24"/>
    <n v="2"/>
    <n v="0"/>
    <n v="3.0575999999999999"/>
  </r>
  <r>
    <n v="7956"/>
    <x v="3945"/>
    <x v="3"/>
    <x v="361"/>
    <d v="2014-10-11T00:00:00"/>
    <s v="Standard Class"/>
    <s v="GG-14650"/>
    <s v="Greg Guthrie"/>
    <x v="1"/>
    <s v="United States"/>
    <s v="Chico"/>
    <x v="1"/>
    <n v="95928"/>
    <x v="1"/>
    <s v="FUR-CH-10001190"/>
    <x v="0"/>
    <x v="1"/>
    <x v="1326"/>
    <n v="435.16800000000006"/>
    <n v="4"/>
    <n v="0.2"/>
    <n v="-59.835600000000042"/>
  </r>
  <r>
    <n v="7957"/>
    <x v="3945"/>
    <x v="3"/>
    <x v="361"/>
    <d v="2014-10-11T00:00:00"/>
    <s v="Standard Class"/>
    <s v="GG-14650"/>
    <s v="Greg Guthrie"/>
    <x v="1"/>
    <s v="United States"/>
    <s v="Chico"/>
    <x v="1"/>
    <n v="95928"/>
    <x v="1"/>
    <s v="OFF-FA-10002780"/>
    <x v="1"/>
    <x v="13"/>
    <x v="33"/>
    <n v="14.9"/>
    <n v="5"/>
    <n v="0"/>
    <n v="6.8539999999999992"/>
  </r>
  <r>
    <n v="7958"/>
    <x v="3945"/>
    <x v="3"/>
    <x v="361"/>
    <d v="2014-10-11T00:00:00"/>
    <s v="Standard Class"/>
    <s v="GG-14650"/>
    <s v="Greg Guthrie"/>
    <x v="1"/>
    <s v="United States"/>
    <s v="Chico"/>
    <x v="1"/>
    <n v="95928"/>
    <x v="1"/>
    <s v="OFF-AP-10004052"/>
    <x v="1"/>
    <x v="9"/>
    <x v="1662"/>
    <n v="15.8"/>
    <n v="4"/>
    <n v="0"/>
    <n v="4.1080000000000005"/>
  </r>
  <r>
    <n v="7959"/>
    <x v="3945"/>
    <x v="3"/>
    <x v="361"/>
    <d v="2014-10-11T00:00:00"/>
    <s v="Standard Class"/>
    <s v="GG-14650"/>
    <s v="Greg Guthrie"/>
    <x v="1"/>
    <s v="United States"/>
    <s v="Chico"/>
    <x v="1"/>
    <n v="95928"/>
    <x v="1"/>
    <s v="FUR-FU-10004666"/>
    <x v="0"/>
    <x v="5"/>
    <x v="1452"/>
    <n v="72.900000000000006"/>
    <n v="5"/>
    <n v="0"/>
    <n v="26.973000000000003"/>
  </r>
  <r>
    <n v="7960"/>
    <x v="3945"/>
    <x v="3"/>
    <x v="361"/>
    <d v="2014-10-11T00:00:00"/>
    <s v="Standard Class"/>
    <s v="GG-14650"/>
    <s v="Greg Guthrie"/>
    <x v="1"/>
    <s v="United States"/>
    <s v="Chico"/>
    <x v="1"/>
    <n v="95928"/>
    <x v="1"/>
    <s v="FUR-TA-10004086"/>
    <x v="0"/>
    <x v="3"/>
    <x v="824"/>
    <n v="206.35200000000003"/>
    <n v="3"/>
    <n v="0.2"/>
    <n v="5.1587999999999852"/>
  </r>
  <r>
    <n v="7961"/>
    <x v="3945"/>
    <x v="3"/>
    <x v="361"/>
    <d v="2014-10-11T00:00:00"/>
    <s v="Standard Class"/>
    <s v="GG-14650"/>
    <s v="Greg Guthrie"/>
    <x v="1"/>
    <s v="United States"/>
    <s v="Chico"/>
    <x v="1"/>
    <n v="95928"/>
    <x v="1"/>
    <s v="TEC-PH-10000702"/>
    <x v="2"/>
    <x v="7"/>
    <x v="309"/>
    <n v="7.9920000000000009"/>
    <n v="1"/>
    <n v="0.2"/>
    <n v="2.6972999999999994"/>
  </r>
  <r>
    <n v="7962"/>
    <x v="3946"/>
    <x v="3"/>
    <x v="551"/>
    <d v="2014-11-24T00:00:00"/>
    <s v="Second Class"/>
    <s v="JS-15685"/>
    <s v="Jim Sink"/>
    <x v="1"/>
    <s v="United States"/>
    <s v="Miramar"/>
    <x v="2"/>
    <n v="33023"/>
    <x v="0"/>
    <s v="OFF-ST-10002301"/>
    <x v="1"/>
    <x v="4"/>
    <x v="1490"/>
    <n v="81.360000000000014"/>
    <n v="5"/>
    <n v="0.2"/>
    <n v="-19.323000000000011"/>
  </r>
  <r>
    <n v="7963"/>
    <x v="3946"/>
    <x v="3"/>
    <x v="551"/>
    <d v="2014-11-24T00:00:00"/>
    <s v="Second Class"/>
    <s v="JS-15685"/>
    <s v="Jim Sink"/>
    <x v="1"/>
    <s v="United States"/>
    <s v="Miramar"/>
    <x v="2"/>
    <n v="33023"/>
    <x v="0"/>
    <s v="OFF-BI-10001636"/>
    <x v="1"/>
    <x v="8"/>
    <x v="668"/>
    <n v="20.232000000000003"/>
    <n v="8"/>
    <n v="0.7"/>
    <n v="-16.185600000000001"/>
  </r>
  <r>
    <n v="7964"/>
    <x v="3946"/>
    <x v="3"/>
    <x v="551"/>
    <d v="2014-11-24T00:00:00"/>
    <s v="Second Class"/>
    <s v="JS-15685"/>
    <s v="Jim Sink"/>
    <x v="1"/>
    <s v="United States"/>
    <s v="Miramar"/>
    <x v="2"/>
    <n v="33023"/>
    <x v="0"/>
    <s v="OFF-AP-10002684"/>
    <x v="1"/>
    <x v="9"/>
    <x v="165"/>
    <n v="389.05600000000004"/>
    <n v="4"/>
    <n v="0.2"/>
    <n v="48.631999999999948"/>
  </r>
  <r>
    <n v="7965"/>
    <x v="3946"/>
    <x v="3"/>
    <x v="551"/>
    <d v="2014-11-24T00:00:00"/>
    <s v="Second Class"/>
    <s v="JS-15685"/>
    <s v="Jim Sink"/>
    <x v="1"/>
    <s v="United States"/>
    <s v="Miramar"/>
    <x v="2"/>
    <n v="33023"/>
    <x v="0"/>
    <s v="OFF-PA-10004609"/>
    <x v="1"/>
    <x v="10"/>
    <x v="1494"/>
    <n v="20.736000000000004"/>
    <n v="4"/>
    <n v="0.2"/>
    <n v="7.2576000000000001"/>
  </r>
  <r>
    <n v="7966"/>
    <x v="3946"/>
    <x v="3"/>
    <x v="551"/>
    <d v="2014-11-24T00:00:00"/>
    <s v="Second Class"/>
    <s v="JS-15685"/>
    <s v="Jim Sink"/>
    <x v="1"/>
    <s v="United States"/>
    <s v="Miramar"/>
    <x v="2"/>
    <n v="33023"/>
    <x v="0"/>
    <s v="OFF-PA-10003309"/>
    <x v="1"/>
    <x v="10"/>
    <x v="1143"/>
    <n v="41.472000000000008"/>
    <n v="8"/>
    <n v="0.2"/>
    <n v="14.5152"/>
  </r>
  <r>
    <n v="7967"/>
    <x v="3947"/>
    <x v="1"/>
    <x v="391"/>
    <d v="2012-03-30T00:00:00"/>
    <s v="Standard Class"/>
    <s v="BP-11095"/>
    <s v="Bart Pistole"/>
    <x v="1"/>
    <s v="United States"/>
    <s v="Los Angeles"/>
    <x v="1"/>
    <n v="90049"/>
    <x v="1"/>
    <s v="OFF-PA-10000380"/>
    <x v="1"/>
    <x v="10"/>
    <x v="1281"/>
    <n v="33.36"/>
    <n v="4"/>
    <n v="0"/>
    <n v="16.68"/>
  </r>
  <r>
    <n v="7968"/>
    <x v="3948"/>
    <x v="0"/>
    <x v="1155"/>
    <d v="2013-10-13T00:00:00"/>
    <s v="First Class"/>
    <s v="CC-12610"/>
    <s v="Corey Catlett"/>
    <x v="1"/>
    <s v="United States"/>
    <s v="Denver"/>
    <x v="22"/>
    <n v="80219"/>
    <x v="1"/>
    <s v="FUR-BO-10001567"/>
    <x v="0"/>
    <x v="0"/>
    <x v="1809"/>
    <n v="90.882000000000005"/>
    <n v="3"/>
    <n v="0.7"/>
    <n v="-190.85220000000004"/>
  </r>
  <r>
    <n v="7969"/>
    <x v="3948"/>
    <x v="0"/>
    <x v="1155"/>
    <d v="2013-10-13T00:00:00"/>
    <s v="First Class"/>
    <s v="CC-12610"/>
    <s v="Corey Catlett"/>
    <x v="1"/>
    <s v="United States"/>
    <s v="Denver"/>
    <x v="22"/>
    <n v="80219"/>
    <x v="1"/>
    <s v="TEC-PH-10002583"/>
    <x v="2"/>
    <x v="7"/>
    <x v="1708"/>
    <n v="15.991999999999999"/>
    <n v="1"/>
    <n v="0.2"/>
    <n v="-2.9985000000000022"/>
  </r>
  <r>
    <n v="7970"/>
    <x v="3948"/>
    <x v="0"/>
    <x v="1155"/>
    <d v="2013-10-13T00:00:00"/>
    <s v="First Class"/>
    <s v="CC-12610"/>
    <s v="Corey Catlett"/>
    <x v="1"/>
    <s v="United States"/>
    <s v="Denver"/>
    <x v="22"/>
    <n v="80219"/>
    <x v="1"/>
    <s v="FUR-CH-10004853"/>
    <x v="0"/>
    <x v="1"/>
    <x v="526"/>
    <n v="120.78399999999999"/>
    <n v="1"/>
    <n v="0.2"/>
    <n v="13.588199999999986"/>
  </r>
  <r>
    <n v="7971"/>
    <x v="3949"/>
    <x v="1"/>
    <x v="748"/>
    <d v="2012-08-20T00:00:00"/>
    <s v="Standard Class"/>
    <s v="SP-20860"/>
    <s v="Sung Pak"/>
    <x v="1"/>
    <s v="United States"/>
    <s v="Philadelphia"/>
    <x v="9"/>
    <n v="19134"/>
    <x v="3"/>
    <s v="TEC-PH-10003580"/>
    <x v="2"/>
    <x v="7"/>
    <x v="997"/>
    <n v="519.79200000000003"/>
    <n v="4"/>
    <n v="0.4"/>
    <n v="-112.62159999999994"/>
  </r>
  <r>
    <n v="7972"/>
    <x v="3949"/>
    <x v="1"/>
    <x v="748"/>
    <d v="2012-08-20T00:00:00"/>
    <s v="Standard Class"/>
    <s v="SP-20860"/>
    <s v="Sung Pak"/>
    <x v="1"/>
    <s v="United States"/>
    <s v="Philadelphia"/>
    <x v="9"/>
    <n v="19134"/>
    <x v="3"/>
    <s v="TEC-AC-10004227"/>
    <x v="2"/>
    <x v="11"/>
    <x v="1400"/>
    <n v="31.176000000000002"/>
    <n v="3"/>
    <n v="0.2"/>
    <n v="-5.4558000000000035"/>
  </r>
  <r>
    <n v="7973"/>
    <x v="3949"/>
    <x v="1"/>
    <x v="748"/>
    <d v="2012-08-20T00:00:00"/>
    <s v="Standard Class"/>
    <s v="SP-20860"/>
    <s v="Sung Pak"/>
    <x v="1"/>
    <s v="United States"/>
    <s v="Philadelphia"/>
    <x v="9"/>
    <n v="19134"/>
    <x v="3"/>
    <s v="OFF-PA-10002787"/>
    <x v="1"/>
    <x v="10"/>
    <x v="1267"/>
    <n v="10.368000000000002"/>
    <n v="2"/>
    <n v="0.2"/>
    <n v="3.6288"/>
  </r>
  <r>
    <n v="7974"/>
    <x v="3949"/>
    <x v="1"/>
    <x v="748"/>
    <d v="2012-08-20T00:00:00"/>
    <s v="Standard Class"/>
    <s v="SP-20860"/>
    <s v="Sung Pak"/>
    <x v="1"/>
    <s v="United States"/>
    <s v="Philadelphia"/>
    <x v="9"/>
    <n v="19134"/>
    <x v="3"/>
    <s v="OFF-BI-10003981"/>
    <x v="1"/>
    <x v="8"/>
    <x v="109"/>
    <n v="2.7240000000000006"/>
    <n v="2"/>
    <n v="0.7"/>
    <n v="-1.9067999999999996"/>
  </r>
  <r>
    <n v="7975"/>
    <x v="3949"/>
    <x v="1"/>
    <x v="748"/>
    <d v="2012-08-20T00:00:00"/>
    <s v="Standard Class"/>
    <s v="SP-20860"/>
    <s v="Sung Pak"/>
    <x v="1"/>
    <s v="United States"/>
    <s v="Philadelphia"/>
    <x v="9"/>
    <n v="19134"/>
    <x v="3"/>
    <s v="FUR-FU-10001488"/>
    <x v="0"/>
    <x v="5"/>
    <x v="1040"/>
    <n v="254.35200000000003"/>
    <n v="3"/>
    <n v="0.2"/>
    <n v="0"/>
  </r>
  <r>
    <n v="7976"/>
    <x v="3949"/>
    <x v="1"/>
    <x v="748"/>
    <d v="2012-08-20T00:00:00"/>
    <s v="Standard Class"/>
    <s v="SP-20860"/>
    <s v="Sung Pak"/>
    <x v="1"/>
    <s v="United States"/>
    <s v="Philadelphia"/>
    <x v="9"/>
    <n v="19134"/>
    <x v="3"/>
    <s v="OFF-BI-10003727"/>
    <x v="1"/>
    <x v="8"/>
    <x v="797"/>
    <n v="3.762"/>
    <n v="3"/>
    <n v="0.7"/>
    <n v="-2.758799999999999"/>
  </r>
  <r>
    <n v="7977"/>
    <x v="3949"/>
    <x v="1"/>
    <x v="748"/>
    <d v="2012-08-20T00:00:00"/>
    <s v="Standard Class"/>
    <s v="SP-20860"/>
    <s v="Sung Pak"/>
    <x v="1"/>
    <s v="United States"/>
    <s v="Philadelphia"/>
    <x v="9"/>
    <n v="19134"/>
    <x v="3"/>
    <s v="OFF-PA-10000130"/>
    <x v="1"/>
    <x v="10"/>
    <x v="995"/>
    <n v="10.272000000000002"/>
    <n v="3"/>
    <n v="0.2"/>
    <n v="3.2099999999999982"/>
  </r>
  <r>
    <n v="7978"/>
    <x v="3950"/>
    <x v="2"/>
    <x v="1178"/>
    <d v="2011-06-05T00:00:00"/>
    <s v="Standard Class"/>
    <s v="JK-15625"/>
    <s v="Jim Karlsson"/>
    <x v="0"/>
    <s v="United States"/>
    <s v="Jackson"/>
    <x v="35"/>
    <n v="39212"/>
    <x v="0"/>
    <s v="TEC-PH-10002680"/>
    <x v="2"/>
    <x v="7"/>
    <x v="415"/>
    <n v="659.97"/>
    <n v="3"/>
    <n v="0"/>
    <n v="197.99099999999996"/>
  </r>
  <r>
    <n v="7979"/>
    <x v="3950"/>
    <x v="2"/>
    <x v="1178"/>
    <d v="2011-06-05T00:00:00"/>
    <s v="Standard Class"/>
    <s v="JK-15625"/>
    <s v="Jim Karlsson"/>
    <x v="0"/>
    <s v="United States"/>
    <s v="Jackson"/>
    <x v="35"/>
    <n v="39212"/>
    <x v="0"/>
    <s v="TEC-PH-10002538"/>
    <x v="2"/>
    <x v="7"/>
    <x v="524"/>
    <n v="113.72999999999999"/>
    <n v="3"/>
    <n v="0"/>
    <n v="32.981699999999989"/>
  </r>
  <r>
    <n v="7980"/>
    <x v="3951"/>
    <x v="1"/>
    <x v="375"/>
    <d v="2012-08-31T00:00:00"/>
    <s v="Standard Class"/>
    <s v="CC-12100"/>
    <s v="Chad Cunningham"/>
    <x v="2"/>
    <s v="United States"/>
    <s v="Los Angeles"/>
    <x v="1"/>
    <n v="90045"/>
    <x v="1"/>
    <s v="OFF-BI-10001249"/>
    <x v="1"/>
    <x v="8"/>
    <x v="1182"/>
    <n v="5.1040000000000001"/>
    <n v="1"/>
    <n v="0.2"/>
    <n v="1.6587999999999996"/>
  </r>
  <r>
    <n v="7981"/>
    <x v="3952"/>
    <x v="2"/>
    <x v="1179"/>
    <d v="2011-01-08T00:00:00"/>
    <s v="Standard Class"/>
    <s v="DP-13000"/>
    <s v="Darren Powers"/>
    <x v="0"/>
    <s v="United States"/>
    <s v="Houston"/>
    <x v="5"/>
    <n v="77095"/>
    <x v="2"/>
    <s v="OFF-PA-10000174"/>
    <x v="1"/>
    <x v="10"/>
    <x v="1515"/>
    <n v="16.448"/>
    <n v="2"/>
    <n v="0.2"/>
    <n v="5.5511999999999979"/>
  </r>
  <r>
    <n v="7982"/>
    <x v="3953"/>
    <x v="2"/>
    <x v="1076"/>
    <d v="2011-09-13T00:00:00"/>
    <s v="First Class"/>
    <s v="SF-20065"/>
    <s v="Sandra Flanagan"/>
    <x v="0"/>
    <s v="United States"/>
    <s v="Clifton"/>
    <x v="30"/>
    <n v="7011"/>
    <x v="3"/>
    <s v="OFF-AP-10004532"/>
    <x v="1"/>
    <x v="9"/>
    <x v="559"/>
    <n v="81.92"/>
    <n v="4"/>
    <n v="0"/>
    <n v="22.118400000000001"/>
  </r>
  <r>
    <n v="7983"/>
    <x v="3953"/>
    <x v="2"/>
    <x v="1076"/>
    <d v="2011-09-13T00:00:00"/>
    <s v="First Class"/>
    <s v="SF-20065"/>
    <s v="Sandra Flanagan"/>
    <x v="0"/>
    <s v="United States"/>
    <s v="Clifton"/>
    <x v="30"/>
    <n v="7011"/>
    <x v="3"/>
    <s v="FUR-FU-10001986"/>
    <x v="0"/>
    <x v="5"/>
    <x v="1133"/>
    <n v="254.89999999999998"/>
    <n v="5"/>
    <n v="0"/>
    <n v="76.469999999999985"/>
  </r>
  <r>
    <n v="7984"/>
    <x v="3954"/>
    <x v="3"/>
    <x v="203"/>
    <d v="2014-01-26T00:00:00"/>
    <s v="Second Class"/>
    <s v="EH-13765"/>
    <s v="Edward Hooks"/>
    <x v="1"/>
    <s v="United States"/>
    <s v="Chicago"/>
    <x v="10"/>
    <n v="60623"/>
    <x v="2"/>
    <s v="OFF-FA-10002975"/>
    <x v="1"/>
    <x v="13"/>
    <x v="33"/>
    <n v="15.120000000000001"/>
    <n v="5"/>
    <n v="0.2"/>
    <n v="4.9139999999999988"/>
  </r>
  <r>
    <n v="7985"/>
    <x v="3954"/>
    <x v="3"/>
    <x v="203"/>
    <d v="2014-01-26T00:00:00"/>
    <s v="Second Class"/>
    <s v="EH-13765"/>
    <s v="Edward Hooks"/>
    <x v="1"/>
    <s v="United States"/>
    <s v="Chicago"/>
    <x v="10"/>
    <n v="60623"/>
    <x v="2"/>
    <s v="OFF-AR-10003481"/>
    <x v="1"/>
    <x v="6"/>
    <x v="1591"/>
    <n v="7.8719999999999999"/>
    <n v="3"/>
    <n v="0.2"/>
    <n v="0.88559999999999883"/>
  </r>
  <r>
    <n v="7986"/>
    <x v="3955"/>
    <x v="0"/>
    <x v="438"/>
    <d v="2013-04-25T00:00:00"/>
    <s v="First Class"/>
    <s v="DN-13690"/>
    <s v="Duane Noonan"/>
    <x v="0"/>
    <s v="United States"/>
    <s v="Seattle"/>
    <x v="4"/>
    <n v="98115"/>
    <x v="1"/>
    <s v="OFF-BI-10004967"/>
    <x v="1"/>
    <x v="8"/>
    <x v="253"/>
    <n v="8.32"/>
    <n v="5"/>
    <n v="0.2"/>
    <n v="2.8079999999999998"/>
  </r>
  <r>
    <n v="7987"/>
    <x v="3956"/>
    <x v="0"/>
    <x v="1180"/>
    <d v="2013-07-24T00:00:00"/>
    <s v="Second Class"/>
    <s v="PJ-19015"/>
    <s v="Pauline Johnson"/>
    <x v="0"/>
    <s v="United States"/>
    <s v="Long Beach"/>
    <x v="15"/>
    <n v="11561"/>
    <x v="3"/>
    <s v="TEC-PH-10003589"/>
    <x v="2"/>
    <x v="7"/>
    <x v="818"/>
    <n v="89.949999999999989"/>
    <n v="5"/>
    <n v="0"/>
    <n v="43.175999999999995"/>
  </r>
  <r>
    <n v="7988"/>
    <x v="3957"/>
    <x v="0"/>
    <x v="828"/>
    <d v="2013-08-30T00:00:00"/>
    <s v="Standard Class"/>
    <s v="MA-17560"/>
    <s v="Matt Abelman"/>
    <x v="2"/>
    <s v="United States"/>
    <s v="Sheboygan"/>
    <x v="6"/>
    <n v="53081"/>
    <x v="2"/>
    <s v="OFF-LA-10002945"/>
    <x v="1"/>
    <x v="2"/>
    <x v="1603"/>
    <n v="25.2"/>
    <n v="4"/>
    <n v="0"/>
    <n v="11.591999999999999"/>
  </r>
  <r>
    <n v="7989"/>
    <x v="3957"/>
    <x v="0"/>
    <x v="828"/>
    <d v="2013-08-30T00:00:00"/>
    <s v="Standard Class"/>
    <s v="MA-17560"/>
    <s v="Matt Abelman"/>
    <x v="2"/>
    <s v="United States"/>
    <s v="Sheboygan"/>
    <x v="6"/>
    <n v="53081"/>
    <x v="2"/>
    <s v="OFF-LA-10003537"/>
    <x v="1"/>
    <x v="2"/>
    <x v="1568"/>
    <n v="37.589999999999996"/>
    <n v="3"/>
    <n v="0"/>
    <n v="17.667299999999997"/>
  </r>
  <r>
    <n v="7990"/>
    <x v="3957"/>
    <x v="0"/>
    <x v="828"/>
    <d v="2013-08-30T00:00:00"/>
    <s v="Standard Class"/>
    <s v="MA-17560"/>
    <s v="Matt Abelman"/>
    <x v="2"/>
    <s v="United States"/>
    <s v="Sheboygan"/>
    <x v="6"/>
    <n v="53081"/>
    <x v="2"/>
    <s v="OFF-ST-10002406"/>
    <x v="1"/>
    <x v="4"/>
    <x v="324"/>
    <n v="14.97"/>
    <n v="1"/>
    <n v="0"/>
    <n v="4.1916000000000011"/>
  </r>
  <r>
    <n v="7991"/>
    <x v="3957"/>
    <x v="0"/>
    <x v="828"/>
    <d v="2013-08-30T00:00:00"/>
    <s v="Standard Class"/>
    <s v="MA-17560"/>
    <s v="Matt Abelman"/>
    <x v="2"/>
    <s v="United States"/>
    <s v="Sheboygan"/>
    <x v="6"/>
    <n v="53081"/>
    <x v="2"/>
    <s v="TEC-AC-10003433"/>
    <x v="2"/>
    <x v="11"/>
    <x v="1409"/>
    <n v="1.98"/>
    <n v="2"/>
    <n v="0"/>
    <n v="0.89100000000000001"/>
  </r>
  <r>
    <n v="7992"/>
    <x v="3958"/>
    <x v="0"/>
    <x v="403"/>
    <d v="2013-06-18T00:00:00"/>
    <s v="First Class"/>
    <s v="VM-21835"/>
    <s v="Vivian Mathis"/>
    <x v="0"/>
    <s v="United States"/>
    <s v="Boca Raton"/>
    <x v="2"/>
    <n v="33433"/>
    <x v="0"/>
    <s v="OFF-BI-10002082"/>
    <x v="1"/>
    <x v="8"/>
    <x v="1173"/>
    <n v="39.936000000000007"/>
    <n v="4"/>
    <n v="0.7"/>
    <n v="-26.623999999999995"/>
  </r>
  <r>
    <n v="7993"/>
    <x v="3958"/>
    <x v="0"/>
    <x v="403"/>
    <d v="2013-06-18T00:00:00"/>
    <s v="First Class"/>
    <s v="VM-21835"/>
    <s v="Vivian Mathis"/>
    <x v="0"/>
    <s v="United States"/>
    <s v="Boca Raton"/>
    <x v="2"/>
    <n v="33433"/>
    <x v="0"/>
    <s v="TEC-AC-10000521"/>
    <x v="2"/>
    <x v="11"/>
    <x v="1557"/>
    <n v="18.463999999999999"/>
    <n v="2"/>
    <n v="0.2"/>
    <n v="2.3079999999999998"/>
  </r>
  <r>
    <n v="7994"/>
    <x v="3959"/>
    <x v="1"/>
    <x v="312"/>
    <d v="2012-11-23T00:00:00"/>
    <s v="Second Class"/>
    <s v="MM-18055"/>
    <s v="Michelle Moray"/>
    <x v="0"/>
    <s v="United States"/>
    <s v="Aurora"/>
    <x v="22"/>
    <n v="80013"/>
    <x v="1"/>
    <s v="OFF-BI-10001982"/>
    <x v="1"/>
    <x v="8"/>
    <x v="301"/>
    <n v="4.8960000000000008"/>
    <n v="3"/>
    <n v="0.7"/>
    <n v="-3.4271999999999991"/>
  </r>
  <r>
    <n v="7995"/>
    <x v="3959"/>
    <x v="1"/>
    <x v="312"/>
    <d v="2012-11-23T00:00:00"/>
    <s v="Second Class"/>
    <s v="MM-18055"/>
    <s v="Michelle Moray"/>
    <x v="0"/>
    <s v="United States"/>
    <s v="Aurora"/>
    <x v="22"/>
    <n v="80013"/>
    <x v="1"/>
    <s v="FUR-BO-10002268"/>
    <x v="0"/>
    <x v="0"/>
    <x v="314"/>
    <n v="145.76400000000001"/>
    <n v="6"/>
    <n v="0.7"/>
    <n v="-247.79879999999997"/>
  </r>
  <r>
    <n v="7996"/>
    <x v="3959"/>
    <x v="1"/>
    <x v="312"/>
    <d v="2012-11-23T00:00:00"/>
    <s v="Second Class"/>
    <s v="MM-18055"/>
    <s v="Michelle Moray"/>
    <x v="0"/>
    <s v="United States"/>
    <s v="Aurora"/>
    <x v="22"/>
    <n v="80013"/>
    <x v="1"/>
    <s v="OFF-BI-10001758"/>
    <x v="1"/>
    <x v="8"/>
    <x v="935"/>
    <n v="9.6120000000000001"/>
    <n v="6"/>
    <n v="0.7"/>
    <n v="-7.3691999999999993"/>
  </r>
  <r>
    <n v="7997"/>
    <x v="3960"/>
    <x v="3"/>
    <x v="132"/>
    <d v="2014-11-06T00:00:00"/>
    <s v="First Class"/>
    <s v="CR-12580"/>
    <s v="Clay Rozendal"/>
    <x v="2"/>
    <s v="United States"/>
    <s v="San Diego"/>
    <x v="1"/>
    <n v="92037"/>
    <x v="1"/>
    <s v="TEC-AC-10004469"/>
    <x v="2"/>
    <x v="11"/>
    <x v="238"/>
    <n v="199.75"/>
    <n v="5"/>
    <n v="0"/>
    <n v="87.890000000000015"/>
  </r>
  <r>
    <n v="7998"/>
    <x v="3960"/>
    <x v="3"/>
    <x v="132"/>
    <d v="2014-11-06T00:00:00"/>
    <s v="First Class"/>
    <s v="CR-12580"/>
    <s v="Clay Rozendal"/>
    <x v="2"/>
    <s v="United States"/>
    <s v="San Diego"/>
    <x v="1"/>
    <n v="92037"/>
    <x v="1"/>
    <s v="FUR-TA-10001095"/>
    <x v="0"/>
    <x v="3"/>
    <x v="611"/>
    <n v="1673.1839999999997"/>
    <n v="12"/>
    <n v="0.2"/>
    <n v="20.914800000000014"/>
  </r>
  <r>
    <n v="7999"/>
    <x v="3961"/>
    <x v="2"/>
    <x v="417"/>
    <d v="2011-05-07T00:00:00"/>
    <s v="First Class"/>
    <s v="BS-11365"/>
    <s v="Bill Shonely"/>
    <x v="1"/>
    <s v="United States"/>
    <s v="Seattle"/>
    <x v="4"/>
    <n v="98105"/>
    <x v="1"/>
    <s v="FUR-FU-10001852"/>
    <x v="0"/>
    <x v="5"/>
    <x v="837"/>
    <n v="12.18"/>
    <n v="7"/>
    <n v="0"/>
    <n v="3.8975999999999997"/>
  </r>
  <r>
    <n v="8000"/>
    <x v="3961"/>
    <x v="2"/>
    <x v="417"/>
    <d v="2011-05-07T00:00:00"/>
    <s v="First Class"/>
    <s v="BS-11365"/>
    <s v="Bill Shonely"/>
    <x v="1"/>
    <s v="United States"/>
    <s v="Seattle"/>
    <x v="4"/>
    <n v="98105"/>
    <x v="1"/>
    <s v="OFF-AP-10000696"/>
    <x v="1"/>
    <x v="9"/>
    <x v="332"/>
    <n v="57.68"/>
    <n v="4"/>
    <n v="0"/>
    <n v="19.034399999999998"/>
  </r>
  <r>
    <n v="8001"/>
    <x v="3962"/>
    <x v="1"/>
    <x v="627"/>
    <d v="2012-11-12T00:00:00"/>
    <s v="Standard Class"/>
    <s v="RD-19585"/>
    <s v="Rob Dowd"/>
    <x v="0"/>
    <s v="United States"/>
    <s v="Dubuque"/>
    <x v="23"/>
    <n v="52001"/>
    <x v="2"/>
    <s v="TEC-PH-10003885"/>
    <x v="2"/>
    <x v="7"/>
    <x v="772"/>
    <n v="263.95999999999998"/>
    <n v="4"/>
    <n v="0"/>
    <n v="76.548399999999987"/>
  </r>
  <r>
    <n v="8002"/>
    <x v="3963"/>
    <x v="1"/>
    <x v="295"/>
    <d v="2012-12-15T00:00:00"/>
    <s v="First Class"/>
    <s v="KD-16270"/>
    <s v="Karen Daniels"/>
    <x v="0"/>
    <s v="United States"/>
    <s v="Los Angeles"/>
    <x v="1"/>
    <n v="90032"/>
    <x v="1"/>
    <s v="TEC-AC-10002926"/>
    <x v="2"/>
    <x v="11"/>
    <x v="1114"/>
    <n v="299.94"/>
    <n v="6"/>
    <n v="0"/>
    <n v="128.97420000000002"/>
  </r>
  <r>
    <n v="8003"/>
    <x v="3963"/>
    <x v="1"/>
    <x v="295"/>
    <d v="2012-12-15T00:00:00"/>
    <s v="First Class"/>
    <s v="KD-16270"/>
    <s v="Karen Daniels"/>
    <x v="0"/>
    <s v="United States"/>
    <s v="Los Angeles"/>
    <x v="1"/>
    <n v="90032"/>
    <x v="1"/>
    <s v="OFF-SU-10001225"/>
    <x v="1"/>
    <x v="14"/>
    <x v="33"/>
    <n v="25.76"/>
    <n v="7"/>
    <n v="0"/>
    <n v="0.51519999999999921"/>
  </r>
  <r>
    <n v="8004"/>
    <x v="3964"/>
    <x v="2"/>
    <x v="588"/>
    <d v="2011-12-03T00:00:00"/>
    <s v="First Class"/>
    <s v="AA-10645"/>
    <s v="Anna Andreadi"/>
    <x v="0"/>
    <s v="United States"/>
    <s v="Lowell"/>
    <x v="31"/>
    <n v="1852"/>
    <x v="3"/>
    <s v="TEC-PH-10004434"/>
    <x v="2"/>
    <x v="7"/>
    <x v="1604"/>
    <n v="271.89999999999998"/>
    <n v="2"/>
    <n v="0"/>
    <n v="78.850999999999971"/>
  </r>
  <r>
    <n v="8005"/>
    <x v="3964"/>
    <x v="2"/>
    <x v="588"/>
    <d v="2011-12-03T00:00:00"/>
    <s v="First Class"/>
    <s v="AA-10645"/>
    <s v="Anna Andreadi"/>
    <x v="0"/>
    <s v="United States"/>
    <s v="Lowell"/>
    <x v="31"/>
    <n v="1852"/>
    <x v="3"/>
    <s v="FUR-FU-10003878"/>
    <x v="0"/>
    <x v="5"/>
    <x v="671"/>
    <n v="45.839999999999996"/>
    <n v="3"/>
    <n v="0"/>
    <n v="15.585599999999999"/>
  </r>
  <r>
    <n v="8006"/>
    <x v="3964"/>
    <x v="2"/>
    <x v="588"/>
    <d v="2011-12-03T00:00:00"/>
    <s v="First Class"/>
    <s v="AA-10645"/>
    <s v="Anna Andreadi"/>
    <x v="0"/>
    <s v="United States"/>
    <s v="Lowell"/>
    <x v="31"/>
    <n v="1852"/>
    <x v="3"/>
    <s v="FUR-FU-10002268"/>
    <x v="0"/>
    <x v="5"/>
    <x v="860"/>
    <n v="9.82"/>
    <n v="2"/>
    <n v="0"/>
    <n v="3.2405999999999997"/>
  </r>
  <r>
    <n v="8007"/>
    <x v="3965"/>
    <x v="0"/>
    <x v="877"/>
    <d v="2013-10-12T00:00:00"/>
    <s v="Standard Class"/>
    <s v="MC-18100"/>
    <s v="Mick Crebagga"/>
    <x v="0"/>
    <s v="United States"/>
    <s v="Marysville"/>
    <x v="4"/>
    <n v="98270"/>
    <x v="1"/>
    <s v="OFF-FA-10001883"/>
    <x v="1"/>
    <x v="13"/>
    <x v="1484"/>
    <n v="93.36"/>
    <n v="12"/>
    <n v="0"/>
    <n v="0.93359999999999843"/>
  </r>
  <r>
    <n v="8008"/>
    <x v="3966"/>
    <x v="1"/>
    <x v="972"/>
    <d v="2012-11-24T00:00:00"/>
    <s v="Standard Class"/>
    <s v="AA-10645"/>
    <s v="Anna Andreadi"/>
    <x v="0"/>
    <s v="United States"/>
    <s v="Oklahoma City"/>
    <x v="26"/>
    <n v="73120"/>
    <x v="2"/>
    <s v="OFF-ST-10002756"/>
    <x v="1"/>
    <x v="4"/>
    <x v="270"/>
    <n v="541.24"/>
    <n v="4"/>
    <n v="0"/>
    <n v="5.4124000000000478"/>
  </r>
  <r>
    <n v="8009"/>
    <x v="3966"/>
    <x v="1"/>
    <x v="972"/>
    <d v="2012-11-24T00:00:00"/>
    <s v="Standard Class"/>
    <s v="AA-10645"/>
    <s v="Anna Andreadi"/>
    <x v="0"/>
    <s v="United States"/>
    <s v="Oklahoma City"/>
    <x v="26"/>
    <n v="73120"/>
    <x v="2"/>
    <s v="OFF-PA-10000474"/>
    <x v="1"/>
    <x v="10"/>
    <x v="33"/>
    <n v="106.32"/>
    <n v="3"/>
    <n v="0"/>
    <n v="49.970399999999991"/>
  </r>
  <r>
    <n v="8010"/>
    <x v="3966"/>
    <x v="1"/>
    <x v="972"/>
    <d v="2012-11-24T00:00:00"/>
    <s v="Standard Class"/>
    <s v="AA-10645"/>
    <s v="Anna Andreadi"/>
    <x v="0"/>
    <s v="United States"/>
    <s v="Oklahoma City"/>
    <x v="26"/>
    <n v="73120"/>
    <x v="2"/>
    <s v="FUR-CH-10002073"/>
    <x v="0"/>
    <x v="1"/>
    <x v="1783"/>
    <n v="1323.8999999999999"/>
    <n v="5"/>
    <n v="0"/>
    <n v="383.93099999999993"/>
  </r>
  <r>
    <n v="8011"/>
    <x v="3967"/>
    <x v="2"/>
    <x v="461"/>
    <d v="2011-03-20T00:00:00"/>
    <s v="Second Class"/>
    <s v="QJ-19255"/>
    <s v="Quincy Jones"/>
    <x v="1"/>
    <s v="United States"/>
    <s v="Philadelphia"/>
    <x v="9"/>
    <n v="19134"/>
    <x v="3"/>
    <s v="OFF-PA-10003641"/>
    <x v="1"/>
    <x v="10"/>
    <x v="938"/>
    <n v="126.624"/>
    <n v="6"/>
    <n v="0.2"/>
    <n v="41.152799999999992"/>
  </r>
  <r>
    <n v="8012"/>
    <x v="3968"/>
    <x v="1"/>
    <x v="782"/>
    <d v="2012-06-23T00:00:00"/>
    <s v="First Class"/>
    <s v="JM-16195"/>
    <s v="Justin MacKendrick"/>
    <x v="0"/>
    <s v="United States"/>
    <s v="Aurora"/>
    <x v="22"/>
    <n v="80013"/>
    <x v="1"/>
    <s v="TEC-PH-10002070"/>
    <x v="2"/>
    <x v="7"/>
    <x v="1785"/>
    <n v="125.944"/>
    <n v="7"/>
    <n v="0.2"/>
    <n v="15.742999999999984"/>
  </r>
  <r>
    <n v="8013"/>
    <x v="3969"/>
    <x v="3"/>
    <x v="1126"/>
    <d v="2014-05-26T00:00:00"/>
    <s v="Same Day"/>
    <s v="TB-21625"/>
    <s v="Trudy Brown"/>
    <x v="0"/>
    <s v="United States"/>
    <s v="New York City"/>
    <x v="15"/>
    <n v="10009"/>
    <x v="3"/>
    <s v="OFF-BI-10004519"/>
    <x v="1"/>
    <x v="8"/>
    <x v="880"/>
    <n v="663.92"/>
    <n v="5"/>
    <n v="0.2"/>
    <n v="207.47499999999994"/>
  </r>
  <r>
    <n v="8014"/>
    <x v="3969"/>
    <x v="3"/>
    <x v="1126"/>
    <d v="2014-05-26T00:00:00"/>
    <s v="Same Day"/>
    <s v="TB-21625"/>
    <s v="Trudy Brown"/>
    <x v="0"/>
    <s v="United States"/>
    <s v="New York City"/>
    <x v="15"/>
    <n v="10009"/>
    <x v="3"/>
    <s v="TEC-AC-10002167"/>
    <x v="2"/>
    <x v="11"/>
    <x v="46"/>
    <n v="120"/>
    <n v="8"/>
    <n v="0"/>
    <n v="13.200000000000003"/>
  </r>
  <r>
    <n v="8015"/>
    <x v="3969"/>
    <x v="3"/>
    <x v="1126"/>
    <d v="2014-05-26T00:00:00"/>
    <s v="Same Day"/>
    <s v="TB-21625"/>
    <s v="Trudy Brown"/>
    <x v="0"/>
    <s v="United States"/>
    <s v="New York City"/>
    <x v="15"/>
    <n v="10009"/>
    <x v="3"/>
    <s v="OFF-FA-10000936"/>
    <x v="1"/>
    <x v="13"/>
    <x v="1298"/>
    <n v="3.29"/>
    <n v="1"/>
    <n v="0"/>
    <n v="1.4804999999999999"/>
  </r>
  <r>
    <n v="8016"/>
    <x v="3969"/>
    <x v="3"/>
    <x v="1126"/>
    <d v="2014-05-26T00:00:00"/>
    <s v="Same Day"/>
    <s v="TB-21625"/>
    <s v="Trudy Brown"/>
    <x v="0"/>
    <s v="United States"/>
    <s v="New York City"/>
    <x v="15"/>
    <n v="10009"/>
    <x v="3"/>
    <s v="FUR-FU-10000732"/>
    <x v="0"/>
    <x v="5"/>
    <x v="540"/>
    <n v="18.84"/>
    <n v="3"/>
    <n v="0"/>
    <n v="6.0287999999999995"/>
  </r>
  <r>
    <n v="8017"/>
    <x v="3970"/>
    <x v="2"/>
    <x v="340"/>
    <d v="2011-09-11T00:00:00"/>
    <s v="First Class"/>
    <s v="NF-18595"/>
    <s v="Nicole Fjeld"/>
    <x v="2"/>
    <s v="United States"/>
    <s v="Lancaster"/>
    <x v="24"/>
    <n v="43130"/>
    <x v="3"/>
    <s v="FUR-FU-10002501"/>
    <x v="0"/>
    <x v="5"/>
    <x v="1284"/>
    <n v="60.672000000000011"/>
    <n v="6"/>
    <n v="0.2"/>
    <n v="12.892799999999998"/>
  </r>
  <r>
    <n v="8018"/>
    <x v="3970"/>
    <x v="2"/>
    <x v="340"/>
    <d v="2011-09-11T00:00:00"/>
    <s v="First Class"/>
    <s v="NF-18595"/>
    <s v="Nicole Fjeld"/>
    <x v="2"/>
    <s v="United States"/>
    <s v="Lancaster"/>
    <x v="24"/>
    <n v="43130"/>
    <x v="3"/>
    <s v="OFF-AR-10000634"/>
    <x v="1"/>
    <x v="6"/>
    <x v="988"/>
    <n v="30.816000000000003"/>
    <n v="9"/>
    <n v="0.2"/>
    <n v="2.6964000000000006"/>
  </r>
  <r>
    <n v="8019"/>
    <x v="3971"/>
    <x v="3"/>
    <x v="161"/>
    <d v="2014-10-20T00:00:00"/>
    <s v="Second Class"/>
    <s v="BF-11020"/>
    <s v="Barry Französisch"/>
    <x v="1"/>
    <s v="United States"/>
    <s v="Modesto"/>
    <x v="1"/>
    <n v="95351"/>
    <x v="1"/>
    <s v="TEC-PH-10001700"/>
    <x v="2"/>
    <x v="7"/>
    <x v="193"/>
    <n v="52.792000000000002"/>
    <n v="1"/>
    <n v="0.2"/>
    <n v="4.6193000000000026"/>
  </r>
  <r>
    <n v="8020"/>
    <x v="3972"/>
    <x v="3"/>
    <x v="808"/>
    <d v="2014-11-06T00:00:00"/>
    <s v="First Class"/>
    <s v="NP-18670"/>
    <s v="Nora Paige"/>
    <x v="0"/>
    <s v="United States"/>
    <s v="Saint Louis"/>
    <x v="25"/>
    <n v="63116"/>
    <x v="2"/>
    <s v="OFF-AP-10001962"/>
    <x v="1"/>
    <x v="9"/>
    <x v="1594"/>
    <n v="83.9"/>
    <n v="10"/>
    <n v="0"/>
    <n v="20.975000000000001"/>
  </r>
  <r>
    <n v="8021"/>
    <x v="3972"/>
    <x v="3"/>
    <x v="808"/>
    <d v="2014-11-06T00:00:00"/>
    <s v="First Class"/>
    <s v="NP-18670"/>
    <s v="Nora Paige"/>
    <x v="0"/>
    <s v="United States"/>
    <s v="Saint Louis"/>
    <x v="25"/>
    <n v="63116"/>
    <x v="2"/>
    <s v="OFF-PA-10001838"/>
    <x v="1"/>
    <x v="10"/>
    <x v="999"/>
    <n v="11.76"/>
    <n v="2"/>
    <n v="0"/>
    <n v="5.7623999999999995"/>
  </r>
  <r>
    <n v="8022"/>
    <x v="3973"/>
    <x v="2"/>
    <x v="609"/>
    <d v="2011-07-25T00:00:00"/>
    <s v="Standard Class"/>
    <s v="HM-14860"/>
    <s v="Harry Marie"/>
    <x v="1"/>
    <s v="United States"/>
    <s v="Dallas"/>
    <x v="5"/>
    <n v="75217"/>
    <x v="2"/>
    <s v="OFF-AP-10000124"/>
    <x v="1"/>
    <x v="9"/>
    <x v="1227"/>
    <n v="4.9919999999999991"/>
    <n v="3"/>
    <n v="0.8"/>
    <n v="-12.979200000000002"/>
  </r>
  <r>
    <n v="8023"/>
    <x v="3973"/>
    <x v="2"/>
    <x v="609"/>
    <d v="2011-07-25T00:00:00"/>
    <s v="Standard Class"/>
    <s v="HM-14860"/>
    <s v="Harry Marie"/>
    <x v="1"/>
    <s v="United States"/>
    <s v="Dallas"/>
    <x v="5"/>
    <n v="75217"/>
    <x v="2"/>
    <s v="OFF-EN-10003567"/>
    <x v="1"/>
    <x v="12"/>
    <x v="1643"/>
    <n v="87.92"/>
    <n v="5"/>
    <n v="0.2"/>
    <n v="29.673000000000005"/>
  </r>
  <r>
    <n v="8024"/>
    <x v="3973"/>
    <x v="2"/>
    <x v="609"/>
    <d v="2011-07-25T00:00:00"/>
    <s v="Standard Class"/>
    <s v="HM-14860"/>
    <s v="Harry Marie"/>
    <x v="1"/>
    <s v="United States"/>
    <s v="Dallas"/>
    <x v="5"/>
    <n v="75217"/>
    <x v="2"/>
    <s v="FUR-CH-10004997"/>
    <x v="0"/>
    <x v="1"/>
    <x v="494"/>
    <n v="657.93"/>
    <n v="5"/>
    <n v="0.3"/>
    <n v="-93.989999999999952"/>
  </r>
  <r>
    <n v="8025"/>
    <x v="3973"/>
    <x v="2"/>
    <x v="609"/>
    <d v="2011-07-25T00:00:00"/>
    <s v="Standard Class"/>
    <s v="HM-14860"/>
    <s v="Harry Marie"/>
    <x v="1"/>
    <s v="United States"/>
    <s v="Dallas"/>
    <x v="5"/>
    <n v="75217"/>
    <x v="2"/>
    <s v="OFF-BI-10000494"/>
    <x v="1"/>
    <x v="8"/>
    <x v="1563"/>
    <n v="1.0439999999999998"/>
    <n v="1"/>
    <n v="0.8"/>
    <n v="-1.8270000000000004"/>
  </r>
  <r>
    <n v="8026"/>
    <x v="3974"/>
    <x v="1"/>
    <x v="861"/>
    <d v="2012-09-15T00:00:00"/>
    <s v="Second Class"/>
    <s v="DM-13525"/>
    <s v="Don Miller"/>
    <x v="1"/>
    <s v="United States"/>
    <s v="New York City"/>
    <x v="15"/>
    <n v="10035"/>
    <x v="3"/>
    <s v="FUR-FU-10000277"/>
    <x v="0"/>
    <x v="5"/>
    <x v="1786"/>
    <n v="210.68"/>
    <n v="2"/>
    <n v="0"/>
    <n v="50.563199999999995"/>
  </r>
  <r>
    <n v="8027"/>
    <x v="3974"/>
    <x v="1"/>
    <x v="861"/>
    <d v="2012-09-15T00:00:00"/>
    <s v="Second Class"/>
    <s v="DM-13525"/>
    <s v="Don Miller"/>
    <x v="1"/>
    <s v="United States"/>
    <s v="New York City"/>
    <x v="15"/>
    <n v="10035"/>
    <x v="3"/>
    <s v="OFF-ST-10003641"/>
    <x v="1"/>
    <x v="4"/>
    <x v="1799"/>
    <n v="78.8"/>
    <n v="1"/>
    <n v="0"/>
    <n v="1.5760000000000076"/>
  </r>
  <r>
    <n v="8028"/>
    <x v="3974"/>
    <x v="1"/>
    <x v="861"/>
    <d v="2012-09-15T00:00:00"/>
    <s v="Second Class"/>
    <s v="DM-13525"/>
    <s v="Don Miller"/>
    <x v="1"/>
    <s v="United States"/>
    <s v="New York City"/>
    <x v="15"/>
    <n v="10035"/>
    <x v="3"/>
    <s v="TEC-AC-10001998"/>
    <x v="2"/>
    <x v="11"/>
    <x v="84"/>
    <n v="19.989999999999998"/>
    <n v="1"/>
    <n v="0"/>
    <n v="6.796599999999998"/>
  </r>
  <r>
    <n v="8029"/>
    <x v="3974"/>
    <x v="1"/>
    <x v="861"/>
    <d v="2012-09-15T00:00:00"/>
    <s v="Second Class"/>
    <s v="DM-13525"/>
    <s v="Don Miller"/>
    <x v="1"/>
    <s v="United States"/>
    <s v="New York City"/>
    <x v="15"/>
    <n v="10035"/>
    <x v="3"/>
    <s v="OFF-ST-10001932"/>
    <x v="1"/>
    <x v="4"/>
    <x v="1641"/>
    <n v="772.68"/>
    <n v="4"/>
    <n v="0"/>
    <n v="108.17520000000002"/>
  </r>
  <r>
    <n v="8030"/>
    <x v="3975"/>
    <x v="0"/>
    <x v="147"/>
    <d v="2013-10-26T00:00:00"/>
    <s v="Standard Class"/>
    <s v="JF-15565"/>
    <s v="Jill Fjeld"/>
    <x v="0"/>
    <s v="United States"/>
    <s v="San Antonio"/>
    <x v="5"/>
    <n v="78207"/>
    <x v="2"/>
    <s v="TEC-AC-10002323"/>
    <x v="2"/>
    <x v="11"/>
    <x v="175"/>
    <n v="106.08000000000001"/>
    <n v="6"/>
    <n v="0.2"/>
    <n v="-9.2819999999999965"/>
  </r>
  <r>
    <n v="8031"/>
    <x v="3976"/>
    <x v="0"/>
    <x v="676"/>
    <d v="2013-01-11T00:00:00"/>
    <s v="Standard Class"/>
    <s v="NM-18520"/>
    <s v="Neoma Murray"/>
    <x v="0"/>
    <s v="United States"/>
    <s v="Amarillo"/>
    <x v="5"/>
    <n v="79109"/>
    <x v="2"/>
    <s v="FUR-FU-10004270"/>
    <x v="0"/>
    <x v="5"/>
    <x v="1372"/>
    <n v="23.076000000000001"/>
    <n v="3"/>
    <n v="0.6"/>
    <n v="-10.961100000000002"/>
  </r>
  <r>
    <n v="8032"/>
    <x v="3976"/>
    <x v="0"/>
    <x v="676"/>
    <d v="2013-01-11T00:00:00"/>
    <s v="Standard Class"/>
    <s v="NM-18520"/>
    <s v="Neoma Murray"/>
    <x v="0"/>
    <s v="United States"/>
    <s v="Amarillo"/>
    <x v="5"/>
    <n v="79109"/>
    <x v="2"/>
    <s v="OFF-PA-10004621"/>
    <x v="1"/>
    <x v="10"/>
    <x v="738"/>
    <n v="25.920000000000005"/>
    <n v="5"/>
    <n v="0.2"/>
    <n v="9.0719999999999992"/>
  </r>
  <r>
    <n v="8033"/>
    <x v="3977"/>
    <x v="1"/>
    <x v="608"/>
    <d v="2012-06-28T00:00:00"/>
    <s v="First Class"/>
    <s v="MV-17485"/>
    <s v="Mark Van Huff"/>
    <x v="0"/>
    <s v="United States"/>
    <s v="Houston"/>
    <x v="5"/>
    <n v="77041"/>
    <x v="2"/>
    <s v="OFF-PA-10001019"/>
    <x v="1"/>
    <x v="10"/>
    <x v="675"/>
    <n v="47.952000000000005"/>
    <n v="3"/>
    <n v="0.2"/>
    <n v="16.183799999999998"/>
  </r>
  <r>
    <n v="8034"/>
    <x v="3977"/>
    <x v="1"/>
    <x v="608"/>
    <d v="2012-06-28T00:00:00"/>
    <s v="First Class"/>
    <s v="MV-17485"/>
    <s v="Mark Van Huff"/>
    <x v="0"/>
    <s v="United States"/>
    <s v="Houston"/>
    <x v="5"/>
    <n v="77041"/>
    <x v="2"/>
    <s v="OFF-BI-10000201"/>
    <x v="1"/>
    <x v="8"/>
    <x v="1678"/>
    <n v="0.98399999999999976"/>
    <n v="2"/>
    <n v="0.8"/>
    <n v="-1.476"/>
  </r>
  <r>
    <n v="8035"/>
    <x v="3977"/>
    <x v="1"/>
    <x v="608"/>
    <d v="2012-06-28T00:00:00"/>
    <s v="First Class"/>
    <s v="MV-17485"/>
    <s v="Mark Van Huff"/>
    <x v="0"/>
    <s v="United States"/>
    <s v="Houston"/>
    <x v="5"/>
    <n v="77041"/>
    <x v="2"/>
    <s v="FUR-FU-10004587"/>
    <x v="0"/>
    <x v="5"/>
    <x v="1353"/>
    <n v="75.384000000000015"/>
    <n v="9"/>
    <n v="0.6"/>
    <n v="-20.730599999999995"/>
  </r>
  <r>
    <n v="8036"/>
    <x v="3977"/>
    <x v="1"/>
    <x v="608"/>
    <d v="2012-06-28T00:00:00"/>
    <s v="First Class"/>
    <s v="MV-17485"/>
    <s v="Mark Van Huff"/>
    <x v="0"/>
    <s v="United States"/>
    <s v="Houston"/>
    <x v="5"/>
    <n v="77041"/>
    <x v="2"/>
    <s v="OFF-LA-10001613"/>
    <x v="1"/>
    <x v="2"/>
    <x v="736"/>
    <n v="4.6079999999999997"/>
    <n v="2"/>
    <n v="0.2"/>
    <n v="1.6704000000000001"/>
  </r>
  <r>
    <n v="8037"/>
    <x v="3978"/>
    <x v="1"/>
    <x v="1181"/>
    <d v="2012-09-22T00:00:00"/>
    <s v="First Class"/>
    <s v="AG-10270"/>
    <s v="Alejandro Grove"/>
    <x v="0"/>
    <s v="United States"/>
    <s v="Lawrence"/>
    <x v="31"/>
    <n v="1841"/>
    <x v="3"/>
    <s v="OFF-BI-10001308"/>
    <x v="1"/>
    <x v="8"/>
    <x v="1351"/>
    <n v="37.68"/>
    <n v="6"/>
    <n v="0"/>
    <n v="16.955999999999996"/>
  </r>
  <r>
    <n v="8038"/>
    <x v="3979"/>
    <x v="3"/>
    <x v="815"/>
    <d v="2014-07-15T00:00:00"/>
    <s v="Standard Class"/>
    <s v="BF-11275"/>
    <s v="Beth Fritzler"/>
    <x v="1"/>
    <s v="United States"/>
    <s v="Columbus"/>
    <x v="32"/>
    <n v="31907"/>
    <x v="0"/>
    <s v="OFF-AP-10003278"/>
    <x v="1"/>
    <x v="9"/>
    <x v="1784"/>
    <n v="41.910000000000004"/>
    <n v="3"/>
    <n v="0"/>
    <n v="10.896600000000003"/>
  </r>
  <r>
    <n v="8039"/>
    <x v="3980"/>
    <x v="3"/>
    <x v="160"/>
    <d v="2014-07-03T00:00:00"/>
    <s v="Second Class"/>
    <s v="JC-15775"/>
    <s v="John Castell"/>
    <x v="0"/>
    <s v="United States"/>
    <s v="Los Angeles"/>
    <x v="1"/>
    <n v="90032"/>
    <x v="1"/>
    <s v="FUR-BO-10003966"/>
    <x v="0"/>
    <x v="0"/>
    <x v="1086"/>
    <n v="435.99900000000002"/>
    <n v="3"/>
    <n v="0.15"/>
    <n v="5.1293999999999755"/>
  </r>
  <r>
    <n v="8040"/>
    <x v="3981"/>
    <x v="3"/>
    <x v="170"/>
    <d v="2014-08-26T00:00:00"/>
    <s v="Second Class"/>
    <s v="CM-11815"/>
    <s v="Candace McMahon"/>
    <x v="1"/>
    <s v="United States"/>
    <s v="Seattle"/>
    <x v="4"/>
    <n v="98115"/>
    <x v="1"/>
    <s v="FUR-CH-10004698"/>
    <x v="0"/>
    <x v="1"/>
    <x v="166"/>
    <n v="388.70400000000006"/>
    <n v="6"/>
    <n v="0.2"/>
    <n v="38.870400000000018"/>
  </r>
  <r>
    <n v="8041"/>
    <x v="3981"/>
    <x v="3"/>
    <x v="170"/>
    <d v="2014-08-26T00:00:00"/>
    <s v="Second Class"/>
    <s v="CM-11815"/>
    <s v="Candace McMahon"/>
    <x v="1"/>
    <s v="United States"/>
    <s v="Seattle"/>
    <x v="4"/>
    <n v="98115"/>
    <x v="1"/>
    <s v="OFF-ST-10000025"/>
    <x v="1"/>
    <x v="4"/>
    <x v="615"/>
    <n v="572.58000000000004"/>
    <n v="6"/>
    <n v="0"/>
    <n v="34.354799999999955"/>
  </r>
  <r>
    <n v="8042"/>
    <x v="3981"/>
    <x v="3"/>
    <x v="170"/>
    <d v="2014-08-26T00:00:00"/>
    <s v="Second Class"/>
    <s v="CM-11815"/>
    <s v="Candace McMahon"/>
    <x v="1"/>
    <s v="United States"/>
    <s v="Seattle"/>
    <x v="4"/>
    <n v="98115"/>
    <x v="1"/>
    <s v="TEC-AC-10000682"/>
    <x v="2"/>
    <x v="11"/>
    <x v="1327"/>
    <n v="33.18"/>
    <n v="2"/>
    <n v="0"/>
    <n v="11.613"/>
  </r>
  <r>
    <n v="8043"/>
    <x v="3982"/>
    <x v="3"/>
    <x v="825"/>
    <d v="2014-03-16T00:00:00"/>
    <s v="Standard Class"/>
    <s v="PV-18985"/>
    <s v="Paul Van Hugh"/>
    <x v="2"/>
    <s v="United States"/>
    <s v="Cambridge"/>
    <x v="31"/>
    <n v="2138"/>
    <x v="3"/>
    <s v="TEC-AC-10001772"/>
    <x v="2"/>
    <x v="11"/>
    <x v="400"/>
    <n v="63.88"/>
    <n v="4"/>
    <n v="0"/>
    <n v="24.913200000000003"/>
  </r>
  <r>
    <n v="8044"/>
    <x v="3982"/>
    <x v="3"/>
    <x v="825"/>
    <d v="2014-03-16T00:00:00"/>
    <s v="Standard Class"/>
    <s v="PV-18985"/>
    <s v="Paul Van Hugh"/>
    <x v="2"/>
    <s v="United States"/>
    <s v="Cambridge"/>
    <x v="31"/>
    <n v="2138"/>
    <x v="3"/>
    <s v="FUR-FU-10001379"/>
    <x v="0"/>
    <x v="5"/>
    <x v="1810"/>
    <n v="26.72"/>
    <n v="1"/>
    <n v="0"/>
    <n v="11.756800000000002"/>
  </r>
  <r>
    <n v="8045"/>
    <x v="3983"/>
    <x v="3"/>
    <x v="175"/>
    <d v="2014-09-18T00:00:00"/>
    <s v="Second Class"/>
    <s v="DO-13645"/>
    <s v="Doug O'Connell"/>
    <x v="0"/>
    <s v="United States"/>
    <s v="Salt Lake City"/>
    <x v="7"/>
    <n v="84106"/>
    <x v="1"/>
    <s v="OFF-BI-10002794"/>
    <x v="1"/>
    <x v="8"/>
    <x v="102"/>
    <n v="295.05599999999998"/>
    <n v="9"/>
    <n v="0.2"/>
    <n v="106.95779999999998"/>
  </r>
  <r>
    <n v="8046"/>
    <x v="3984"/>
    <x v="0"/>
    <x v="873"/>
    <d v="2013-09-25T00:00:00"/>
    <s v="Standard Class"/>
    <s v="HA-14905"/>
    <s v="Helen Abelman"/>
    <x v="0"/>
    <s v="United States"/>
    <s v="New York City"/>
    <x v="15"/>
    <n v="10035"/>
    <x v="3"/>
    <s v="OFF-AP-10001005"/>
    <x v="1"/>
    <x v="9"/>
    <x v="1131"/>
    <n v="393.25"/>
    <n v="5"/>
    <n v="0"/>
    <n v="129.77249999999998"/>
  </r>
  <r>
    <n v="8047"/>
    <x v="3985"/>
    <x v="0"/>
    <x v="272"/>
    <d v="2013-12-18T00:00:00"/>
    <s v="Second Class"/>
    <s v="SH-20395"/>
    <s v="Shahid Hopkins"/>
    <x v="0"/>
    <s v="United States"/>
    <s v="Cuyahoga Falls"/>
    <x v="24"/>
    <n v="44221"/>
    <x v="3"/>
    <s v="OFF-BI-10000201"/>
    <x v="1"/>
    <x v="8"/>
    <x v="1678"/>
    <n v="2.2140000000000004"/>
    <n v="3"/>
    <n v="0.7"/>
    <n v="-1.4760000000000004"/>
  </r>
  <r>
    <n v="8048"/>
    <x v="3986"/>
    <x v="3"/>
    <x v="132"/>
    <d v="2014-11-07T00:00:00"/>
    <s v="Second Class"/>
    <s v="JM-16195"/>
    <s v="Justin MacKendrick"/>
    <x v="0"/>
    <s v="United States"/>
    <s v="Wilmington"/>
    <x v="3"/>
    <n v="28403"/>
    <x v="0"/>
    <s v="OFF-PA-10003673"/>
    <x v="1"/>
    <x v="10"/>
    <x v="971"/>
    <n v="16.272000000000002"/>
    <n v="3"/>
    <n v="0.2"/>
    <n v="5.2883999999999984"/>
  </r>
  <r>
    <n v="8049"/>
    <x v="3987"/>
    <x v="0"/>
    <x v="894"/>
    <d v="2013-07-08T00:00:00"/>
    <s v="Standard Class"/>
    <s v="DK-13225"/>
    <s v="Dean Katz"/>
    <x v="1"/>
    <s v="United States"/>
    <s v="New York City"/>
    <x v="15"/>
    <n v="10035"/>
    <x v="3"/>
    <s v="OFF-AP-10000938"/>
    <x v="1"/>
    <x v="9"/>
    <x v="1703"/>
    <n v="706.86"/>
    <n v="7"/>
    <n v="0"/>
    <n v="197.92079999999999"/>
  </r>
  <r>
    <n v="8050"/>
    <x v="3988"/>
    <x v="2"/>
    <x v="467"/>
    <d v="2011-09-30T00:00:00"/>
    <s v="Standard Class"/>
    <s v="CM-12715"/>
    <s v="Craig Molinari"/>
    <x v="1"/>
    <s v="United States"/>
    <s v="Philadelphia"/>
    <x v="9"/>
    <n v="19140"/>
    <x v="3"/>
    <s v="OFF-BI-10003274"/>
    <x v="1"/>
    <x v="8"/>
    <x v="122"/>
    <n v="5.9700000000000006"/>
    <n v="5"/>
    <n v="0.7"/>
    <n v="-4.577"/>
  </r>
  <r>
    <n v="8051"/>
    <x v="3988"/>
    <x v="2"/>
    <x v="467"/>
    <d v="2011-09-30T00:00:00"/>
    <s v="Standard Class"/>
    <s v="CM-12715"/>
    <s v="Craig Molinari"/>
    <x v="1"/>
    <s v="United States"/>
    <s v="Philadelphia"/>
    <x v="9"/>
    <n v="19140"/>
    <x v="3"/>
    <s v="FUR-FU-10001095"/>
    <x v="0"/>
    <x v="5"/>
    <x v="741"/>
    <n v="21.184000000000001"/>
    <n v="1"/>
    <n v="0.2"/>
    <n v="4.7664"/>
  </r>
  <r>
    <n v="8052"/>
    <x v="3988"/>
    <x v="2"/>
    <x v="467"/>
    <d v="2011-09-30T00:00:00"/>
    <s v="Standard Class"/>
    <s v="CM-12715"/>
    <s v="Craig Molinari"/>
    <x v="1"/>
    <s v="United States"/>
    <s v="Philadelphia"/>
    <x v="9"/>
    <n v="19140"/>
    <x v="3"/>
    <s v="OFF-AP-10001492"/>
    <x v="1"/>
    <x v="9"/>
    <x v="22"/>
    <n v="41.375999999999998"/>
    <n v="6"/>
    <n v="0.2"/>
    <n v="3.1032000000000011"/>
  </r>
  <r>
    <n v="8053"/>
    <x v="3989"/>
    <x v="2"/>
    <x v="686"/>
    <d v="2011-07-17T00:00:00"/>
    <s v="Second Class"/>
    <s v="BF-10975"/>
    <s v="Barbara Fisher"/>
    <x v="1"/>
    <s v="United States"/>
    <s v="New York City"/>
    <x v="15"/>
    <n v="10009"/>
    <x v="3"/>
    <s v="OFF-AR-10004999"/>
    <x v="1"/>
    <x v="6"/>
    <x v="864"/>
    <n v="17.940000000000001"/>
    <n v="3"/>
    <n v="0"/>
    <n v="4.4850000000000003"/>
  </r>
  <r>
    <n v="8054"/>
    <x v="3990"/>
    <x v="3"/>
    <x v="394"/>
    <d v="2014-10-06T00:00:00"/>
    <s v="Standard Class"/>
    <s v="SF-20965"/>
    <s v="Sylvia Foulston"/>
    <x v="1"/>
    <s v="United States"/>
    <s v="Philadelphia"/>
    <x v="9"/>
    <n v="19134"/>
    <x v="3"/>
    <s v="OFF-BI-10004094"/>
    <x v="1"/>
    <x v="8"/>
    <x v="603"/>
    <n v="2.6550000000000002"/>
    <n v="1"/>
    <n v="0.7"/>
    <n v="-1.8584999999999994"/>
  </r>
  <r>
    <n v="8055"/>
    <x v="3991"/>
    <x v="1"/>
    <x v="834"/>
    <d v="2012-09-04T00:00:00"/>
    <s v="Standard Class"/>
    <s v="CB-12025"/>
    <s v="Cassandra Brandow"/>
    <x v="0"/>
    <s v="United States"/>
    <s v="Los Angeles"/>
    <x v="1"/>
    <n v="90049"/>
    <x v="1"/>
    <s v="OFF-ST-10001490"/>
    <x v="1"/>
    <x v="4"/>
    <x v="513"/>
    <n v="892.35"/>
    <n v="5"/>
    <n v="0"/>
    <n v="267.70499999999993"/>
  </r>
  <r>
    <n v="8056"/>
    <x v="3991"/>
    <x v="1"/>
    <x v="834"/>
    <d v="2012-09-04T00:00:00"/>
    <s v="Standard Class"/>
    <s v="CB-12025"/>
    <s v="Cassandra Brandow"/>
    <x v="0"/>
    <s v="United States"/>
    <s v="Los Angeles"/>
    <x v="1"/>
    <n v="90049"/>
    <x v="1"/>
    <s v="FUR-BO-10004695"/>
    <x v="0"/>
    <x v="0"/>
    <x v="198"/>
    <n v="307.666"/>
    <n v="2"/>
    <n v="0.15"/>
    <n v="28.956799999999973"/>
  </r>
  <r>
    <n v="8057"/>
    <x v="3991"/>
    <x v="1"/>
    <x v="834"/>
    <d v="2012-09-04T00:00:00"/>
    <s v="Standard Class"/>
    <s v="CB-12025"/>
    <s v="Cassandra Brandow"/>
    <x v="0"/>
    <s v="United States"/>
    <s v="Los Angeles"/>
    <x v="1"/>
    <n v="90049"/>
    <x v="1"/>
    <s v="OFF-ST-10000736"/>
    <x v="1"/>
    <x v="4"/>
    <x v="455"/>
    <n v="728.82"/>
    <n v="9"/>
    <n v="0"/>
    <n v="29.152799999999971"/>
  </r>
  <r>
    <n v="8058"/>
    <x v="3991"/>
    <x v="1"/>
    <x v="834"/>
    <d v="2012-09-04T00:00:00"/>
    <s v="Standard Class"/>
    <s v="CB-12025"/>
    <s v="Cassandra Brandow"/>
    <x v="0"/>
    <s v="United States"/>
    <s v="Los Angeles"/>
    <x v="1"/>
    <n v="90049"/>
    <x v="1"/>
    <s v="OFF-BI-10001617"/>
    <x v="1"/>
    <x v="8"/>
    <x v="1315"/>
    <n v="41.36"/>
    <n v="5"/>
    <n v="0.2"/>
    <n v="13.959"/>
  </r>
  <r>
    <n v="8059"/>
    <x v="3991"/>
    <x v="1"/>
    <x v="834"/>
    <d v="2012-09-04T00:00:00"/>
    <s v="Standard Class"/>
    <s v="CB-12025"/>
    <s v="Cassandra Brandow"/>
    <x v="0"/>
    <s v="United States"/>
    <s v="Los Angeles"/>
    <x v="1"/>
    <n v="90049"/>
    <x v="1"/>
    <s v="TEC-PH-10003589"/>
    <x v="2"/>
    <x v="7"/>
    <x v="818"/>
    <n v="43.176000000000002"/>
    <n v="3"/>
    <n v="0.2"/>
    <n v="15.111599999999999"/>
  </r>
  <r>
    <n v="8060"/>
    <x v="3991"/>
    <x v="1"/>
    <x v="834"/>
    <d v="2012-09-04T00:00:00"/>
    <s v="Standard Class"/>
    <s v="CB-12025"/>
    <s v="Cassandra Brandow"/>
    <x v="0"/>
    <s v="United States"/>
    <s v="Los Angeles"/>
    <x v="1"/>
    <n v="90049"/>
    <x v="1"/>
    <s v="FUR-FU-10003981"/>
    <x v="0"/>
    <x v="5"/>
    <x v="322"/>
    <n v="4.16"/>
    <n v="2"/>
    <n v="0"/>
    <n v="1.7472000000000003"/>
  </r>
  <r>
    <n v="8061"/>
    <x v="3992"/>
    <x v="1"/>
    <x v="1181"/>
    <d v="2012-09-26T00:00:00"/>
    <s v="Standard Class"/>
    <s v="TC-20980"/>
    <s v="Tamara Chand"/>
    <x v="1"/>
    <s v="United States"/>
    <s v="Long Beach"/>
    <x v="15"/>
    <n v="11561"/>
    <x v="3"/>
    <s v="OFF-PA-10001970"/>
    <x v="1"/>
    <x v="10"/>
    <x v="311"/>
    <n v="61.4"/>
    <n v="5"/>
    <n v="0"/>
    <n v="28.857999999999997"/>
  </r>
  <r>
    <n v="8062"/>
    <x v="3992"/>
    <x v="1"/>
    <x v="1181"/>
    <d v="2012-09-26T00:00:00"/>
    <s v="Standard Class"/>
    <s v="TC-20980"/>
    <s v="Tamara Chand"/>
    <x v="1"/>
    <s v="United States"/>
    <s v="Long Beach"/>
    <x v="15"/>
    <n v="11561"/>
    <x v="3"/>
    <s v="OFF-BI-10002437"/>
    <x v="1"/>
    <x v="8"/>
    <x v="1305"/>
    <n v="24.448"/>
    <n v="2"/>
    <n v="0.2"/>
    <n v="8.8623999999999992"/>
  </r>
  <r>
    <n v="8063"/>
    <x v="3993"/>
    <x v="0"/>
    <x v="77"/>
    <d v="2013-11-10T00:00:00"/>
    <s v="First Class"/>
    <s v="LW-17215"/>
    <s v="Luke Weiss"/>
    <x v="0"/>
    <s v="United States"/>
    <s v="Rochester"/>
    <x v="15"/>
    <n v="14609"/>
    <x v="3"/>
    <s v="TEC-PH-10000586"/>
    <x v="2"/>
    <x v="7"/>
    <x v="501"/>
    <n v="263.95999999999998"/>
    <n v="4"/>
    <n v="0"/>
    <n v="71.269200000000012"/>
  </r>
  <r>
    <n v="8064"/>
    <x v="3993"/>
    <x v="0"/>
    <x v="77"/>
    <d v="2013-11-10T00:00:00"/>
    <s v="First Class"/>
    <s v="LW-17215"/>
    <s v="Luke Weiss"/>
    <x v="0"/>
    <s v="United States"/>
    <s v="Rochester"/>
    <x v="15"/>
    <n v="14609"/>
    <x v="3"/>
    <s v="TEC-PH-10003811"/>
    <x v="2"/>
    <x v="7"/>
    <x v="1187"/>
    <n v="359.96999999999997"/>
    <n v="3"/>
    <n v="0"/>
    <n v="100.7916"/>
  </r>
  <r>
    <n v="8065"/>
    <x v="3993"/>
    <x v="0"/>
    <x v="77"/>
    <d v="2013-11-10T00:00:00"/>
    <s v="First Class"/>
    <s v="LW-17215"/>
    <s v="Luke Weiss"/>
    <x v="0"/>
    <s v="United States"/>
    <s v="Rochester"/>
    <x v="15"/>
    <n v="14609"/>
    <x v="3"/>
    <s v="OFF-PA-10004983"/>
    <x v="1"/>
    <x v="10"/>
    <x v="1323"/>
    <n v="12.96"/>
    <n v="2"/>
    <n v="0"/>
    <n v="6.2208000000000006"/>
  </r>
  <r>
    <n v="8066"/>
    <x v="3993"/>
    <x v="0"/>
    <x v="77"/>
    <d v="2013-11-10T00:00:00"/>
    <s v="First Class"/>
    <s v="LW-17215"/>
    <s v="Luke Weiss"/>
    <x v="0"/>
    <s v="United States"/>
    <s v="Rochester"/>
    <x v="15"/>
    <n v="14609"/>
    <x v="3"/>
    <s v="OFF-ST-10003479"/>
    <x v="1"/>
    <x v="4"/>
    <x v="41"/>
    <n v="116.82"/>
    <n v="3"/>
    <n v="0"/>
    <n v="5.8409999999999869"/>
  </r>
  <r>
    <n v="8067"/>
    <x v="3993"/>
    <x v="0"/>
    <x v="77"/>
    <d v="2013-11-10T00:00:00"/>
    <s v="First Class"/>
    <s v="LW-17215"/>
    <s v="Luke Weiss"/>
    <x v="0"/>
    <s v="United States"/>
    <s v="Rochester"/>
    <x v="15"/>
    <n v="14609"/>
    <x v="3"/>
    <s v="OFF-BI-10004318"/>
    <x v="1"/>
    <x v="8"/>
    <x v="1574"/>
    <n v="276.78400000000005"/>
    <n v="2"/>
    <n v="0.2"/>
    <n v="89.954799999999992"/>
  </r>
  <r>
    <n v="8068"/>
    <x v="3994"/>
    <x v="1"/>
    <x v="1182"/>
    <d v="2012-10-24T00:00:00"/>
    <s v="Standard Class"/>
    <s v="NS-18640"/>
    <s v="Noel Staavos"/>
    <x v="1"/>
    <s v="United States"/>
    <s v="San Francisco"/>
    <x v="1"/>
    <n v="94109"/>
    <x v="1"/>
    <s v="TEC-AC-10002567"/>
    <x v="2"/>
    <x v="11"/>
    <x v="423"/>
    <n v="239.96999999999997"/>
    <n v="3"/>
    <n v="0"/>
    <n v="86.389199999999988"/>
  </r>
  <r>
    <n v="8069"/>
    <x v="3994"/>
    <x v="1"/>
    <x v="1182"/>
    <d v="2012-10-24T00:00:00"/>
    <s v="Standard Class"/>
    <s v="NS-18640"/>
    <s v="Noel Staavos"/>
    <x v="1"/>
    <s v="United States"/>
    <s v="San Francisco"/>
    <x v="1"/>
    <n v="94109"/>
    <x v="1"/>
    <s v="FUR-FU-10001731"/>
    <x v="0"/>
    <x v="5"/>
    <x v="1547"/>
    <n v="16.02"/>
    <n v="6"/>
    <n v="0"/>
    <n v="6.0876000000000001"/>
  </r>
  <r>
    <n v="8070"/>
    <x v="3995"/>
    <x v="3"/>
    <x v="314"/>
    <d v="2014-01-06T00:00:00"/>
    <s v="Standard Class"/>
    <s v="JM-15250"/>
    <s v="Janet Martin"/>
    <x v="0"/>
    <s v="United States"/>
    <s v="Huntsville"/>
    <x v="5"/>
    <n v="77340"/>
    <x v="2"/>
    <s v="OFF-ST-10002743"/>
    <x v="1"/>
    <x v="4"/>
    <x v="413"/>
    <n v="454.56000000000006"/>
    <n v="5"/>
    <n v="0.2"/>
    <n v="-107.95800000000004"/>
  </r>
  <r>
    <n v="8071"/>
    <x v="3995"/>
    <x v="3"/>
    <x v="314"/>
    <d v="2014-01-06T00:00:00"/>
    <s v="Standard Class"/>
    <s v="JM-15250"/>
    <s v="Janet Martin"/>
    <x v="0"/>
    <s v="United States"/>
    <s v="Huntsville"/>
    <x v="5"/>
    <n v="77340"/>
    <x v="2"/>
    <s v="FUR-FU-10002116"/>
    <x v="0"/>
    <x v="5"/>
    <x v="1431"/>
    <n v="141.41999999999999"/>
    <n v="5"/>
    <n v="0.6"/>
    <n v="-187.38150000000002"/>
  </r>
  <r>
    <n v="8072"/>
    <x v="3995"/>
    <x v="3"/>
    <x v="314"/>
    <d v="2014-01-06T00:00:00"/>
    <s v="Standard Class"/>
    <s v="JM-15250"/>
    <s v="Janet Martin"/>
    <x v="0"/>
    <s v="United States"/>
    <s v="Huntsville"/>
    <x v="5"/>
    <n v="77340"/>
    <x v="2"/>
    <s v="FUR-CH-10003199"/>
    <x v="0"/>
    <x v="1"/>
    <x v="631"/>
    <n v="310.74399999999997"/>
    <n v="4"/>
    <n v="0.3"/>
    <n v="-26.635199999999998"/>
  </r>
  <r>
    <n v="8073"/>
    <x v="3995"/>
    <x v="3"/>
    <x v="314"/>
    <d v="2014-01-06T00:00:00"/>
    <s v="Standard Class"/>
    <s v="JM-15250"/>
    <s v="Janet Martin"/>
    <x v="0"/>
    <s v="United States"/>
    <s v="Huntsville"/>
    <x v="5"/>
    <n v="77340"/>
    <x v="2"/>
    <s v="OFF-AR-10003158"/>
    <x v="1"/>
    <x v="6"/>
    <x v="696"/>
    <n v="12.736000000000001"/>
    <n v="4"/>
    <n v="0.2"/>
    <n v="2.2287999999999988"/>
  </r>
  <r>
    <n v="8074"/>
    <x v="3995"/>
    <x v="3"/>
    <x v="314"/>
    <d v="2014-01-06T00:00:00"/>
    <s v="Standard Class"/>
    <s v="JM-15250"/>
    <s v="Janet Martin"/>
    <x v="0"/>
    <s v="United States"/>
    <s v="Huntsville"/>
    <x v="5"/>
    <n v="77340"/>
    <x v="2"/>
    <s v="OFF-BI-10000301"/>
    <x v="1"/>
    <x v="8"/>
    <x v="619"/>
    <n v="6.469999999999998"/>
    <n v="5"/>
    <n v="0.8"/>
    <n v="-9.7050000000000018"/>
  </r>
  <r>
    <n v="8075"/>
    <x v="3995"/>
    <x v="3"/>
    <x v="314"/>
    <d v="2014-01-06T00:00:00"/>
    <s v="Standard Class"/>
    <s v="JM-15250"/>
    <s v="Janet Martin"/>
    <x v="0"/>
    <s v="United States"/>
    <s v="Huntsville"/>
    <x v="5"/>
    <n v="77340"/>
    <x v="2"/>
    <s v="OFF-BI-10000343"/>
    <x v="1"/>
    <x v="8"/>
    <x v="184"/>
    <n v="13.747999999999998"/>
    <n v="14"/>
    <n v="0.8"/>
    <n v="-22.684200000000004"/>
  </r>
  <r>
    <n v="8076"/>
    <x v="3995"/>
    <x v="3"/>
    <x v="314"/>
    <d v="2014-01-06T00:00:00"/>
    <s v="Standard Class"/>
    <s v="JM-15250"/>
    <s v="Janet Martin"/>
    <x v="0"/>
    <s v="United States"/>
    <s v="Huntsville"/>
    <x v="5"/>
    <n v="77340"/>
    <x v="2"/>
    <s v="OFF-AP-10004708"/>
    <x v="1"/>
    <x v="9"/>
    <x v="508"/>
    <n v="15.223999999999997"/>
    <n v="2"/>
    <n v="0.8"/>
    <n v="-38.821200000000012"/>
  </r>
  <r>
    <n v="8077"/>
    <x v="3996"/>
    <x v="1"/>
    <x v="537"/>
    <d v="2012-06-29T00:00:00"/>
    <s v="Standard Class"/>
    <s v="RF-19345"/>
    <s v="Randy Ferguson"/>
    <x v="1"/>
    <s v="United States"/>
    <s v="East Point"/>
    <x v="32"/>
    <n v="30344"/>
    <x v="0"/>
    <s v="FUR-FU-10000794"/>
    <x v="0"/>
    <x v="5"/>
    <x v="639"/>
    <n v="27.42"/>
    <n v="3"/>
    <n v="0"/>
    <n v="9.3227999999999991"/>
  </r>
  <r>
    <n v="8078"/>
    <x v="3996"/>
    <x v="1"/>
    <x v="537"/>
    <d v="2012-06-29T00:00:00"/>
    <s v="Standard Class"/>
    <s v="RF-19345"/>
    <s v="Randy Ferguson"/>
    <x v="1"/>
    <s v="United States"/>
    <s v="East Point"/>
    <x v="32"/>
    <n v="30344"/>
    <x v="0"/>
    <s v="OFF-BI-10004519"/>
    <x v="1"/>
    <x v="8"/>
    <x v="880"/>
    <n v="165.98"/>
    <n v="1"/>
    <n v="0"/>
    <n v="74.690999999999988"/>
  </r>
  <r>
    <n v="8079"/>
    <x v="3996"/>
    <x v="1"/>
    <x v="537"/>
    <d v="2012-06-29T00:00:00"/>
    <s v="Standard Class"/>
    <s v="RF-19345"/>
    <s v="Randy Ferguson"/>
    <x v="1"/>
    <s v="United States"/>
    <s v="East Point"/>
    <x v="32"/>
    <n v="30344"/>
    <x v="0"/>
    <s v="TEC-AC-10001590"/>
    <x v="2"/>
    <x v="11"/>
    <x v="1347"/>
    <n v="75"/>
    <n v="3"/>
    <n v="0"/>
    <n v="18"/>
  </r>
  <r>
    <n v="8080"/>
    <x v="3997"/>
    <x v="0"/>
    <x v="441"/>
    <d v="2013-11-28T00:00:00"/>
    <s v="Standard Class"/>
    <s v="CA-12055"/>
    <s v="Cathy Armstrong"/>
    <x v="2"/>
    <s v="United States"/>
    <s v="New York City"/>
    <x v="15"/>
    <n v="10009"/>
    <x v="3"/>
    <s v="OFF-BI-10001524"/>
    <x v="1"/>
    <x v="8"/>
    <x v="298"/>
    <n v="134.27200000000002"/>
    <n v="8"/>
    <n v="0.2"/>
    <n v="46.99519999999999"/>
  </r>
  <r>
    <n v="8081"/>
    <x v="3998"/>
    <x v="1"/>
    <x v="662"/>
    <d v="2012-11-01T00:00:00"/>
    <s v="Standard Class"/>
    <s v="KH-16690"/>
    <s v="Kristen Hastings"/>
    <x v="1"/>
    <s v="United States"/>
    <s v="Springfield"/>
    <x v="21"/>
    <n v="97477"/>
    <x v="1"/>
    <s v="OFF-LA-10001474"/>
    <x v="1"/>
    <x v="2"/>
    <x v="917"/>
    <n v="146.54400000000001"/>
    <n v="6"/>
    <n v="0.2"/>
    <n v="47.626799999999996"/>
  </r>
  <r>
    <n v="8082"/>
    <x v="3998"/>
    <x v="1"/>
    <x v="662"/>
    <d v="2012-11-01T00:00:00"/>
    <s v="Standard Class"/>
    <s v="KH-16690"/>
    <s v="Kristen Hastings"/>
    <x v="1"/>
    <s v="United States"/>
    <s v="Springfield"/>
    <x v="21"/>
    <n v="97477"/>
    <x v="1"/>
    <s v="OFF-PA-10001497"/>
    <x v="1"/>
    <x v="10"/>
    <x v="1746"/>
    <n v="131.904"/>
    <n v="3"/>
    <n v="0.2"/>
    <n v="47.815200000000004"/>
  </r>
  <r>
    <n v="8083"/>
    <x v="3998"/>
    <x v="1"/>
    <x v="662"/>
    <d v="2012-11-01T00:00:00"/>
    <s v="Standard Class"/>
    <s v="KH-16690"/>
    <s v="Kristen Hastings"/>
    <x v="1"/>
    <s v="United States"/>
    <s v="Springfield"/>
    <x v="21"/>
    <n v="97477"/>
    <x v="1"/>
    <s v="OFF-AP-10003287"/>
    <x v="1"/>
    <x v="9"/>
    <x v="538"/>
    <n v="203.88000000000002"/>
    <n v="5"/>
    <n v="0.2"/>
    <n v="20.387999999999998"/>
  </r>
  <r>
    <n v="8084"/>
    <x v="3998"/>
    <x v="1"/>
    <x v="662"/>
    <d v="2012-11-01T00:00:00"/>
    <s v="Standard Class"/>
    <s v="KH-16690"/>
    <s v="Kristen Hastings"/>
    <x v="1"/>
    <s v="United States"/>
    <s v="Springfield"/>
    <x v="21"/>
    <n v="97477"/>
    <x v="1"/>
    <s v="OFF-BI-10002982"/>
    <x v="1"/>
    <x v="8"/>
    <x v="1258"/>
    <n v="14.301000000000002"/>
    <n v="7"/>
    <n v="0.7"/>
    <n v="-10.487400000000001"/>
  </r>
  <r>
    <n v="8085"/>
    <x v="3998"/>
    <x v="1"/>
    <x v="662"/>
    <d v="2012-11-01T00:00:00"/>
    <s v="Standard Class"/>
    <s v="KH-16690"/>
    <s v="Kristen Hastings"/>
    <x v="1"/>
    <s v="United States"/>
    <s v="Springfield"/>
    <x v="21"/>
    <n v="97477"/>
    <x v="1"/>
    <s v="OFF-ST-10001809"/>
    <x v="1"/>
    <x v="4"/>
    <x v="430"/>
    <n v="718.6400000000001"/>
    <n v="10"/>
    <n v="0.2"/>
    <n v="-161.69400000000005"/>
  </r>
  <r>
    <n v="8086"/>
    <x v="3999"/>
    <x v="0"/>
    <x v="201"/>
    <d v="2013-10-27T00:00:00"/>
    <s v="Standard Class"/>
    <s v="LC-16960"/>
    <s v="Lindsay Castell"/>
    <x v="2"/>
    <s v="United States"/>
    <s v="Arlington"/>
    <x v="17"/>
    <n v="22204"/>
    <x v="0"/>
    <s v="FUR-FU-10000246"/>
    <x v="0"/>
    <x v="5"/>
    <x v="386"/>
    <n v="61.1"/>
    <n v="5"/>
    <n v="0"/>
    <n v="18.329999999999991"/>
  </r>
  <r>
    <n v="8087"/>
    <x v="4000"/>
    <x v="3"/>
    <x v="1045"/>
    <d v="2014-05-03T00:00:00"/>
    <s v="Standard Class"/>
    <s v="JL-15130"/>
    <s v="Jack Lebron"/>
    <x v="0"/>
    <s v="United States"/>
    <s v="Wilmington"/>
    <x v="3"/>
    <n v="28403"/>
    <x v="0"/>
    <s v="OFF-AP-10000252"/>
    <x v="1"/>
    <x v="9"/>
    <x v="1242"/>
    <n v="28.08"/>
    <n v="3"/>
    <n v="0.2"/>
    <n v="5.2650000000000006"/>
  </r>
  <r>
    <n v="8088"/>
    <x v="4001"/>
    <x v="0"/>
    <x v="321"/>
    <d v="2013-10-02T00:00:00"/>
    <s v="Second Class"/>
    <s v="DM-12955"/>
    <s v="Dario Medina"/>
    <x v="1"/>
    <s v="United States"/>
    <s v="Yuma"/>
    <x v="16"/>
    <n v="85364"/>
    <x v="1"/>
    <s v="OFF-AR-10002375"/>
    <x v="1"/>
    <x v="6"/>
    <x v="823"/>
    <n v="10.496"/>
    <n v="4"/>
    <n v="0.2"/>
    <n v="1.1807999999999983"/>
  </r>
  <r>
    <n v="8089"/>
    <x v="4002"/>
    <x v="1"/>
    <x v="848"/>
    <d v="2012-07-14T00:00:00"/>
    <s v="Standard Class"/>
    <s v="MV-18190"/>
    <s v="Mike Vittorini"/>
    <x v="0"/>
    <s v="United States"/>
    <s v="San Bernardino"/>
    <x v="1"/>
    <n v="92404"/>
    <x v="1"/>
    <s v="OFF-BI-10003719"/>
    <x v="1"/>
    <x v="8"/>
    <x v="684"/>
    <n v="39.92"/>
    <n v="2"/>
    <n v="0.2"/>
    <n v="12.973999999999997"/>
  </r>
  <r>
    <n v="8090"/>
    <x v="4003"/>
    <x v="1"/>
    <x v="976"/>
    <d v="2012-08-09T00:00:00"/>
    <s v="First Class"/>
    <s v="NS-18640"/>
    <s v="Noel Staavos"/>
    <x v="1"/>
    <s v="United States"/>
    <s v="Baltimore"/>
    <x v="39"/>
    <n v="21215"/>
    <x v="3"/>
    <s v="OFF-AP-10001492"/>
    <x v="1"/>
    <x v="9"/>
    <x v="22"/>
    <n v="77.58"/>
    <n v="9"/>
    <n v="0"/>
    <n v="20.1708"/>
  </r>
  <r>
    <n v="8091"/>
    <x v="4004"/>
    <x v="2"/>
    <x v="1035"/>
    <d v="2011-12-13T00:00:00"/>
    <s v="Standard Class"/>
    <s v="AS-10630"/>
    <s v="Ann Steele"/>
    <x v="2"/>
    <s v="United States"/>
    <s v="Seattle"/>
    <x v="4"/>
    <n v="98103"/>
    <x v="1"/>
    <s v="OFF-ST-10000532"/>
    <x v="1"/>
    <x v="4"/>
    <x v="1403"/>
    <n v="269.35999999999996"/>
    <n v="7"/>
    <n v="0"/>
    <n v="70.033599999999993"/>
  </r>
  <r>
    <n v="8092"/>
    <x v="4005"/>
    <x v="1"/>
    <x v="895"/>
    <d v="2012-12-14T00:00:00"/>
    <s v="Standard Class"/>
    <s v="MT-17815"/>
    <s v="Meg Tillman"/>
    <x v="0"/>
    <s v="United States"/>
    <s v="San Francisco"/>
    <x v="1"/>
    <n v="94110"/>
    <x v="1"/>
    <s v="OFF-LA-10001613"/>
    <x v="1"/>
    <x v="2"/>
    <x v="736"/>
    <n v="5.76"/>
    <n v="2"/>
    <n v="0"/>
    <n v="2.8224"/>
  </r>
  <r>
    <n v="8093"/>
    <x v="4006"/>
    <x v="3"/>
    <x v="1183"/>
    <d v="2014-11-14T00:00:00"/>
    <s v="Second Class"/>
    <s v="SR-20425"/>
    <s v="Sharelle Roach"/>
    <x v="2"/>
    <s v="United States"/>
    <s v="New York City"/>
    <x v="15"/>
    <n v="10035"/>
    <x v="3"/>
    <s v="OFF-AR-10002818"/>
    <x v="1"/>
    <x v="6"/>
    <x v="924"/>
    <n v="109.9"/>
    <n v="5"/>
    <n v="0"/>
    <n v="32.97"/>
  </r>
  <r>
    <n v="8094"/>
    <x v="4007"/>
    <x v="3"/>
    <x v="944"/>
    <d v="2014-08-02T00:00:00"/>
    <s v="Second Class"/>
    <s v="DK-13375"/>
    <s v="Dennis Kane"/>
    <x v="0"/>
    <s v="United States"/>
    <s v="Seattle"/>
    <x v="4"/>
    <n v="98115"/>
    <x v="1"/>
    <s v="FUR-FU-10001940"/>
    <x v="0"/>
    <x v="5"/>
    <x v="33"/>
    <n v="23.88"/>
    <n v="3"/>
    <n v="0"/>
    <n v="10.507200000000001"/>
  </r>
  <r>
    <n v="8095"/>
    <x v="4007"/>
    <x v="3"/>
    <x v="944"/>
    <d v="2014-08-02T00:00:00"/>
    <s v="Second Class"/>
    <s v="DK-13375"/>
    <s v="Dennis Kane"/>
    <x v="0"/>
    <s v="United States"/>
    <s v="Seattle"/>
    <x v="4"/>
    <n v="98115"/>
    <x v="1"/>
    <s v="OFF-PA-10003883"/>
    <x v="1"/>
    <x v="10"/>
    <x v="1229"/>
    <n v="26.2"/>
    <n v="4"/>
    <n v="0"/>
    <n v="12.052"/>
  </r>
  <r>
    <n v="8096"/>
    <x v="4007"/>
    <x v="3"/>
    <x v="944"/>
    <d v="2014-08-02T00:00:00"/>
    <s v="Second Class"/>
    <s v="DK-13375"/>
    <s v="Dennis Kane"/>
    <x v="0"/>
    <s v="United States"/>
    <s v="Seattle"/>
    <x v="4"/>
    <n v="98115"/>
    <x v="1"/>
    <s v="OFF-PA-10002787"/>
    <x v="1"/>
    <x v="10"/>
    <x v="1267"/>
    <n v="12.96"/>
    <n v="2"/>
    <n v="0"/>
    <n v="6.2208000000000006"/>
  </r>
  <r>
    <n v="8097"/>
    <x v="4007"/>
    <x v="3"/>
    <x v="944"/>
    <d v="2014-08-02T00:00:00"/>
    <s v="Second Class"/>
    <s v="DK-13375"/>
    <s v="Dennis Kane"/>
    <x v="0"/>
    <s v="United States"/>
    <s v="Seattle"/>
    <x v="4"/>
    <n v="98115"/>
    <x v="1"/>
    <s v="TEC-AC-10000991"/>
    <x v="2"/>
    <x v="11"/>
    <x v="432"/>
    <n v="234.95000000000002"/>
    <n v="5"/>
    <n v="0"/>
    <n v="32.893000000000008"/>
  </r>
  <r>
    <n v="8098"/>
    <x v="4008"/>
    <x v="3"/>
    <x v="116"/>
    <d v="2015-01-02T00:00:00"/>
    <s v="Standard Class"/>
    <s v="SV-20935"/>
    <s v="Susan Vittorini"/>
    <x v="0"/>
    <s v="United States"/>
    <s v="Albuquerque"/>
    <x v="27"/>
    <n v="87105"/>
    <x v="1"/>
    <s v="OFF-ST-10003058"/>
    <x v="1"/>
    <x v="4"/>
    <x v="388"/>
    <n v="118.25"/>
    <n v="5"/>
    <n v="0"/>
    <n v="34.292499999999997"/>
  </r>
  <r>
    <n v="8099"/>
    <x v="4008"/>
    <x v="3"/>
    <x v="116"/>
    <d v="2015-01-02T00:00:00"/>
    <s v="Standard Class"/>
    <s v="SV-20935"/>
    <s v="Susan Vittorini"/>
    <x v="0"/>
    <s v="United States"/>
    <s v="Albuquerque"/>
    <x v="27"/>
    <n v="87105"/>
    <x v="1"/>
    <s v="OFF-PA-10004239"/>
    <x v="1"/>
    <x v="10"/>
    <x v="1412"/>
    <n v="4.28"/>
    <n v="1"/>
    <n v="0"/>
    <n v="1.9259999999999997"/>
  </r>
  <r>
    <n v="8100"/>
    <x v="4009"/>
    <x v="0"/>
    <x v="612"/>
    <d v="2013-03-14T00:00:00"/>
    <s v="First Class"/>
    <s v="RH-19510"/>
    <s v="Rick Huthwaite"/>
    <x v="2"/>
    <s v="United States"/>
    <s v="Los Angeles"/>
    <x v="1"/>
    <n v="90045"/>
    <x v="1"/>
    <s v="TEC-AC-10003038"/>
    <x v="2"/>
    <x v="11"/>
    <x v="1024"/>
    <n v="26.849999999999998"/>
    <n v="3"/>
    <n v="0"/>
    <n v="5.101499999999997"/>
  </r>
  <r>
    <n v="8101"/>
    <x v="4009"/>
    <x v="0"/>
    <x v="612"/>
    <d v="2013-03-14T00:00:00"/>
    <s v="First Class"/>
    <s v="RH-19510"/>
    <s v="Rick Huthwaite"/>
    <x v="2"/>
    <s v="United States"/>
    <s v="Los Angeles"/>
    <x v="1"/>
    <n v="90045"/>
    <x v="1"/>
    <s v="TEC-MA-10000984"/>
    <x v="2"/>
    <x v="15"/>
    <x v="1811"/>
    <n v="3357.6000000000004"/>
    <n v="3"/>
    <n v="0.2"/>
    <n v="377.72999999999956"/>
  </r>
  <r>
    <n v="8102"/>
    <x v="4010"/>
    <x v="1"/>
    <x v="1184"/>
    <d v="2012-05-26T00:00:00"/>
    <s v="Standard Class"/>
    <s v="SB-20185"/>
    <s v="Sarah Brown"/>
    <x v="0"/>
    <s v="United States"/>
    <s v="Los Angeles"/>
    <x v="1"/>
    <n v="90045"/>
    <x v="1"/>
    <s v="OFF-LA-10004484"/>
    <x v="1"/>
    <x v="2"/>
    <x v="612"/>
    <n v="8.26"/>
    <n v="2"/>
    <n v="0"/>
    <n v="3.7995999999999999"/>
  </r>
  <r>
    <n v="8103"/>
    <x v="4010"/>
    <x v="1"/>
    <x v="1184"/>
    <d v="2012-05-26T00:00:00"/>
    <s v="Standard Class"/>
    <s v="SB-20185"/>
    <s v="Sarah Brown"/>
    <x v="0"/>
    <s v="United States"/>
    <s v="Los Angeles"/>
    <x v="1"/>
    <n v="90045"/>
    <x v="1"/>
    <s v="TEC-MA-10004002"/>
    <x v="2"/>
    <x v="15"/>
    <x v="662"/>
    <n v="2973.32"/>
    <n v="7"/>
    <n v="0.2"/>
    <n v="334.49849999999958"/>
  </r>
  <r>
    <n v="8104"/>
    <x v="4010"/>
    <x v="1"/>
    <x v="1184"/>
    <d v="2012-05-26T00:00:00"/>
    <s v="Standard Class"/>
    <s v="SB-20185"/>
    <s v="Sarah Brown"/>
    <x v="0"/>
    <s v="United States"/>
    <s v="Los Angeles"/>
    <x v="1"/>
    <n v="90045"/>
    <x v="1"/>
    <s v="OFF-ST-10002406"/>
    <x v="1"/>
    <x v="4"/>
    <x v="324"/>
    <n v="104.79"/>
    <n v="7"/>
    <n v="0"/>
    <n v="29.341200000000008"/>
  </r>
  <r>
    <n v="8105"/>
    <x v="4010"/>
    <x v="1"/>
    <x v="1184"/>
    <d v="2012-05-26T00:00:00"/>
    <s v="Standard Class"/>
    <s v="SB-20185"/>
    <s v="Sarah Brown"/>
    <x v="0"/>
    <s v="United States"/>
    <s v="Los Angeles"/>
    <x v="1"/>
    <n v="90045"/>
    <x v="1"/>
    <s v="TEC-PH-10003645"/>
    <x v="2"/>
    <x v="7"/>
    <x v="294"/>
    <n v="775.72800000000007"/>
    <n v="6"/>
    <n v="0.2"/>
    <n v="58.179600000000022"/>
  </r>
  <r>
    <n v="8106"/>
    <x v="4011"/>
    <x v="3"/>
    <x v="922"/>
    <d v="2014-02-20T00:00:00"/>
    <s v="First Class"/>
    <s v="CR-12820"/>
    <s v="Cyra Reiten"/>
    <x v="2"/>
    <s v="United States"/>
    <s v="Houston"/>
    <x v="5"/>
    <n v="77041"/>
    <x v="2"/>
    <s v="FUR-BO-10001601"/>
    <x v="0"/>
    <x v="0"/>
    <x v="414"/>
    <n v="89.066399999999987"/>
    <n v="1"/>
    <n v="0.32"/>
    <n v="-17.027400000000007"/>
  </r>
  <r>
    <n v="8107"/>
    <x v="4011"/>
    <x v="3"/>
    <x v="922"/>
    <d v="2014-02-20T00:00:00"/>
    <s v="First Class"/>
    <s v="CR-12820"/>
    <s v="Cyra Reiten"/>
    <x v="2"/>
    <s v="United States"/>
    <s v="Houston"/>
    <x v="5"/>
    <n v="77041"/>
    <x v="2"/>
    <s v="OFF-AR-10000937"/>
    <x v="1"/>
    <x v="6"/>
    <x v="1812"/>
    <n v="175.44"/>
    <n v="6"/>
    <n v="0.2"/>
    <n v="52.632000000000005"/>
  </r>
  <r>
    <n v="8108"/>
    <x v="4011"/>
    <x v="3"/>
    <x v="922"/>
    <d v="2014-02-20T00:00:00"/>
    <s v="First Class"/>
    <s v="CR-12820"/>
    <s v="Cyra Reiten"/>
    <x v="2"/>
    <s v="United States"/>
    <s v="Houston"/>
    <x v="5"/>
    <n v="77041"/>
    <x v="2"/>
    <s v="TEC-PH-10000038"/>
    <x v="2"/>
    <x v="7"/>
    <x v="1056"/>
    <n v="438.33600000000001"/>
    <n v="4"/>
    <n v="0.2"/>
    <n v="-87.667200000000037"/>
  </r>
  <r>
    <n v="8109"/>
    <x v="4012"/>
    <x v="3"/>
    <x v="166"/>
    <d v="2014-12-16T00:00:00"/>
    <s v="Standard Class"/>
    <s v="EG-13900"/>
    <s v="Emily Grady"/>
    <x v="0"/>
    <s v="United States"/>
    <s v="Philadelphia"/>
    <x v="9"/>
    <n v="19140"/>
    <x v="3"/>
    <s v="FUR-CH-10003396"/>
    <x v="0"/>
    <x v="1"/>
    <x v="385"/>
    <n v="215.54400000000001"/>
    <n v="4"/>
    <n v="0.3"/>
    <n v="-58.504800000000017"/>
  </r>
  <r>
    <n v="8110"/>
    <x v="4013"/>
    <x v="3"/>
    <x v="551"/>
    <d v="2014-11-24T00:00:00"/>
    <s v="Standard Class"/>
    <s v="RD-19930"/>
    <s v="Russell D'Ascenzo"/>
    <x v="0"/>
    <s v="United States"/>
    <s v="Chicago"/>
    <x v="10"/>
    <n v="60623"/>
    <x v="2"/>
    <s v="OFF-EN-10002592"/>
    <x v="1"/>
    <x v="12"/>
    <x v="1702"/>
    <n v="55.584000000000003"/>
    <n v="6"/>
    <n v="0.2"/>
    <n v="20.844000000000001"/>
  </r>
  <r>
    <n v="8111"/>
    <x v="4013"/>
    <x v="3"/>
    <x v="551"/>
    <d v="2014-11-24T00:00:00"/>
    <s v="Standard Class"/>
    <s v="RD-19930"/>
    <s v="Russell D'Ascenzo"/>
    <x v="0"/>
    <s v="United States"/>
    <s v="Chicago"/>
    <x v="10"/>
    <n v="60623"/>
    <x v="2"/>
    <s v="FUR-CH-10000422"/>
    <x v="0"/>
    <x v="1"/>
    <x v="1432"/>
    <n v="127.38599999999998"/>
    <n v="2"/>
    <n v="0.3"/>
    <n v="-25.477199999999982"/>
  </r>
  <r>
    <n v="8112"/>
    <x v="4014"/>
    <x v="0"/>
    <x v="49"/>
    <d v="2013-12-04T00:00:00"/>
    <s v="Second Class"/>
    <s v="JM-15865"/>
    <s v="John Murray"/>
    <x v="0"/>
    <s v="United States"/>
    <s v="San Angelo"/>
    <x v="5"/>
    <n v="76903"/>
    <x v="2"/>
    <s v="FUR-CH-10002647"/>
    <x v="0"/>
    <x v="1"/>
    <x v="470"/>
    <n v="248.43"/>
    <n v="5"/>
    <n v="0.3"/>
    <n v="-17.744999999999976"/>
  </r>
  <r>
    <n v="8113"/>
    <x v="4014"/>
    <x v="0"/>
    <x v="49"/>
    <d v="2013-12-04T00:00:00"/>
    <s v="Second Class"/>
    <s v="JM-15865"/>
    <s v="John Murray"/>
    <x v="0"/>
    <s v="United States"/>
    <s v="San Angelo"/>
    <x v="5"/>
    <n v="76903"/>
    <x v="2"/>
    <s v="OFF-AP-10004859"/>
    <x v="1"/>
    <x v="9"/>
    <x v="921"/>
    <n v="11.647999999999998"/>
    <n v="4"/>
    <n v="0.8"/>
    <n v="-30.867200000000004"/>
  </r>
  <r>
    <n v="8114"/>
    <x v="4014"/>
    <x v="0"/>
    <x v="49"/>
    <d v="2013-12-04T00:00:00"/>
    <s v="Second Class"/>
    <s v="JM-15865"/>
    <s v="John Murray"/>
    <x v="0"/>
    <s v="United States"/>
    <s v="San Angelo"/>
    <x v="5"/>
    <n v="76903"/>
    <x v="2"/>
    <s v="FUR-CH-10004477"/>
    <x v="0"/>
    <x v="1"/>
    <x v="211"/>
    <n v="85.245999999999995"/>
    <n v="2"/>
    <n v="0.3"/>
    <n v="-1.217800000000004"/>
  </r>
  <r>
    <n v="8115"/>
    <x v="4015"/>
    <x v="3"/>
    <x v="621"/>
    <d v="2014-10-08T00:00:00"/>
    <s v="Second Class"/>
    <s v="LW-16825"/>
    <s v="Laurel Workman"/>
    <x v="1"/>
    <s v="United States"/>
    <s v="Pasadena"/>
    <x v="5"/>
    <n v="77506"/>
    <x v="2"/>
    <s v="OFF-AR-10004817"/>
    <x v="1"/>
    <x v="6"/>
    <x v="906"/>
    <n v="20.64"/>
    <n v="5"/>
    <n v="0.2"/>
    <n v="2.3219999999999974"/>
  </r>
  <r>
    <n v="8116"/>
    <x v="4016"/>
    <x v="3"/>
    <x v="635"/>
    <d v="2014-09-05T00:00:00"/>
    <s v="Standard Class"/>
    <s v="RW-19540"/>
    <s v="Rick Wilson"/>
    <x v="1"/>
    <s v="United States"/>
    <s v="Los Angeles"/>
    <x v="1"/>
    <n v="90049"/>
    <x v="1"/>
    <s v="FUR-FU-10003374"/>
    <x v="0"/>
    <x v="5"/>
    <x v="1798"/>
    <n v="148.02000000000001"/>
    <n v="3"/>
    <n v="0"/>
    <n v="41.445600000000013"/>
  </r>
  <r>
    <n v="8117"/>
    <x v="4017"/>
    <x v="3"/>
    <x v="221"/>
    <d v="2014-11-25T00:00:00"/>
    <s v="Same Day"/>
    <s v="BG-11695"/>
    <s v="Brooke Gillingham"/>
    <x v="1"/>
    <s v="United States"/>
    <s v="Garden City"/>
    <x v="41"/>
    <n v="67846"/>
    <x v="2"/>
    <s v="OFF-ST-10003123"/>
    <x v="1"/>
    <x v="4"/>
    <x v="1268"/>
    <n v="33.29"/>
    <n v="1"/>
    <n v="0"/>
    <n v="7.9895999999999994"/>
  </r>
  <r>
    <n v="8118"/>
    <x v="4018"/>
    <x v="3"/>
    <x v="160"/>
    <d v="2014-07-06T00:00:00"/>
    <s v="Standard Class"/>
    <s v="TT-21220"/>
    <s v="Thomas Thornton"/>
    <x v="0"/>
    <s v="United States"/>
    <s v="Los Angeles"/>
    <x v="1"/>
    <n v="90045"/>
    <x v="1"/>
    <s v="OFF-PA-10000675"/>
    <x v="1"/>
    <x v="10"/>
    <x v="1106"/>
    <n v="204.95000000000002"/>
    <n v="5"/>
    <n v="0"/>
    <n v="100.4255"/>
  </r>
  <r>
    <n v="8119"/>
    <x v="4019"/>
    <x v="3"/>
    <x v="847"/>
    <d v="2014-07-28T00:00:00"/>
    <s v="Standard Class"/>
    <s v="EB-13930"/>
    <s v="Eric Barreto"/>
    <x v="0"/>
    <s v="United States"/>
    <s v="Chicago"/>
    <x v="10"/>
    <n v="60653"/>
    <x v="2"/>
    <s v="FUR-CH-10004997"/>
    <x v="0"/>
    <x v="1"/>
    <x v="494"/>
    <n v="526.34399999999994"/>
    <n v="4"/>
    <n v="0.3"/>
    <n v="-75.191999999999979"/>
  </r>
  <r>
    <n v="8120"/>
    <x v="4020"/>
    <x v="0"/>
    <x v="583"/>
    <d v="2013-11-17T00:00:00"/>
    <s v="Standard Class"/>
    <s v="LP-17080"/>
    <s v="Liz Pelletier"/>
    <x v="0"/>
    <s v="United States"/>
    <s v="San Francisco"/>
    <x v="1"/>
    <n v="94110"/>
    <x v="1"/>
    <s v="FUR-FU-10001934"/>
    <x v="0"/>
    <x v="5"/>
    <x v="107"/>
    <n v="41.96"/>
    <n v="2"/>
    <n v="0"/>
    <n v="10.909600000000001"/>
  </r>
  <r>
    <n v="8121"/>
    <x v="4020"/>
    <x v="0"/>
    <x v="583"/>
    <d v="2013-11-17T00:00:00"/>
    <s v="Standard Class"/>
    <s v="LP-17080"/>
    <s v="Liz Pelletier"/>
    <x v="0"/>
    <s v="United States"/>
    <s v="San Francisco"/>
    <x v="1"/>
    <n v="94110"/>
    <x v="1"/>
    <s v="FUR-CH-10004997"/>
    <x v="0"/>
    <x v="1"/>
    <x v="494"/>
    <n v="451.15199999999993"/>
    <n v="3"/>
    <n v="0.2"/>
    <n v="0"/>
  </r>
  <r>
    <n v="8122"/>
    <x v="4020"/>
    <x v="0"/>
    <x v="583"/>
    <d v="2013-11-17T00:00:00"/>
    <s v="Standard Class"/>
    <s v="LP-17080"/>
    <s v="Liz Pelletier"/>
    <x v="0"/>
    <s v="United States"/>
    <s v="San Francisco"/>
    <x v="1"/>
    <n v="94110"/>
    <x v="1"/>
    <s v="OFF-BI-10001890"/>
    <x v="1"/>
    <x v="8"/>
    <x v="174"/>
    <n v="31.504000000000005"/>
    <n v="11"/>
    <n v="0.2"/>
    <n v="11.026399999999999"/>
  </r>
  <r>
    <n v="8123"/>
    <x v="4021"/>
    <x v="2"/>
    <x v="337"/>
    <d v="2011-12-15T00:00:00"/>
    <s v="Standard Class"/>
    <s v="FP-14320"/>
    <s v="Frank Preis"/>
    <x v="0"/>
    <s v="United States"/>
    <s v="Philadelphia"/>
    <x v="9"/>
    <n v="19134"/>
    <x v="3"/>
    <s v="OFF-EN-10002500"/>
    <x v="1"/>
    <x v="12"/>
    <x v="118"/>
    <n v="30.672000000000001"/>
    <n v="3"/>
    <n v="0.2"/>
    <n v="9.5850000000000009"/>
  </r>
  <r>
    <n v="8124"/>
    <x v="4021"/>
    <x v="2"/>
    <x v="337"/>
    <d v="2011-12-15T00:00:00"/>
    <s v="Standard Class"/>
    <s v="FP-14320"/>
    <s v="Frank Preis"/>
    <x v="0"/>
    <s v="United States"/>
    <s v="Philadelphia"/>
    <x v="9"/>
    <n v="19134"/>
    <x v="3"/>
    <s v="TEC-CO-10001766"/>
    <x v="2"/>
    <x v="16"/>
    <x v="1058"/>
    <n v="1079.9759999999999"/>
    <n v="4"/>
    <n v="0.4"/>
    <n v="125.99719999999991"/>
  </r>
  <r>
    <n v="8125"/>
    <x v="4022"/>
    <x v="3"/>
    <x v="210"/>
    <d v="2014-09-13T00:00:00"/>
    <s v="Standard Class"/>
    <s v="JA-15970"/>
    <s v="Joseph Airdo"/>
    <x v="0"/>
    <s v="United States"/>
    <s v="Modesto"/>
    <x v="1"/>
    <n v="95351"/>
    <x v="1"/>
    <s v="FUR-CH-10004860"/>
    <x v="0"/>
    <x v="1"/>
    <x v="210"/>
    <n v="161.56800000000001"/>
    <n v="2"/>
    <n v="0.2"/>
    <n v="-28.274400000000021"/>
  </r>
  <r>
    <n v="8126"/>
    <x v="4023"/>
    <x v="1"/>
    <x v="525"/>
    <d v="2012-02-13T00:00:00"/>
    <s v="Standard Class"/>
    <s v="TS-21655"/>
    <s v="Trudy Schmidt"/>
    <x v="0"/>
    <s v="United States"/>
    <s v="Houston"/>
    <x v="5"/>
    <n v="77070"/>
    <x v="2"/>
    <s v="OFF-BI-10002049"/>
    <x v="1"/>
    <x v="8"/>
    <x v="758"/>
    <n v="2.9339999999999993"/>
    <n v="3"/>
    <n v="0.8"/>
    <n v="-4.9878000000000018"/>
  </r>
  <r>
    <n v="8127"/>
    <x v="4023"/>
    <x v="1"/>
    <x v="525"/>
    <d v="2012-02-13T00:00:00"/>
    <s v="Standard Class"/>
    <s v="TS-21655"/>
    <s v="Trudy Schmidt"/>
    <x v="0"/>
    <s v="United States"/>
    <s v="Houston"/>
    <x v="5"/>
    <n v="77070"/>
    <x v="2"/>
    <s v="TEC-AC-10003499"/>
    <x v="2"/>
    <x v="11"/>
    <x v="103"/>
    <n v="18.528000000000002"/>
    <n v="2"/>
    <n v="0.2"/>
    <n v="4.4004000000000003"/>
  </r>
  <r>
    <n v="8128"/>
    <x v="4023"/>
    <x v="1"/>
    <x v="525"/>
    <d v="2012-02-13T00:00:00"/>
    <s v="Standard Class"/>
    <s v="TS-21655"/>
    <s v="Trudy Schmidt"/>
    <x v="0"/>
    <s v="United States"/>
    <s v="Houston"/>
    <x v="5"/>
    <n v="77070"/>
    <x v="2"/>
    <s v="OFF-ST-10003470"/>
    <x v="1"/>
    <x v="4"/>
    <x v="1339"/>
    <n v="670.75200000000007"/>
    <n v="3"/>
    <n v="0.2"/>
    <n v="-125.76600000000005"/>
  </r>
  <r>
    <n v="8129"/>
    <x v="4024"/>
    <x v="3"/>
    <x v="775"/>
    <d v="2014-09-02T00:00:00"/>
    <s v="Standard Class"/>
    <s v="DP-13000"/>
    <s v="Darren Powers"/>
    <x v="0"/>
    <s v="United States"/>
    <s v="Chicago"/>
    <x v="10"/>
    <n v="60610"/>
    <x v="2"/>
    <s v="FUR-FU-10000222"/>
    <x v="0"/>
    <x v="5"/>
    <x v="591"/>
    <n v="64.959999999999994"/>
    <n v="5"/>
    <n v="0.6"/>
    <n v="-43.847999999999985"/>
  </r>
  <r>
    <n v="8130"/>
    <x v="4025"/>
    <x v="2"/>
    <x v="836"/>
    <d v="2011-07-23T00:00:00"/>
    <s v="First Class"/>
    <s v="JD-15895"/>
    <s v="Jonathan Doherty"/>
    <x v="1"/>
    <s v="United States"/>
    <s v="Riverside"/>
    <x v="1"/>
    <n v="92503"/>
    <x v="1"/>
    <s v="TEC-AC-10000023"/>
    <x v="2"/>
    <x v="11"/>
    <x v="900"/>
    <n v="41.94"/>
    <n v="2"/>
    <n v="0"/>
    <n v="15.098399999999998"/>
  </r>
  <r>
    <n v="8131"/>
    <x v="4025"/>
    <x v="2"/>
    <x v="836"/>
    <d v="2011-07-23T00:00:00"/>
    <s v="First Class"/>
    <s v="JD-15895"/>
    <s v="Jonathan Doherty"/>
    <x v="1"/>
    <s v="United States"/>
    <s v="Riverside"/>
    <x v="1"/>
    <n v="92503"/>
    <x v="1"/>
    <s v="OFF-PA-10003971"/>
    <x v="1"/>
    <x v="10"/>
    <x v="1272"/>
    <n v="11.96"/>
    <n v="2"/>
    <n v="0"/>
    <n v="5.8604000000000003"/>
  </r>
  <r>
    <n v="8132"/>
    <x v="4025"/>
    <x v="2"/>
    <x v="836"/>
    <d v="2011-07-23T00:00:00"/>
    <s v="First Class"/>
    <s v="JD-15895"/>
    <s v="Jonathan Doherty"/>
    <x v="1"/>
    <s v="United States"/>
    <s v="Riverside"/>
    <x v="1"/>
    <n v="92503"/>
    <x v="1"/>
    <s v="OFF-AR-10003481"/>
    <x v="1"/>
    <x v="6"/>
    <x v="1591"/>
    <n v="13.12"/>
    <n v="4"/>
    <n v="0"/>
    <n v="3.8047999999999984"/>
  </r>
  <r>
    <n v="8133"/>
    <x v="4025"/>
    <x v="2"/>
    <x v="836"/>
    <d v="2011-07-23T00:00:00"/>
    <s v="First Class"/>
    <s v="JD-15895"/>
    <s v="Jonathan Doherty"/>
    <x v="1"/>
    <s v="United States"/>
    <s v="Riverside"/>
    <x v="1"/>
    <n v="92503"/>
    <x v="1"/>
    <s v="OFF-ST-10001490"/>
    <x v="1"/>
    <x v="4"/>
    <x v="513"/>
    <n v="535.41"/>
    <n v="3"/>
    <n v="0"/>
    <n v="160.62299999999993"/>
  </r>
  <r>
    <n v="8134"/>
    <x v="4026"/>
    <x v="1"/>
    <x v="1049"/>
    <d v="2012-10-13T00:00:00"/>
    <s v="Standard Class"/>
    <s v="GH-14485"/>
    <s v="Gene Hale"/>
    <x v="1"/>
    <s v="United States"/>
    <s v="Dallas"/>
    <x v="5"/>
    <n v="75081"/>
    <x v="2"/>
    <s v="FUR-FU-10003708"/>
    <x v="0"/>
    <x v="5"/>
    <x v="71"/>
    <n v="72.78"/>
    <n v="3"/>
    <n v="0.6"/>
    <n v="-70.960499999999996"/>
  </r>
  <r>
    <n v="8135"/>
    <x v="4027"/>
    <x v="1"/>
    <x v="1130"/>
    <d v="2012-02-21T00:00:00"/>
    <s v="Standard Class"/>
    <s v="RD-19585"/>
    <s v="Rob Dowd"/>
    <x v="0"/>
    <s v="United States"/>
    <s v="Los Angeles"/>
    <x v="1"/>
    <n v="90008"/>
    <x v="1"/>
    <s v="OFF-PA-10001970"/>
    <x v="1"/>
    <x v="10"/>
    <x v="311"/>
    <n v="36.839999999999996"/>
    <n v="3"/>
    <n v="0"/>
    <n v="17.314799999999998"/>
  </r>
  <r>
    <n v="8136"/>
    <x v="4027"/>
    <x v="1"/>
    <x v="1130"/>
    <d v="2012-02-21T00:00:00"/>
    <s v="Standard Class"/>
    <s v="RD-19585"/>
    <s v="Rob Dowd"/>
    <x v="0"/>
    <s v="United States"/>
    <s v="Los Angeles"/>
    <x v="1"/>
    <n v="90008"/>
    <x v="1"/>
    <s v="OFF-LA-10002762"/>
    <x v="1"/>
    <x v="2"/>
    <x v="49"/>
    <n v="87.71"/>
    <n v="7"/>
    <n v="0"/>
    <n v="41.223699999999994"/>
  </r>
  <r>
    <n v="8137"/>
    <x v="4028"/>
    <x v="0"/>
    <x v="399"/>
    <d v="2013-08-17T00:00:00"/>
    <s v="Standard Class"/>
    <s v="CS-12490"/>
    <s v="Cindy Schnelling"/>
    <x v="1"/>
    <s v="United States"/>
    <s v="Lakeland"/>
    <x v="2"/>
    <n v="33801"/>
    <x v="0"/>
    <s v="FUR-TA-10002533"/>
    <x v="0"/>
    <x v="3"/>
    <x v="274"/>
    <n v="562.29250000000013"/>
    <n v="7"/>
    <n v="0.45"/>
    <n v="-255.58750000000009"/>
  </r>
  <r>
    <n v="8138"/>
    <x v="4029"/>
    <x v="2"/>
    <x v="187"/>
    <d v="2011-11-13T00:00:00"/>
    <s v="Standard Class"/>
    <s v="BF-11215"/>
    <s v="Benjamin Farhat"/>
    <x v="2"/>
    <s v="United States"/>
    <s v="New York City"/>
    <x v="15"/>
    <n v="10035"/>
    <x v="3"/>
    <s v="FUR-FU-10004091"/>
    <x v="0"/>
    <x v="5"/>
    <x v="954"/>
    <n v="56.52"/>
    <n v="9"/>
    <n v="0"/>
    <n v="21.477600000000002"/>
  </r>
  <r>
    <n v="8139"/>
    <x v="4030"/>
    <x v="0"/>
    <x v="427"/>
    <d v="2013-07-23T00:00:00"/>
    <s v="Standard Class"/>
    <s v="NK-18490"/>
    <s v="Neil Knudson"/>
    <x v="2"/>
    <s v="United States"/>
    <s v="Philadelphia"/>
    <x v="9"/>
    <n v="19140"/>
    <x v="3"/>
    <s v="OFF-AR-10001545"/>
    <x v="1"/>
    <x v="6"/>
    <x v="812"/>
    <n v="11.264000000000001"/>
    <n v="8"/>
    <n v="0.2"/>
    <n v="1.2671999999999994"/>
  </r>
  <r>
    <n v="8140"/>
    <x v="4030"/>
    <x v="0"/>
    <x v="427"/>
    <d v="2013-07-23T00:00:00"/>
    <s v="Standard Class"/>
    <s v="NK-18490"/>
    <s v="Neil Knudson"/>
    <x v="2"/>
    <s v="United States"/>
    <s v="Philadelphia"/>
    <x v="9"/>
    <n v="19140"/>
    <x v="3"/>
    <s v="OFF-ST-10001476"/>
    <x v="1"/>
    <x v="4"/>
    <x v="827"/>
    <n v="284.08000000000004"/>
    <n v="10"/>
    <n v="0.2"/>
    <n v="24.856999999999999"/>
  </r>
  <r>
    <n v="8141"/>
    <x v="4030"/>
    <x v="0"/>
    <x v="427"/>
    <d v="2013-07-23T00:00:00"/>
    <s v="Standard Class"/>
    <s v="NK-18490"/>
    <s v="Neil Knudson"/>
    <x v="2"/>
    <s v="United States"/>
    <s v="Philadelphia"/>
    <x v="9"/>
    <n v="19140"/>
    <x v="3"/>
    <s v="OFF-PA-10004971"/>
    <x v="1"/>
    <x v="10"/>
    <x v="604"/>
    <n v="18.496000000000002"/>
    <n v="4"/>
    <n v="0.2"/>
    <n v="6.7048000000000005"/>
  </r>
  <r>
    <n v="8142"/>
    <x v="4031"/>
    <x v="0"/>
    <x v="473"/>
    <d v="2013-02-10T00:00:00"/>
    <s v="Standard Class"/>
    <s v="AZ-10750"/>
    <s v="Annie Zypern"/>
    <x v="0"/>
    <s v="United States"/>
    <s v="San Diego"/>
    <x v="1"/>
    <n v="92037"/>
    <x v="1"/>
    <s v="OFF-LA-10003223"/>
    <x v="1"/>
    <x v="2"/>
    <x v="602"/>
    <n v="14.73"/>
    <n v="3"/>
    <n v="0"/>
    <n v="7.2176999999999998"/>
  </r>
  <r>
    <n v="8143"/>
    <x v="4031"/>
    <x v="0"/>
    <x v="473"/>
    <d v="2013-02-10T00:00:00"/>
    <s v="Standard Class"/>
    <s v="AZ-10750"/>
    <s v="Annie Zypern"/>
    <x v="0"/>
    <s v="United States"/>
    <s v="San Diego"/>
    <x v="1"/>
    <n v="92037"/>
    <x v="1"/>
    <s v="OFF-ST-10004340"/>
    <x v="1"/>
    <x v="4"/>
    <x v="809"/>
    <n v="186.54"/>
    <n v="3"/>
    <n v="0"/>
    <n v="50.365800000000007"/>
  </r>
  <r>
    <n v="8144"/>
    <x v="4031"/>
    <x v="0"/>
    <x v="473"/>
    <d v="2013-02-10T00:00:00"/>
    <s v="Standard Class"/>
    <s v="AZ-10750"/>
    <s v="Annie Zypern"/>
    <x v="0"/>
    <s v="United States"/>
    <s v="San Diego"/>
    <x v="1"/>
    <n v="92037"/>
    <x v="1"/>
    <s v="FUR-TA-10001095"/>
    <x v="0"/>
    <x v="3"/>
    <x v="611"/>
    <n v="557.72799999999995"/>
    <n v="4"/>
    <n v="0.2"/>
    <n v="6.9715999999999951"/>
  </r>
  <r>
    <n v="8145"/>
    <x v="4031"/>
    <x v="0"/>
    <x v="473"/>
    <d v="2013-02-10T00:00:00"/>
    <s v="Standard Class"/>
    <s v="AZ-10750"/>
    <s v="Annie Zypern"/>
    <x v="0"/>
    <s v="United States"/>
    <s v="San Diego"/>
    <x v="1"/>
    <n v="92037"/>
    <x v="1"/>
    <s v="TEC-PH-10001448"/>
    <x v="2"/>
    <x v="7"/>
    <x v="140"/>
    <n v="159.96800000000002"/>
    <n v="4"/>
    <n v="0.2"/>
    <n v="-31.993600000000029"/>
  </r>
  <r>
    <n v="8146"/>
    <x v="4032"/>
    <x v="2"/>
    <x v="886"/>
    <d v="2011-06-27T00:00:00"/>
    <s v="Standard Class"/>
    <s v="Co-12640"/>
    <s v="Corey-Lock"/>
    <x v="0"/>
    <s v="United States"/>
    <s v="Lawton"/>
    <x v="26"/>
    <n v="73505"/>
    <x v="2"/>
    <s v="OFF-AP-10001005"/>
    <x v="1"/>
    <x v="9"/>
    <x v="1131"/>
    <n v="471.90000000000003"/>
    <n v="6"/>
    <n v="0"/>
    <n v="155.72699999999998"/>
  </r>
  <r>
    <n v="8147"/>
    <x v="4032"/>
    <x v="2"/>
    <x v="886"/>
    <d v="2011-06-27T00:00:00"/>
    <s v="Standard Class"/>
    <s v="Co-12640"/>
    <s v="Corey-Lock"/>
    <x v="0"/>
    <s v="United States"/>
    <s v="Lawton"/>
    <x v="26"/>
    <n v="73505"/>
    <x v="2"/>
    <s v="OFF-AR-10003469"/>
    <x v="1"/>
    <x v="6"/>
    <x v="1249"/>
    <n v="3.52"/>
    <n v="2"/>
    <n v="0"/>
    <n v="1.6896"/>
  </r>
  <r>
    <n v="8148"/>
    <x v="4033"/>
    <x v="3"/>
    <x v="255"/>
    <d v="2014-06-15T00:00:00"/>
    <s v="Standard Class"/>
    <s v="AG-10675"/>
    <s v="Anna Gayman"/>
    <x v="0"/>
    <s v="United States"/>
    <s v="Salem"/>
    <x v="17"/>
    <n v="24153"/>
    <x v="0"/>
    <s v="OFF-PA-10000249"/>
    <x v="1"/>
    <x v="10"/>
    <x v="33"/>
    <n v="49.12"/>
    <n v="4"/>
    <n v="0"/>
    <n v="23.086399999999998"/>
  </r>
  <r>
    <n v="8149"/>
    <x v="4034"/>
    <x v="0"/>
    <x v="797"/>
    <d v="2014-01-01T00:00:00"/>
    <s v="Standard Class"/>
    <s v="EM-14140"/>
    <s v="Eugene Moren"/>
    <x v="2"/>
    <s v="United States"/>
    <s v="Santa Ana"/>
    <x v="1"/>
    <n v="92704"/>
    <x v="1"/>
    <s v="OFF-LA-10001613"/>
    <x v="1"/>
    <x v="2"/>
    <x v="736"/>
    <n v="20.16"/>
    <n v="7"/>
    <n v="0"/>
    <n v="9.8783999999999992"/>
  </r>
  <r>
    <n v="8150"/>
    <x v="4035"/>
    <x v="2"/>
    <x v="755"/>
    <d v="2011-01-30T00:00:00"/>
    <s v="First Class"/>
    <s v="CA-11965"/>
    <s v="Carol Adams"/>
    <x v="1"/>
    <s v="United States"/>
    <s v="Rapid City"/>
    <x v="44"/>
    <n v="57701"/>
    <x v="2"/>
    <s v="OFF-BI-10001758"/>
    <x v="1"/>
    <x v="8"/>
    <x v="935"/>
    <n v="10.68"/>
    <n v="2"/>
    <n v="0"/>
    <n v="5.0195999999999996"/>
  </r>
  <r>
    <n v="8151"/>
    <x v="4035"/>
    <x v="2"/>
    <x v="755"/>
    <d v="2011-01-30T00:00:00"/>
    <s v="First Class"/>
    <s v="CA-11965"/>
    <s v="Carol Adams"/>
    <x v="1"/>
    <s v="United States"/>
    <s v="Rapid City"/>
    <x v="44"/>
    <n v="57701"/>
    <x v="2"/>
    <s v="FUR-BO-10004409"/>
    <x v="0"/>
    <x v="0"/>
    <x v="625"/>
    <n v="141.96"/>
    <n v="2"/>
    <n v="0"/>
    <n v="39.748800000000003"/>
  </r>
  <r>
    <n v="8152"/>
    <x v="4036"/>
    <x v="3"/>
    <x v="721"/>
    <d v="2014-03-26T00:00:00"/>
    <s v="First Class"/>
    <s v="RB-19360"/>
    <s v="Raymond Buch"/>
    <x v="0"/>
    <s v="United States"/>
    <s v="Seattle"/>
    <x v="4"/>
    <n v="98115"/>
    <x v="1"/>
    <s v="OFF-ST-10001558"/>
    <x v="1"/>
    <x v="4"/>
    <x v="712"/>
    <n v="32.479999999999997"/>
    <n v="2"/>
    <n v="0"/>
    <n v="4.8719999999999999"/>
  </r>
  <r>
    <n v="8153"/>
    <x v="4036"/>
    <x v="3"/>
    <x v="721"/>
    <d v="2014-03-26T00:00:00"/>
    <s v="First Class"/>
    <s v="RB-19360"/>
    <s v="Raymond Buch"/>
    <x v="0"/>
    <s v="United States"/>
    <s v="Seattle"/>
    <x v="4"/>
    <n v="98115"/>
    <x v="1"/>
    <s v="OFF-PA-10002986"/>
    <x v="1"/>
    <x v="10"/>
    <x v="477"/>
    <n v="20.04"/>
    <n v="3"/>
    <n v="0"/>
    <n v="9.6191999999999993"/>
  </r>
  <r>
    <n v="8154"/>
    <x v="4036"/>
    <x v="3"/>
    <x v="721"/>
    <d v="2014-03-26T00:00:00"/>
    <s v="First Class"/>
    <s v="RB-19360"/>
    <s v="Raymond Buch"/>
    <x v="0"/>
    <s v="United States"/>
    <s v="Seattle"/>
    <x v="4"/>
    <n v="98115"/>
    <x v="1"/>
    <s v="TEC-CO-10004722"/>
    <x v="2"/>
    <x v="16"/>
    <x v="1365"/>
    <n v="13999.96"/>
    <n v="4"/>
    <n v="0"/>
    <n v="6719.9807999999994"/>
  </r>
  <r>
    <n v="8155"/>
    <x v="4037"/>
    <x v="3"/>
    <x v="177"/>
    <d v="2014-03-25T00:00:00"/>
    <s v="Standard Class"/>
    <s v="RD-19720"/>
    <s v="Roger Demir"/>
    <x v="0"/>
    <s v="United States"/>
    <s v="Middletown"/>
    <x v="29"/>
    <n v="6457"/>
    <x v="3"/>
    <s v="TEC-AC-10002842"/>
    <x v="2"/>
    <x v="11"/>
    <x v="1176"/>
    <n v="238"/>
    <n v="2"/>
    <n v="0"/>
    <n v="38.080000000000013"/>
  </r>
  <r>
    <n v="8156"/>
    <x v="4037"/>
    <x v="3"/>
    <x v="177"/>
    <d v="2014-03-25T00:00:00"/>
    <s v="Standard Class"/>
    <s v="RD-19720"/>
    <s v="Roger Demir"/>
    <x v="0"/>
    <s v="United States"/>
    <s v="Middletown"/>
    <x v="29"/>
    <n v="6457"/>
    <x v="3"/>
    <s v="OFF-PA-10001125"/>
    <x v="1"/>
    <x v="10"/>
    <x v="1012"/>
    <n v="61.96"/>
    <n v="2"/>
    <n v="0"/>
    <n v="27.881999999999998"/>
  </r>
  <r>
    <n v="8157"/>
    <x v="4038"/>
    <x v="0"/>
    <x v="964"/>
    <d v="2013-10-10T00:00:00"/>
    <s v="Standard Class"/>
    <s v="MS-17830"/>
    <s v="Melanie Seite"/>
    <x v="0"/>
    <s v="United States"/>
    <s v="Baltimore"/>
    <x v="39"/>
    <n v="21215"/>
    <x v="3"/>
    <s v="FUR-TA-10002622"/>
    <x v="0"/>
    <x v="3"/>
    <x v="960"/>
    <n v="239.37199999999996"/>
    <n v="2"/>
    <n v="0.3"/>
    <n v="-23.93719999999999"/>
  </r>
  <r>
    <n v="8158"/>
    <x v="4039"/>
    <x v="0"/>
    <x v="741"/>
    <d v="2013-11-23T00:00:00"/>
    <s v="Standard Class"/>
    <s v="PG-18820"/>
    <s v="Patrick Gardner"/>
    <x v="0"/>
    <s v="United States"/>
    <s v="San Diego"/>
    <x v="1"/>
    <n v="92105"/>
    <x v="1"/>
    <s v="TEC-AC-10002842"/>
    <x v="2"/>
    <x v="11"/>
    <x v="1176"/>
    <n v="595"/>
    <n v="5"/>
    <n v="0"/>
    <n v="95.200000000000031"/>
  </r>
  <r>
    <n v="8159"/>
    <x v="4040"/>
    <x v="3"/>
    <x v="377"/>
    <d v="2015-01-02T00:00:00"/>
    <s v="Standard Class"/>
    <s v="KB-16240"/>
    <s v="Karen Bern"/>
    <x v="1"/>
    <s v="United States"/>
    <s v="Odessa"/>
    <x v="5"/>
    <n v="79762"/>
    <x v="2"/>
    <s v="OFF-PA-10004285"/>
    <x v="1"/>
    <x v="10"/>
    <x v="1259"/>
    <n v="16.032"/>
    <n v="3"/>
    <n v="0.2"/>
    <n v="5.6111999999999993"/>
  </r>
  <r>
    <n v="8160"/>
    <x v="4041"/>
    <x v="0"/>
    <x v="1185"/>
    <d v="2013-03-14T00:00:00"/>
    <s v="Standard Class"/>
    <s v="RB-19465"/>
    <s v="Rick Bensley"/>
    <x v="2"/>
    <s v="United States"/>
    <s v="Milford"/>
    <x v="29"/>
    <n v="6460"/>
    <x v="3"/>
    <s v="TEC-AC-10004469"/>
    <x v="2"/>
    <x v="11"/>
    <x v="238"/>
    <n v="199.75"/>
    <n v="5"/>
    <n v="0"/>
    <n v="87.890000000000015"/>
  </r>
  <r>
    <n v="8161"/>
    <x v="4042"/>
    <x v="0"/>
    <x v="595"/>
    <d v="2013-02-20T00:00:00"/>
    <s v="Standard Class"/>
    <s v="JD-15790"/>
    <s v="John Dryer"/>
    <x v="0"/>
    <s v="United States"/>
    <s v="Belleville"/>
    <x v="30"/>
    <n v="7109"/>
    <x v="3"/>
    <s v="FUR-CH-10001545"/>
    <x v="0"/>
    <x v="1"/>
    <x v="1737"/>
    <n v="227.96"/>
    <n v="2"/>
    <n v="0"/>
    <n v="36.473600000000005"/>
  </r>
  <r>
    <n v="8162"/>
    <x v="4043"/>
    <x v="1"/>
    <x v="694"/>
    <d v="2012-10-03T00:00:00"/>
    <s v="Second Class"/>
    <s v="JJ-15445"/>
    <s v="Jennifer Jackson"/>
    <x v="0"/>
    <s v="United States"/>
    <s v="New York City"/>
    <x v="15"/>
    <n v="10035"/>
    <x v="3"/>
    <s v="OFF-AP-10002578"/>
    <x v="1"/>
    <x v="9"/>
    <x v="409"/>
    <n v="293.52"/>
    <n v="6"/>
    <n v="0"/>
    <n v="76.315200000000004"/>
  </r>
  <r>
    <n v="8163"/>
    <x v="4043"/>
    <x v="1"/>
    <x v="694"/>
    <d v="2012-10-03T00:00:00"/>
    <s v="Second Class"/>
    <s v="JJ-15445"/>
    <s v="Jennifer Jackson"/>
    <x v="0"/>
    <s v="United States"/>
    <s v="New York City"/>
    <x v="15"/>
    <n v="10035"/>
    <x v="3"/>
    <s v="TEC-PH-10003012"/>
    <x v="2"/>
    <x v="7"/>
    <x v="344"/>
    <n v="307.98"/>
    <n v="2"/>
    <n v="0"/>
    <n v="89.314199999999971"/>
  </r>
  <r>
    <n v="8164"/>
    <x v="4044"/>
    <x v="1"/>
    <x v="121"/>
    <d v="2012-11-06T00:00:00"/>
    <s v="Standard Class"/>
    <s v="LT-17110"/>
    <s v="Liz Thompson"/>
    <x v="0"/>
    <s v="United States"/>
    <s v="San Diego"/>
    <x v="1"/>
    <n v="92105"/>
    <x v="1"/>
    <s v="FUR-FU-10004909"/>
    <x v="0"/>
    <x v="5"/>
    <x v="1348"/>
    <n v="96.960000000000008"/>
    <n v="6"/>
    <n v="0"/>
    <n v="33.935999999999993"/>
  </r>
  <r>
    <n v="8165"/>
    <x v="4044"/>
    <x v="1"/>
    <x v="121"/>
    <d v="2012-11-06T00:00:00"/>
    <s v="Standard Class"/>
    <s v="LT-17110"/>
    <s v="Liz Thompson"/>
    <x v="0"/>
    <s v="United States"/>
    <s v="San Diego"/>
    <x v="1"/>
    <n v="92105"/>
    <x v="1"/>
    <s v="OFF-BI-10001524"/>
    <x v="1"/>
    <x v="8"/>
    <x v="298"/>
    <n v="117.48800000000001"/>
    <n v="7"/>
    <n v="0.2"/>
    <n v="41.120799999999988"/>
  </r>
  <r>
    <n v="8166"/>
    <x v="4044"/>
    <x v="1"/>
    <x v="121"/>
    <d v="2012-11-06T00:00:00"/>
    <s v="Standard Class"/>
    <s v="LT-17110"/>
    <s v="Liz Thompson"/>
    <x v="0"/>
    <s v="United States"/>
    <s v="San Diego"/>
    <x v="1"/>
    <n v="92105"/>
    <x v="1"/>
    <s v="OFF-BI-10003355"/>
    <x v="1"/>
    <x v="8"/>
    <x v="586"/>
    <n v="11.952000000000002"/>
    <n v="3"/>
    <n v="0.2"/>
    <n v="4.1832000000000003"/>
  </r>
  <r>
    <n v="8167"/>
    <x v="4044"/>
    <x v="1"/>
    <x v="121"/>
    <d v="2012-11-06T00:00:00"/>
    <s v="Standard Class"/>
    <s v="LT-17110"/>
    <s v="Liz Thompson"/>
    <x v="0"/>
    <s v="United States"/>
    <s v="San Diego"/>
    <x v="1"/>
    <n v="92105"/>
    <x v="1"/>
    <s v="FUR-BO-10004357"/>
    <x v="0"/>
    <x v="0"/>
    <x v="1349"/>
    <n v="512.49900000000002"/>
    <n v="3"/>
    <n v="0.15"/>
    <n v="-30.147000000000048"/>
  </r>
  <r>
    <n v="8168"/>
    <x v="4045"/>
    <x v="0"/>
    <x v="995"/>
    <d v="2013-08-06T00:00:00"/>
    <s v="Standard Class"/>
    <s v="AH-10690"/>
    <s v="Anna Häberlin"/>
    <x v="1"/>
    <s v="United States"/>
    <s v="San Francisco"/>
    <x v="1"/>
    <n v="94122"/>
    <x v="1"/>
    <s v="FUR-TA-10002774"/>
    <x v="0"/>
    <x v="3"/>
    <x v="579"/>
    <n v="863.12800000000004"/>
    <n v="7"/>
    <n v="0.2"/>
    <n v="-32.367300000000085"/>
  </r>
  <r>
    <n v="8169"/>
    <x v="4046"/>
    <x v="3"/>
    <x v="44"/>
    <d v="2014-11-14T00:00:00"/>
    <s v="Standard Class"/>
    <s v="AB-10060"/>
    <s v="Adam Bellavance"/>
    <x v="2"/>
    <s v="United States"/>
    <s v="Seattle"/>
    <x v="4"/>
    <n v="98105"/>
    <x v="1"/>
    <s v="FUR-TA-10004575"/>
    <x v="0"/>
    <x v="3"/>
    <x v="306"/>
    <n v="2036.8600000000001"/>
    <n v="7"/>
    <n v="0"/>
    <n v="366.63479999999993"/>
  </r>
  <r>
    <n v="8170"/>
    <x v="4046"/>
    <x v="3"/>
    <x v="44"/>
    <d v="2014-11-14T00:00:00"/>
    <s v="Standard Class"/>
    <s v="AB-10060"/>
    <s v="Adam Bellavance"/>
    <x v="2"/>
    <s v="United States"/>
    <s v="Seattle"/>
    <x v="4"/>
    <n v="98105"/>
    <x v="1"/>
    <s v="FUR-CH-10003312"/>
    <x v="0"/>
    <x v="1"/>
    <x v="296"/>
    <n v="449.56800000000004"/>
    <n v="2"/>
    <n v="0.2"/>
    <n v="-73.054800000000071"/>
  </r>
  <r>
    <n v="8171"/>
    <x v="4046"/>
    <x v="3"/>
    <x v="44"/>
    <d v="2014-11-14T00:00:00"/>
    <s v="Standard Class"/>
    <s v="AB-10060"/>
    <s v="Adam Bellavance"/>
    <x v="2"/>
    <s v="United States"/>
    <s v="Seattle"/>
    <x v="4"/>
    <n v="98105"/>
    <x v="1"/>
    <s v="TEC-AC-10001465"/>
    <x v="2"/>
    <x v="11"/>
    <x v="473"/>
    <n v="108.96000000000001"/>
    <n v="3"/>
    <n v="0"/>
    <n v="32.687999999999988"/>
  </r>
  <r>
    <n v="8172"/>
    <x v="4047"/>
    <x v="0"/>
    <x v="1173"/>
    <d v="2013-02-19T00:00:00"/>
    <s v="Standard Class"/>
    <s v="FM-14380"/>
    <s v="Fred McMath"/>
    <x v="0"/>
    <s v="United States"/>
    <s v="Jackson"/>
    <x v="35"/>
    <n v="39212"/>
    <x v="0"/>
    <s v="OFF-AR-10002240"/>
    <x v="1"/>
    <x v="6"/>
    <x v="962"/>
    <n v="264.18"/>
    <n v="7"/>
    <n v="0"/>
    <n v="68.686800000000005"/>
  </r>
  <r>
    <n v="8173"/>
    <x v="4048"/>
    <x v="2"/>
    <x v="868"/>
    <d v="2011-07-13T00:00:00"/>
    <s v="Standard Class"/>
    <s v="GH-14410"/>
    <s v="Gary Hansen"/>
    <x v="2"/>
    <s v="United States"/>
    <s v="Los Angeles"/>
    <x v="1"/>
    <n v="90049"/>
    <x v="1"/>
    <s v="OFF-LA-10004559"/>
    <x v="1"/>
    <x v="2"/>
    <x v="1340"/>
    <n v="2.88"/>
    <n v="1"/>
    <n v="0"/>
    <n v="1.4112"/>
  </r>
  <r>
    <n v="8174"/>
    <x v="4048"/>
    <x v="2"/>
    <x v="868"/>
    <d v="2011-07-13T00:00:00"/>
    <s v="Standard Class"/>
    <s v="GH-14410"/>
    <s v="Gary Hansen"/>
    <x v="2"/>
    <s v="United States"/>
    <s v="Los Angeles"/>
    <x v="1"/>
    <n v="90049"/>
    <x v="1"/>
    <s v="OFF-BI-10003291"/>
    <x v="1"/>
    <x v="8"/>
    <x v="44"/>
    <n v="41.904000000000003"/>
    <n v="6"/>
    <n v="0.2"/>
    <n v="14.142599999999996"/>
  </r>
  <r>
    <n v="8175"/>
    <x v="4048"/>
    <x v="2"/>
    <x v="868"/>
    <d v="2011-07-13T00:00:00"/>
    <s v="Standard Class"/>
    <s v="GH-14410"/>
    <s v="Gary Hansen"/>
    <x v="2"/>
    <s v="United States"/>
    <s v="Los Angeles"/>
    <x v="1"/>
    <n v="90049"/>
    <x v="1"/>
    <s v="OFF-ST-10001505"/>
    <x v="1"/>
    <x v="4"/>
    <x v="1174"/>
    <n v="23.92"/>
    <n v="4"/>
    <n v="0"/>
    <n v="4.066399999999998"/>
  </r>
  <r>
    <n v="8176"/>
    <x v="4049"/>
    <x v="0"/>
    <x v="806"/>
    <d v="2013-02-04T00:00:00"/>
    <s v="Standard Class"/>
    <s v="HE-14800"/>
    <s v="Harold Engle"/>
    <x v="1"/>
    <s v="United States"/>
    <s v="Chicago"/>
    <x v="10"/>
    <n v="60623"/>
    <x v="2"/>
    <s v="OFF-PA-10003892"/>
    <x v="1"/>
    <x v="10"/>
    <x v="62"/>
    <n v="156.512"/>
    <n v="4"/>
    <n v="0.2"/>
    <n v="52.822799999999987"/>
  </r>
  <r>
    <n v="8177"/>
    <x v="4050"/>
    <x v="0"/>
    <x v="897"/>
    <d v="2013-09-26T00:00:00"/>
    <s v="First Class"/>
    <s v="SZ-20035"/>
    <s v="Sam Zeldin"/>
    <x v="2"/>
    <s v="United States"/>
    <s v="New York City"/>
    <x v="15"/>
    <n v="10035"/>
    <x v="3"/>
    <s v="OFF-ST-10002370"/>
    <x v="1"/>
    <x v="4"/>
    <x v="80"/>
    <n v="128.34"/>
    <n v="6"/>
    <n v="0"/>
    <n v="37.218599999999995"/>
  </r>
  <r>
    <n v="8178"/>
    <x v="4051"/>
    <x v="3"/>
    <x v="66"/>
    <d v="2014-12-25T00:00:00"/>
    <s v="First Class"/>
    <s v="CM-12115"/>
    <s v="Chad McGuire"/>
    <x v="0"/>
    <s v="United States"/>
    <s v="Los Angeles"/>
    <x v="1"/>
    <n v="90008"/>
    <x v="1"/>
    <s v="TEC-AC-10000474"/>
    <x v="2"/>
    <x v="11"/>
    <x v="1501"/>
    <n v="474.95"/>
    <n v="5"/>
    <n v="0"/>
    <n v="142.48499999999993"/>
  </r>
  <r>
    <n v="8179"/>
    <x v="4052"/>
    <x v="0"/>
    <x v="476"/>
    <d v="2013-09-09T00:00:00"/>
    <s v="Standard Class"/>
    <s v="TG-21310"/>
    <s v="Toby Gnade"/>
    <x v="0"/>
    <s v="United States"/>
    <s v="Des Moines"/>
    <x v="4"/>
    <n v="98198"/>
    <x v="1"/>
    <s v="TEC-CO-10002095"/>
    <x v="2"/>
    <x v="16"/>
    <x v="610"/>
    <n v="999.98"/>
    <n v="2"/>
    <n v="0"/>
    <n v="449.99099999999999"/>
  </r>
  <r>
    <n v="8180"/>
    <x v="4053"/>
    <x v="1"/>
    <x v="991"/>
    <d v="2012-08-06T00:00:00"/>
    <s v="Standard Class"/>
    <s v="DK-12985"/>
    <s v="Darren Koutras"/>
    <x v="0"/>
    <s v="United States"/>
    <s v="Springfield"/>
    <x v="21"/>
    <n v="97477"/>
    <x v="1"/>
    <s v="FUR-TA-10003469"/>
    <x v="0"/>
    <x v="3"/>
    <x v="1564"/>
    <n v="277.5"/>
    <n v="4"/>
    <n v="0.5"/>
    <n v="-188.7"/>
  </r>
  <r>
    <n v="8181"/>
    <x v="4054"/>
    <x v="1"/>
    <x v="82"/>
    <d v="2012-11-25T00:00:00"/>
    <s v="Standard Class"/>
    <s v="SS-20410"/>
    <s v="Shahid Shariari"/>
    <x v="0"/>
    <s v="United States"/>
    <s v="Philadelphia"/>
    <x v="9"/>
    <n v="19120"/>
    <x v="3"/>
    <s v="FUR-TA-10002958"/>
    <x v="0"/>
    <x v="3"/>
    <x v="956"/>
    <n v="1252.704"/>
    <n v="8"/>
    <n v="0.4"/>
    <n v="-480.20320000000027"/>
  </r>
  <r>
    <n v="8182"/>
    <x v="4054"/>
    <x v="1"/>
    <x v="82"/>
    <d v="2012-11-25T00:00:00"/>
    <s v="Standard Class"/>
    <s v="SS-20410"/>
    <s v="Shahid Shariari"/>
    <x v="0"/>
    <s v="United States"/>
    <s v="Philadelphia"/>
    <x v="9"/>
    <n v="19120"/>
    <x v="3"/>
    <s v="TEC-PH-10002923"/>
    <x v="2"/>
    <x v="7"/>
    <x v="680"/>
    <n v="110.97"/>
    <n v="5"/>
    <n v="0.4"/>
    <n v="-24.043499999999995"/>
  </r>
  <r>
    <n v="8183"/>
    <x v="4055"/>
    <x v="3"/>
    <x v="796"/>
    <d v="2014-05-23T00:00:00"/>
    <s v="Standard Class"/>
    <s v="BM-11575"/>
    <s v="Brendan Murry"/>
    <x v="1"/>
    <s v="United States"/>
    <s v="Chicago"/>
    <x v="10"/>
    <n v="60653"/>
    <x v="2"/>
    <s v="FUR-FU-10004973"/>
    <x v="0"/>
    <x v="5"/>
    <x v="1134"/>
    <n v="22.608000000000001"/>
    <n v="3"/>
    <n v="0.6"/>
    <n v="-10.173599999999997"/>
  </r>
  <r>
    <n v="8184"/>
    <x v="4055"/>
    <x v="3"/>
    <x v="796"/>
    <d v="2014-05-23T00:00:00"/>
    <s v="Standard Class"/>
    <s v="BM-11575"/>
    <s v="Brendan Murry"/>
    <x v="1"/>
    <s v="United States"/>
    <s v="Chicago"/>
    <x v="10"/>
    <n v="60653"/>
    <x v="2"/>
    <s v="FUR-FU-10001918"/>
    <x v="0"/>
    <x v="5"/>
    <x v="280"/>
    <n v="1.8920000000000003"/>
    <n v="1"/>
    <n v="0.6"/>
    <n v="-0.99329999999999963"/>
  </r>
  <r>
    <n v="8185"/>
    <x v="4056"/>
    <x v="3"/>
    <x v="283"/>
    <d v="2014-07-28T00:00:00"/>
    <s v="Standard Class"/>
    <s v="MY-17380"/>
    <s v="Maribeth Yedwab"/>
    <x v="1"/>
    <s v="United States"/>
    <s v="Chicago"/>
    <x v="10"/>
    <n v="60623"/>
    <x v="2"/>
    <s v="OFF-PA-10003641"/>
    <x v="1"/>
    <x v="10"/>
    <x v="938"/>
    <n v="63.311999999999998"/>
    <n v="3"/>
    <n v="0.2"/>
    <n v="20.576399999999996"/>
  </r>
  <r>
    <n v="8186"/>
    <x v="4057"/>
    <x v="1"/>
    <x v="1023"/>
    <d v="2012-09-17T00:00:00"/>
    <s v="Second Class"/>
    <s v="AG-10900"/>
    <s v="Arthur Gainer"/>
    <x v="0"/>
    <s v="United States"/>
    <s v="Chicago"/>
    <x v="10"/>
    <n v="60623"/>
    <x v="2"/>
    <s v="OFF-EN-10002621"/>
    <x v="1"/>
    <x v="12"/>
    <x v="33"/>
    <n v="7.8239999999999998"/>
    <n v="1"/>
    <n v="0.2"/>
    <n v="2.9339999999999997"/>
  </r>
  <r>
    <n v="8187"/>
    <x v="4057"/>
    <x v="1"/>
    <x v="1023"/>
    <d v="2012-09-17T00:00:00"/>
    <s v="Second Class"/>
    <s v="AG-10900"/>
    <s v="Arthur Gainer"/>
    <x v="0"/>
    <s v="United States"/>
    <s v="Chicago"/>
    <x v="10"/>
    <n v="60623"/>
    <x v="2"/>
    <s v="FUR-CH-10003817"/>
    <x v="0"/>
    <x v="1"/>
    <x v="162"/>
    <n v="170.072"/>
    <n v="4"/>
    <n v="0.3"/>
    <n v="-12.147999999999996"/>
  </r>
  <r>
    <n v="8188"/>
    <x v="4058"/>
    <x v="0"/>
    <x v="107"/>
    <d v="2013-12-17T00:00:00"/>
    <s v="Standard Class"/>
    <s v="BW-11110"/>
    <s v="Bart Watters"/>
    <x v="1"/>
    <s v="United States"/>
    <s v="New York City"/>
    <x v="15"/>
    <n v="10024"/>
    <x v="3"/>
    <s v="OFF-PA-10000659"/>
    <x v="1"/>
    <x v="10"/>
    <x v="160"/>
    <n v="62.820000000000007"/>
    <n v="9"/>
    <n v="0"/>
    <n v="29.525400000000001"/>
  </r>
  <r>
    <n v="8189"/>
    <x v="4059"/>
    <x v="1"/>
    <x v="653"/>
    <d v="2012-10-05T00:00:00"/>
    <s v="Second Class"/>
    <s v="SG-20470"/>
    <s v="Sheri Gordon"/>
    <x v="0"/>
    <s v="United States"/>
    <s v="Rockville"/>
    <x v="39"/>
    <n v="20852"/>
    <x v="3"/>
    <s v="OFF-PA-10001870"/>
    <x v="1"/>
    <x v="10"/>
    <x v="674"/>
    <n v="19.440000000000001"/>
    <n v="3"/>
    <n v="0"/>
    <n v="9.3312000000000008"/>
  </r>
  <r>
    <n v="8190"/>
    <x v="4059"/>
    <x v="1"/>
    <x v="653"/>
    <d v="2012-10-05T00:00:00"/>
    <s v="Second Class"/>
    <s v="SG-20470"/>
    <s v="Sheri Gordon"/>
    <x v="0"/>
    <s v="United States"/>
    <s v="Rockville"/>
    <x v="39"/>
    <n v="20852"/>
    <x v="3"/>
    <s v="OFF-BI-10000320"/>
    <x v="1"/>
    <x v="8"/>
    <x v="768"/>
    <n v="7.38"/>
    <n v="1"/>
    <n v="0"/>
    <n v="3.6162000000000001"/>
  </r>
  <r>
    <n v="8191"/>
    <x v="4060"/>
    <x v="3"/>
    <x v="701"/>
    <d v="2014-11-22T00:00:00"/>
    <s v="Standard Class"/>
    <s v="CC-12370"/>
    <s v="Christopher Conant"/>
    <x v="0"/>
    <s v="United States"/>
    <s v="New York City"/>
    <x v="15"/>
    <n v="10011"/>
    <x v="3"/>
    <s v="OFF-PA-10004735"/>
    <x v="1"/>
    <x v="10"/>
    <x v="819"/>
    <n v="38.880000000000003"/>
    <n v="6"/>
    <n v="0"/>
    <n v="18.662400000000002"/>
  </r>
  <r>
    <n v="8192"/>
    <x v="4060"/>
    <x v="3"/>
    <x v="701"/>
    <d v="2014-11-22T00:00:00"/>
    <s v="Standard Class"/>
    <s v="CC-12370"/>
    <s v="Christopher Conant"/>
    <x v="0"/>
    <s v="United States"/>
    <s v="New York City"/>
    <x v="15"/>
    <n v="10011"/>
    <x v="3"/>
    <s v="FUR-FU-10004091"/>
    <x v="0"/>
    <x v="5"/>
    <x v="264"/>
    <n v="187.76"/>
    <n v="4"/>
    <n v="0"/>
    <n v="76.9816"/>
  </r>
  <r>
    <n v="8193"/>
    <x v="4061"/>
    <x v="1"/>
    <x v="672"/>
    <d v="2012-12-03T00:00:00"/>
    <s v="First Class"/>
    <s v="LR-16915"/>
    <s v="Lena Radford"/>
    <x v="0"/>
    <s v="United States"/>
    <s v="Durham"/>
    <x v="3"/>
    <n v="27707"/>
    <x v="0"/>
    <s v="OFF-BI-10000546"/>
    <x v="1"/>
    <x v="8"/>
    <x v="609"/>
    <n v="6.0480000000000009"/>
    <n v="7"/>
    <n v="0.7"/>
    <n v="-4.2336000000000009"/>
  </r>
  <r>
    <n v="8194"/>
    <x v="4061"/>
    <x v="1"/>
    <x v="672"/>
    <d v="2012-12-03T00:00:00"/>
    <s v="First Class"/>
    <s v="LR-16915"/>
    <s v="Lena Radford"/>
    <x v="0"/>
    <s v="United States"/>
    <s v="Durham"/>
    <x v="3"/>
    <n v="27707"/>
    <x v="0"/>
    <s v="OFF-AP-10001293"/>
    <x v="1"/>
    <x v="9"/>
    <x v="1337"/>
    <n v="98.352000000000004"/>
    <n v="3"/>
    <n v="0.2"/>
    <n v="9.8351999999999933"/>
  </r>
  <r>
    <n v="8195"/>
    <x v="4061"/>
    <x v="1"/>
    <x v="672"/>
    <d v="2012-12-03T00:00:00"/>
    <s v="First Class"/>
    <s v="LR-16915"/>
    <s v="Lena Radford"/>
    <x v="0"/>
    <s v="United States"/>
    <s v="Durham"/>
    <x v="3"/>
    <n v="27707"/>
    <x v="0"/>
    <s v="FUR-FU-10000576"/>
    <x v="0"/>
    <x v="5"/>
    <x v="219"/>
    <n v="335.74400000000003"/>
    <n v="2"/>
    <n v="0.2"/>
    <n v="25.180800000000005"/>
  </r>
  <r>
    <n v="8196"/>
    <x v="4062"/>
    <x v="1"/>
    <x v="401"/>
    <d v="2012-12-11T00:00:00"/>
    <s v="Second Class"/>
    <s v="DB-13120"/>
    <s v="David Bremer"/>
    <x v="1"/>
    <s v="United States"/>
    <s v="Santa Barbara"/>
    <x v="1"/>
    <n v="93101"/>
    <x v="1"/>
    <s v="OFF-PA-10004519"/>
    <x v="1"/>
    <x v="10"/>
    <x v="1036"/>
    <n v="8.9600000000000009"/>
    <n v="2"/>
    <n v="0"/>
    <n v="4.3904000000000005"/>
  </r>
  <r>
    <n v="8197"/>
    <x v="4063"/>
    <x v="3"/>
    <x v="528"/>
    <d v="2014-09-10T00:00:00"/>
    <s v="Standard Class"/>
    <s v="LP-17095"/>
    <s v="Liz Preis"/>
    <x v="0"/>
    <s v="United States"/>
    <s v="Knoxville"/>
    <x v="18"/>
    <n v="37918"/>
    <x v="0"/>
    <s v="TEC-AC-10004568"/>
    <x v="2"/>
    <x v="11"/>
    <x v="1109"/>
    <n v="89.567999999999998"/>
    <n v="4"/>
    <n v="0.2"/>
    <n v="-1.119600000000009"/>
  </r>
  <r>
    <n v="8198"/>
    <x v="4063"/>
    <x v="3"/>
    <x v="528"/>
    <d v="2014-09-10T00:00:00"/>
    <s v="Standard Class"/>
    <s v="LP-17095"/>
    <s v="Liz Preis"/>
    <x v="0"/>
    <s v="United States"/>
    <s v="Knoxville"/>
    <x v="18"/>
    <n v="37918"/>
    <x v="0"/>
    <s v="OFF-AR-10001897"/>
    <x v="1"/>
    <x v="6"/>
    <x v="640"/>
    <n v="71.959999999999994"/>
    <n v="5"/>
    <n v="0.2"/>
    <n v="7.1960000000000015"/>
  </r>
  <r>
    <n v="8199"/>
    <x v="4063"/>
    <x v="3"/>
    <x v="528"/>
    <d v="2014-09-10T00:00:00"/>
    <s v="Standard Class"/>
    <s v="LP-17095"/>
    <s v="Liz Preis"/>
    <x v="0"/>
    <s v="United States"/>
    <s v="Knoxville"/>
    <x v="18"/>
    <n v="37918"/>
    <x v="0"/>
    <s v="OFF-PA-10001800"/>
    <x v="1"/>
    <x v="10"/>
    <x v="580"/>
    <n v="15.552000000000003"/>
    <n v="3"/>
    <n v="0.2"/>
    <n v="5.4432"/>
  </r>
  <r>
    <n v="8200"/>
    <x v="4064"/>
    <x v="3"/>
    <x v="558"/>
    <d v="2014-05-01T00:00:00"/>
    <s v="Standard Class"/>
    <s v="AF-10870"/>
    <s v="Art Ferguson"/>
    <x v="0"/>
    <s v="United States"/>
    <s v="Chicago"/>
    <x v="10"/>
    <n v="60610"/>
    <x v="2"/>
    <s v="OFF-BI-10001628"/>
    <x v="1"/>
    <x v="8"/>
    <x v="1103"/>
    <n v="10.429999999999996"/>
    <n v="5"/>
    <n v="0.8"/>
    <n v="-18.252500000000001"/>
  </r>
  <r>
    <n v="8201"/>
    <x v="4064"/>
    <x v="3"/>
    <x v="558"/>
    <d v="2014-05-01T00:00:00"/>
    <s v="Standard Class"/>
    <s v="AF-10870"/>
    <s v="Art Ferguson"/>
    <x v="0"/>
    <s v="United States"/>
    <s v="Chicago"/>
    <x v="10"/>
    <n v="60610"/>
    <x v="2"/>
    <s v="OFF-ST-10004123"/>
    <x v="1"/>
    <x v="4"/>
    <x v="72"/>
    <n v="72.784000000000006"/>
    <n v="1"/>
    <n v="0.2"/>
    <n v="-18.196000000000002"/>
  </r>
  <r>
    <n v="8202"/>
    <x v="4065"/>
    <x v="1"/>
    <x v="627"/>
    <d v="2012-11-08T00:00:00"/>
    <s v="Same Day"/>
    <s v="KD-16495"/>
    <s v="Keith Dawkins"/>
    <x v="1"/>
    <s v="United States"/>
    <s v="New York City"/>
    <x v="15"/>
    <n v="10024"/>
    <x v="3"/>
    <s v="OFF-ST-10000885"/>
    <x v="1"/>
    <x v="4"/>
    <x v="1657"/>
    <n v="67.150000000000006"/>
    <n v="5"/>
    <n v="0"/>
    <n v="16.787500000000001"/>
  </r>
  <r>
    <n v="8203"/>
    <x v="4065"/>
    <x v="1"/>
    <x v="627"/>
    <d v="2012-11-08T00:00:00"/>
    <s v="Same Day"/>
    <s v="KD-16495"/>
    <s v="Keith Dawkins"/>
    <x v="1"/>
    <s v="United States"/>
    <s v="New York City"/>
    <x v="15"/>
    <n v="10024"/>
    <x v="3"/>
    <s v="TEC-PH-10004165"/>
    <x v="2"/>
    <x v="7"/>
    <x v="886"/>
    <n v="549.98"/>
    <n v="2"/>
    <n v="0"/>
    <n v="142.9948"/>
  </r>
  <r>
    <n v="8204"/>
    <x v="4065"/>
    <x v="1"/>
    <x v="627"/>
    <d v="2012-11-08T00:00:00"/>
    <s v="Same Day"/>
    <s v="KD-16495"/>
    <s v="Keith Dawkins"/>
    <x v="1"/>
    <s v="United States"/>
    <s v="New York City"/>
    <x v="15"/>
    <n v="10024"/>
    <x v="3"/>
    <s v="FUR-FU-10002240"/>
    <x v="0"/>
    <x v="5"/>
    <x v="1781"/>
    <n v="11.82"/>
    <n v="3"/>
    <n v="0"/>
    <n v="4.7279999999999998"/>
  </r>
  <r>
    <n v="8205"/>
    <x v="4065"/>
    <x v="1"/>
    <x v="627"/>
    <d v="2012-11-08T00:00:00"/>
    <s v="Same Day"/>
    <s v="KD-16495"/>
    <s v="Keith Dawkins"/>
    <x v="1"/>
    <s v="United States"/>
    <s v="New York City"/>
    <x v="15"/>
    <n v="10024"/>
    <x v="3"/>
    <s v="TEC-MA-10000045"/>
    <x v="2"/>
    <x v="15"/>
    <x v="1693"/>
    <n v="4643.8"/>
    <n v="4"/>
    <n v="0"/>
    <n v="2229.0239999999999"/>
  </r>
  <r>
    <n v="8206"/>
    <x v="4065"/>
    <x v="1"/>
    <x v="627"/>
    <d v="2012-11-08T00:00:00"/>
    <s v="Same Day"/>
    <s v="KD-16495"/>
    <s v="Keith Dawkins"/>
    <x v="1"/>
    <s v="United States"/>
    <s v="New York City"/>
    <x v="15"/>
    <n v="10024"/>
    <x v="3"/>
    <s v="FUR-CH-10003746"/>
    <x v="0"/>
    <x v="1"/>
    <x v="617"/>
    <n v="577.76400000000001"/>
    <n v="2"/>
    <n v="0.1"/>
    <n v="115.5528"/>
  </r>
  <r>
    <n v="8207"/>
    <x v="4066"/>
    <x v="1"/>
    <x v="33"/>
    <d v="2012-04-30T00:00:00"/>
    <s v="Standard Class"/>
    <s v="SA-20830"/>
    <s v="Sue Ann Reed"/>
    <x v="0"/>
    <s v="United States"/>
    <s v="Daytona Beach"/>
    <x v="2"/>
    <n v="32114"/>
    <x v="0"/>
    <s v="FUR-TA-10000577"/>
    <x v="0"/>
    <x v="3"/>
    <x v="3"/>
    <n v="191.5155"/>
    <n v="1"/>
    <n v="0.45"/>
    <n v="-76.606200000000001"/>
  </r>
  <r>
    <n v="8208"/>
    <x v="4066"/>
    <x v="1"/>
    <x v="33"/>
    <d v="2012-04-30T00:00:00"/>
    <s v="Standard Class"/>
    <s v="SA-20830"/>
    <s v="Sue Ann Reed"/>
    <x v="0"/>
    <s v="United States"/>
    <s v="Daytona Beach"/>
    <x v="2"/>
    <n v="32114"/>
    <x v="0"/>
    <s v="OFF-AR-10004757"/>
    <x v="1"/>
    <x v="6"/>
    <x v="342"/>
    <n v="2.6240000000000001"/>
    <n v="1"/>
    <n v="0.2"/>
    <n v="0.42639999999999978"/>
  </r>
  <r>
    <n v="8209"/>
    <x v="4067"/>
    <x v="1"/>
    <x v="1181"/>
    <d v="2012-09-24T00:00:00"/>
    <s v="Standard Class"/>
    <s v="BG-11035"/>
    <s v="Barry Gonzalez"/>
    <x v="0"/>
    <s v="United States"/>
    <s v="Nashville"/>
    <x v="18"/>
    <n v="37211"/>
    <x v="0"/>
    <s v="OFF-BI-10000545"/>
    <x v="1"/>
    <x v="8"/>
    <x v="685"/>
    <n v="1369.7640000000001"/>
    <n v="6"/>
    <n v="0.7"/>
    <n v="-913.17599999999993"/>
  </r>
  <r>
    <n v="8210"/>
    <x v="4067"/>
    <x v="1"/>
    <x v="1181"/>
    <d v="2012-09-24T00:00:00"/>
    <s v="Standard Class"/>
    <s v="BG-11035"/>
    <s v="Barry Gonzalez"/>
    <x v="0"/>
    <s v="United States"/>
    <s v="Nashville"/>
    <x v="18"/>
    <n v="37211"/>
    <x v="0"/>
    <s v="OFF-ST-10001522"/>
    <x v="1"/>
    <x v="4"/>
    <x v="195"/>
    <n v="294.36799999999999"/>
    <n v="4"/>
    <n v="0.2"/>
    <n v="-58.873600000000025"/>
  </r>
  <r>
    <n v="8211"/>
    <x v="4068"/>
    <x v="3"/>
    <x v="210"/>
    <d v="2014-09-13T00:00:00"/>
    <s v="Standard Class"/>
    <s v="DM-12955"/>
    <s v="Dario Medina"/>
    <x v="1"/>
    <s v="United States"/>
    <s v="Nashville"/>
    <x v="18"/>
    <n v="37211"/>
    <x v="0"/>
    <s v="OFF-AP-10001271"/>
    <x v="1"/>
    <x v="9"/>
    <x v="469"/>
    <n v="81.567999999999998"/>
    <n v="2"/>
    <n v="0.2"/>
    <n v="7.1372000000000035"/>
  </r>
  <r>
    <n v="8212"/>
    <x v="4069"/>
    <x v="0"/>
    <x v="77"/>
    <d v="2013-11-13T00:00:00"/>
    <s v="Standard Class"/>
    <s v="MC-17845"/>
    <s v="Michael Chen"/>
    <x v="0"/>
    <s v="United States"/>
    <s v="Dallas"/>
    <x v="5"/>
    <n v="75220"/>
    <x v="2"/>
    <s v="FUR-FU-10002030"/>
    <x v="0"/>
    <x v="5"/>
    <x v="1813"/>
    <n v="44.460000000000008"/>
    <n v="5"/>
    <n v="0.6"/>
    <n v="-17.783999999999992"/>
  </r>
  <r>
    <n v="8213"/>
    <x v="4069"/>
    <x v="0"/>
    <x v="77"/>
    <d v="2013-11-13T00:00:00"/>
    <s v="Standard Class"/>
    <s v="MC-17845"/>
    <s v="Michael Chen"/>
    <x v="0"/>
    <s v="United States"/>
    <s v="Dallas"/>
    <x v="5"/>
    <n v="75220"/>
    <x v="2"/>
    <s v="OFF-ST-10001272"/>
    <x v="1"/>
    <x v="4"/>
    <x v="528"/>
    <n v="314.08800000000002"/>
    <n v="3"/>
    <n v="0.2"/>
    <n v="19.630499999999998"/>
  </r>
  <r>
    <n v="8214"/>
    <x v="4070"/>
    <x v="1"/>
    <x v="12"/>
    <d v="2012-10-02T00:00:00"/>
    <s v="Standard Class"/>
    <s v="ML-17395"/>
    <s v="Marina Lichtenstein"/>
    <x v="1"/>
    <s v="United States"/>
    <s v="Murfreesboro"/>
    <x v="18"/>
    <n v="37130"/>
    <x v="0"/>
    <s v="OFF-BI-10001116"/>
    <x v="1"/>
    <x v="8"/>
    <x v="1066"/>
    <n v="6.3360000000000012"/>
    <n v="4"/>
    <n v="0.7"/>
    <n v="-4.6463999999999981"/>
  </r>
  <r>
    <n v="8215"/>
    <x v="4070"/>
    <x v="1"/>
    <x v="12"/>
    <d v="2012-10-02T00:00:00"/>
    <s v="Standard Class"/>
    <s v="ML-17395"/>
    <s v="Marina Lichtenstein"/>
    <x v="1"/>
    <s v="United States"/>
    <s v="Murfreesboro"/>
    <x v="18"/>
    <n v="37130"/>
    <x v="0"/>
    <s v="OFF-PA-10004665"/>
    <x v="1"/>
    <x v="10"/>
    <x v="1380"/>
    <n v="10.48"/>
    <n v="1"/>
    <n v="0.2"/>
    <n v="3.7989999999999995"/>
  </r>
  <r>
    <n v="8216"/>
    <x v="4070"/>
    <x v="1"/>
    <x v="12"/>
    <d v="2012-10-02T00:00:00"/>
    <s v="Standard Class"/>
    <s v="ML-17395"/>
    <s v="Marina Lichtenstein"/>
    <x v="1"/>
    <s v="United States"/>
    <s v="Murfreesboro"/>
    <x v="18"/>
    <n v="37130"/>
    <x v="0"/>
    <s v="OFF-BI-10004506"/>
    <x v="1"/>
    <x v="8"/>
    <x v="1238"/>
    <n v="2.4690000000000003"/>
    <n v="1"/>
    <n v="0.7"/>
    <n v="-1.8106"/>
  </r>
  <r>
    <n v="8217"/>
    <x v="4070"/>
    <x v="1"/>
    <x v="12"/>
    <d v="2012-10-02T00:00:00"/>
    <s v="Standard Class"/>
    <s v="ML-17395"/>
    <s v="Marina Lichtenstein"/>
    <x v="1"/>
    <s v="United States"/>
    <s v="Murfreesboro"/>
    <x v="18"/>
    <n v="37130"/>
    <x v="0"/>
    <s v="OFF-BI-10001982"/>
    <x v="1"/>
    <x v="8"/>
    <x v="301"/>
    <n v="3.2640000000000007"/>
    <n v="2"/>
    <n v="0.7"/>
    <n v="-2.2847999999999997"/>
  </r>
  <r>
    <n v="8218"/>
    <x v="4071"/>
    <x v="2"/>
    <x v="462"/>
    <d v="2011-10-07T00:00:00"/>
    <s v="Standard Class"/>
    <s v="RD-19930"/>
    <s v="Russell D'Ascenzo"/>
    <x v="0"/>
    <s v="United States"/>
    <s v="Dallas"/>
    <x v="5"/>
    <n v="75217"/>
    <x v="2"/>
    <s v="OFF-FA-10002676"/>
    <x v="1"/>
    <x v="13"/>
    <x v="1069"/>
    <n v="4.3440000000000003"/>
    <n v="3"/>
    <n v="0.2"/>
    <n v="0.86879999999999979"/>
  </r>
  <r>
    <n v="8219"/>
    <x v="4071"/>
    <x v="2"/>
    <x v="462"/>
    <d v="2011-10-07T00:00:00"/>
    <s v="Standard Class"/>
    <s v="RD-19930"/>
    <s v="Russell D'Ascenzo"/>
    <x v="0"/>
    <s v="United States"/>
    <s v="Dallas"/>
    <x v="5"/>
    <n v="75217"/>
    <x v="2"/>
    <s v="FUR-FU-10000758"/>
    <x v="0"/>
    <x v="5"/>
    <x v="1073"/>
    <n v="31.776000000000003"/>
    <n v="3"/>
    <n v="0.6"/>
    <n v="-19.065600000000007"/>
  </r>
  <r>
    <n v="8220"/>
    <x v="4071"/>
    <x v="2"/>
    <x v="462"/>
    <d v="2011-10-07T00:00:00"/>
    <s v="Standard Class"/>
    <s v="RD-19930"/>
    <s v="Russell D'Ascenzo"/>
    <x v="0"/>
    <s v="United States"/>
    <s v="Dallas"/>
    <x v="5"/>
    <n v="75217"/>
    <x v="2"/>
    <s v="OFF-LA-10002271"/>
    <x v="1"/>
    <x v="2"/>
    <x v="635"/>
    <n v="4.9280000000000008"/>
    <n v="2"/>
    <n v="0.2"/>
    <n v="1.7247999999999997"/>
  </r>
  <r>
    <n v="8221"/>
    <x v="4071"/>
    <x v="2"/>
    <x v="462"/>
    <d v="2011-10-07T00:00:00"/>
    <s v="Standard Class"/>
    <s v="RD-19930"/>
    <s v="Russell D'Ascenzo"/>
    <x v="0"/>
    <s v="United States"/>
    <s v="Dallas"/>
    <x v="5"/>
    <n v="75217"/>
    <x v="2"/>
    <s v="OFF-BI-10002609"/>
    <x v="1"/>
    <x v="8"/>
    <x v="98"/>
    <n v="1.7879999999999996"/>
    <n v="3"/>
    <n v="0.8"/>
    <n v="-3.0396000000000001"/>
  </r>
  <r>
    <n v="8222"/>
    <x v="4071"/>
    <x v="2"/>
    <x v="462"/>
    <d v="2011-10-07T00:00:00"/>
    <s v="Standard Class"/>
    <s v="RD-19930"/>
    <s v="Russell D'Ascenzo"/>
    <x v="0"/>
    <s v="United States"/>
    <s v="Dallas"/>
    <x v="5"/>
    <n v="75217"/>
    <x v="2"/>
    <s v="OFF-FA-10000254"/>
    <x v="1"/>
    <x v="13"/>
    <x v="1814"/>
    <n v="15.072000000000001"/>
    <n v="4"/>
    <n v="0.2"/>
    <n v="-3.7680000000000002"/>
  </r>
  <r>
    <n v="8223"/>
    <x v="4072"/>
    <x v="2"/>
    <x v="1087"/>
    <d v="2011-02-25T00:00:00"/>
    <s v="Standard Class"/>
    <s v="AB-10015"/>
    <s v="Aaron Bergman"/>
    <x v="0"/>
    <s v="United States"/>
    <s v="Arlington"/>
    <x v="5"/>
    <n v="76017"/>
    <x v="2"/>
    <s v="OFF-ST-10000321"/>
    <x v="1"/>
    <x v="4"/>
    <x v="1534"/>
    <n v="12.624000000000001"/>
    <n v="2"/>
    <n v="0.2"/>
    <n v="-2.5248000000000022"/>
  </r>
  <r>
    <n v="8224"/>
    <x v="4073"/>
    <x v="0"/>
    <x v="1"/>
    <d v="2013-06-17T00:00:00"/>
    <s v="Standard Class"/>
    <s v="EA-14035"/>
    <s v="Erin Ashbrook"/>
    <x v="1"/>
    <s v="United States"/>
    <s v="Pasadena"/>
    <x v="1"/>
    <n v="91104"/>
    <x v="1"/>
    <s v="OFF-PA-10000241"/>
    <x v="1"/>
    <x v="10"/>
    <x v="1151"/>
    <n v="185.88"/>
    <n v="6"/>
    <n v="0"/>
    <n v="83.645999999999987"/>
  </r>
  <r>
    <n v="8225"/>
    <x v="4073"/>
    <x v="0"/>
    <x v="1"/>
    <d v="2013-06-17T00:00:00"/>
    <s v="Standard Class"/>
    <s v="EA-14035"/>
    <s v="Erin Ashbrook"/>
    <x v="1"/>
    <s v="United States"/>
    <s v="Pasadena"/>
    <x v="1"/>
    <n v="91104"/>
    <x v="1"/>
    <s v="OFF-PA-10004782"/>
    <x v="1"/>
    <x v="10"/>
    <x v="1413"/>
    <n v="12.96"/>
    <n v="2"/>
    <n v="0"/>
    <n v="6.2208000000000006"/>
  </r>
  <r>
    <n v="8226"/>
    <x v="4074"/>
    <x v="3"/>
    <x v="752"/>
    <d v="2014-11-05T00:00:00"/>
    <s v="Second Class"/>
    <s v="SF-20065"/>
    <s v="Sandra Flanagan"/>
    <x v="0"/>
    <s v="United States"/>
    <s v="Everett"/>
    <x v="31"/>
    <n v="2149"/>
    <x v="3"/>
    <s v="OFF-PA-10004243"/>
    <x v="1"/>
    <x v="10"/>
    <x v="271"/>
    <n v="189.7"/>
    <n v="10"/>
    <n v="0"/>
    <n v="91.055999999999983"/>
  </r>
  <r>
    <n v="8227"/>
    <x v="4074"/>
    <x v="3"/>
    <x v="752"/>
    <d v="2014-11-05T00:00:00"/>
    <s v="Second Class"/>
    <s v="SF-20065"/>
    <s v="Sandra Flanagan"/>
    <x v="0"/>
    <s v="United States"/>
    <s v="Everett"/>
    <x v="31"/>
    <n v="2149"/>
    <x v="3"/>
    <s v="OFF-PA-10001033"/>
    <x v="1"/>
    <x v="10"/>
    <x v="1500"/>
    <n v="40.99"/>
    <n v="1"/>
    <n v="0"/>
    <n v="20.085100000000001"/>
  </r>
  <r>
    <n v="8228"/>
    <x v="4075"/>
    <x v="0"/>
    <x v="958"/>
    <d v="2013-04-09T00:00:00"/>
    <s v="Second Class"/>
    <s v="BC-11125"/>
    <s v="Becky Castell"/>
    <x v="2"/>
    <s v="United States"/>
    <s v="Troy"/>
    <x v="15"/>
    <n v="12180"/>
    <x v="3"/>
    <s v="FUR-FU-10000723"/>
    <x v="0"/>
    <x v="5"/>
    <x v="475"/>
    <n v="82.64"/>
    <n v="2"/>
    <n v="0"/>
    <n v="7.4376000000000033"/>
  </r>
  <r>
    <n v="8229"/>
    <x v="4075"/>
    <x v="0"/>
    <x v="958"/>
    <d v="2013-04-09T00:00:00"/>
    <s v="Second Class"/>
    <s v="BC-11125"/>
    <s v="Becky Castell"/>
    <x v="2"/>
    <s v="United States"/>
    <s v="Troy"/>
    <x v="15"/>
    <n v="12180"/>
    <x v="3"/>
    <s v="OFF-ST-10003455"/>
    <x v="1"/>
    <x v="4"/>
    <x v="169"/>
    <n v="31.02"/>
    <n v="2"/>
    <n v="0"/>
    <n v="8.0652000000000008"/>
  </r>
  <r>
    <n v="8230"/>
    <x v="4075"/>
    <x v="0"/>
    <x v="958"/>
    <d v="2013-04-09T00:00:00"/>
    <s v="Second Class"/>
    <s v="BC-11125"/>
    <s v="Becky Castell"/>
    <x v="2"/>
    <s v="United States"/>
    <s v="Troy"/>
    <x v="15"/>
    <n v="12180"/>
    <x v="3"/>
    <s v="TEC-AC-10001109"/>
    <x v="2"/>
    <x v="11"/>
    <x v="998"/>
    <n v="89.97"/>
    <n v="3"/>
    <n v="0"/>
    <n v="37.787400000000005"/>
  </r>
  <r>
    <n v="8231"/>
    <x v="4076"/>
    <x v="0"/>
    <x v="1186"/>
    <d v="2013-07-03T00:00:00"/>
    <s v="Second Class"/>
    <s v="PF-19165"/>
    <s v="Philip Fox"/>
    <x v="0"/>
    <s v="United States"/>
    <s v="Sandy Springs"/>
    <x v="32"/>
    <n v="30328"/>
    <x v="0"/>
    <s v="OFF-AR-10004344"/>
    <x v="1"/>
    <x v="6"/>
    <x v="365"/>
    <n v="35.97"/>
    <n v="3"/>
    <n v="0"/>
    <n v="9.7118999999999982"/>
  </r>
  <r>
    <n v="8232"/>
    <x v="4076"/>
    <x v="0"/>
    <x v="1186"/>
    <d v="2013-07-03T00:00:00"/>
    <s v="Second Class"/>
    <s v="PF-19165"/>
    <s v="Philip Fox"/>
    <x v="0"/>
    <s v="United States"/>
    <s v="Sandy Springs"/>
    <x v="32"/>
    <n v="30328"/>
    <x v="0"/>
    <s v="FUR-BO-10004695"/>
    <x v="0"/>
    <x v="0"/>
    <x v="198"/>
    <n v="1266.8599999999999"/>
    <n v="7"/>
    <n v="0"/>
    <n v="291.37779999999987"/>
  </r>
  <r>
    <n v="8233"/>
    <x v="4077"/>
    <x v="2"/>
    <x v="358"/>
    <d v="2011-09-28T00:00:00"/>
    <s v="Standard Class"/>
    <s v="SE-20110"/>
    <s v="Sanjit Engle"/>
    <x v="0"/>
    <s v="United States"/>
    <s v="San Jose"/>
    <x v="1"/>
    <n v="95123"/>
    <x v="1"/>
    <s v="OFF-ST-10000675"/>
    <x v="1"/>
    <x v="4"/>
    <x v="295"/>
    <n v="169.45"/>
    <n v="5"/>
    <n v="0"/>
    <n v="42.362499999999997"/>
  </r>
  <r>
    <n v="8234"/>
    <x v="4077"/>
    <x v="2"/>
    <x v="358"/>
    <d v="2011-09-28T00:00:00"/>
    <s v="Standard Class"/>
    <s v="SE-20110"/>
    <s v="Sanjit Engle"/>
    <x v="0"/>
    <s v="United States"/>
    <s v="San Jose"/>
    <x v="1"/>
    <n v="95123"/>
    <x v="1"/>
    <s v="OFF-ST-10002301"/>
    <x v="1"/>
    <x v="4"/>
    <x v="1490"/>
    <n v="40.68"/>
    <n v="2"/>
    <n v="0"/>
    <n v="0.40679999999999694"/>
  </r>
  <r>
    <n v="8235"/>
    <x v="4078"/>
    <x v="3"/>
    <x v="927"/>
    <d v="2014-05-07T00:00:00"/>
    <s v="Standard Class"/>
    <s v="CJ-12010"/>
    <s v="Caroline Jumper"/>
    <x v="0"/>
    <s v="United States"/>
    <s v="Jacksonville"/>
    <x v="2"/>
    <n v="32216"/>
    <x v="0"/>
    <s v="OFF-SU-10001212"/>
    <x v="1"/>
    <x v="14"/>
    <x v="1677"/>
    <n v="3.3280000000000003"/>
    <n v="2"/>
    <n v="0.2"/>
    <n v="0.4159999999999997"/>
  </r>
  <r>
    <n v="8236"/>
    <x v="4078"/>
    <x v="3"/>
    <x v="927"/>
    <d v="2014-05-07T00:00:00"/>
    <s v="Standard Class"/>
    <s v="CJ-12010"/>
    <s v="Caroline Jumper"/>
    <x v="0"/>
    <s v="United States"/>
    <s v="Jacksonville"/>
    <x v="2"/>
    <n v="32216"/>
    <x v="0"/>
    <s v="FUR-TA-10001889"/>
    <x v="0"/>
    <x v="3"/>
    <x v="406"/>
    <n v="933.26200000000006"/>
    <n v="4"/>
    <n v="0.45"/>
    <n v="-458.14679999999998"/>
  </r>
  <r>
    <n v="8237"/>
    <x v="4078"/>
    <x v="3"/>
    <x v="927"/>
    <d v="2014-05-07T00:00:00"/>
    <s v="Standard Class"/>
    <s v="CJ-12010"/>
    <s v="Caroline Jumper"/>
    <x v="0"/>
    <s v="United States"/>
    <s v="Jacksonville"/>
    <x v="2"/>
    <n v="32216"/>
    <x v="0"/>
    <s v="FUR-CH-10002024"/>
    <x v="0"/>
    <x v="1"/>
    <x v="478"/>
    <n v="2803.92"/>
    <n v="5"/>
    <n v="0.2"/>
    <n v="0"/>
  </r>
  <r>
    <n v="8238"/>
    <x v="4079"/>
    <x v="3"/>
    <x v="179"/>
    <d v="2014-10-21T00:00:00"/>
    <s v="Same Day"/>
    <s v="PT-19090"/>
    <s v="Pete Takahito"/>
    <x v="0"/>
    <s v="United States"/>
    <s v="Jacksonville"/>
    <x v="2"/>
    <n v="32216"/>
    <x v="0"/>
    <s v="OFF-ST-10000617"/>
    <x v="1"/>
    <x v="4"/>
    <x v="379"/>
    <n v="4.7679999999999998"/>
    <n v="2"/>
    <n v="0.2"/>
    <n v="-0.7748000000000006"/>
  </r>
  <r>
    <n v="8239"/>
    <x v="4079"/>
    <x v="3"/>
    <x v="179"/>
    <d v="2014-10-21T00:00:00"/>
    <s v="Same Day"/>
    <s v="PT-19090"/>
    <s v="Pete Takahito"/>
    <x v="0"/>
    <s v="United States"/>
    <s v="Jacksonville"/>
    <x v="2"/>
    <n v="32216"/>
    <x v="0"/>
    <s v="OFF-PA-10000380"/>
    <x v="1"/>
    <x v="10"/>
    <x v="1281"/>
    <n v="6.6720000000000006"/>
    <n v="1"/>
    <n v="0.2"/>
    <n v="2.5019999999999998"/>
  </r>
  <r>
    <n v="8240"/>
    <x v="4079"/>
    <x v="3"/>
    <x v="179"/>
    <d v="2014-10-21T00:00:00"/>
    <s v="Same Day"/>
    <s v="PT-19090"/>
    <s v="Pete Takahito"/>
    <x v="0"/>
    <s v="United States"/>
    <s v="Jacksonville"/>
    <x v="2"/>
    <n v="32216"/>
    <x v="0"/>
    <s v="OFF-AR-10003251"/>
    <x v="1"/>
    <x v="6"/>
    <x v="1041"/>
    <n v="4.4479999999999995"/>
    <n v="2"/>
    <n v="0.2"/>
    <n v="1.1119999999999999"/>
  </r>
  <r>
    <n v="8241"/>
    <x v="4079"/>
    <x v="3"/>
    <x v="179"/>
    <d v="2014-10-21T00:00:00"/>
    <s v="Same Day"/>
    <s v="PT-19090"/>
    <s v="Pete Takahito"/>
    <x v="0"/>
    <s v="United States"/>
    <s v="Jacksonville"/>
    <x v="2"/>
    <n v="32216"/>
    <x v="0"/>
    <s v="FUR-FU-10000175"/>
    <x v="0"/>
    <x v="5"/>
    <x v="1629"/>
    <n v="43.936000000000007"/>
    <n v="4"/>
    <n v="0.2"/>
    <n v="6.0411999999999964"/>
  </r>
  <r>
    <n v="8242"/>
    <x v="4080"/>
    <x v="2"/>
    <x v="416"/>
    <d v="2011-09-05T00:00:00"/>
    <s v="Standard Class"/>
    <s v="LH-16900"/>
    <s v="Lena Hernandez"/>
    <x v="0"/>
    <s v="United States"/>
    <s v="New York City"/>
    <x v="15"/>
    <n v="10009"/>
    <x v="3"/>
    <s v="OFF-BI-10004716"/>
    <x v="1"/>
    <x v="8"/>
    <x v="700"/>
    <n v="23.744"/>
    <n v="2"/>
    <n v="0.2"/>
    <n v="8.3103999999999996"/>
  </r>
  <r>
    <n v="8243"/>
    <x v="4080"/>
    <x v="2"/>
    <x v="416"/>
    <d v="2011-09-05T00:00:00"/>
    <s v="Standard Class"/>
    <s v="LH-16900"/>
    <s v="Lena Hernandez"/>
    <x v="0"/>
    <s v="United States"/>
    <s v="New York City"/>
    <x v="15"/>
    <n v="10009"/>
    <x v="3"/>
    <s v="TEC-AC-10002842"/>
    <x v="2"/>
    <x v="11"/>
    <x v="1176"/>
    <n v="357"/>
    <n v="3"/>
    <n v="0"/>
    <n v="57.120000000000019"/>
  </r>
  <r>
    <n v="8244"/>
    <x v="4081"/>
    <x v="2"/>
    <x v="1132"/>
    <d v="2011-08-16T00:00:00"/>
    <s v="Standard Class"/>
    <s v="BW-11200"/>
    <s v="Ben Wallace"/>
    <x v="0"/>
    <s v="United States"/>
    <s v="San Francisco"/>
    <x v="1"/>
    <n v="94122"/>
    <x v="1"/>
    <s v="TEC-PH-10003691"/>
    <x v="2"/>
    <x v="7"/>
    <x v="1398"/>
    <n v="806.33600000000001"/>
    <n v="8"/>
    <n v="0.2"/>
    <n v="50.396000000000015"/>
  </r>
  <r>
    <n v="8245"/>
    <x v="4081"/>
    <x v="2"/>
    <x v="1132"/>
    <d v="2011-08-16T00:00:00"/>
    <s v="Standard Class"/>
    <s v="BW-11200"/>
    <s v="Ben Wallace"/>
    <x v="0"/>
    <s v="United States"/>
    <s v="San Francisco"/>
    <x v="1"/>
    <n v="94122"/>
    <x v="1"/>
    <s v="FUR-FU-10002878"/>
    <x v="0"/>
    <x v="5"/>
    <x v="1125"/>
    <n v="85.44"/>
    <n v="3"/>
    <n v="0"/>
    <n v="31.612800000000004"/>
  </r>
  <r>
    <n v="8246"/>
    <x v="4082"/>
    <x v="2"/>
    <x v="710"/>
    <d v="2011-08-23T00:00:00"/>
    <s v="Standard Class"/>
    <s v="BS-11365"/>
    <s v="Bill Shonely"/>
    <x v="1"/>
    <s v="United States"/>
    <s v="Columbus"/>
    <x v="32"/>
    <n v="31907"/>
    <x v="0"/>
    <s v="OFF-ST-10000991"/>
    <x v="1"/>
    <x v="4"/>
    <x v="155"/>
    <n v="344.90999999999997"/>
    <n v="3"/>
    <n v="0"/>
    <n v="10.347300000000004"/>
  </r>
  <r>
    <n v="8247"/>
    <x v="4083"/>
    <x v="1"/>
    <x v="1187"/>
    <d v="2012-05-10T00:00:00"/>
    <s v="Same Day"/>
    <s v="DP-13390"/>
    <s v="Dennis Pardue"/>
    <x v="2"/>
    <s v="United States"/>
    <s v="Aurora"/>
    <x v="10"/>
    <n v="60505"/>
    <x v="2"/>
    <s v="OFF-AP-10002439"/>
    <x v="1"/>
    <x v="9"/>
    <x v="548"/>
    <n v="70.969999999999985"/>
    <n v="5"/>
    <n v="0.8"/>
    <n v="-191.619"/>
  </r>
  <r>
    <n v="8248"/>
    <x v="4083"/>
    <x v="1"/>
    <x v="1187"/>
    <d v="2012-05-10T00:00:00"/>
    <s v="Same Day"/>
    <s v="DP-13390"/>
    <s v="Dennis Pardue"/>
    <x v="2"/>
    <s v="United States"/>
    <s v="Aurora"/>
    <x v="10"/>
    <n v="60505"/>
    <x v="2"/>
    <s v="OFF-AR-10004602"/>
    <x v="1"/>
    <x v="6"/>
    <x v="1217"/>
    <n v="36.783999999999999"/>
    <n v="2"/>
    <n v="0.2"/>
    <n v="3.6784000000000017"/>
  </r>
  <r>
    <n v="8249"/>
    <x v="4084"/>
    <x v="0"/>
    <x v="1120"/>
    <d v="2013-05-14T00:00:00"/>
    <s v="Second Class"/>
    <s v="CS-12400"/>
    <s v="Christopher Schild"/>
    <x v="2"/>
    <s v="United States"/>
    <s v="Philadelphia"/>
    <x v="9"/>
    <n v="19134"/>
    <x v="3"/>
    <s v="TEC-PH-10001795"/>
    <x v="2"/>
    <x v="7"/>
    <x v="641"/>
    <n v="743.98799999999994"/>
    <n v="2"/>
    <n v="0.4"/>
    <n v="-123.9980000000001"/>
  </r>
  <r>
    <n v="8250"/>
    <x v="4085"/>
    <x v="1"/>
    <x v="616"/>
    <d v="2012-03-09T00:00:00"/>
    <s v="Second Class"/>
    <s v="MS-17365"/>
    <s v="Maribeth Schnelling"/>
    <x v="0"/>
    <s v="United States"/>
    <s v="Chicago"/>
    <x v="10"/>
    <n v="60653"/>
    <x v="2"/>
    <s v="OFF-BI-10002854"/>
    <x v="1"/>
    <x v="8"/>
    <x v="895"/>
    <n v="11.211999999999998"/>
    <n v="2"/>
    <n v="0.8"/>
    <n v="-16.818000000000005"/>
  </r>
  <r>
    <n v="8251"/>
    <x v="4085"/>
    <x v="1"/>
    <x v="616"/>
    <d v="2012-03-09T00:00:00"/>
    <s v="Second Class"/>
    <s v="MS-17365"/>
    <s v="Maribeth Schnelling"/>
    <x v="0"/>
    <s v="United States"/>
    <s v="Chicago"/>
    <x v="10"/>
    <n v="60653"/>
    <x v="2"/>
    <s v="FUR-FU-10000023"/>
    <x v="0"/>
    <x v="5"/>
    <x v="322"/>
    <n v="4.7119999999999997"/>
    <n v="2"/>
    <n v="0.6"/>
    <n v="-1.8847999999999994"/>
  </r>
  <r>
    <n v="8252"/>
    <x v="4085"/>
    <x v="1"/>
    <x v="616"/>
    <d v="2012-03-09T00:00:00"/>
    <s v="Second Class"/>
    <s v="MS-17365"/>
    <s v="Maribeth Schnelling"/>
    <x v="0"/>
    <s v="United States"/>
    <s v="Chicago"/>
    <x v="10"/>
    <n v="60653"/>
    <x v="2"/>
    <s v="OFF-AP-10000828"/>
    <x v="1"/>
    <x v="9"/>
    <x v="1087"/>
    <n v="180.97999999999996"/>
    <n v="5"/>
    <n v="0.8"/>
    <n v="-470.548"/>
  </r>
  <r>
    <n v="8253"/>
    <x v="4085"/>
    <x v="1"/>
    <x v="616"/>
    <d v="2012-03-09T00:00:00"/>
    <s v="Second Class"/>
    <s v="MS-17365"/>
    <s v="Maribeth Schnelling"/>
    <x v="0"/>
    <s v="United States"/>
    <s v="Chicago"/>
    <x v="10"/>
    <n v="60653"/>
    <x v="2"/>
    <s v="OFF-ST-10000777"/>
    <x v="1"/>
    <x v="4"/>
    <x v="117"/>
    <n v="60.415999999999997"/>
    <n v="2"/>
    <n v="0.2"/>
    <n v="6.0416000000000025"/>
  </r>
  <r>
    <n v="8254"/>
    <x v="4086"/>
    <x v="3"/>
    <x v="801"/>
    <d v="2014-08-20T00:00:00"/>
    <s v="Standard Class"/>
    <s v="DK-12895"/>
    <s v="Dana Kaydos"/>
    <x v="0"/>
    <s v="United States"/>
    <s v="Seattle"/>
    <x v="4"/>
    <n v="98103"/>
    <x v="1"/>
    <s v="TEC-CO-10000971"/>
    <x v="2"/>
    <x v="16"/>
    <x v="1304"/>
    <n v="299.99"/>
    <n v="1"/>
    <n v="0"/>
    <n v="89.996999999999986"/>
  </r>
  <r>
    <n v="8255"/>
    <x v="4086"/>
    <x v="3"/>
    <x v="801"/>
    <d v="2014-08-20T00:00:00"/>
    <s v="Standard Class"/>
    <s v="DK-12895"/>
    <s v="Dana Kaydos"/>
    <x v="0"/>
    <s v="United States"/>
    <s v="Seattle"/>
    <x v="4"/>
    <n v="98103"/>
    <x v="1"/>
    <s v="OFF-PA-10003134"/>
    <x v="1"/>
    <x v="10"/>
    <x v="1663"/>
    <n v="192.16"/>
    <n v="4"/>
    <n v="0"/>
    <n v="92.236799999999988"/>
  </r>
  <r>
    <n v="8256"/>
    <x v="4086"/>
    <x v="3"/>
    <x v="801"/>
    <d v="2014-08-20T00:00:00"/>
    <s v="Standard Class"/>
    <s v="DK-12895"/>
    <s v="Dana Kaydos"/>
    <x v="0"/>
    <s v="United States"/>
    <s v="Seattle"/>
    <x v="4"/>
    <n v="98103"/>
    <x v="1"/>
    <s v="TEC-PH-10002538"/>
    <x v="2"/>
    <x v="7"/>
    <x v="524"/>
    <n v="242.624"/>
    <n v="8"/>
    <n v="0.2"/>
    <n v="27.295199999999973"/>
  </r>
  <r>
    <n v="8257"/>
    <x v="4086"/>
    <x v="3"/>
    <x v="801"/>
    <d v="2014-08-20T00:00:00"/>
    <s v="Standard Class"/>
    <s v="DK-12895"/>
    <s v="Dana Kaydos"/>
    <x v="0"/>
    <s v="United States"/>
    <s v="Seattle"/>
    <x v="4"/>
    <n v="98103"/>
    <x v="1"/>
    <s v="OFF-ST-10001228"/>
    <x v="1"/>
    <x v="4"/>
    <x v="445"/>
    <n v="46.74"/>
    <n v="3"/>
    <n v="0"/>
    <n v="11.684999999999999"/>
  </r>
  <r>
    <n v="8258"/>
    <x v="4086"/>
    <x v="3"/>
    <x v="801"/>
    <d v="2014-08-20T00:00:00"/>
    <s v="Standard Class"/>
    <s v="DK-12895"/>
    <s v="Dana Kaydos"/>
    <x v="0"/>
    <s v="United States"/>
    <s v="Seattle"/>
    <x v="4"/>
    <n v="98103"/>
    <x v="1"/>
    <s v="TEC-AC-10000397"/>
    <x v="2"/>
    <x v="11"/>
    <x v="1459"/>
    <n v="174.95000000000002"/>
    <n v="5"/>
    <n v="0"/>
    <n v="12.246500000000005"/>
  </r>
  <r>
    <n v="8259"/>
    <x v="4086"/>
    <x v="3"/>
    <x v="801"/>
    <d v="2014-08-20T00:00:00"/>
    <s v="Standard Class"/>
    <s v="DK-12895"/>
    <s v="Dana Kaydos"/>
    <x v="0"/>
    <s v="United States"/>
    <s v="Seattle"/>
    <x v="4"/>
    <n v="98103"/>
    <x v="1"/>
    <s v="OFF-BI-10004308"/>
    <x v="1"/>
    <x v="8"/>
    <x v="1767"/>
    <n v="100.70400000000001"/>
    <n v="6"/>
    <n v="0.2"/>
    <n v="37.763999999999996"/>
  </r>
  <r>
    <n v="8260"/>
    <x v="4087"/>
    <x v="0"/>
    <x v="190"/>
    <d v="2013-06-27T00:00:00"/>
    <s v="Same Day"/>
    <s v="SN-20560"/>
    <s v="Skye Norling"/>
    <x v="2"/>
    <s v="United States"/>
    <s v="Roseville"/>
    <x v="12"/>
    <n v="48066"/>
    <x v="2"/>
    <s v="OFF-PA-10000357"/>
    <x v="1"/>
    <x v="10"/>
    <x v="442"/>
    <n v="368.91"/>
    <n v="9"/>
    <n v="0"/>
    <n v="180.76590000000002"/>
  </r>
  <r>
    <n v="8261"/>
    <x v="4087"/>
    <x v="0"/>
    <x v="190"/>
    <d v="2013-06-27T00:00:00"/>
    <s v="Same Day"/>
    <s v="SN-20560"/>
    <s v="Skye Norling"/>
    <x v="2"/>
    <s v="United States"/>
    <s v="Roseville"/>
    <x v="12"/>
    <n v="48066"/>
    <x v="2"/>
    <s v="OFF-BI-10000773"/>
    <x v="1"/>
    <x v="8"/>
    <x v="381"/>
    <n v="8.02"/>
    <n v="1"/>
    <n v="0"/>
    <n v="3.7693999999999992"/>
  </r>
  <r>
    <n v="8262"/>
    <x v="4087"/>
    <x v="0"/>
    <x v="190"/>
    <d v="2013-06-27T00:00:00"/>
    <s v="Same Day"/>
    <s v="SN-20560"/>
    <s v="Skye Norling"/>
    <x v="2"/>
    <s v="United States"/>
    <s v="Roseville"/>
    <x v="12"/>
    <n v="48066"/>
    <x v="2"/>
    <s v="OFF-ST-10001837"/>
    <x v="1"/>
    <x v="4"/>
    <x v="1331"/>
    <n v="171.04"/>
    <n v="4"/>
    <n v="0"/>
    <n v="44.470399999999998"/>
  </r>
  <r>
    <n v="8263"/>
    <x v="4088"/>
    <x v="0"/>
    <x v="272"/>
    <d v="2013-12-20T00:00:00"/>
    <s v="Standard Class"/>
    <s v="TC-21475"/>
    <s v="Tony Chapman"/>
    <x v="2"/>
    <s v="United States"/>
    <s v="Fayetteville"/>
    <x v="36"/>
    <n v="72701"/>
    <x v="0"/>
    <s v="OFF-PA-10002552"/>
    <x v="1"/>
    <x v="10"/>
    <x v="349"/>
    <n v="19.440000000000001"/>
    <n v="3"/>
    <n v="0"/>
    <n v="9.3312000000000008"/>
  </r>
  <r>
    <n v="8264"/>
    <x v="4089"/>
    <x v="1"/>
    <x v="1023"/>
    <d v="2012-09-17T00:00:00"/>
    <s v="Standard Class"/>
    <s v="AM-10705"/>
    <s v="Anne McFarland"/>
    <x v="0"/>
    <s v="United States"/>
    <s v="Jacksonville"/>
    <x v="3"/>
    <n v="28540"/>
    <x v="0"/>
    <s v="OFF-BI-10000014"/>
    <x v="1"/>
    <x v="8"/>
    <x v="628"/>
    <n v="13.092000000000002"/>
    <n v="4"/>
    <n v="0.7"/>
    <n v="-10.037199999999999"/>
  </r>
  <r>
    <n v="8265"/>
    <x v="4090"/>
    <x v="2"/>
    <x v="125"/>
    <d v="2012-01-04T00:00:00"/>
    <s v="Standard Class"/>
    <s v="AJ-10960"/>
    <s v="Astrea Jones"/>
    <x v="0"/>
    <s v="United States"/>
    <s v="New York City"/>
    <x v="15"/>
    <n v="10035"/>
    <x v="3"/>
    <s v="OFF-AP-10004136"/>
    <x v="1"/>
    <x v="9"/>
    <x v="1815"/>
    <n v="122.94"/>
    <n v="3"/>
    <n v="0"/>
    <n v="30.734999999999992"/>
  </r>
  <r>
    <n v="8266"/>
    <x v="4090"/>
    <x v="2"/>
    <x v="125"/>
    <d v="2012-01-04T00:00:00"/>
    <s v="Standard Class"/>
    <s v="AJ-10960"/>
    <s v="Astrea Jones"/>
    <x v="0"/>
    <s v="United States"/>
    <s v="New York City"/>
    <x v="15"/>
    <n v="10035"/>
    <x v="3"/>
    <s v="OFF-BI-10003429"/>
    <x v="1"/>
    <x v="8"/>
    <x v="844"/>
    <n v="35.448"/>
    <n v="7"/>
    <n v="0.2"/>
    <n v="12.8499"/>
  </r>
  <r>
    <n v="8267"/>
    <x v="4091"/>
    <x v="2"/>
    <x v="333"/>
    <d v="2011-05-04T00:00:00"/>
    <s v="Standard Class"/>
    <s v="KH-16360"/>
    <s v="Katherine Hughes"/>
    <x v="0"/>
    <s v="United States"/>
    <s v="Dover"/>
    <x v="13"/>
    <n v="19901"/>
    <x v="3"/>
    <s v="TEC-PH-10000376"/>
    <x v="2"/>
    <x v="7"/>
    <x v="428"/>
    <n v="19.98"/>
    <n v="2"/>
    <n v="0"/>
    <n v="5.1948000000000008"/>
  </r>
  <r>
    <n v="8268"/>
    <x v="4092"/>
    <x v="3"/>
    <x v="289"/>
    <d v="2014-02-07T00:00:00"/>
    <s v="Standard Class"/>
    <s v="LP-17095"/>
    <s v="Liz Preis"/>
    <x v="0"/>
    <s v="United States"/>
    <s v="Aurora"/>
    <x v="10"/>
    <n v="60505"/>
    <x v="2"/>
    <s v="FUR-TA-10003469"/>
    <x v="0"/>
    <x v="3"/>
    <x v="1564"/>
    <n v="69.375"/>
    <n v="1"/>
    <n v="0.5"/>
    <n v="-47.174999999999997"/>
  </r>
  <r>
    <n v="8269"/>
    <x v="4092"/>
    <x v="3"/>
    <x v="289"/>
    <d v="2014-02-07T00:00:00"/>
    <s v="Standard Class"/>
    <s v="LP-17095"/>
    <s v="Liz Preis"/>
    <x v="0"/>
    <s v="United States"/>
    <s v="Aurora"/>
    <x v="10"/>
    <n v="60505"/>
    <x v="2"/>
    <s v="OFF-SU-10004231"/>
    <x v="1"/>
    <x v="14"/>
    <x v="552"/>
    <n v="31.680000000000003"/>
    <n v="4"/>
    <n v="0.2"/>
    <n v="2.7719999999999994"/>
  </r>
  <r>
    <n v="8270"/>
    <x v="4092"/>
    <x v="3"/>
    <x v="289"/>
    <d v="2014-02-07T00:00:00"/>
    <s v="Standard Class"/>
    <s v="LP-17095"/>
    <s v="Liz Preis"/>
    <x v="0"/>
    <s v="United States"/>
    <s v="Aurora"/>
    <x v="10"/>
    <n v="60505"/>
    <x v="2"/>
    <s v="TEC-PH-10002584"/>
    <x v="2"/>
    <x v="7"/>
    <x v="1696"/>
    <n v="2003.1680000000001"/>
    <n v="4"/>
    <n v="0.2"/>
    <n v="250.39599999999984"/>
  </r>
  <r>
    <n v="8271"/>
    <x v="4092"/>
    <x v="3"/>
    <x v="289"/>
    <d v="2014-02-07T00:00:00"/>
    <s v="Standard Class"/>
    <s v="LP-17095"/>
    <s v="Liz Preis"/>
    <x v="0"/>
    <s v="United States"/>
    <s v="Aurora"/>
    <x v="10"/>
    <n v="60505"/>
    <x v="2"/>
    <s v="OFF-AR-10003602"/>
    <x v="1"/>
    <x v="6"/>
    <x v="239"/>
    <n v="9.3439999999999994"/>
    <n v="2"/>
    <n v="0.2"/>
    <n v="3.1535999999999995"/>
  </r>
  <r>
    <n v="8272"/>
    <x v="4093"/>
    <x v="0"/>
    <x v="591"/>
    <d v="2014-01-01T00:00:00"/>
    <s v="Standard Class"/>
    <s v="JE-15715"/>
    <s v="Joe Elijah"/>
    <x v="0"/>
    <s v="United States"/>
    <s v="New York City"/>
    <x v="15"/>
    <n v="10009"/>
    <x v="3"/>
    <s v="FUR-CH-10002331"/>
    <x v="0"/>
    <x v="1"/>
    <x v="402"/>
    <n v="2563.056"/>
    <n v="8"/>
    <n v="0.1"/>
    <n v="313.26239999999967"/>
  </r>
  <r>
    <n v="8273"/>
    <x v="4094"/>
    <x v="0"/>
    <x v="201"/>
    <d v="2013-10-26T00:00:00"/>
    <s v="Standard Class"/>
    <s v="MY-18295"/>
    <s v="Muhammed Yedwab"/>
    <x v="1"/>
    <s v="United States"/>
    <s v="El Cajon"/>
    <x v="1"/>
    <n v="92020"/>
    <x v="1"/>
    <s v="FUR-CH-10001802"/>
    <x v="0"/>
    <x v="1"/>
    <x v="1688"/>
    <n v="387.13600000000002"/>
    <n v="4"/>
    <n v="0.2"/>
    <n v="4.8391999999999911"/>
  </r>
  <r>
    <n v="8274"/>
    <x v="4095"/>
    <x v="1"/>
    <x v="385"/>
    <d v="2012-06-15T00:00:00"/>
    <s v="Second Class"/>
    <s v="FC-14245"/>
    <s v="Frank Carlisle"/>
    <x v="2"/>
    <s v="United States"/>
    <s v="Springfield"/>
    <x v="24"/>
    <n v="45503"/>
    <x v="3"/>
    <s v="OFF-AR-10000634"/>
    <x v="1"/>
    <x v="6"/>
    <x v="988"/>
    <n v="3.4240000000000004"/>
    <n v="1"/>
    <n v="0.2"/>
    <n v="0.29960000000000009"/>
  </r>
  <r>
    <n v="8275"/>
    <x v="4096"/>
    <x v="3"/>
    <x v="160"/>
    <d v="2014-07-05T00:00:00"/>
    <s v="Standard Class"/>
    <s v="ND-18460"/>
    <s v="Neil Ducich"/>
    <x v="1"/>
    <s v="United States"/>
    <s v="Mount Vernon"/>
    <x v="15"/>
    <n v="10550"/>
    <x v="3"/>
    <s v="OFF-ST-10002615"/>
    <x v="1"/>
    <x v="4"/>
    <x v="1427"/>
    <n v="1085.42"/>
    <n v="7"/>
    <n v="0"/>
    <n v="282.20920000000001"/>
  </r>
  <r>
    <n v="8276"/>
    <x v="4097"/>
    <x v="1"/>
    <x v="153"/>
    <d v="2012-06-30T00:00:00"/>
    <s v="Standard Class"/>
    <s v="DB-13360"/>
    <s v="Dennis Bolton"/>
    <x v="2"/>
    <s v="United States"/>
    <s v="Lakewood"/>
    <x v="24"/>
    <n v="44107"/>
    <x v="3"/>
    <s v="OFF-PA-10004040"/>
    <x v="1"/>
    <x v="10"/>
    <x v="99"/>
    <n v="43.056000000000004"/>
    <n v="9"/>
    <n v="0.2"/>
    <n v="15.607799999999999"/>
  </r>
  <r>
    <n v="8277"/>
    <x v="4098"/>
    <x v="0"/>
    <x v="823"/>
    <d v="2013-02-25T00:00:00"/>
    <s v="Standard Class"/>
    <s v="LC-16960"/>
    <s v="Lindsay Castell"/>
    <x v="2"/>
    <s v="United States"/>
    <s v="Tampa"/>
    <x v="2"/>
    <n v="33614"/>
    <x v="0"/>
    <s v="OFF-BI-10003727"/>
    <x v="1"/>
    <x v="8"/>
    <x v="797"/>
    <n v="3.762"/>
    <n v="3"/>
    <n v="0.7"/>
    <n v="-2.758799999999999"/>
  </r>
  <r>
    <n v="8278"/>
    <x v="4098"/>
    <x v="0"/>
    <x v="823"/>
    <d v="2013-02-25T00:00:00"/>
    <s v="Standard Class"/>
    <s v="LC-16960"/>
    <s v="Lindsay Castell"/>
    <x v="2"/>
    <s v="United States"/>
    <s v="Tampa"/>
    <x v="2"/>
    <n v="33614"/>
    <x v="0"/>
    <s v="OFF-BI-10002026"/>
    <x v="1"/>
    <x v="8"/>
    <x v="903"/>
    <n v="34.860000000000007"/>
    <n v="2"/>
    <n v="0.7"/>
    <n v="-26.726000000000006"/>
  </r>
  <r>
    <n v="8279"/>
    <x v="4098"/>
    <x v="0"/>
    <x v="823"/>
    <d v="2013-02-25T00:00:00"/>
    <s v="Standard Class"/>
    <s v="LC-16960"/>
    <s v="Lindsay Castell"/>
    <x v="2"/>
    <s v="United States"/>
    <s v="Tampa"/>
    <x v="2"/>
    <n v="33614"/>
    <x v="0"/>
    <s v="OFF-ST-10001496"/>
    <x v="1"/>
    <x v="4"/>
    <x v="726"/>
    <n v="432.45600000000002"/>
    <n v="3"/>
    <n v="0.2"/>
    <n v="32.434200000000004"/>
  </r>
  <r>
    <n v="8280"/>
    <x v="4099"/>
    <x v="3"/>
    <x v="300"/>
    <d v="2014-04-27T00:00:00"/>
    <s v="Standard Class"/>
    <s v="BD-11725"/>
    <s v="Bruce Degenhardt"/>
    <x v="0"/>
    <s v="United States"/>
    <s v="Columbus"/>
    <x v="32"/>
    <n v="31907"/>
    <x v="0"/>
    <s v="OFF-ST-10003716"/>
    <x v="1"/>
    <x v="4"/>
    <x v="889"/>
    <n v="675.06000000000006"/>
    <n v="3"/>
    <n v="0"/>
    <n v="87.757800000000003"/>
  </r>
  <r>
    <n v="8281"/>
    <x v="4100"/>
    <x v="3"/>
    <x v="1188"/>
    <d v="2014-05-11T00:00:00"/>
    <s v="First Class"/>
    <s v="MC-17605"/>
    <s v="Matt Connell"/>
    <x v="1"/>
    <s v="United States"/>
    <s v="Jacksonville"/>
    <x v="3"/>
    <n v="28540"/>
    <x v="0"/>
    <s v="OFF-EN-10002504"/>
    <x v="1"/>
    <x v="12"/>
    <x v="113"/>
    <n v="65.231999999999999"/>
    <n v="3"/>
    <n v="0.2"/>
    <n v="22.015799999999999"/>
  </r>
  <r>
    <n v="8282"/>
    <x v="4100"/>
    <x v="3"/>
    <x v="1188"/>
    <d v="2014-05-11T00:00:00"/>
    <s v="First Class"/>
    <s v="MC-17605"/>
    <s v="Matt Connell"/>
    <x v="1"/>
    <s v="United States"/>
    <s v="Jacksonville"/>
    <x v="3"/>
    <n v="28540"/>
    <x v="0"/>
    <s v="FUR-CH-10001270"/>
    <x v="0"/>
    <x v="1"/>
    <x v="851"/>
    <n v="207"/>
    <n v="3"/>
    <n v="0.2"/>
    <n v="25.874999999999972"/>
  </r>
  <r>
    <n v="8283"/>
    <x v="4101"/>
    <x v="1"/>
    <x v="379"/>
    <d v="2012-12-26T00:00:00"/>
    <s v="Second Class"/>
    <s v="SZ-20035"/>
    <s v="Sam Zeldin"/>
    <x v="2"/>
    <s v="United States"/>
    <s v="Saint Charles"/>
    <x v="10"/>
    <n v="60174"/>
    <x v="2"/>
    <s v="TEC-MA-10004241"/>
    <x v="2"/>
    <x v="15"/>
    <x v="832"/>
    <n v="600.53"/>
    <n v="2"/>
    <n v="0.3"/>
    <n v="137.26399999999995"/>
  </r>
  <r>
    <n v="8284"/>
    <x v="4101"/>
    <x v="1"/>
    <x v="379"/>
    <d v="2012-12-26T00:00:00"/>
    <s v="Second Class"/>
    <s v="SZ-20035"/>
    <s v="Sam Zeldin"/>
    <x v="2"/>
    <s v="United States"/>
    <s v="Saint Charles"/>
    <x v="10"/>
    <n v="60174"/>
    <x v="2"/>
    <s v="OFF-AR-10001468"/>
    <x v="1"/>
    <x v="6"/>
    <x v="718"/>
    <n v="59.903999999999996"/>
    <n v="2"/>
    <n v="0.2"/>
    <n v="14.227200000000003"/>
  </r>
  <r>
    <n v="8285"/>
    <x v="4101"/>
    <x v="1"/>
    <x v="379"/>
    <d v="2012-12-26T00:00:00"/>
    <s v="Second Class"/>
    <s v="SZ-20035"/>
    <s v="Sam Zeldin"/>
    <x v="2"/>
    <s v="United States"/>
    <s v="Saint Charles"/>
    <x v="10"/>
    <n v="60174"/>
    <x v="2"/>
    <s v="TEC-AC-10003198"/>
    <x v="2"/>
    <x v="11"/>
    <x v="761"/>
    <n v="637.44000000000005"/>
    <n v="8"/>
    <n v="0.2"/>
    <n v="135.45599999999996"/>
  </r>
  <r>
    <n v="8286"/>
    <x v="4101"/>
    <x v="1"/>
    <x v="379"/>
    <d v="2012-12-26T00:00:00"/>
    <s v="Second Class"/>
    <s v="SZ-20035"/>
    <s v="Sam Zeldin"/>
    <x v="2"/>
    <s v="United States"/>
    <s v="Saint Charles"/>
    <x v="10"/>
    <n v="60174"/>
    <x v="2"/>
    <s v="FUR-FU-10003039"/>
    <x v="0"/>
    <x v="5"/>
    <x v="479"/>
    <n v="51.756000000000007"/>
    <n v="3"/>
    <n v="0.6"/>
    <n v="-33.641399999999997"/>
  </r>
  <r>
    <n v="8287"/>
    <x v="4102"/>
    <x v="2"/>
    <x v="1132"/>
    <d v="2011-08-16T00:00:00"/>
    <s v="Standard Class"/>
    <s v="DH-13675"/>
    <s v="Duane Huffman"/>
    <x v="2"/>
    <s v="United States"/>
    <s v="Miami"/>
    <x v="2"/>
    <n v="33180"/>
    <x v="0"/>
    <s v="OFF-PA-10000295"/>
    <x v="1"/>
    <x v="10"/>
    <x v="1779"/>
    <n v="31.104000000000006"/>
    <n v="6"/>
    <n v="0.2"/>
    <n v="10.8864"/>
  </r>
  <r>
    <n v="8288"/>
    <x v="4102"/>
    <x v="2"/>
    <x v="1132"/>
    <d v="2011-08-16T00:00:00"/>
    <s v="Standard Class"/>
    <s v="DH-13675"/>
    <s v="Duane Huffman"/>
    <x v="2"/>
    <s v="United States"/>
    <s v="Miami"/>
    <x v="2"/>
    <n v="33180"/>
    <x v="0"/>
    <s v="OFF-AR-10004344"/>
    <x v="1"/>
    <x v="6"/>
    <x v="365"/>
    <n v="47.96"/>
    <n v="5"/>
    <n v="0.2"/>
    <n v="4.196499999999995"/>
  </r>
  <r>
    <n v="8289"/>
    <x v="4102"/>
    <x v="2"/>
    <x v="1132"/>
    <d v="2011-08-16T00:00:00"/>
    <s v="Standard Class"/>
    <s v="DH-13675"/>
    <s v="Duane Huffman"/>
    <x v="2"/>
    <s v="United States"/>
    <s v="Miami"/>
    <x v="2"/>
    <n v="33180"/>
    <x v="0"/>
    <s v="TEC-AC-10002473"/>
    <x v="2"/>
    <x v="11"/>
    <x v="713"/>
    <n v="158.928"/>
    <n v="7"/>
    <n v="0.2"/>
    <n v="41.718599999999995"/>
  </r>
  <r>
    <n v="8290"/>
    <x v="4102"/>
    <x v="2"/>
    <x v="1132"/>
    <d v="2011-08-16T00:00:00"/>
    <s v="Standard Class"/>
    <s v="DH-13675"/>
    <s v="Duane Huffman"/>
    <x v="2"/>
    <s v="United States"/>
    <s v="Miami"/>
    <x v="2"/>
    <n v="33180"/>
    <x v="0"/>
    <s v="OFF-AP-10002403"/>
    <x v="1"/>
    <x v="9"/>
    <x v="1302"/>
    <n v="211.24799999999999"/>
    <n v="6"/>
    <n v="0.2"/>
    <n v="15.843599999999995"/>
  </r>
  <r>
    <n v="8291"/>
    <x v="4102"/>
    <x v="2"/>
    <x v="1132"/>
    <d v="2011-08-16T00:00:00"/>
    <s v="Standard Class"/>
    <s v="DH-13675"/>
    <s v="Duane Huffman"/>
    <x v="2"/>
    <s v="United States"/>
    <s v="Miami"/>
    <x v="2"/>
    <n v="33180"/>
    <x v="0"/>
    <s v="OFF-SU-10000432"/>
    <x v="1"/>
    <x v="14"/>
    <x v="1549"/>
    <n v="5.5520000000000005"/>
    <n v="2"/>
    <n v="0.2"/>
    <n v="-1.0410000000000006"/>
  </r>
  <r>
    <n v="8292"/>
    <x v="4102"/>
    <x v="2"/>
    <x v="1132"/>
    <d v="2011-08-16T00:00:00"/>
    <s v="Standard Class"/>
    <s v="DH-13675"/>
    <s v="Duane Huffman"/>
    <x v="2"/>
    <s v="United States"/>
    <s v="Miami"/>
    <x v="2"/>
    <n v="33180"/>
    <x v="0"/>
    <s v="OFF-LA-10000443"/>
    <x v="1"/>
    <x v="2"/>
    <x v="1118"/>
    <n v="2.952"/>
    <n v="1"/>
    <n v="0.2"/>
    <n v="0.99629999999999996"/>
  </r>
  <r>
    <n v="8293"/>
    <x v="4103"/>
    <x v="1"/>
    <x v="555"/>
    <d v="2012-12-15T00:00:00"/>
    <s v="Standard Class"/>
    <s v="LC-16885"/>
    <s v="Lena Creighton"/>
    <x v="0"/>
    <s v="United States"/>
    <s v="Troy"/>
    <x v="24"/>
    <n v="45373"/>
    <x v="3"/>
    <s v="OFF-BI-10003166"/>
    <x v="1"/>
    <x v="8"/>
    <x v="1405"/>
    <n v="10.332000000000003"/>
    <n v="3"/>
    <n v="0.7"/>
    <n v="-7.5767999999999986"/>
  </r>
  <r>
    <n v="8294"/>
    <x v="4104"/>
    <x v="3"/>
    <x v="132"/>
    <d v="2014-11-08T00:00:00"/>
    <s v="Standard Class"/>
    <s v="JO-15145"/>
    <s v="Jack O'Briant"/>
    <x v="1"/>
    <s v="United States"/>
    <s v="Seattle"/>
    <x v="4"/>
    <n v="98103"/>
    <x v="1"/>
    <s v="OFF-BI-10002393"/>
    <x v="1"/>
    <x v="8"/>
    <x v="1188"/>
    <n v="18.368000000000002"/>
    <n v="4"/>
    <n v="0.2"/>
    <n v="5.9695999999999998"/>
  </r>
  <r>
    <n v="8295"/>
    <x v="4105"/>
    <x v="3"/>
    <x v="677"/>
    <d v="2014-03-18T00:00:00"/>
    <s v="Standard Class"/>
    <s v="MT-17815"/>
    <s v="Meg Tillman"/>
    <x v="0"/>
    <s v="United States"/>
    <s v="New York City"/>
    <x v="15"/>
    <n v="10011"/>
    <x v="3"/>
    <s v="TEC-PH-10001809"/>
    <x v="2"/>
    <x v="7"/>
    <x v="1164"/>
    <n v="299.89999999999998"/>
    <n v="2"/>
    <n v="0"/>
    <n v="74.974999999999994"/>
  </r>
  <r>
    <n v="8296"/>
    <x v="4106"/>
    <x v="0"/>
    <x v="198"/>
    <d v="2013-06-04T00:00:00"/>
    <s v="Standard Class"/>
    <s v="EB-13750"/>
    <s v="Edward Becker"/>
    <x v="1"/>
    <s v="United States"/>
    <s v="Arlington"/>
    <x v="17"/>
    <n v="22204"/>
    <x v="0"/>
    <s v="OFF-EN-10002600"/>
    <x v="1"/>
    <x v="12"/>
    <x v="111"/>
    <n v="26.55"/>
    <n v="9"/>
    <n v="0"/>
    <n v="12.744"/>
  </r>
  <r>
    <n v="8297"/>
    <x v="4106"/>
    <x v="0"/>
    <x v="198"/>
    <d v="2013-06-04T00:00:00"/>
    <s v="Standard Class"/>
    <s v="EB-13750"/>
    <s v="Edward Becker"/>
    <x v="1"/>
    <s v="United States"/>
    <s v="Arlington"/>
    <x v="17"/>
    <n v="22204"/>
    <x v="0"/>
    <s v="TEC-AC-10000109"/>
    <x v="2"/>
    <x v="11"/>
    <x v="200"/>
    <n v="111.98"/>
    <n v="2"/>
    <n v="0"/>
    <n v="26.875200000000007"/>
  </r>
  <r>
    <n v="8298"/>
    <x v="4107"/>
    <x v="1"/>
    <x v="761"/>
    <d v="2012-07-11T00:00:00"/>
    <s v="Standard Class"/>
    <s v="RS-19765"/>
    <s v="Roland Schwarz"/>
    <x v="1"/>
    <s v="United States"/>
    <s v="Charlotte"/>
    <x v="3"/>
    <n v="28205"/>
    <x v="0"/>
    <s v="FUR-FU-10003829"/>
    <x v="0"/>
    <x v="5"/>
    <x v="1369"/>
    <n v="4.9280000000000008"/>
    <n v="2"/>
    <n v="0.2"/>
    <n v="0.73919999999999941"/>
  </r>
  <r>
    <n v="8299"/>
    <x v="4107"/>
    <x v="1"/>
    <x v="761"/>
    <d v="2012-07-11T00:00:00"/>
    <s v="Standard Class"/>
    <s v="RS-19765"/>
    <s v="Roland Schwarz"/>
    <x v="1"/>
    <s v="United States"/>
    <s v="Charlotte"/>
    <x v="3"/>
    <n v="28205"/>
    <x v="0"/>
    <s v="OFF-LA-10003223"/>
    <x v="1"/>
    <x v="2"/>
    <x v="602"/>
    <n v="11.784000000000001"/>
    <n v="3"/>
    <n v="0.2"/>
    <n v="4.2716999999999992"/>
  </r>
  <r>
    <n v="8300"/>
    <x v="4108"/>
    <x v="2"/>
    <x v="518"/>
    <d v="2011-03-15T00:00:00"/>
    <s v="Standard Class"/>
    <s v="RB-19435"/>
    <s v="Richard Bierner"/>
    <x v="0"/>
    <s v="United States"/>
    <s v="Roseville"/>
    <x v="1"/>
    <n v="95661"/>
    <x v="1"/>
    <s v="OFF-AR-10001770"/>
    <x v="1"/>
    <x v="6"/>
    <x v="1579"/>
    <n v="7.98"/>
    <n v="3"/>
    <n v="0"/>
    <n v="2.0747999999999998"/>
  </r>
  <r>
    <n v="8301"/>
    <x v="4109"/>
    <x v="1"/>
    <x v="704"/>
    <d v="2012-04-24T00:00:00"/>
    <s v="Standard Class"/>
    <s v="OT-18730"/>
    <s v="Olvera Toch"/>
    <x v="0"/>
    <s v="United States"/>
    <s v="Detroit"/>
    <x v="12"/>
    <n v="48234"/>
    <x v="2"/>
    <s v="OFF-EN-10003296"/>
    <x v="1"/>
    <x v="12"/>
    <x v="229"/>
    <n v="180.96"/>
    <n v="2"/>
    <n v="0"/>
    <n v="81.432000000000002"/>
  </r>
  <r>
    <n v="8302"/>
    <x v="4110"/>
    <x v="3"/>
    <x v="1189"/>
    <d v="2014-08-02T00:00:00"/>
    <s v="Standard Class"/>
    <s v="GZ-14545"/>
    <s v="George Zrebassa"/>
    <x v="1"/>
    <s v="United States"/>
    <s v="Los Angeles"/>
    <x v="1"/>
    <n v="90036"/>
    <x v="1"/>
    <s v="TEC-AC-10003870"/>
    <x v="2"/>
    <x v="11"/>
    <x v="1718"/>
    <n v="1649.95"/>
    <n v="5"/>
    <n v="0"/>
    <n v="659.98"/>
  </r>
  <r>
    <n v="8303"/>
    <x v="4110"/>
    <x v="3"/>
    <x v="1189"/>
    <d v="2014-08-02T00:00:00"/>
    <s v="Standard Class"/>
    <s v="GZ-14545"/>
    <s v="George Zrebassa"/>
    <x v="1"/>
    <s v="United States"/>
    <s v="Los Angeles"/>
    <x v="1"/>
    <n v="90036"/>
    <x v="1"/>
    <s v="FUR-CH-10000665"/>
    <x v="0"/>
    <x v="1"/>
    <x v="656"/>
    <n v="362.35199999999998"/>
    <n v="3"/>
    <n v="0.2"/>
    <n v="45.293999999999954"/>
  </r>
  <r>
    <n v="8304"/>
    <x v="4111"/>
    <x v="2"/>
    <x v="656"/>
    <d v="2011-11-02T00:00:00"/>
    <s v="Second Class"/>
    <s v="NL-18310"/>
    <s v="Nancy Lomonaco"/>
    <x v="2"/>
    <s v="United States"/>
    <s v="San Francisco"/>
    <x v="1"/>
    <n v="94110"/>
    <x v="1"/>
    <s v="TEC-PH-10003092"/>
    <x v="2"/>
    <x v="7"/>
    <x v="516"/>
    <n v="73.584000000000003"/>
    <n v="2"/>
    <n v="0.2"/>
    <n v="8.2781999999999982"/>
  </r>
  <r>
    <n v="8305"/>
    <x v="4112"/>
    <x v="3"/>
    <x v="132"/>
    <d v="2014-11-10T00:00:00"/>
    <s v="Standard Class"/>
    <s v="BG-11740"/>
    <s v="Bruce Geld"/>
    <x v="0"/>
    <s v="United States"/>
    <s v="Bakersfield"/>
    <x v="1"/>
    <n v="93309"/>
    <x v="1"/>
    <s v="FUR-TA-10001086"/>
    <x v="0"/>
    <x v="3"/>
    <x v="1727"/>
    <n v="486.36800000000005"/>
    <n v="4"/>
    <n v="0.2"/>
    <n v="36.477600000000024"/>
  </r>
  <r>
    <n v="8306"/>
    <x v="4113"/>
    <x v="0"/>
    <x v="1190"/>
    <d v="2013-08-17T00:00:00"/>
    <s v="Standard Class"/>
    <s v="MT-18070"/>
    <s v="Michelle Tran"/>
    <x v="2"/>
    <s v="United States"/>
    <s v="Tulsa"/>
    <x v="26"/>
    <n v="74133"/>
    <x v="2"/>
    <s v="OFF-PA-10001870"/>
    <x v="1"/>
    <x v="10"/>
    <x v="674"/>
    <n v="32.400000000000006"/>
    <n v="5"/>
    <n v="0"/>
    <n v="15.552000000000001"/>
  </r>
  <r>
    <n v="8307"/>
    <x v="4113"/>
    <x v="0"/>
    <x v="1190"/>
    <d v="2013-08-17T00:00:00"/>
    <s v="Standard Class"/>
    <s v="MT-18070"/>
    <s v="Michelle Tran"/>
    <x v="2"/>
    <s v="United States"/>
    <s v="Tulsa"/>
    <x v="26"/>
    <n v="74133"/>
    <x v="2"/>
    <s v="OFF-BI-10003305"/>
    <x v="1"/>
    <x v="8"/>
    <x v="565"/>
    <n v="41.86"/>
    <n v="7"/>
    <n v="0"/>
    <n v="19.255600000000001"/>
  </r>
  <r>
    <n v="8308"/>
    <x v="4113"/>
    <x v="0"/>
    <x v="1190"/>
    <d v="2013-08-17T00:00:00"/>
    <s v="Standard Class"/>
    <s v="MT-18070"/>
    <s v="Michelle Tran"/>
    <x v="2"/>
    <s v="United States"/>
    <s v="Tulsa"/>
    <x v="26"/>
    <n v="74133"/>
    <x v="2"/>
    <s v="OFF-BI-10003007"/>
    <x v="1"/>
    <x v="8"/>
    <x v="1542"/>
    <n v="77.56"/>
    <n v="2"/>
    <n v="0"/>
    <n v="35.677599999999998"/>
  </r>
  <r>
    <n v="8309"/>
    <x v="4114"/>
    <x v="0"/>
    <x v="197"/>
    <d v="2013-07-26T00:00:00"/>
    <s v="Same Day"/>
    <s v="BC-11125"/>
    <s v="Becky Castell"/>
    <x v="2"/>
    <s v="United States"/>
    <s v="San Francisco"/>
    <x v="1"/>
    <n v="94122"/>
    <x v="1"/>
    <s v="OFF-AR-10001419"/>
    <x v="1"/>
    <x v="6"/>
    <x v="1006"/>
    <n v="37.17"/>
    <n v="9"/>
    <n v="0"/>
    <n v="11.151"/>
  </r>
  <r>
    <n v="8310"/>
    <x v="4115"/>
    <x v="2"/>
    <x v="72"/>
    <d v="2011-03-07T00:00:00"/>
    <s v="Standard Class"/>
    <s v="GW-14605"/>
    <s v="Giulietta Weimer"/>
    <x v="0"/>
    <s v="United States"/>
    <s v="Houston"/>
    <x v="5"/>
    <n v="77036"/>
    <x v="2"/>
    <s v="OFF-ST-10003692"/>
    <x v="1"/>
    <x v="4"/>
    <x v="1253"/>
    <n v="137.352"/>
    <n v="3"/>
    <n v="0.2"/>
    <n v="8.5844999999999914"/>
  </r>
  <r>
    <n v="8311"/>
    <x v="4115"/>
    <x v="2"/>
    <x v="72"/>
    <d v="2011-03-07T00:00:00"/>
    <s v="Standard Class"/>
    <s v="GW-14605"/>
    <s v="Giulietta Weimer"/>
    <x v="0"/>
    <s v="United States"/>
    <s v="Houston"/>
    <x v="5"/>
    <n v="77036"/>
    <x v="2"/>
    <s v="FUR-TA-10001866"/>
    <x v="0"/>
    <x v="3"/>
    <x v="1271"/>
    <n v="376.50899999999996"/>
    <n v="3"/>
    <n v="0.3"/>
    <n v="-43.029600000000045"/>
  </r>
  <r>
    <n v="8312"/>
    <x v="4116"/>
    <x v="3"/>
    <x v="795"/>
    <d v="2014-02-01T00:00:00"/>
    <s v="Standard Class"/>
    <s v="BD-11500"/>
    <s v="Bradley Drucker"/>
    <x v="0"/>
    <s v="United States"/>
    <s v="Columbus"/>
    <x v="32"/>
    <n v="31907"/>
    <x v="0"/>
    <s v="FUR-FU-10002157"/>
    <x v="0"/>
    <x v="5"/>
    <x v="116"/>
    <n v="62.72"/>
    <n v="4"/>
    <n v="0"/>
    <n v="24.460799999999999"/>
  </r>
  <r>
    <n v="8313"/>
    <x v="4116"/>
    <x v="3"/>
    <x v="795"/>
    <d v="2014-02-01T00:00:00"/>
    <s v="Standard Class"/>
    <s v="BD-11500"/>
    <s v="Bradley Drucker"/>
    <x v="0"/>
    <s v="United States"/>
    <s v="Columbus"/>
    <x v="32"/>
    <n v="31907"/>
    <x v="0"/>
    <s v="TEC-PH-10001459"/>
    <x v="2"/>
    <x v="7"/>
    <x v="1438"/>
    <n v="2939.9300000000003"/>
    <n v="7"/>
    <n v="0"/>
    <n v="764.38180000000011"/>
  </r>
  <r>
    <n v="8314"/>
    <x v="4117"/>
    <x v="2"/>
    <x v="136"/>
    <d v="2011-07-16T00:00:00"/>
    <s v="Standard Class"/>
    <s v="PV-18985"/>
    <s v="Paul Van Hugh"/>
    <x v="2"/>
    <s v="United States"/>
    <s v="League City"/>
    <x v="5"/>
    <n v="77573"/>
    <x v="2"/>
    <s v="FUR-CH-10002126"/>
    <x v="0"/>
    <x v="1"/>
    <x v="841"/>
    <n v="512.35799999999995"/>
    <n v="3"/>
    <n v="0.3"/>
    <n v="-14.638799999999947"/>
  </r>
  <r>
    <n v="8315"/>
    <x v="4117"/>
    <x v="2"/>
    <x v="136"/>
    <d v="2011-07-16T00:00:00"/>
    <s v="Standard Class"/>
    <s v="PV-18985"/>
    <s v="Paul Van Hugh"/>
    <x v="2"/>
    <s v="United States"/>
    <s v="League City"/>
    <x v="5"/>
    <n v="77573"/>
    <x v="2"/>
    <s v="OFF-FA-10001561"/>
    <x v="1"/>
    <x v="13"/>
    <x v="831"/>
    <n v="3.4880000000000004"/>
    <n v="2"/>
    <n v="0.2"/>
    <n v="0.56679999999999997"/>
  </r>
  <r>
    <n v="8316"/>
    <x v="4117"/>
    <x v="2"/>
    <x v="136"/>
    <d v="2011-07-16T00:00:00"/>
    <s v="Standard Class"/>
    <s v="PV-18985"/>
    <s v="Paul Van Hugh"/>
    <x v="2"/>
    <s v="United States"/>
    <s v="League City"/>
    <x v="5"/>
    <n v="77573"/>
    <x v="2"/>
    <s v="OFF-AR-10003158"/>
    <x v="1"/>
    <x v="6"/>
    <x v="696"/>
    <n v="22.288"/>
    <n v="7"/>
    <n v="0.2"/>
    <n v="3.9003999999999985"/>
  </r>
  <r>
    <n v="8317"/>
    <x v="4117"/>
    <x v="2"/>
    <x v="136"/>
    <d v="2011-07-16T00:00:00"/>
    <s v="Standard Class"/>
    <s v="PV-18985"/>
    <s v="Paul Van Hugh"/>
    <x v="2"/>
    <s v="United States"/>
    <s v="League City"/>
    <x v="5"/>
    <n v="77573"/>
    <x v="2"/>
    <s v="OFF-PA-10001804"/>
    <x v="1"/>
    <x v="10"/>
    <x v="128"/>
    <n v="16.032"/>
    <n v="3"/>
    <n v="0.2"/>
    <n v="5.6111999999999993"/>
  </r>
  <r>
    <n v="8318"/>
    <x v="4118"/>
    <x v="3"/>
    <x v="645"/>
    <d v="2014-04-17T00:00:00"/>
    <s v="Standard Class"/>
    <s v="HM-14980"/>
    <s v="Henry MacAllister"/>
    <x v="0"/>
    <s v="United States"/>
    <s v="Burlington"/>
    <x v="3"/>
    <n v="27217"/>
    <x v="0"/>
    <s v="OFF-AR-10000422"/>
    <x v="1"/>
    <x v="6"/>
    <x v="892"/>
    <n v="1.752"/>
    <n v="1"/>
    <n v="0.2"/>
    <n v="0.15329999999999994"/>
  </r>
  <r>
    <n v="8319"/>
    <x v="4118"/>
    <x v="3"/>
    <x v="645"/>
    <d v="2014-04-17T00:00:00"/>
    <s v="Standard Class"/>
    <s v="HM-14980"/>
    <s v="Henry MacAllister"/>
    <x v="0"/>
    <s v="United States"/>
    <s v="Burlington"/>
    <x v="3"/>
    <n v="27217"/>
    <x v="0"/>
    <s v="OFF-AR-10000127"/>
    <x v="1"/>
    <x v="6"/>
    <x v="1186"/>
    <n v="20.992000000000001"/>
    <n v="8"/>
    <n v="0.2"/>
    <n v="2.3615999999999966"/>
  </r>
  <r>
    <n v="8320"/>
    <x v="4119"/>
    <x v="3"/>
    <x v="38"/>
    <d v="2014-11-19T00:00:00"/>
    <s v="Standard Class"/>
    <s v="EM-14065"/>
    <s v="Erin Mull"/>
    <x v="0"/>
    <s v="United States"/>
    <s v="New York City"/>
    <x v="15"/>
    <n v="10009"/>
    <x v="3"/>
    <s v="OFF-ST-10004634"/>
    <x v="1"/>
    <x v="4"/>
    <x v="597"/>
    <n v="11.21"/>
    <n v="1"/>
    <n v="0"/>
    <n v="3.3629999999999995"/>
  </r>
  <r>
    <n v="8321"/>
    <x v="4120"/>
    <x v="1"/>
    <x v="901"/>
    <d v="2012-12-06T00:00:00"/>
    <s v="First Class"/>
    <s v="SF-20065"/>
    <s v="Sandra Flanagan"/>
    <x v="0"/>
    <s v="United States"/>
    <s v="Dallas"/>
    <x v="5"/>
    <n v="75220"/>
    <x v="2"/>
    <s v="OFF-AR-10003582"/>
    <x v="1"/>
    <x v="6"/>
    <x v="1451"/>
    <n v="45.04"/>
    <n v="2"/>
    <n v="0.2"/>
    <n v="4.5040000000000031"/>
  </r>
  <r>
    <n v="8322"/>
    <x v="4121"/>
    <x v="0"/>
    <x v="182"/>
    <d v="2013-10-02T00:00:00"/>
    <s v="Standard Class"/>
    <s v="SC-20380"/>
    <s v="Shahid Collister"/>
    <x v="0"/>
    <s v="United States"/>
    <s v="Houston"/>
    <x v="5"/>
    <n v="77095"/>
    <x v="2"/>
    <s v="OFF-BI-10002026"/>
    <x v="1"/>
    <x v="8"/>
    <x v="1749"/>
    <n v="15.623999999999997"/>
    <n v="2"/>
    <n v="0.8"/>
    <n v="-24.998400000000011"/>
  </r>
  <r>
    <n v="8323"/>
    <x v="4122"/>
    <x v="0"/>
    <x v="258"/>
    <d v="2013-11-26T00:00:00"/>
    <s v="Standard Class"/>
    <s v="ND-18370"/>
    <s v="Natalie DeCherney"/>
    <x v="0"/>
    <s v="United States"/>
    <s v="Long Beach"/>
    <x v="15"/>
    <n v="11561"/>
    <x v="3"/>
    <s v="OFF-AP-10000595"/>
    <x v="1"/>
    <x v="9"/>
    <x v="1496"/>
    <n v="8.74"/>
    <n v="2"/>
    <n v="0"/>
    <n v="2.2724000000000002"/>
  </r>
  <r>
    <n v="8324"/>
    <x v="4122"/>
    <x v="0"/>
    <x v="258"/>
    <d v="2013-11-26T00:00:00"/>
    <s v="Standard Class"/>
    <s v="ND-18370"/>
    <s v="Natalie DeCherney"/>
    <x v="0"/>
    <s v="United States"/>
    <s v="Long Beach"/>
    <x v="15"/>
    <n v="11561"/>
    <x v="3"/>
    <s v="OFF-PA-10001509"/>
    <x v="1"/>
    <x v="10"/>
    <x v="417"/>
    <n v="44.75"/>
    <n v="5"/>
    <n v="0"/>
    <n v="20.584999999999994"/>
  </r>
  <r>
    <n v="8325"/>
    <x v="4123"/>
    <x v="3"/>
    <x v="565"/>
    <d v="2014-09-10T00:00:00"/>
    <s v="First Class"/>
    <s v="FC-14245"/>
    <s v="Frank Carlisle"/>
    <x v="2"/>
    <s v="United States"/>
    <s v="Hialeah"/>
    <x v="2"/>
    <n v="33012"/>
    <x v="0"/>
    <s v="OFF-ST-10001321"/>
    <x v="1"/>
    <x v="4"/>
    <x v="416"/>
    <n v="61.68"/>
    <n v="5"/>
    <n v="0.2"/>
    <n v="5.3970000000000073"/>
  </r>
  <r>
    <n v="8326"/>
    <x v="4123"/>
    <x v="3"/>
    <x v="565"/>
    <d v="2014-09-10T00:00:00"/>
    <s v="First Class"/>
    <s v="FC-14245"/>
    <s v="Frank Carlisle"/>
    <x v="2"/>
    <s v="United States"/>
    <s v="Hialeah"/>
    <x v="2"/>
    <n v="33012"/>
    <x v="0"/>
    <s v="TEC-PH-10001750"/>
    <x v="2"/>
    <x v="7"/>
    <x v="968"/>
    <n v="158.376"/>
    <n v="3"/>
    <n v="0.2"/>
    <n v="13.857900000000008"/>
  </r>
  <r>
    <n v="8327"/>
    <x v="4124"/>
    <x v="3"/>
    <x v="246"/>
    <d v="2014-07-25T00:00:00"/>
    <s v="Second Class"/>
    <s v="KL-16555"/>
    <s v="Kelly Lampkin"/>
    <x v="1"/>
    <s v="United States"/>
    <s v="Aurora"/>
    <x v="10"/>
    <n v="60505"/>
    <x v="2"/>
    <s v="OFF-BI-10001890"/>
    <x v="1"/>
    <x v="8"/>
    <x v="174"/>
    <n v="2.8639999999999994"/>
    <n v="4"/>
    <n v="0.8"/>
    <n v="-4.5824000000000016"/>
  </r>
  <r>
    <n v="8328"/>
    <x v="4124"/>
    <x v="3"/>
    <x v="246"/>
    <d v="2014-07-25T00:00:00"/>
    <s v="Second Class"/>
    <s v="KL-16555"/>
    <s v="Kelly Lampkin"/>
    <x v="1"/>
    <s v="United States"/>
    <s v="Aurora"/>
    <x v="10"/>
    <n v="60505"/>
    <x v="2"/>
    <s v="OFF-BI-10004224"/>
    <x v="1"/>
    <x v="8"/>
    <x v="1061"/>
    <n v="94.191999999999979"/>
    <n v="7"/>
    <n v="0.8"/>
    <n v="-164.83600000000007"/>
  </r>
  <r>
    <n v="8329"/>
    <x v="4125"/>
    <x v="3"/>
    <x v="833"/>
    <d v="2014-10-12T00:00:00"/>
    <s v="Standard Class"/>
    <s v="XP-21865"/>
    <s v="Xylona Preis"/>
    <x v="0"/>
    <s v="United States"/>
    <s v="Belleville"/>
    <x v="30"/>
    <n v="7109"/>
    <x v="3"/>
    <s v="OFF-PA-10001357"/>
    <x v="1"/>
    <x v="10"/>
    <x v="1032"/>
    <n v="143.69999999999999"/>
    <n v="3"/>
    <n v="0"/>
    <n v="68.975999999999999"/>
  </r>
  <r>
    <n v="8330"/>
    <x v="4125"/>
    <x v="3"/>
    <x v="833"/>
    <d v="2014-10-12T00:00:00"/>
    <s v="Standard Class"/>
    <s v="XP-21865"/>
    <s v="Xylona Preis"/>
    <x v="0"/>
    <s v="United States"/>
    <s v="Belleville"/>
    <x v="30"/>
    <n v="7109"/>
    <x v="3"/>
    <s v="OFF-PA-10004888"/>
    <x v="1"/>
    <x v="10"/>
    <x v="959"/>
    <n v="6.48"/>
    <n v="1"/>
    <n v="0"/>
    <n v="3.1104000000000003"/>
  </r>
  <r>
    <n v="8331"/>
    <x v="4126"/>
    <x v="3"/>
    <x v="659"/>
    <d v="2014-11-12T00:00:00"/>
    <s v="Standard Class"/>
    <s v="FP-14320"/>
    <s v="Frank Preis"/>
    <x v="0"/>
    <s v="United States"/>
    <s v="New York City"/>
    <x v="15"/>
    <n v="10024"/>
    <x v="3"/>
    <s v="TEC-AC-10002370"/>
    <x v="2"/>
    <x v="11"/>
    <x v="1816"/>
    <n v="7.88"/>
    <n v="4"/>
    <n v="0"/>
    <n v="2.5215999999999994"/>
  </r>
  <r>
    <n v="8332"/>
    <x v="4127"/>
    <x v="0"/>
    <x v="1185"/>
    <d v="2013-03-13T00:00:00"/>
    <s v="First Class"/>
    <s v="PS-18760"/>
    <s v="Pamela Stobb"/>
    <x v="0"/>
    <s v="United States"/>
    <s v="Andover"/>
    <x v="31"/>
    <n v="1810"/>
    <x v="3"/>
    <s v="OFF-ST-10004634"/>
    <x v="1"/>
    <x v="4"/>
    <x v="597"/>
    <n v="11.21"/>
    <n v="1"/>
    <n v="0"/>
    <n v="3.3629999999999995"/>
  </r>
  <r>
    <n v="8333"/>
    <x v="4127"/>
    <x v="0"/>
    <x v="1185"/>
    <d v="2013-03-13T00:00:00"/>
    <s v="First Class"/>
    <s v="PS-18760"/>
    <s v="Pamela Stobb"/>
    <x v="0"/>
    <s v="United States"/>
    <s v="Andover"/>
    <x v="31"/>
    <n v="1810"/>
    <x v="3"/>
    <s v="FUR-CH-10002647"/>
    <x v="0"/>
    <x v="1"/>
    <x v="470"/>
    <n v="354.90000000000003"/>
    <n v="5"/>
    <n v="0"/>
    <n v="88.725000000000023"/>
  </r>
  <r>
    <n v="8334"/>
    <x v="4127"/>
    <x v="0"/>
    <x v="1185"/>
    <d v="2013-03-13T00:00:00"/>
    <s v="First Class"/>
    <s v="PS-18760"/>
    <s v="Pamela Stobb"/>
    <x v="0"/>
    <s v="United States"/>
    <s v="Andover"/>
    <x v="31"/>
    <n v="1810"/>
    <x v="3"/>
    <s v="OFF-PA-10001801"/>
    <x v="1"/>
    <x v="10"/>
    <x v="1757"/>
    <n v="17.940000000000001"/>
    <n v="3"/>
    <n v="0"/>
    <n v="8.7906000000000013"/>
  </r>
  <r>
    <n v="8335"/>
    <x v="4127"/>
    <x v="0"/>
    <x v="1185"/>
    <d v="2013-03-13T00:00:00"/>
    <s v="First Class"/>
    <s v="PS-18760"/>
    <s v="Pamela Stobb"/>
    <x v="0"/>
    <s v="United States"/>
    <s v="Andover"/>
    <x v="31"/>
    <n v="1810"/>
    <x v="3"/>
    <s v="OFF-BI-10004632"/>
    <x v="1"/>
    <x v="8"/>
    <x v="910"/>
    <n v="51.8"/>
    <n v="4"/>
    <n v="0"/>
    <n v="23.309999999999995"/>
  </r>
  <r>
    <n v="8336"/>
    <x v="4128"/>
    <x v="3"/>
    <x v="726"/>
    <d v="2014-05-19T00:00:00"/>
    <s v="Second Class"/>
    <s v="CW-11905"/>
    <s v="Carl Weiss"/>
    <x v="2"/>
    <s v="United States"/>
    <s v="Newark"/>
    <x v="13"/>
    <n v="19711"/>
    <x v="3"/>
    <s v="OFF-BI-10002082"/>
    <x v="1"/>
    <x v="8"/>
    <x v="1173"/>
    <n v="299.52"/>
    <n v="9"/>
    <n v="0"/>
    <n v="149.76"/>
  </r>
  <r>
    <n v="8337"/>
    <x v="4129"/>
    <x v="0"/>
    <x v="415"/>
    <d v="2013-07-09T00:00:00"/>
    <s v="Standard Class"/>
    <s v="KH-16360"/>
    <s v="Katherine Hughes"/>
    <x v="0"/>
    <s v="United States"/>
    <s v="Arlington"/>
    <x v="17"/>
    <n v="22204"/>
    <x v="0"/>
    <s v="OFF-AR-10003986"/>
    <x v="1"/>
    <x v="6"/>
    <x v="1817"/>
    <n v="7.7"/>
    <n v="2"/>
    <n v="0"/>
    <n v="3.157"/>
  </r>
  <r>
    <n v="8338"/>
    <x v="4130"/>
    <x v="2"/>
    <x v="422"/>
    <d v="2012-01-03T00:00:00"/>
    <s v="Standard Class"/>
    <s v="TC-20980"/>
    <s v="Tamara Chand"/>
    <x v="1"/>
    <s v="United States"/>
    <s v="Decatur"/>
    <x v="19"/>
    <n v="35601"/>
    <x v="0"/>
    <s v="OFF-PA-10001243"/>
    <x v="1"/>
    <x v="10"/>
    <x v="1794"/>
    <n v="23.92"/>
    <n v="4"/>
    <n v="0"/>
    <n v="11.720800000000001"/>
  </r>
  <r>
    <n v="8339"/>
    <x v="4130"/>
    <x v="2"/>
    <x v="422"/>
    <d v="2012-01-03T00:00:00"/>
    <s v="Standard Class"/>
    <s v="TC-20980"/>
    <s v="Tamara Chand"/>
    <x v="1"/>
    <s v="United States"/>
    <s v="Decatur"/>
    <x v="19"/>
    <n v="35601"/>
    <x v="0"/>
    <s v="TEC-AC-10003198"/>
    <x v="2"/>
    <x v="11"/>
    <x v="761"/>
    <n v="498"/>
    <n v="5"/>
    <n v="0"/>
    <n v="184.26"/>
  </r>
  <r>
    <n v="8340"/>
    <x v="4131"/>
    <x v="3"/>
    <x v="669"/>
    <d v="2014-04-18T00:00:00"/>
    <s v="Standard Class"/>
    <s v="YS-21880"/>
    <s v="Yana Sorensen"/>
    <x v="1"/>
    <s v="United States"/>
    <s v="Hesperia"/>
    <x v="1"/>
    <n v="92345"/>
    <x v="1"/>
    <s v="FUR-CH-10003774"/>
    <x v="0"/>
    <x v="1"/>
    <x v="1185"/>
    <n v="436.70400000000006"/>
    <n v="6"/>
    <n v="0.2"/>
    <n v="-38.211600000000033"/>
  </r>
  <r>
    <n v="8341"/>
    <x v="4132"/>
    <x v="2"/>
    <x v="687"/>
    <d v="2011-11-20T00:00:00"/>
    <s v="Standard Class"/>
    <s v="CC-12220"/>
    <s v="Chris Cortes"/>
    <x v="0"/>
    <s v="United States"/>
    <s v="Chesapeake"/>
    <x v="17"/>
    <n v="23320"/>
    <x v="0"/>
    <s v="OFF-PA-10002262"/>
    <x v="1"/>
    <x v="10"/>
    <x v="992"/>
    <n v="32.400000000000006"/>
    <n v="5"/>
    <n v="0"/>
    <n v="15.552000000000001"/>
  </r>
  <r>
    <n v="8342"/>
    <x v="4133"/>
    <x v="3"/>
    <x v="532"/>
    <d v="2014-06-15T00:00:00"/>
    <s v="First Class"/>
    <s v="ZD-21925"/>
    <s v="Zuschuss Donatelli"/>
    <x v="0"/>
    <s v="United States"/>
    <s v="Los Angeles"/>
    <x v="1"/>
    <n v="90036"/>
    <x v="1"/>
    <s v="OFF-AP-10004532"/>
    <x v="1"/>
    <x v="9"/>
    <x v="559"/>
    <n v="61.44"/>
    <n v="3"/>
    <n v="0"/>
    <n v="16.588799999999999"/>
  </r>
  <r>
    <n v="8343"/>
    <x v="4134"/>
    <x v="0"/>
    <x v="881"/>
    <d v="2013-12-01T00:00:00"/>
    <s v="Standard Class"/>
    <s v="JK-15370"/>
    <s v="Jay Kimmel"/>
    <x v="0"/>
    <s v="United States"/>
    <s v="Huntsville"/>
    <x v="19"/>
    <n v="35810"/>
    <x v="0"/>
    <s v="OFF-ST-10001325"/>
    <x v="1"/>
    <x v="4"/>
    <x v="466"/>
    <n v="73.36"/>
    <n v="7"/>
    <n v="0"/>
    <n v="19.807200000000002"/>
  </r>
  <r>
    <n v="8344"/>
    <x v="4135"/>
    <x v="2"/>
    <x v="90"/>
    <d v="2011-03-25T00:00:00"/>
    <s v="Standard Class"/>
    <s v="GM-14440"/>
    <s v="Gary McGarr"/>
    <x v="0"/>
    <s v="United States"/>
    <s v="Knoxville"/>
    <x v="18"/>
    <n v="37918"/>
    <x v="0"/>
    <s v="OFF-LA-10004544"/>
    <x v="1"/>
    <x v="2"/>
    <x v="197"/>
    <n v="59.20000000000001"/>
    <n v="5"/>
    <n v="0.2"/>
    <n v="22.199999999999996"/>
  </r>
  <r>
    <n v="8345"/>
    <x v="4135"/>
    <x v="2"/>
    <x v="90"/>
    <d v="2011-03-25T00:00:00"/>
    <s v="Standard Class"/>
    <s v="GM-14440"/>
    <s v="Gary McGarr"/>
    <x v="0"/>
    <s v="United States"/>
    <s v="Knoxville"/>
    <x v="18"/>
    <n v="37918"/>
    <x v="0"/>
    <s v="FUR-FU-10001473"/>
    <x v="0"/>
    <x v="5"/>
    <x v="984"/>
    <n v="32.952000000000005"/>
    <n v="3"/>
    <n v="0.2"/>
    <n v="6.5903999999999989"/>
  </r>
  <r>
    <n v="8346"/>
    <x v="4135"/>
    <x v="2"/>
    <x v="90"/>
    <d v="2011-03-25T00:00:00"/>
    <s v="Standard Class"/>
    <s v="GM-14440"/>
    <s v="Gary McGarr"/>
    <x v="0"/>
    <s v="United States"/>
    <s v="Knoxville"/>
    <x v="18"/>
    <n v="37918"/>
    <x v="0"/>
    <s v="FUR-CH-10000422"/>
    <x v="0"/>
    <x v="1"/>
    <x v="1432"/>
    <n v="218.376"/>
    <n v="3"/>
    <n v="0.2"/>
    <n v="-10.918799999999983"/>
  </r>
  <r>
    <n v="8347"/>
    <x v="4136"/>
    <x v="1"/>
    <x v="28"/>
    <d v="2012-05-04T00:00:00"/>
    <s v="Standard Class"/>
    <s v="JW-15220"/>
    <s v="Jane Waco"/>
    <x v="1"/>
    <s v="United States"/>
    <s v="Lawrence"/>
    <x v="31"/>
    <n v="1841"/>
    <x v="3"/>
    <s v="FUR-FU-10002960"/>
    <x v="0"/>
    <x v="5"/>
    <x v="190"/>
    <n v="31.400000000000002"/>
    <n v="5"/>
    <n v="0"/>
    <n v="13.188000000000002"/>
  </r>
  <r>
    <n v="8348"/>
    <x v="4136"/>
    <x v="1"/>
    <x v="28"/>
    <d v="2012-05-04T00:00:00"/>
    <s v="Standard Class"/>
    <s v="JW-15220"/>
    <s v="Jane Waco"/>
    <x v="1"/>
    <s v="United States"/>
    <s v="Lawrence"/>
    <x v="31"/>
    <n v="1841"/>
    <x v="3"/>
    <s v="FUR-FU-10002445"/>
    <x v="0"/>
    <x v="5"/>
    <x v="1439"/>
    <n v="9.48"/>
    <n v="1"/>
    <n v="0"/>
    <n v="3.7920000000000007"/>
  </r>
  <r>
    <n v="8349"/>
    <x v="4136"/>
    <x v="1"/>
    <x v="28"/>
    <d v="2012-05-04T00:00:00"/>
    <s v="Standard Class"/>
    <s v="JW-15220"/>
    <s v="Jane Waco"/>
    <x v="1"/>
    <s v="United States"/>
    <s v="Lawrence"/>
    <x v="31"/>
    <n v="1841"/>
    <x v="3"/>
    <s v="TEC-PH-10001300"/>
    <x v="2"/>
    <x v="7"/>
    <x v="1002"/>
    <n v="209.5"/>
    <n v="10"/>
    <n v="0"/>
    <n v="58.66"/>
  </r>
  <r>
    <n v="8350"/>
    <x v="4136"/>
    <x v="1"/>
    <x v="28"/>
    <d v="2012-05-04T00:00:00"/>
    <s v="Standard Class"/>
    <s v="JW-15220"/>
    <s v="Jane Waco"/>
    <x v="1"/>
    <s v="United States"/>
    <s v="Lawrence"/>
    <x v="31"/>
    <n v="1841"/>
    <x v="3"/>
    <s v="FUR-FU-10001025"/>
    <x v="0"/>
    <x v="5"/>
    <x v="1699"/>
    <n v="24.3"/>
    <n v="5"/>
    <n v="0"/>
    <n v="10.449000000000002"/>
  </r>
  <r>
    <n v="8351"/>
    <x v="4136"/>
    <x v="1"/>
    <x v="28"/>
    <d v="2012-05-04T00:00:00"/>
    <s v="Standard Class"/>
    <s v="JW-15220"/>
    <s v="Jane Waco"/>
    <x v="1"/>
    <s v="United States"/>
    <s v="Lawrence"/>
    <x v="31"/>
    <n v="1841"/>
    <x v="3"/>
    <s v="OFF-PA-10002689"/>
    <x v="1"/>
    <x v="10"/>
    <x v="1057"/>
    <n v="6.48"/>
    <n v="1"/>
    <n v="0"/>
    <n v="3.1104000000000003"/>
  </r>
  <r>
    <n v="8352"/>
    <x v="4137"/>
    <x v="3"/>
    <x v="898"/>
    <d v="2014-05-09T00:00:00"/>
    <s v="Standard Class"/>
    <s v="BO-11350"/>
    <s v="Bill Overfelt"/>
    <x v="1"/>
    <s v="United States"/>
    <s v="Philadelphia"/>
    <x v="9"/>
    <n v="19134"/>
    <x v="3"/>
    <s v="FUR-FU-10004245"/>
    <x v="0"/>
    <x v="5"/>
    <x v="1738"/>
    <n v="32.448"/>
    <n v="2"/>
    <n v="0.2"/>
    <n v="7.3008000000000006"/>
  </r>
  <r>
    <n v="8353"/>
    <x v="4137"/>
    <x v="3"/>
    <x v="898"/>
    <d v="2014-05-09T00:00:00"/>
    <s v="Standard Class"/>
    <s v="BO-11350"/>
    <s v="Bill Overfelt"/>
    <x v="1"/>
    <s v="United States"/>
    <s v="Philadelphia"/>
    <x v="9"/>
    <n v="19134"/>
    <x v="3"/>
    <s v="OFF-BI-10003684"/>
    <x v="1"/>
    <x v="8"/>
    <x v="707"/>
    <n v="26.388000000000002"/>
    <n v="4"/>
    <n v="0.7"/>
    <n v="-17.591999999999992"/>
  </r>
  <r>
    <n v="8354"/>
    <x v="4137"/>
    <x v="3"/>
    <x v="898"/>
    <d v="2014-05-09T00:00:00"/>
    <s v="Standard Class"/>
    <s v="BO-11350"/>
    <s v="Bill Overfelt"/>
    <x v="1"/>
    <s v="United States"/>
    <s v="Philadelphia"/>
    <x v="9"/>
    <n v="19134"/>
    <x v="3"/>
    <s v="FUR-TA-10003748"/>
    <x v="0"/>
    <x v="3"/>
    <x v="208"/>
    <n v="373.46999999999991"/>
    <n v="5"/>
    <n v="0.4"/>
    <n v="-112.041"/>
  </r>
  <r>
    <n v="8355"/>
    <x v="4137"/>
    <x v="3"/>
    <x v="898"/>
    <d v="2014-05-09T00:00:00"/>
    <s v="Standard Class"/>
    <s v="BO-11350"/>
    <s v="Bill Overfelt"/>
    <x v="1"/>
    <s v="United States"/>
    <s v="Philadelphia"/>
    <x v="9"/>
    <n v="19134"/>
    <x v="3"/>
    <s v="OFF-BI-10002133"/>
    <x v="1"/>
    <x v="8"/>
    <x v="1138"/>
    <n v="64.2"/>
    <n v="5"/>
    <n v="0.7"/>
    <n v="-44.94"/>
  </r>
  <r>
    <n v="8356"/>
    <x v="4137"/>
    <x v="3"/>
    <x v="898"/>
    <d v="2014-05-09T00:00:00"/>
    <s v="Standard Class"/>
    <s v="BO-11350"/>
    <s v="Bill Overfelt"/>
    <x v="1"/>
    <s v="United States"/>
    <s v="Philadelphia"/>
    <x v="9"/>
    <n v="19134"/>
    <x v="3"/>
    <s v="OFF-FA-10002280"/>
    <x v="1"/>
    <x v="13"/>
    <x v="653"/>
    <n v="8"/>
    <n v="2"/>
    <n v="0.2"/>
    <n v="2.8"/>
  </r>
  <r>
    <n v="8357"/>
    <x v="4138"/>
    <x v="0"/>
    <x v="370"/>
    <d v="2013-08-31T00:00:00"/>
    <s v="Standard Class"/>
    <s v="XP-21865"/>
    <s v="Xylona Preis"/>
    <x v="0"/>
    <s v="United States"/>
    <s v="Athens"/>
    <x v="32"/>
    <n v="30605"/>
    <x v="0"/>
    <s v="FUR-FU-10000308"/>
    <x v="0"/>
    <x v="5"/>
    <x v="1269"/>
    <n v="186.54"/>
    <n v="3"/>
    <n v="0"/>
    <n v="41.038800000000002"/>
  </r>
  <r>
    <n v="8358"/>
    <x v="4139"/>
    <x v="2"/>
    <x v="909"/>
    <d v="2011-04-18T00:00:00"/>
    <s v="Standard Class"/>
    <s v="MM-18055"/>
    <s v="Michelle Moray"/>
    <x v="0"/>
    <s v="United States"/>
    <s v="Great Falls"/>
    <x v="37"/>
    <n v="59405"/>
    <x v="1"/>
    <s v="OFF-ST-10000876"/>
    <x v="1"/>
    <x v="4"/>
    <x v="251"/>
    <n v="87.08"/>
    <n v="7"/>
    <n v="0"/>
    <n v="24.382400000000001"/>
  </r>
  <r>
    <n v="8359"/>
    <x v="4139"/>
    <x v="2"/>
    <x v="909"/>
    <d v="2011-04-18T00:00:00"/>
    <s v="Standard Class"/>
    <s v="MM-18055"/>
    <s v="Michelle Moray"/>
    <x v="0"/>
    <s v="United States"/>
    <s v="Great Falls"/>
    <x v="37"/>
    <n v="59405"/>
    <x v="1"/>
    <s v="TEC-PH-10000586"/>
    <x v="2"/>
    <x v="7"/>
    <x v="501"/>
    <n v="105.584"/>
    <n v="2"/>
    <n v="0.2"/>
    <n v="9.2386000000000053"/>
  </r>
  <r>
    <n v="8360"/>
    <x v="4139"/>
    <x v="2"/>
    <x v="909"/>
    <d v="2011-04-18T00:00:00"/>
    <s v="Standard Class"/>
    <s v="MM-18055"/>
    <s v="Michelle Moray"/>
    <x v="0"/>
    <s v="United States"/>
    <s v="Great Falls"/>
    <x v="37"/>
    <n v="59405"/>
    <x v="1"/>
    <s v="TEC-AC-10003399"/>
    <x v="2"/>
    <x v="11"/>
    <x v="1497"/>
    <n v="217.44"/>
    <n v="6"/>
    <n v="0"/>
    <n v="91.32480000000001"/>
  </r>
  <r>
    <n v="8361"/>
    <x v="4140"/>
    <x v="3"/>
    <x v="460"/>
    <d v="2014-01-05T00:00:00"/>
    <s v="Second Class"/>
    <s v="TS-21655"/>
    <s v="Trudy Schmidt"/>
    <x v="0"/>
    <s v="United States"/>
    <s v="El Paso"/>
    <x v="5"/>
    <n v="79907"/>
    <x v="2"/>
    <s v="OFF-AR-10001955"/>
    <x v="1"/>
    <x v="6"/>
    <x v="1021"/>
    <n v="31.744"/>
    <n v="2"/>
    <n v="0.2"/>
    <n v="3.9679999999999964"/>
  </r>
  <r>
    <n v="8362"/>
    <x v="4140"/>
    <x v="3"/>
    <x v="460"/>
    <d v="2014-01-05T00:00:00"/>
    <s v="Second Class"/>
    <s v="TS-21655"/>
    <s v="Trudy Schmidt"/>
    <x v="0"/>
    <s v="United States"/>
    <s v="El Paso"/>
    <x v="5"/>
    <n v="79907"/>
    <x v="2"/>
    <s v="OFF-AP-10000027"/>
    <x v="1"/>
    <x v="9"/>
    <x v="1804"/>
    <n v="5.4319999999999986"/>
    <n v="2"/>
    <n v="0.8"/>
    <n v="-13.580000000000002"/>
  </r>
  <r>
    <n v="8363"/>
    <x v="4140"/>
    <x v="3"/>
    <x v="460"/>
    <d v="2014-01-05T00:00:00"/>
    <s v="Second Class"/>
    <s v="TS-21655"/>
    <s v="Trudy Schmidt"/>
    <x v="0"/>
    <s v="United States"/>
    <s v="El Paso"/>
    <x v="5"/>
    <n v="79907"/>
    <x v="2"/>
    <s v="FUR-TA-10002958"/>
    <x v="0"/>
    <x v="3"/>
    <x v="956"/>
    <n v="913.43000000000006"/>
    <n v="5"/>
    <n v="0.3"/>
    <n v="-169.63700000000009"/>
  </r>
  <r>
    <n v="8364"/>
    <x v="4140"/>
    <x v="3"/>
    <x v="460"/>
    <d v="2014-01-05T00:00:00"/>
    <s v="Second Class"/>
    <s v="TS-21655"/>
    <s v="Trudy Schmidt"/>
    <x v="0"/>
    <s v="United States"/>
    <s v="El Paso"/>
    <x v="5"/>
    <n v="79907"/>
    <x v="2"/>
    <s v="OFF-ST-10002615"/>
    <x v="1"/>
    <x v="4"/>
    <x v="1427"/>
    <n v="372.14400000000001"/>
    <n v="3"/>
    <n v="0.2"/>
    <n v="27.910800000000009"/>
  </r>
  <r>
    <n v="8365"/>
    <x v="4141"/>
    <x v="3"/>
    <x v="1045"/>
    <d v="2014-05-03T00:00:00"/>
    <s v="Standard Class"/>
    <s v="JL-15235"/>
    <s v="Janet Lee"/>
    <x v="0"/>
    <s v="United States"/>
    <s v="Kissimmee"/>
    <x v="2"/>
    <n v="34741"/>
    <x v="0"/>
    <s v="TEC-PH-10002624"/>
    <x v="2"/>
    <x v="7"/>
    <x v="1126"/>
    <n v="751.98400000000004"/>
    <n v="2"/>
    <n v="0.2"/>
    <n v="84.598199999999878"/>
  </r>
  <r>
    <n v="8366"/>
    <x v="4142"/>
    <x v="3"/>
    <x v="289"/>
    <d v="2014-02-03T00:00:00"/>
    <s v="First Class"/>
    <s v="SZ-20035"/>
    <s v="Sam Zeldin"/>
    <x v="2"/>
    <s v="United States"/>
    <s v="Seattle"/>
    <x v="4"/>
    <n v="98105"/>
    <x v="1"/>
    <s v="TEC-PH-10002275"/>
    <x v="2"/>
    <x v="7"/>
    <x v="7"/>
    <n v="604.76800000000003"/>
    <n v="4"/>
    <n v="0.2"/>
    <n v="60.476800000000026"/>
  </r>
  <r>
    <n v="8367"/>
    <x v="4143"/>
    <x v="2"/>
    <x v="557"/>
    <d v="2011-09-12T00:00:00"/>
    <s v="Second Class"/>
    <s v="LR-17035"/>
    <s v="Lisa Ryan"/>
    <x v="1"/>
    <s v="United States"/>
    <s v="Santa Clara"/>
    <x v="1"/>
    <n v="95051"/>
    <x v="1"/>
    <s v="OFF-SU-10004290"/>
    <x v="1"/>
    <x v="14"/>
    <x v="1818"/>
    <n v="27.36"/>
    <n v="4"/>
    <n v="0"/>
    <n v="7.3872"/>
  </r>
  <r>
    <n v="8368"/>
    <x v="4143"/>
    <x v="2"/>
    <x v="557"/>
    <d v="2011-09-12T00:00:00"/>
    <s v="Second Class"/>
    <s v="LR-17035"/>
    <s v="Lisa Ryan"/>
    <x v="1"/>
    <s v="United States"/>
    <s v="Santa Clara"/>
    <x v="1"/>
    <n v="95051"/>
    <x v="1"/>
    <s v="OFF-PA-10000174"/>
    <x v="1"/>
    <x v="10"/>
    <x v="1515"/>
    <n v="20.56"/>
    <n v="2"/>
    <n v="0"/>
    <n v="9.663199999999998"/>
  </r>
  <r>
    <n v="8369"/>
    <x v="4143"/>
    <x v="2"/>
    <x v="557"/>
    <d v="2011-09-12T00:00:00"/>
    <s v="Second Class"/>
    <s v="LR-17035"/>
    <s v="Lisa Ryan"/>
    <x v="1"/>
    <s v="United States"/>
    <s v="Santa Clara"/>
    <x v="1"/>
    <n v="95051"/>
    <x v="1"/>
    <s v="OFF-BI-10004308"/>
    <x v="1"/>
    <x v="8"/>
    <x v="1767"/>
    <n v="83.920000000000016"/>
    <n v="5"/>
    <n v="0.2"/>
    <n v="31.47"/>
  </r>
  <r>
    <n v="8370"/>
    <x v="4144"/>
    <x v="0"/>
    <x v="725"/>
    <d v="2013-06-17T00:00:00"/>
    <s v="Standard Class"/>
    <s v="SV-20365"/>
    <s v="Seth Vernon"/>
    <x v="0"/>
    <s v="United States"/>
    <s v="Los Angeles"/>
    <x v="1"/>
    <n v="90049"/>
    <x v="1"/>
    <s v="FUR-TA-10003473"/>
    <x v="0"/>
    <x v="3"/>
    <x v="214"/>
    <n v="902.71199999999999"/>
    <n v="3"/>
    <n v="0.2"/>
    <n v="33.851700000000051"/>
  </r>
  <r>
    <n v="8371"/>
    <x v="4145"/>
    <x v="0"/>
    <x v="508"/>
    <d v="2013-10-22T00:00:00"/>
    <s v="Standard Class"/>
    <s v="MG-17890"/>
    <s v="Michael Granlund"/>
    <x v="2"/>
    <s v="United States"/>
    <s v="Fresno"/>
    <x v="1"/>
    <n v="93727"/>
    <x v="1"/>
    <s v="FUR-BO-10003894"/>
    <x v="0"/>
    <x v="0"/>
    <x v="1619"/>
    <n v="120.666"/>
    <n v="2"/>
    <n v="0.15"/>
    <n v="21.293999999999993"/>
  </r>
  <r>
    <n v="8372"/>
    <x v="4146"/>
    <x v="2"/>
    <x v="422"/>
    <d v="2011-12-30T00:00:00"/>
    <s v="First Class"/>
    <s v="NC-18415"/>
    <s v="Nathan Cano"/>
    <x v="0"/>
    <s v="United States"/>
    <s v="Fort Worth"/>
    <x v="5"/>
    <n v="76106"/>
    <x v="2"/>
    <s v="OFF-BI-10001658"/>
    <x v="1"/>
    <x v="8"/>
    <x v="439"/>
    <n v="4.9839999999999991"/>
    <n v="1"/>
    <n v="0.8"/>
    <n v="-8.472800000000003"/>
  </r>
  <r>
    <n v="8373"/>
    <x v="4147"/>
    <x v="0"/>
    <x v="390"/>
    <d v="2013-12-02T00:00:00"/>
    <s v="Standard Class"/>
    <s v="SC-20680"/>
    <s v="Steve Carroll"/>
    <x v="2"/>
    <s v="United States"/>
    <s v="Seattle"/>
    <x v="4"/>
    <n v="98105"/>
    <x v="1"/>
    <s v="FUR-FU-10003535"/>
    <x v="0"/>
    <x v="5"/>
    <x v="888"/>
    <n v="82.26"/>
    <n v="3"/>
    <n v="0"/>
    <n v="33.726600000000005"/>
  </r>
  <r>
    <n v="8374"/>
    <x v="4148"/>
    <x v="0"/>
    <x v="338"/>
    <d v="2013-11-14T00:00:00"/>
    <s v="First Class"/>
    <s v="RO-19780"/>
    <s v="Rose O'Brian"/>
    <x v="0"/>
    <s v="United States"/>
    <s v="San Francisco"/>
    <x v="1"/>
    <n v="94110"/>
    <x v="1"/>
    <s v="OFF-ST-10000352"/>
    <x v="1"/>
    <x v="4"/>
    <x v="1049"/>
    <n v="29.74"/>
    <n v="1"/>
    <n v="0"/>
    <n v="4.4610000000000021"/>
  </r>
  <r>
    <n v="8375"/>
    <x v="4149"/>
    <x v="1"/>
    <x v="956"/>
    <d v="2012-01-10T00:00:00"/>
    <s v="Standard Class"/>
    <s v="JL-15175"/>
    <s v="James Lanier"/>
    <x v="2"/>
    <s v="United States"/>
    <s v="San Francisco"/>
    <x v="1"/>
    <n v="94110"/>
    <x v="1"/>
    <s v="OFF-AP-10004859"/>
    <x v="1"/>
    <x v="9"/>
    <x v="921"/>
    <n v="87.36"/>
    <n v="6"/>
    <n v="0"/>
    <n v="23.587200000000003"/>
  </r>
  <r>
    <n v="8376"/>
    <x v="4149"/>
    <x v="1"/>
    <x v="956"/>
    <d v="2012-01-10T00:00:00"/>
    <s v="Standard Class"/>
    <s v="JL-15175"/>
    <s v="James Lanier"/>
    <x v="2"/>
    <s v="United States"/>
    <s v="San Francisco"/>
    <x v="1"/>
    <n v="94110"/>
    <x v="1"/>
    <s v="OFF-BI-10001294"/>
    <x v="1"/>
    <x v="8"/>
    <x v="667"/>
    <n v="56.16"/>
    <n v="6"/>
    <n v="0.2"/>
    <n v="17.549999999999994"/>
  </r>
  <r>
    <n v="8377"/>
    <x v="4150"/>
    <x v="3"/>
    <x v="708"/>
    <d v="2014-03-28T00:00:00"/>
    <s v="Standard Class"/>
    <s v="PW-19030"/>
    <s v="Pauline Webber"/>
    <x v="1"/>
    <s v="United States"/>
    <s v="Pompano Beach"/>
    <x v="2"/>
    <n v="33068"/>
    <x v="0"/>
    <s v="OFF-AP-10001242"/>
    <x v="1"/>
    <x v="9"/>
    <x v="1408"/>
    <n v="64.384"/>
    <n v="1"/>
    <n v="0.2"/>
    <n v="8.0479999999999983"/>
  </r>
  <r>
    <n v="8378"/>
    <x v="4151"/>
    <x v="1"/>
    <x v="768"/>
    <d v="2012-11-18T00:00:00"/>
    <s v="Standard Class"/>
    <s v="MF-18250"/>
    <s v="Monica Federle"/>
    <x v="1"/>
    <s v="United States"/>
    <s v="Houston"/>
    <x v="5"/>
    <n v="77095"/>
    <x v="2"/>
    <s v="OFF-ST-10002344"/>
    <x v="1"/>
    <x v="4"/>
    <x v="856"/>
    <n v="64.784000000000006"/>
    <n v="1"/>
    <n v="0.2"/>
    <n v="-14.576399999999996"/>
  </r>
  <r>
    <n v="8379"/>
    <x v="4151"/>
    <x v="1"/>
    <x v="768"/>
    <d v="2012-11-18T00:00:00"/>
    <s v="Standard Class"/>
    <s v="MF-18250"/>
    <s v="Monica Federle"/>
    <x v="1"/>
    <s v="United States"/>
    <s v="Houston"/>
    <x v="5"/>
    <n v="77095"/>
    <x v="2"/>
    <s v="OFF-PA-10003349"/>
    <x v="1"/>
    <x v="10"/>
    <x v="218"/>
    <n v="15.552000000000003"/>
    <n v="3"/>
    <n v="0.2"/>
    <n v="5.6375999999999999"/>
  </r>
  <r>
    <n v="8380"/>
    <x v="4151"/>
    <x v="1"/>
    <x v="768"/>
    <d v="2012-11-18T00:00:00"/>
    <s v="Standard Class"/>
    <s v="MF-18250"/>
    <s v="Monica Federle"/>
    <x v="1"/>
    <s v="United States"/>
    <s v="Houston"/>
    <x v="5"/>
    <n v="77095"/>
    <x v="2"/>
    <s v="OFF-EN-10003055"/>
    <x v="1"/>
    <x v="12"/>
    <x v="873"/>
    <n v="223.88799999999998"/>
    <n v="7"/>
    <n v="0.2"/>
    <n v="69.964999999999975"/>
  </r>
  <r>
    <n v="8381"/>
    <x v="4152"/>
    <x v="2"/>
    <x v="340"/>
    <d v="2011-09-14T00:00:00"/>
    <s v="Second Class"/>
    <s v="CC-12220"/>
    <s v="Chris Cortes"/>
    <x v="0"/>
    <s v="United States"/>
    <s v="Chicago"/>
    <x v="10"/>
    <n v="60653"/>
    <x v="2"/>
    <s v="OFF-PA-10001622"/>
    <x v="1"/>
    <x v="10"/>
    <x v="695"/>
    <n v="10.896000000000001"/>
    <n v="3"/>
    <n v="0.2"/>
    <n v="3.4049999999999994"/>
  </r>
  <r>
    <n v="8382"/>
    <x v="4153"/>
    <x v="0"/>
    <x v="716"/>
    <d v="2013-03-20T00:00:00"/>
    <s v="Second Class"/>
    <s v="AC-10660"/>
    <s v="Anna Chung"/>
    <x v="0"/>
    <s v="United States"/>
    <s v="San Francisco"/>
    <x v="1"/>
    <n v="94109"/>
    <x v="1"/>
    <s v="TEC-PH-10003800"/>
    <x v="2"/>
    <x v="7"/>
    <x v="504"/>
    <n v="84.784000000000006"/>
    <n v="2"/>
    <n v="0.2"/>
    <n v="-20.136200000000006"/>
  </r>
  <r>
    <n v="8383"/>
    <x v="4154"/>
    <x v="0"/>
    <x v="597"/>
    <d v="2013-02-15T00:00:00"/>
    <s v="Standard Class"/>
    <s v="MH-17440"/>
    <s v="Mark Haberlin"/>
    <x v="1"/>
    <s v="United States"/>
    <s v="Houston"/>
    <x v="5"/>
    <n v="77036"/>
    <x v="2"/>
    <s v="FUR-CH-10001270"/>
    <x v="0"/>
    <x v="1"/>
    <x v="851"/>
    <n v="241.49999999999997"/>
    <n v="4"/>
    <n v="0.3"/>
    <n v="0"/>
  </r>
  <r>
    <n v="8384"/>
    <x v="4155"/>
    <x v="0"/>
    <x v="491"/>
    <d v="2013-11-29T00:00:00"/>
    <s v="First Class"/>
    <s v="CD-12790"/>
    <s v="Cynthia Delaney"/>
    <x v="2"/>
    <s v="United States"/>
    <s v="Shelton"/>
    <x v="29"/>
    <n v="6484"/>
    <x v="3"/>
    <s v="TEC-AC-10003447"/>
    <x v="2"/>
    <x v="11"/>
    <x v="798"/>
    <n v="59.97"/>
    <n v="3"/>
    <n v="0"/>
    <n v="14.992499999999996"/>
  </r>
  <r>
    <n v="8385"/>
    <x v="4155"/>
    <x v="0"/>
    <x v="491"/>
    <d v="2013-11-29T00:00:00"/>
    <s v="First Class"/>
    <s v="CD-12790"/>
    <s v="Cynthia Delaney"/>
    <x v="2"/>
    <s v="United States"/>
    <s v="Shelton"/>
    <x v="29"/>
    <n v="6484"/>
    <x v="3"/>
    <s v="OFF-PA-10004285"/>
    <x v="1"/>
    <x v="10"/>
    <x v="1259"/>
    <n v="13.36"/>
    <n v="2"/>
    <n v="0"/>
    <n v="6.4127999999999998"/>
  </r>
  <r>
    <n v="8386"/>
    <x v="4156"/>
    <x v="3"/>
    <x v="507"/>
    <d v="2014-09-09T00:00:00"/>
    <s v="Standard Class"/>
    <s v="CV-12805"/>
    <s v="Cynthia Voltz"/>
    <x v="1"/>
    <s v="United States"/>
    <s v="Oakland"/>
    <x v="1"/>
    <n v="94601"/>
    <x v="1"/>
    <s v="OFF-BI-10001757"/>
    <x v="1"/>
    <x v="8"/>
    <x v="1158"/>
    <n v="11.808"/>
    <n v="3"/>
    <n v="0.2"/>
    <n v="4.1327999999999996"/>
  </r>
  <r>
    <n v="8387"/>
    <x v="4157"/>
    <x v="1"/>
    <x v="71"/>
    <d v="2012-06-03T00:00:00"/>
    <s v="Standard Class"/>
    <s v="TB-21625"/>
    <s v="Trudy Brown"/>
    <x v="0"/>
    <s v="United States"/>
    <s v="Manchester"/>
    <x v="29"/>
    <n v="6040"/>
    <x v="3"/>
    <s v="OFF-ST-10001558"/>
    <x v="1"/>
    <x v="4"/>
    <x v="712"/>
    <n v="16.239999999999998"/>
    <n v="1"/>
    <n v="0"/>
    <n v="2.4359999999999999"/>
  </r>
  <r>
    <n v="8388"/>
    <x v="4157"/>
    <x v="1"/>
    <x v="71"/>
    <d v="2012-06-03T00:00:00"/>
    <s v="Standard Class"/>
    <s v="TB-21625"/>
    <s v="Trudy Brown"/>
    <x v="0"/>
    <s v="United States"/>
    <s v="Manchester"/>
    <x v="29"/>
    <n v="6040"/>
    <x v="3"/>
    <s v="OFF-ST-10001328"/>
    <x v="1"/>
    <x v="4"/>
    <x v="176"/>
    <n v="77.55"/>
    <n v="5"/>
    <n v="0"/>
    <n v="21.714000000000002"/>
  </r>
  <r>
    <n v="8389"/>
    <x v="4158"/>
    <x v="2"/>
    <x v="301"/>
    <d v="2011-11-05T00:00:00"/>
    <s v="Standard Class"/>
    <s v="DG-13300"/>
    <s v="Deirdre Greer"/>
    <x v="1"/>
    <s v="United States"/>
    <s v="Orange"/>
    <x v="30"/>
    <n v="7050"/>
    <x v="3"/>
    <s v="OFF-AP-10004708"/>
    <x v="1"/>
    <x v="9"/>
    <x v="508"/>
    <n v="76.12"/>
    <n v="2"/>
    <n v="0"/>
    <n v="22.074799999999996"/>
  </r>
  <r>
    <n v="8390"/>
    <x v="4159"/>
    <x v="0"/>
    <x v="797"/>
    <d v="2013-12-31T00:00:00"/>
    <s v="First Class"/>
    <s v="RD-19810"/>
    <s v="Ross DeVincentis"/>
    <x v="2"/>
    <s v="United States"/>
    <s v="Akron"/>
    <x v="24"/>
    <n v="44312"/>
    <x v="3"/>
    <s v="OFF-FA-10000621"/>
    <x v="1"/>
    <x v="13"/>
    <x v="110"/>
    <n v="17.184000000000001"/>
    <n v="6"/>
    <n v="0.2"/>
    <n v="6.2291999999999996"/>
  </r>
  <r>
    <n v="8391"/>
    <x v="4160"/>
    <x v="3"/>
    <x v="769"/>
    <d v="2014-12-07T00:00:00"/>
    <s v="First Class"/>
    <s v="CS-12250"/>
    <s v="Chris Selesnick"/>
    <x v="1"/>
    <s v="United States"/>
    <s v="Los Angeles"/>
    <x v="1"/>
    <n v="90032"/>
    <x v="1"/>
    <s v="OFF-PA-10001838"/>
    <x v="1"/>
    <x v="10"/>
    <x v="999"/>
    <n v="11.76"/>
    <n v="2"/>
    <n v="0"/>
    <n v="5.7623999999999995"/>
  </r>
  <r>
    <n v="8392"/>
    <x v="4161"/>
    <x v="3"/>
    <x v="331"/>
    <d v="2014-12-31T00:00:00"/>
    <s v="Standard Class"/>
    <s v="JB-16045"/>
    <s v="Julia Barnett"/>
    <x v="2"/>
    <s v="United States"/>
    <s v="Danbury"/>
    <x v="29"/>
    <n v="6810"/>
    <x v="3"/>
    <s v="FUR-FU-10001473"/>
    <x v="0"/>
    <x v="5"/>
    <x v="984"/>
    <n v="27.46"/>
    <n v="2"/>
    <n v="0"/>
    <n v="9.8856000000000002"/>
  </r>
  <r>
    <n v="8393"/>
    <x v="4162"/>
    <x v="0"/>
    <x v="49"/>
    <d v="2013-12-07T00:00:00"/>
    <s v="Second Class"/>
    <s v="EJ-14155"/>
    <s v="Eva Jacobs"/>
    <x v="0"/>
    <s v="United States"/>
    <s v="Franklin"/>
    <x v="31"/>
    <n v="2038"/>
    <x v="3"/>
    <s v="TEC-PH-10000193"/>
    <x v="2"/>
    <x v="7"/>
    <x v="1655"/>
    <n v="137.94"/>
    <n v="3"/>
    <n v="0"/>
    <n v="35.864399999999996"/>
  </r>
  <r>
    <n v="8394"/>
    <x v="4162"/>
    <x v="0"/>
    <x v="49"/>
    <d v="2013-12-07T00:00:00"/>
    <s v="Second Class"/>
    <s v="EJ-14155"/>
    <s v="Eva Jacobs"/>
    <x v="0"/>
    <s v="United States"/>
    <s v="Franklin"/>
    <x v="31"/>
    <n v="2038"/>
    <x v="3"/>
    <s v="FUR-FU-10002045"/>
    <x v="0"/>
    <x v="5"/>
    <x v="1356"/>
    <n v="111.15"/>
    <n v="5"/>
    <n v="0"/>
    <n v="48.906000000000006"/>
  </r>
  <r>
    <n v="8395"/>
    <x v="4162"/>
    <x v="0"/>
    <x v="49"/>
    <d v="2013-12-07T00:00:00"/>
    <s v="Second Class"/>
    <s v="EJ-14155"/>
    <s v="Eva Jacobs"/>
    <x v="0"/>
    <s v="United States"/>
    <s v="Franklin"/>
    <x v="31"/>
    <n v="2038"/>
    <x v="3"/>
    <s v="OFF-AP-10002945"/>
    <x v="1"/>
    <x v="9"/>
    <x v="225"/>
    <n v="901.94999999999993"/>
    <n v="3"/>
    <n v="0"/>
    <n v="297.64349999999996"/>
  </r>
  <r>
    <n v="8396"/>
    <x v="4162"/>
    <x v="0"/>
    <x v="49"/>
    <d v="2013-12-07T00:00:00"/>
    <s v="Second Class"/>
    <s v="EJ-14155"/>
    <s v="Eva Jacobs"/>
    <x v="0"/>
    <s v="United States"/>
    <s v="Franklin"/>
    <x v="31"/>
    <n v="2038"/>
    <x v="3"/>
    <s v="FUR-TA-10001095"/>
    <x v="0"/>
    <x v="3"/>
    <x v="611"/>
    <n v="366.00899999999996"/>
    <n v="3"/>
    <n v="0.3"/>
    <n v="-47.058300000000003"/>
  </r>
  <r>
    <n v="8397"/>
    <x v="4163"/>
    <x v="2"/>
    <x v="479"/>
    <d v="2011-06-30T00:00:00"/>
    <s v="Same Day"/>
    <s v="BD-11620"/>
    <s v="Brian DeCherney"/>
    <x v="0"/>
    <s v="United States"/>
    <s v="Wilmington"/>
    <x v="3"/>
    <n v="28403"/>
    <x v="0"/>
    <s v="OFF-PA-10001144"/>
    <x v="1"/>
    <x v="10"/>
    <x v="161"/>
    <n v="310.68799999999999"/>
    <n v="7"/>
    <n v="0.2"/>
    <n v="108.74079999999998"/>
  </r>
  <r>
    <n v="8398"/>
    <x v="4164"/>
    <x v="2"/>
    <x v="1010"/>
    <d v="2011-09-04T00:00:00"/>
    <s v="First Class"/>
    <s v="MR-17545"/>
    <s v="Mathew Reese"/>
    <x v="2"/>
    <s v="United States"/>
    <s v="Houston"/>
    <x v="5"/>
    <n v="77095"/>
    <x v="2"/>
    <s v="OFF-BI-10004099"/>
    <x v="1"/>
    <x v="8"/>
    <x v="1716"/>
    <n v="7.6799999999999979"/>
    <n v="5"/>
    <n v="0.8"/>
    <n v="-11.52"/>
  </r>
  <r>
    <n v="8399"/>
    <x v="4165"/>
    <x v="3"/>
    <x v="808"/>
    <d v="2014-11-08T00:00:00"/>
    <s v="Second Class"/>
    <s v="SR-20425"/>
    <s v="Sharelle Roach"/>
    <x v="2"/>
    <s v="United States"/>
    <s v="Springfield"/>
    <x v="24"/>
    <n v="45503"/>
    <x v="3"/>
    <s v="FUR-CH-10001973"/>
    <x v="0"/>
    <x v="1"/>
    <x v="896"/>
    <n v="155.37199999999999"/>
    <n v="2"/>
    <n v="0.3"/>
    <n v="-35.513599999999997"/>
  </r>
  <r>
    <n v="8400"/>
    <x v="4166"/>
    <x v="1"/>
    <x v="657"/>
    <d v="2012-04-18T00:00:00"/>
    <s v="Standard Class"/>
    <s v="TH-21100"/>
    <s v="Thea Hendricks"/>
    <x v="0"/>
    <s v="United States"/>
    <s v="Glendale"/>
    <x v="16"/>
    <n v="85301"/>
    <x v="1"/>
    <s v="OFF-ST-10000344"/>
    <x v="1"/>
    <x v="4"/>
    <x v="1013"/>
    <n v="10.744"/>
    <n v="1"/>
    <n v="0.2"/>
    <n v="0.80579999999999963"/>
  </r>
  <r>
    <n v="8401"/>
    <x v="4167"/>
    <x v="1"/>
    <x v="901"/>
    <d v="2012-12-09T00:00:00"/>
    <s v="Second Class"/>
    <s v="BD-11635"/>
    <s v="Brian Derr"/>
    <x v="0"/>
    <s v="United States"/>
    <s v="New York City"/>
    <x v="15"/>
    <n v="10009"/>
    <x v="3"/>
    <s v="OFF-BI-10002026"/>
    <x v="1"/>
    <x v="8"/>
    <x v="903"/>
    <n v="232.40000000000003"/>
    <n v="5"/>
    <n v="0.2"/>
    <n v="78.434999999999988"/>
  </r>
  <r>
    <n v="8402"/>
    <x v="4167"/>
    <x v="1"/>
    <x v="901"/>
    <d v="2012-12-09T00:00:00"/>
    <s v="Second Class"/>
    <s v="BD-11635"/>
    <s v="Brian Derr"/>
    <x v="0"/>
    <s v="United States"/>
    <s v="New York City"/>
    <x v="15"/>
    <n v="10009"/>
    <x v="3"/>
    <s v="FUR-CH-10003535"/>
    <x v="0"/>
    <x v="1"/>
    <x v="1513"/>
    <n v="164.64599999999999"/>
    <n v="3"/>
    <n v="0.1"/>
    <n v="12.805799999999994"/>
  </r>
  <r>
    <n v="8403"/>
    <x v="4167"/>
    <x v="1"/>
    <x v="901"/>
    <d v="2012-12-09T00:00:00"/>
    <s v="Second Class"/>
    <s v="BD-11635"/>
    <s v="Brian Derr"/>
    <x v="0"/>
    <s v="United States"/>
    <s v="New York City"/>
    <x v="15"/>
    <n v="10009"/>
    <x v="3"/>
    <s v="OFF-PA-10004156"/>
    <x v="1"/>
    <x v="10"/>
    <x v="743"/>
    <n v="22.68"/>
    <n v="2"/>
    <n v="0"/>
    <n v="11.113199999999999"/>
  </r>
  <r>
    <n v="8404"/>
    <x v="4168"/>
    <x v="0"/>
    <x v="854"/>
    <d v="2013-02-07T00:00:00"/>
    <s v="Standard Class"/>
    <s v="SM-20950"/>
    <s v="Suzanne McNair"/>
    <x v="1"/>
    <s v="United States"/>
    <s v="Los Angeles"/>
    <x v="1"/>
    <n v="90036"/>
    <x v="1"/>
    <s v="OFF-PA-10002254"/>
    <x v="1"/>
    <x v="10"/>
    <x v="145"/>
    <n v="105.52"/>
    <n v="4"/>
    <n v="0"/>
    <n v="48.539199999999994"/>
  </r>
  <r>
    <n v="8405"/>
    <x v="4169"/>
    <x v="3"/>
    <x v="141"/>
    <d v="2014-07-13T00:00:00"/>
    <s v="Standard Class"/>
    <s v="HE-14800"/>
    <s v="Harold Engle"/>
    <x v="1"/>
    <s v="United States"/>
    <s v="Newark"/>
    <x v="13"/>
    <n v="19711"/>
    <x v="3"/>
    <s v="FUR-FU-10003247"/>
    <x v="0"/>
    <x v="5"/>
    <x v="1456"/>
    <n v="83.92"/>
    <n v="4"/>
    <n v="0"/>
    <n v="5.8743999999999943"/>
  </r>
  <r>
    <n v="8406"/>
    <x v="4169"/>
    <x v="3"/>
    <x v="141"/>
    <d v="2014-07-13T00:00:00"/>
    <s v="Standard Class"/>
    <s v="HE-14800"/>
    <s v="Harold Engle"/>
    <x v="1"/>
    <s v="United States"/>
    <s v="Newark"/>
    <x v="13"/>
    <n v="19711"/>
    <x v="3"/>
    <s v="TEC-AC-10002473"/>
    <x v="2"/>
    <x v="11"/>
    <x v="713"/>
    <n v="141.9"/>
    <n v="5"/>
    <n v="0"/>
    <n v="58.179000000000002"/>
  </r>
  <r>
    <n v="8407"/>
    <x v="4169"/>
    <x v="3"/>
    <x v="141"/>
    <d v="2014-07-13T00:00:00"/>
    <s v="Standard Class"/>
    <s v="HE-14800"/>
    <s v="Harold Engle"/>
    <x v="1"/>
    <s v="United States"/>
    <s v="Newark"/>
    <x v="13"/>
    <n v="19711"/>
    <x v="3"/>
    <s v="FUR-FU-10001057"/>
    <x v="0"/>
    <x v="5"/>
    <x v="1782"/>
    <n v="39.979999999999997"/>
    <n v="2"/>
    <n v="0"/>
    <n v="9.1953999999999994"/>
  </r>
  <r>
    <n v="8408"/>
    <x v="4169"/>
    <x v="3"/>
    <x v="141"/>
    <d v="2014-07-13T00:00:00"/>
    <s v="Standard Class"/>
    <s v="HE-14800"/>
    <s v="Harold Engle"/>
    <x v="1"/>
    <s v="United States"/>
    <s v="Newark"/>
    <x v="13"/>
    <n v="19711"/>
    <x v="3"/>
    <s v="OFF-AR-10001419"/>
    <x v="1"/>
    <x v="6"/>
    <x v="1006"/>
    <n v="28.91"/>
    <n v="7"/>
    <n v="0"/>
    <n v="8.6729999999999983"/>
  </r>
  <r>
    <n v="8409"/>
    <x v="4169"/>
    <x v="3"/>
    <x v="141"/>
    <d v="2014-07-13T00:00:00"/>
    <s v="Standard Class"/>
    <s v="HE-14800"/>
    <s v="Harold Engle"/>
    <x v="1"/>
    <s v="United States"/>
    <s v="Newark"/>
    <x v="13"/>
    <n v="19711"/>
    <x v="3"/>
    <s v="OFF-AR-10004010"/>
    <x v="1"/>
    <x v="6"/>
    <x v="1734"/>
    <n v="174.95000000000002"/>
    <n v="5"/>
    <n v="0"/>
    <n v="45.487000000000002"/>
  </r>
  <r>
    <n v="8410"/>
    <x v="4170"/>
    <x v="1"/>
    <x v="555"/>
    <d v="2012-12-17T00:00:00"/>
    <s v="Standard Class"/>
    <s v="JK-15640"/>
    <s v="Jim Kriz"/>
    <x v="2"/>
    <s v="United States"/>
    <s v="San Bernardino"/>
    <x v="1"/>
    <n v="92404"/>
    <x v="1"/>
    <s v="OFF-BI-10004230"/>
    <x v="1"/>
    <x v="8"/>
    <x v="649"/>
    <n v="110.52800000000001"/>
    <n v="4"/>
    <n v="0.2"/>
    <n v="38.684799999999996"/>
  </r>
  <r>
    <n v="8411"/>
    <x v="4171"/>
    <x v="0"/>
    <x v="625"/>
    <d v="2013-11-16T00:00:00"/>
    <s v="Same Day"/>
    <s v="ON-18715"/>
    <s v="Odella Nelson"/>
    <x v="1"/>
    <s v="United States"/>
    <s v="Burlington"/>
    <x v="3"/>
    <n v="27217"/>
    <x v="0"/>
    <s v="FUR-TA-10001768"/>
    <x v="0"/>
    <x v="3"/>
    <x v="114"/>
    <n v="630.024"/>
    <n v="4"/>
    <n v="0.4"/>
    <n v="-199.50760000000008"/>
  </r>
  <r>
    <n v="8412"/>
    <x v="4172"/>
    <x v="0"/>
    <x v="195"/>
    <d v="2013-05-13T00:00:00"/>
    <s v="Second Class"/>
    <s v="TH-21100"/>
    <s v="Thea Hendricks"/>
    <x v="0"/>
    <s v="United States"/>
    <s v="Salem"/>
    <x v="17"/>
    <n v="24153"/>
    <x v="0"/>
    <s v="OFF-AR-10003514"/>
    <x v="1"/>
    <x v="6"/>
    <x v="180"/>
    <n v="27.86"/>
    <n v="7"/>
    <n v="0"/>
    <n v="9.1937999999999978"/>
  </r>
  <r>
    <n v="8413"/>
    <x v="4173"/>
    <x v="3"/>
    <x v="434"/>
    <d v="2014-03-15T00:00:00"/>
    <s v="Standard Class"/>
    <s v="MD-17350"/>
    <s v="Maribeth Dona"/>
    <x v="0"/>
    <s v="United States"/>
    <s v="Dallas"/>
    <x v="5"/>
    <n v="75217"/>
    <x v="2"/>
    <s v="FUR-TA-10002228"/>
    <x v="0"/>
    <x v="3"/>
    <x v="596"/>
    <n v="933.40800000000002"/>
    <n v="4"/>
    <n v="0.3"/>
    <n v="-173.34719999999999"/>
  </r>
  <r>
    <n v="8414"/>
    <x v="4174"/>
    <x v="0"/>
    <x v="907"/>
    <d v="2013-12-22T00:00:00"/>
    <s v="Standard Class"/>
    <s v="AH-10075"/>
    <s v="Adam Hart"/>
    <x v="1"/>
    <s v="United States"/>
    <s v="Arlington"/>
    <x v="5"/>
    <n v="76017"/>
    <x v="2"/>
    <s v="OFF-PA-10001972"/>
    <x v="1"/>
    <x v="10"/>
    <x v="1169"/>
    <n v="51.840000000000011"/>
    <n v="10"/>
    <n v="0.2"/>
    <n v="18.143999999999998"/>
  </r>
  <r>
    <n v="8415"/>
    <x v="4174"/>
    <x v="0"/>
    <x v="907"/>
    <d v="2013-12-22T00:00:00"/>
    <s v="Standard Class"/>
    <s v="AH-10075"/>
    <s v="Adam Hart"/>
    <x v="1"/>
    <s v="United States"/>
    <s v="Arlington"/>
    <x v="5"/>
    <n v="76017"/>
    <x v="2"/>
    <s v="TEC-AC-10002942"/>
    <x v="2"/>
    <x v="11"/>
    <x v="1597"/>
    <n v="165.60000000000002"/>
    <n v="3"/>
    <n v="0.2"/>
    <n v="-6.2100000000000151"/>
  </r>
  <r>
    <n v="8416"/>
    <x v="4175"/>
    <x v="3"/>
    <x v="1191"/>
    <d v="2014-04-13T00:00:00"/>
    <s v="Standard Class"/>
    <s v="ML-17755"/>
    <s v="Max Ludwig"/>
    <x v="2"/>
    <s v="United States"/>
    <s v="Marion"/>
    <x v="23"/>
    <n v="52302"/>
    <x v="2"/>
    <s v="OFF-PA-10000474"/>
    <x v="1"/>
    <x v="10"/>
    <x v="33"/>
    <n v="106.32"/>
    <n v="3"/>
    <n v="0"/>
    <n v="49.970399999999991"/>
  </r>
  <r>
    <n v="8417"/>
    <x v="4176"/>
    <x v="3"/>
    <x v="1188"/>
    <d v="2014-05-12T00:00:00"/>
    <s v="First Class"/>
    <s v="LB-16795"/>
    <s v="Laurel Beltran"/>
    <x v="2"/>
    <s v="United States"/>
    <s v="Seattle"/>
    <x v="4"/>
    <n v="98105"/>
    <x v="1"/>
    <s v="OFF-BI-10004330"/>
    <x v="1"/>
    <x v="8"/>
    <x v="795"/>
    <n v="147.91999999999999"/>
    <n v="5"/>
    <n v="0.2"/>
    <n v="46.224999999999987"/>
  </r>
  <r>
    <n v="8418"/>
    <x v="4176"/>
    <x v="3"/>
    <x v="1188"/>
    <d v="2014-05-12T00:00:00"/>
    <s v="First Class"/>
    <s v="LB-16795"/>
    <s v="Laurel Beltran"/>
    <x v="2"/>
    <s v="United States"/>
    <s v="Seattle"/>
    <x v="4"/>
    <n v="98105"/>
    <x v="1"/>
    <s v="OFF-ST-10000604"/>
    <x v="1"/>
    <x v="4"/>
    <x v="54"/>
    <n v="104.28"/>
    <n v="3"/>
    <n v="0"/>
    <n v="26.069999999999993"/>
  </r>
  <r>
    <n v="8419"/>
    <x v="4176"/>
    <x v="3"/>
    <x v="1188"/>
    <d v="2014-05-12T00:00:00"/>
    <s v="First Class"/>
    <s v="LB-16795"/>
    <s v="Laurel Beltran"/>
    <x v="2"/>
    <s v="United States"/>
    <s v="Seattle"/>
    <x v="4"/>
    <n v="98105"/>
    <x v="1"/>
    <s v="FUR-TA-10004154"/>
    <x v="0"/>
    <x v="3"/>
    <x v="730"/>
    <n v="286.85000000000002"/>
    <n v="1"/>
    <n v="0"/>
    <n v="63.106999999999999"/>
  </r>
  <r>
    <n v="8420"/>
    <x v="4176"/>
    <x v="3"/>
    <x v="1188"/>
    <d v="2014-05-12T00:00:00"/>
    <s v="First Class"/>
    <s v="LB-16795"/>
    <s v="Laurel Beltran"/>
    <x v="2"/>
    <s v="United States"/>
    <s v="Seattle"/>
    <x v="4"/>
    <n v="98105"/>
    <x v="1"/>
    <s v="OFF-ST-10000636"/>
    <x v="1"/>
    <x v="4"/>
    <x v="1744"/>
    <n v="66.959999999999994"/>
    <n v="4"/>
    <n v="0"/>
    <n v="2.6783999999999963"/>
  </r>
  <r>
    <n v="8421"/>
    <x v="4176"/>
    <x v="3"/>
    <x v="1188"/>
    <d v="2014-05-12T00:00:00"/>
    <s v="First Class"/>
    <s v="LB-16795"/>
    <s v="Laurel Beltran"/>
    <x v="2"/>
    <s v="United States"/>
    <s v="Seattle"/>
    <x v="4"/>
    <n v="98105"/>
    <x v="1"/>
    <s v="TEC-AC-10004171"/>
    <x v="2"/>
    <x v="11"/>
    <x v="1312"/>
    <n v="199.98"/>
    <n v="2"/>
    <n v="0"/>
    <n v="87.991200000000006"/>
  </r>
  <r>
    <n v="8422"/>
    <x v="4177"/>
    <x v="3"/>
    <x v="386"/>
    <d v="2014-10-17T00:00:00"/>
    <s v="Standard Class"/>
    <s v="NP-18670"/>
    <s v="Nora Paige"/>
    <x v="0"/>
    <s v="United States"/>
    <s v="Lakewood"/>
    <x v="30"/>
    <n v="8701"/>
    <x v="3"/>
    <s v="TEC-AC-10002167"/>
    <x v="2"/>
    <x v="11"/>
    <x v="46"/>
    <n v="45"/>
    <n v="3"/>
    <n v="0"/>
    <n v="4.9500000000000011"/>
  </r>
  <r>
    <n v="8423"/>
    <x v="4177"/>
    <x v="3"/>
    <x v="386"/>
    <d v="2014-10-17T00:00:00"/>
    <s v="Standard Class"/>
    <s v="NP-18670"/>
    <s v="Nora Paige"/>
    <x v="0"/>
    <s v="United States"/>
    <s v="Lakewood"/>
    <x v="30"/>
    <n v="8701"/>
    <x v="3"/>
    <s v="OFF-FA-10000621"/>
    <x v="1"/>
    <x v="13"/>
    <x v="110"/>
    <n v="17.899999999999999"/>
    <n v="5"/>
    <n v="0"/>
    <n v="8.7710000000000008"/>
  </r>
  <r>
    <n v="8424"/>
    <x v="4177"/>
    <x v="3"/>
    <x v="386"/>
    <d v="2014-10-17T00:00:00"/>
    <s v="Standard Class"/>
    <s v="NP-18670"/>
    <s v="Nora Paige"/>
    <x v="0"/>
    <s v="United States"/>
    <s v="Lakewood"/>
    <x v="30"/>
    <n v="8701"/>
    <x v="3"/>
    <s v="FUR-FU-10004053"/>
    <x v="0"/>
    <x v="5"/>
    <x v="1633"/>
    <n v="40.479999999999997"/>
    <n v="2"/>
    <n v="0"/>
    <n v="17.406400000000001"/>
  </r>
  <r>
    <n v="8425"/>
    <x v="4177"/>
    <x v="3"/>
    <x v="386"/>
    <d v="2014-10-17T00:00:00"/>
    <s v="Standard Class"/>
    <s v="NP-18670"/>
    <s v="Nora Paige"/>
    <x v="0"/>
    <s v="United States"/>
    <s v="Lakewood"/>
    <x v="30"/>
    <n v="8701"/>
    <x v="3"/>
    <s v="FUR-BO-10003404"/>
    <x v="0"/>
    <x v="0"/>
    <x v="1376"/>
    <n v="2154.9"/>
    <n v="5"/>
    <n v="0"/>
    <n v="129.29399999999987"/>
  </r>
  <r>
    <n v="8426"/>
    <x v="4178"/>
    <x v="0"/>
    <x v="770"/>
    <d v="2013-08-31T00:00:00"/>
    <s v="First Class"/>
    <s v="EB-13750"/>
    <s v="Edward Becker"/>
    <x v="1"/>
    <s v="United States"/>
    <s v="Cincinnati"/>
    <x v="24"/>
    <n v="45231"/>
    <x v="3"/>
    <s v="OFF-BI-10004099"/>
    <x v="1"/>
    <x v="8"/>
    <x v="1716"/>
    <n v="18.432000000000002"/>
    <n v="8"/>
    <n v="0.7"/>
    <n v="-12.287999999999997"/>
  </r>
  <r>
    <n v="8427"/>
    <x v="4179"/>
    <x v="1"/>
    <x v="653"/>
    <d v="2012-10-07T00:00:00"/>
    <s v="Standard Class"/>
    <s v="RP-19390"/>
    <s v="Resi Pölking"/>
    <x v="0"/>
    <s v="United States"/>
    <s v="Thornton"/>
    <x v="22"/>
    <n v="80229"/>
    <x v="1"/>
    <s v="OFF-SU-10004290"/>
    <x v="1"/>
    <x v="14"/>
    <x v="1818"/>
    <n v="10.944000000000001"/>
    <n v="2"/>
    <n v="0.2"/>
    <n v="0.95759999999999978"/>
  </r>
  <r>
    <n v="8428"/>
    <x v="4180"/>
    <x v="3"/>
    <x v="51"/>
    <d v="2014-11-26T00:00:00"/>
    <s v="First Class"/>
    <s v="DC-12850"/>
    <s v="Dan Campbell"/>
    <x v="0"/>
    <s v="United States"/>
    <s v="Roseville"/>
    <x v="12"/>
    <n v="48066"/>
    <x v="2"/>
    <s v="OFF-SU-10001935"/>
    <x v="1"/>
    <x v="14"/>
    <x v="33"/>
    <n v="4.3600000000000003"/>
    <n v="2"/>
    <n v="0"/>
    <n v="0.17439999999999944"/>
  </r>
  <r>
    <n v="8429"/>
    <x v="4181"/>
    <x v="3"/>
    <x v="105"/>
    <d v="2014-11-17T00:00:00"/>
    <s v="Standard Class"/>
    <s v="DJ-13510"/>
    <s v="Don Jones"/>
    <x v="1"/>
    <s v="United States"/>
    <s v="Tempe"/>
    <x v="16"/>
    <n v="85281"/>
    <x v="1"/>
    <s v="TEC-AC-10004227"/>
    <x v="2"/>
    <x v="11"/>
    <x v="1400"/>
    <n v="62.352000000000004"/>
    <n v="6"/>
    <n v="0.2"/>
    <n v="-10.911600000000007"/>
  </r>
  <r>
    <n v="8430"/>
    <x v="4182"/>
    <x v="0"/>
    <x v="1054"/>
    <d v="2013-12-22T00:00:00"/>
    <s v="Second Class"/>
    <s v="CL-12565"/>
    <s v="Clay Ludtke"/>
    <x v="0"/>
    <s v="United States"/>
    <s v="Reading"/>
    <x v="9"/>
    <n v="19601"/>
    <x v="3"/>
    <s v="FUR-FU-10004904"/>
    <x v="0"/>
    <x v="5"/>
    <x v="1580"/>
    <n v="303.92"/>
    <n v="5"/>
    <n v="0.2"/>
    <n v="-30.392000000000024"/>
  </r>
  <r>
    <n v="8431"/>
    <x v="4183"/>
    <x v="2"/>
    <x v="809"/>
    <d v="2011-04-05T00:00:00"/>
    <s v="Standard Class"/>
    <s v="NC-18340"/>
    <s v="Nat Carroll"/>
    <x v="0"/>
    <s v="United States"/>
    <s v="Apple Valley"/>
    <x v="11"/>
    <n v="55124"/>
    <x v="2"/>
    <s v="OFF-ST-10001511"/>
    <x v="1"/>
    <x v="4"/>
    <x v="551"/>
    <n v="129.30000000000001"/>
    <n v="2"/>
    <n v="0"/>
    <n v="6.4649999999999892"/>
  </r>
  <r>
    <n v="8432"/>
    <x v="4184"/>
    <x v="3"/>
    <x v="1183"/>
    <d v="2014-11-14T00:00:00"/>
    <s v="Standard Class"/>
    <s v="KN-16450"/>
    <s v="Kean Nguyen"/>
    <x v="1"/>
    <s v="United States"/>
    <s v="Baltimore"/>
    <x v="39"/>
    <n v="21215"/>
    <x v="3"/>
    <s v="FUR-FU-10003535"/>
    <x v="0"/>
    <x v="5"/>
    <x v="888"/>
    <n v="274.20000000000005"/>
    <n v="10"/>
    <n v="0"/>
    <n v="112.422"/>
  </r>
  <r>
    <n v="8433"/>
    <x v="4185"/>
    <x v="2"/>
    <x v="80"/>
    <d v="2011-09-18T00:00:00"/>
    <s v="Second Class"/>
    <s v="SC-20260"/>
    <s v="Scott Cohen"/>
    <x v="1"/>
    <s v="United States"/>
    <s v="Corpus Christi"/>
    <x v="5"/>
    <n v="78415"/>
    <x v="2"/>
    <s v="OFF-FA-10000053"/>
    <x v="1"/>
    <x v="13"/>
    <x v="953"/>
    <n v="6.048"/>
    <n v="4"/>
    <n v="0.2"/>
    <n v="-1.3607999999999998"/>
  </r>
  <r>
    <n v="8434"/>
    <x v="4185"/>
    <x v="2"/>
    <x v="80"/>
    <d v="2011-09-18T00:00:00"/>
    <s v="Second Class"/>
    <s v="SC-20260"/>
    <s v="Scott Cohen"/>
    <x v="1"/>
    <s v="United States"/>
    <s v="Corpus Christi"/>
    <x v="5"/>
    <n v="78415"/>
    <x v="2"/>
    <s v="OFF-PA-10004610"/>
    <x v="1"/>
    <x v="10"/>
    <x v="1511"/>
    <n v="6.8480000000000008"/>
    <n v="2"/>
    <n v="0.2"/>
    <n v="2.1399999999999992"/>
  </r>
  <r>
    <n v="8435"/>
    <x v="4185"/>
    <x v="2"/>
    <x v="80"/>
    <d v="2011-09-18T00:00:00"/>
    <s v="Second Class"/>
    <s v="SC-20260"/>
    <s v="Scott Cohen"/>
    <x v="1"/>
    <s v="United States"/>
    <s v="Corpus Christi"/>
    <x v="5"/>
    <n v="78415"/>
    <x v="2"/>
    <s v="FUR-FU-10000550"/>
    <x v="0"/>
    <x v="5"/>
    <x v="1445"/>
    <n v="9.9600000000000009"/>
    <n v="5"/>
    <n v="0.6"/>
    <n v="-6.7230000000000008"/>
  </r>
  <r>
    <n v="8436"/>
    <x v="4185"/>
    <x v="2"/>
    <x v="80"/>
    <d v="2011-09-18T00:00:00"/>
    <s v="Second Class"/>
    <s v="SC-20260"/>
    <s v="Scott Cohen"/>
    <x v="1"/>
    <s v="United States"/>
    <s v="Corpus Christi"/>
    <x v="5"/>
    <n v="78415"/>
    <x v="2"/>
    <s v="OFF-BI-10001721"/>
    <x v="1"/>
    <x v="8"/>
    <x v="94"/>
    <n v="8.5519999999999978"/>
    <n v="2"/>
    <n v="0.8"/>
    <n v="-13.683199999999999"/>
  </r>
  <r>
    <n v="8437"/>
    <x v="4186"/>
    <x v="1"/>
    <x v="1181"/>
    <d v="2012-09-26T00:00:00"/>
    <s v="Standard Class"/>
    <s v="AM-10705"/>
    <s v="Anne McFarland"/>
    <x v="0"/>
    <s v="United States"/>
    <s v="Las Vegas"/>
    <x v="33"/>
    <n v="89115"/>
    <x v="1"/>
    <s v="OFF-BI-10004040"/>
    <x v="1"/>
    <x v="8"/>
    <x v="1478"/>
    <n v="45.584000000000003"/>
    <n v="11"/>
    <n v="0.2"/>
    <n v="16.524199999999997"/>
  </r>
  <r>
    <n v="8438"/>
    <x v="4187"/>
    <x v="1"/>
    <x v="895"/>
    <d v="2012-12-16T00:00:00"/>
    <s v="Standard Class"/>
    <s v="RA-19945"/>
    <s v="Ryan Akin"/>
    <x v="0"/>
    <s v="United States"/>
    <s v="Cleveland"/>
    <x v="24"/>
    <n v="44105"/>
    <x v="3"/>
    <s v="TEC-AC-10002550"/>
    <x v="2"/>
    <x v="11"/>
    <x v="1342"/>
    <n v="25.488"/>
    <n v="2"/>
    <n v="0.2"/>
    <n v="4.4603999999999999"/>
  </r>
  <r>
    <n v="8439"/>
    <x v="4188"/>
    <x v="2"/>
    <x v="1061"/>
    <d v="2011-06-01T00:00:00"/>
    <s v="Standard Class"/>
    <s v="MM-17260"/>
    <s v="Magdelene Morse"/>
    <x v="0"/>
    <s v="United States"/>
    <s v="Seattle"/>
    <x v="4"/>
    <n v="98105"/>
    <x v="1"/>
    <s v="OFF-BI-10003876"/>
    <x v="1"/>
    <x v="8"/>
    <x v="1617"/>
    <n v="136.96"/>
    <n v="4"/>
    <n v="0.2"/>
    <n v="51.359999999999992"/>
  </r>
  <r>
    <n v="8440"/>
    <x v="4189"/>
    <x v="3"/>
    <x v="1192"/>
    <d v="2014-03-18T00:00:00"/>
    <s v="Second Class"/>
    <s v="BN-11470"/>
    <s v="Brad Norvell"/>
    <x v="1"/>
    <s v="United States"/>
    <s v="Chicago"/>
    <x v="10"/>
    <n v="60623"/>
    <x v="2"/>
    <s v="TEC-PH-10000213"/>
    <x v="2"/>
    <x v="7"/>
    <x v="1649"/>
    <n v="49.616000000000007"/>
    <n v="2"/>
    <n v="0.2"/>
    <n v="4.9615999999999989"/>
  </r>
  <r>
    <n v="8441"/>
    <x v="4190"/>
    <x v="0"/>
    <x v="16"/>
    <d v="2013-12-13T00:00:00"/>
    <s v="Second Class"/>
    <s v="JB-16045"/>
    <s v="Julia Barnett"/>
    <x v="2"/>
    <s v="United States"/>
    <s v="Columbus"/>
    <x v="24"/>
    <n v="43229"/>
    <x v="3"/>
    <s v="OFF-PA-10002615"/>
    <x v="1"/>
    <x v="10"/>
    <x v="247"/>
    <n v="10.584000000000001"/>
    <n v="3"/>
    <n v="0.2"/>
    <n v="3.4397999999999995"/>
  </r>
  <r>
    <n v="8442"/>
    <x v="4191"/>
    <x v="3"/>
    <x v="636"/>
    <d v="2014-05-11T00:00:00"/>
    <s v="Standard Class"/>
    <s v="DB-13615"/>
    <s v="Doug Bickford"/>
    <x v="0"/>
    <s v="United States"/>
    <s v="Tucson"/>
    <x v="16"/>
    <n v="85705"/>
    <x v="1"/>
    <s v="OFF-PA-10002254"/>
    <x v="1"/>
    <x v="10"/>
    <x v="145"/>
    <n v="84.415999999999997"/>
    <n v="4"/>
    <n v="0.2"/>
    <n v="27.435199999999995"/>
  </r>
  <r>
    <n v="8443"/>
    <x v="4192"/>
    <x v="0"/>
    <x v="1193"/>
    <d v="2013-03-11T00:00:00"/>
    <s v="Standard Class"/>
    <s v="JB-16045"/>
    <s v="Julia Barnett"/>
    <x v="2"/>
    <s v="United States"/>
    <s v="Philadelphia"/>
    <x v="9"/>
    <n v="19120"/>
    <x v="3"/>
    <s v="TEC-PH-10004586"/>
    <x v="2"/>
    <x v="7"/>
    <x v="890"/>
    <n v="431.94"/>
    <n v="2"/>
    <n v="0.4"/>
    <n v="-71.990000000000009"/>
  </r>
  <r>
    <n v="8444"/>
    <x v="4192"/>
    <x v="0"/>
    <x v="1193"/>
    <d v="2013-03-11T00:00:00"/>
    <s v="Standard Class"/>
    <s v="JB-16045"/>
    <s v="Julia Barnett"/>
    <x v="2"/>
    <s v="United States"/>
    <s v="Philadelphia"/>
    <x v="9"/>
    <n v="19120"/>
    <x v="3"/>
    <s v="OFF-BI-10002982"/>
    <x v="1"/>
    <x v="8"/>
    <x v="1258"/>
    <n v="2.0430000000000001"/>
    <n v="1"/>
    <n v="0.7"/>
    <n v="-1.4981999999999998"/>
  </r>
  <r>
    <n v="8445"/>
    <x v="4192"/>
    <x v="0"/>
    <x v="1193"/>
    <d v="2013-03-11T00:00:00"/>
    <s v="Standard Class"/>
    <s v="JB-16045"/>
    <s v="Julia Barnett"/>
    <x v="2"/>
    <s v="United States"/>
    <s v="Philadelphia"/>
    <x v="9"/>
    <n v="19120"/>
    <x v="3"/>
    <s v="TEC-PH-10002538"/>
    <x v="2"/>
    <x v="7"/>
    <x v="524"/>
    <n v="68.238"/>
    <n v="3"/>
    <n v="0.4"/>
    <n v="-12.510300000000008"/>
  </r>
  <r>
    <n v="8446"/>
    <x v="4193"/>
    <x v="3"/>
    <x v="436"/>
    <d v="2014-10-25T00:00:00"/>
    <s v="First Class"/>
    <s v="AH-10075"/>
    <s v="Adam Hart"/>
    <x v="1"/>
    <s v="United States"/>
    <s v="Cranston"/>
    <x v="34"/>
    <n v="2920"/>
    <x v="3"/>
    <s v="FUR-TA-10001039"/>
    <x v="0"/>
    <x v="3"/>
    <x v="824"/>
    <n v="240.744"/>
    <n v="4"/>
    <n v="0.3"/>
    <n v="-13.756799999999984"/>
  </r>
  <r>
    <n v="8447"/>
    <x v="4193"/>
    <x v="3"/>
    <x v="436"/>
    <d v="2014-10-25T00:00:00"/>
    <s v="First Class"/>
    <s v="AH-10075"/>
    <s v="Adam Hart"/>
    <x v="1"/>
    <s v="United States"/>
    <s v="Cranston"/>
    <x v="34"/>
    <n v="2920"/>
    <x v="3"/>
    <s v="FUR-FU-10004963"/>
    <x v="0"/>
    <x v="5"/>
    <x v="1434"/>
    <n v="35"/>
    <n v="4"/>
    <n v="0"/>
    <n v="14.700000000000003"/>
  </r>
  <r>
    <n v="8448"/>
    <x v="4193"/>
    <x v="3"/>
    <x v="436"/>
    <d v="2014-10-25T00:00:00"/>
    <s v="First Class"/>
    <s v="AH-10075"/>
    <s v="Adam Hart"/>
    <x v="1"/>
    <s v="United States"/>
    <s v="Cranston"/>
    <x v="34"/>
    <n v="2920"/>
    <x v="3"/>
    <s v="FUR-FU-10000277"/>
    <x v="0"/>
    <x v="5"/>
    <x v="1786"/>
    <n v="210.68"/>
    <n v="2"/>
    <n v="0"/>
    <n v="50.563199999999995"/>
  </r>
  <r>
    <n v="8449"/>
    <x v="4193"/>
    <x v="3"/>
    <x v="436"/>
    <d v="2014-10-25T00:00:00"/>
    <s v="First Class"/>
    <s v="AH-10075"/>
    <s v="Adam Hart"/>
    <x v="1"/>
    <s v="United States"/>
    <s v="Cranston"/>
    <x v="34"/>
    <n v="2920"/>
    <x v="3"/>
    <s v="FUR-TA-10004915"/>
    <x v="0"/>
    <x v="3"/>
    <x v="331"/>
    <n v="637.89599999999996"/>
    <n v="3"/>
    <n v="0.3"/>
    <n v="-127.57919999999996"/>
  </r>
  <r>
    <n v="8450"/>
    <x v="4193"/>
    <x v="3"/>
    <x v="436"/>
    <d v="2014-10-25T00:00:00"/>
    <s v="First Class"/>
    <s v="AH-10075"/>
    <s v="Adam Hart"/>
    <x v="1"/>
    <s v="United States"/>
    <s v="Cranston"/>
    <x v="34"/>
    <n v="2920"/>
    <x v="3"/>
    <s v="OFF-PA-10003724"/>
    <x v="1"/>
    <x v="10"/>
    <x v="357"/>
    <n v="43.44"/>
    <n v="8"/>
    <n v="0"/>
    <n v="21.285599999999999"/>
  </r>
  <r>
    <n v="8451"/>
    <x v="4193"/>
    <x v="3"/>
    <x v="436"/>
    <d v="2014-10-25T00:00:00"/>
    <s v="First Class"/>
    <s v="AH-10075"/>
    <s v="Adam Hart"/>
    <x v="1"/>
    <s v="United States"/>
    <s v="Cranston"/>
    <x v="34"/>
    <n v="2920"/>
    <x v="3"/>
    <s v="OFF-AP-10002906"/>
    <x v="1"/>
    <x v="9"/>
    <x v="1088"/>
    <n v="2.2200000000000002"/>
    <n v="1"/>
    <n v="0"/>
    <n v="0.66599999999999993"/>
  </r>
  <r>
    <n v="8452"/>
    <x v="4194"/>
    <x v="2"/>
    <x v="582"/>
    <d v="2011-04-30T00:00:00"/>
    <s v="First Class"/>
    <s v="AI-10855"/>
    <s v="Arianne Irving"/>
    <x v="0"/>
    <s v="United States"/>
    <s v="San Francisco"/>
    <x v="1"/>
    <n v="94122"/>
    <x v="1"/>
    <s v="TEC-PH-10001459"/>
    <x v="2"/>
    <x v="7"/>
    <x v="1438"/>
    <n v="1679.96"/>
    <n v="5"/>
    <n v="0.2"/>
    <n v="125.99700000000007"/>
  </r>
  <r>
    <n v="8453"/>
    <x v="4195"/>
    <x v="0"/>
    <x v="724"/>
    <d v="2013-04-24T00:00:00"/>
    <s v="Standard Class"/>
    <s v="TH-21115"/>
    <s v="Thea Hudgings"/>
    <x v="1"/>
    <s v="United States"/>
    <s v="Houston"/>
    <x v="5"/>
    <n v="77070"/>
    <x v="2"/>
    <s v="FUR-CH-10002880"/>
    <x v="0"/>
    <x v="1"/>
    <x v="801"/>
    <n v="344.37199999999996"/>
    <n v="4"/>
    <n v="0.3"/>
    <n v="-93.472400000000022"/>
  </r>
  <r>
    <n v="8454"/>
    <x v="4195"/>
    <x v="0"/>
    <x v="724"/>
    <d v="2013-04-24T00:00:00"/>
    <s v="Standard Class"/>
    <s v="TH-21115"/>
    <s v="Thea Hudgings"/>
    <x v="1"/>
    <s v="United States"/>
    <s v="Houston"/>
    <x v="5"/>
    <n v="77070"/>
    <x v="2"/>
    <s v="OFF-ST-10001780"/>
    <x v="1"/>
    <x v="4"/>
    <x v="481"/>
    <n v="1554.9360000000001"/>
    <n v="3"/>
    <n v="0.2"/>
    <n v="77.746800000000007"/>
  </r>
  <r>
    <n v="8455"/>
    <x v="4195"/>
    <x v="0"/>
    <x v="724"/>
    <d v="2013-04-24T00:00:00"/>
    <s v="Standard Class"/>
    <s v="TH-21115"/>
    <s v="Thea Hudgings"/>
    <x v="1"/>
    <s v="United States"/>
    <s v="Houston"/>
    <x v="5"/>
    <n v="77070"/>
    <x v="2"/>
    <s v="FUR-FU-10004748"/>
    <x v="0"/>
    <x v="5"/>
    <x v="1243"/>
    <n v="127.88"/>
    <n v="5"/>
    <n v="0.6"/>
    <n v="-67.137"/>
  </r>
  <r>
    <n v="8456"/>
    <x v="4196"/>
    <x v="0"/>
    <x v="730"/>
    <d v="2013-05-30T00:00:00"/>
    <s v="Standard Class"/>
    <s v="JE-15610"/>
    <s v="Jim Epp"/>
    <x v="1"/>
    <s v="United States"/>
    <s v="Los Angeles"/>
    <x v="1"/>
    <n v="90049"/>
    <x v="1"/>
    <s v="TEC-PH-10001918"/>
    <x v="2"/>
    <x v="7"/>
    <x v="191"/>
    <n v="222.38400000000001"/>
    <n v="2"/>
    <n v="0.2"/>
    <n v="22.238400000000013"/>
  </r>
  <r>
    <n v="8457"/>
    <x v="4197"/>
    <x v="3"/>
    <x v="39"/>
    <d v="2014-06-03T00:00:00"/>
    <s v="Second Class"/>
    <s v="TH-21235"/>
    <s v="Tiffany House"/>
    <x v="1"/>
    <s v="United States"/>
    <s v="Chicago"/>
    <x v="10"/>
    <n v="60653"/>
    <x v="2"/>
    <s v="FUR-CH-10001146"/>
    <x v="0"/>
    <x v="1"/>
    <x v="124"/>
    <n v="106.869"/>
    <n v="3"/>
    <n v="0.3"/>
    <n v="-29.007299999999994"/>
  </r>
  <r>
    <n v="8458"/>
    <x v="4197"/>
    <x v="3"/>
    <x v="39"/>
    <d v="2014-06-03T00:00:00"/>
    <s v="Second Class"/>
    <s v="TH-21235"/>
    <s v="Tiffany House"/>
    <x v="1"/>
    <s v="United States"/>
    <s v="Chicago"/>
    <x v="10"/>
    <n v="60653"/>
    <x v="2"/>
    <s v="OFF-BI-10004364"/>
    <x v="1"/>
    <x v="8"/>
    <x v="302"/>
    <n v="3.5639999999999992"/>
    <n v="3"/>
    <n v="0.8"/>
    <n v="-6.2370000000000019"/>
  </r>
  <r>
    <n v="8459"/>
    <x v="4198"/>
    <x v="2"/>
    <x v="55"/>
    <d v="2011-08-29T00:00:00"/>
    <s v="Standard Class"/>
    <s v="JE-15715"/>
    <s v="Joe Elijah"/>
    <x v="0"/>
    <s v="United States"/>
    <s v="Houston"/>
    <x v="5"/>
    <n v="77070"/>
    <x v="2"/>
    <s v="OFF-BI-10002133"/>
    <x v="1"/>
    <x v="8"/>
    <x v="1138"/>
    <n v="25.679999999999993"/>
    <n v="3"/>
    <n v="0.8"/>
    <n v="-39.804000000000002"/>
  </r>
  <r>
    <n v="8460"/>
    <x v="4198"/>
    <x v="2"/>
    <x v="55"/>
    <d v="2011-08-29T00:00:00"/>
    <s v="Standard Class"/>
    <s v="JE-15715"/>
    <s v="Joe Elijah"/>
    <x v="0"/>
    <s v="United States"/>
    <s v="Houston"/>
    <x v="5"/>
    <n v="77070"/>
    <x v="2"/>
    <s v="OFF-BI-10002225"/>
    <x v="1"/>
    <x v="8"/>
    <x v="336"/>
    <n v="12.383999999999997"/>
    <n v="3"/>
    <n v="0.8"/>
    <n v="-19.814400000000003"/>
  </r>
  <r>
    <n v="8461"/>
    <x v="4199"/>
    <x v="2"/>
    <x v="1194"/>
    <d v="2011-09-04T00:00:00"/>
    <s v="Standard Class"/>
    <s v="AT-10735"/>
    <s v="Annie Thurman"/>
    <x v="0"/>
    <s v="United States"/>
    <s v="Bristol"/>
    <x v="29"/>
    <n v="6010"/>
    <x v="3"/>
    <s v="OFF-BI-10002432"/>
    <x v="1"/>
    <x v="8"/>
    <x v="866"/>
    <n v="25.299999999999997"/>
    <n v="5"/>
    <n v="0"/>
    <n v="11.890999999999998"/>
  </r>
  <r>
    <n v="8462"/>
    <x v="4199"/>
    <x v="2"/>
    <x v="1194"/>
    <d v="2011-09-04T00:00:00"/>
    <s v="Standard Class"/>
    <s v="AT-10735"/>
    <s v="Annie Thurman"/>
    <x v="0"/>
    <s v="United States"/>
    <s v="Bristol"/>
    <x v="29"/>
    <n v="6010"/>
    <x v="3"/>
    <s v="OFF-ST-10000563"/>
    <x v="1"/>
    <x v="4"/>
    <x v="894"/>
    <n v="95.94"/>
    <n v="3"/>
    <n v="0"/>
    <n v="9.5940000000000012"/>
  </r>
  <r>
    <n v="8463"/>
    <x v="4200"/>
    <x v="1"/>
    <x v="37"/>
    <d v="2012-09-07T00:00:00"/>
    <s v="Second Class"/>
    <s v="JH-15820"/>
    <s v="John Huston"/>
    <x v="0"/>
    <s v="United States"/>
    <s v="Holland"/>
    <x v="12"/>
    <n v="49423"/>
    <x v="2"/>
    <s v="OFF-LA-10001982"/>
    <x v="1"/>
    <x v="2"/>
    <x v="1529"/>
    <n v="7.5"/>
    <n v="2"/>
    <n v="0"/>
    <n v="3.5999999999999996"/>
  </r>
  <r>
    <n v="8464"/>
    <x v="4201"/>
    <x v="2"/>
    <x v="1176"/>
    <d v="2011-04-01T00:00:00"/>
    <s v="Standard Class"/>
    <s v="DR-12940"/>
    <s v="Daniel Raglin"/>
    <x v="2"/>
    <s v="United States"/>
    <s v="Albuquerque"/>
    <x v="27"/>
    <n v="87105"/>
    <x v="1"/>
    <s v="TEC-PH-10003273"/>
    <x v="2"/>
    <x v="7"/>
    <x v="171"/>
    <n v="302.37599999999998"/>
    <n v="3"/>
    <n v="0.2"/>
    <n v="22.678200000000018"/>
  </r>
  <r>
    <n v="8465"/>
    <x v="4202"/>
    <x v="1"/>
    <x v="1187"/>
    <d v="2012-05-15T00:00:00"/>
    <s v="Standard Class"/>
    <s v="AB-10165"/>
    <s v="Alan Barnes"/>
    <x v="0"/>
    <s v="United States"/>
    <s v="Louisville"/>
    <x v="22"/>
    <n v="80027"/>
    <x v="1"/>
    <s v="TEC-AC-10002718"/>
    <x v="2"/>
    <x v="11"/>
    <x v="1183"/>
    <n v="46.688000000000002"/>
    <n v="4"/>
    <n v="0.2"/>
    <n v="-2.9180000000000028"/>
  </r>
  <r>
    <n v="8466"/>
    <x v="4203"/>
    <x v="1"/>
    <x v="265"/>
    <d v="2012-04-14T00:00:00"/>
    <s v="Standard Class"/>
    <s v="MC-18100"/>
    <s v="Mick Crebagga"/>
    <x v="0"/>
    <s v="United States"/>
    <s v="New York City"/>
    <x v="15"/>
    <n v="10024"/>
    <x v="3"/>
    <s v="OFF-ST-10001505"/>
    <x v="1"/>
    <x v="4"/>
    <x v="1174"/>
    <n v="17.940000000000001"/>
    <n v="3"/>
    <n v="0"/>
    <n v="3.0497999999999985"/>
  </r>
  <r>
    <n v="8467"/>
    <x v="4204"/>
    <x v="1"/>
    <x v="265"/>
    <d v="2012-04-14T00:00:00"/>
    <s v="Standard Class"/>
    <s v="IG-15085"/>
    <s v="Ivan Gibson"/>
    <x v="0"/>
    <s v="United States"/>
    <s v="Norwich"/>
    <x v="29"/>
    <n v="6360"/>
    <x v="3"/>
    <s v="OFF-AP-10000179"/>
    <x v="1"/>
    <x v="9"/>
    <x v="527"/>
    <n v="370.14"/>
    <n v="3"/>
    <n v="0"/>
    <n v="144.3546"/>
  </r>
  <r>
    <n v="8468"/>
    <x v="4205"/>
    <x v="0"/>
    <x v="251"/>
    <d v="2013-09-24T00:00:00"/>
    <s v="Standard Class"/>
    <s v="FH-14275"/>
    <s v="Frank Hawley"/>
    <x v="1"/>
    <s v="United States"/>
    <s v="San Francisco"/>
    <x v="1"/>
    <n v="94122"/>
    <x v="1"/>
    <s v="OFF-BI-10002309"/>
    <x v="1"/>
    <x v="8"/>
    <x v="78"/>
    <n v="8.9280000000000008"/>
    <n v="2"/>
    <n v="0.2"/>
    <n v="3.1247999999999996"/>
  </r>
  <r>
    <n v="8469"/>
    <x v="4206"/>
    <x v="0"/>
    <x v="583"/>
    <d v="2013-11-18T00:00:00"/>
    <s v="Standard Class"/>
    <s v="AS-10285"/>
    <s v="Alejandro Savely"/>
    <x v="1"/>
    <s v="United States"/>
    <s v="Noblesville"/>
    <x v="14"/>
    <n v="46060"/>
    <x v="2"/>
    <s v="FUR-TA-10001950"/>
    <x v="0"/>
    <x v="3"/>
    <x v="1275"/>
    <n v="2678.94"/>
    <n v="6"/>
    <n v="0"/>
    <n v="241.1046"/>
  </r>
  <r>
    <n v="8470"/>
    <x v="4207"/>
    <x v="3"/>
    <x v="756"/>
    <d v="2014-04-28T00:00:00"/>
    <s v="Standard Class"/>
    <s v="PN-18775"/>
    <s v="Parhena Norris"/>
    <x v="2"/>
    <s v="United States"/>
    <s v="Clarksville"/>
    <x v="18"/>
    <n v="37042"/>
    <x v="0"/>
    <s v="FUR-BO-10001972"/>
    <x v="0"/>
    <x v="0"/>
    <x v="362"/>
    <n v="387.13600000000002"/>
    <n v="4"/>
    <n v="0.2"/>
    <n v="-14.51760000000003"/>
  </r>
  <r>
    <n v="8471"/>
    <x v="4207"/>
    <x v="3"/>
    <x v="756"/>
    <d v="2014-04-28T00:00:00"/>
    <s v="Standard Class"/>
    <s v="PN-18775"/>
    <s v="Parhena Norris"/>
    <x v="2"/>
    <s v="United States"/>
    <s v="Clarksville"/>
    <x v="18"/>
    <n v="37042"/>
    <x v="0"/>
    <s v="TEC-AC-10002473"/>
    <x v="2"/>
    <x v="11"/>
    <x v="713"/>
    <n v="45.408000000000001"/>
    <n v="2"/>
    <n v="0.2"/>
    <n v="11.919599999999999"/>
  </r>
  <r>
    <n v="8472"/>
    <x v="4207"/>
    <x v="3"/>
    <x v="756"/>
    <d v="2014-04-28T00:00:00"/>
    <s v="Standard Class"/>
    <s v="PN-18775"/>
    <s v="Parhena Norris"/>
    <x v="2"/>
    <s v="United States"/>
    <s v="Clarksville"/>
    <x v="18"/>
    <n v="37042"/>
    <x v="0"/>
    <s v="FUR-FU-10000193"/>
    <x v="0"/>
    <x v="5"/>
    <x v="1503"/>
    <n v="77.951999999999998"/>
    <n v="3"/>
    <n v="0.2"/>
    <n v="-11.692800000000005"/>
  </r>
  <r>
    <n v="8473"/>
    <x v="4207"/>
    <x v="3"/>
    <x v="756"/>
    <d v="2014-04-28T00:00:00"/>
    <s v="Standard Class"/>
    <s v="PN-18775"/>
    <s v="Parhena Norris"/>
    <x v="2"/>
    <s v="United States"/>
    <s v="Clarksville"/>
    <x v="18"/>
    <n v="37042"/>
    <x v="0"/>
    <s v="OFF-LA-10000081"/>
    <x v="1"/>
    <x v="2"/>
    <x v="1321"/>
    <n v="3"/>
    <n v="1"/>
    <n v="0.2"/>
    <n v="1.0499999999999998"/>
  </r>
  <r>
    <n v="8474"/>
    <x v="4208"/>
    <x v="1"/>
    <x v="420"/>
    <d v="2012-10-26T00:00:00"/>
    <s v="Second Class"/>
    <s v="GM-14500"/>
    <s v="Gene McClure"/>
    <x v="0"/>
    <s v="United States"/>
    <s v="Hollywood"/>
    <x v="2"/>
    <n v="33021"/>
    <x v="0"/>
    <s v="OFF-ST-10000876"/>
    <x v="1"/>
    <x v="4"/>
    <x v="251"/>
    <n v="9.952"/>
    <n v="1"/>
    <n v="0.2"/>
    <n v="0.99520000000000008"/>
  </r>
  <r>
    <n v="8475"/>
    <x v="4209"/>
    <x v="3"/>
    <x v="359"/>
    <d v="2014-04-15T00:00:00"/>
    <s v="Standard Class"/>
    <s v="NC-18625"/>
    <s v="Noah Childs"/>
    <x v="1"/>
    <s v="United States"/>
    <s v="York"/>
    <x v="9"/>
    <n v="17403"/>
    <x v="3"/>
    <s v="OFF-BI-10004492"/>
    <x v="1"/>
    <x v="8"/>
    <x v="347"/>
    <n v="37.896000000000001"/>
    <n v="4"/>
    <n v="0.7"/>
    <n v="-29.053600000000003"/>
  </r>
  <r>
    <n v="8476"/>
    <x v="4209"/>
    <x v="3"/>
    <x v="359"/>
    <d v="2014-04-15T00:00:00"/>
    <s v="Standard Class"/>
    <s v="NC-18625"/>
    <s v="Noah Childs"/>
    <x v="1"/>
    <s v="United States"/>
    <s v="York"/>
    <x v="9"/>
    <n v="17403"/>
    <x v="3"/>
    <s v="OFF-PA-10001033"/>
    <x v="1"/>
    <x v="10"/>
    <x v="1500"/>
    <n v="65.584000000000003"/>
    <n v="2"/>
    <n v="0.2"/>
    <n v="23.7742"/>
  </r>
  <r>
    <n v="8477"/>
    <x v="4210"/>
    <x v="3"/>
    <x v="855"/>
    <d v="2014-11-02T00:00:00"/>
    <s v="Standard Class"/>
    <s v="TW-21025"/>
    <s v="Tamara Willingham"/>
    <x v="2"/>
    <s v="United States"/>
    <s v="Mesa"/>
    <x v="16"/>
    <n v="85204"/>
    <x v="1"/>
    <s v="OFF-PA-10004039"/>
    <x v="1"/>
    <x v="10"/>
    <x v="1538"/>
    <n v="44.783999999999999"/>
    <n v="1"/>
    <n v="0.2"/>
    <n v="16.234200000000001"/>
  </r>
  <r>
    <n v="8478"/>
    <x v="4211"/>
    <x v="1"/>
    <x v="628"/>
    <d v="2012-10-30T00:00:00"/>
    <s v="Same Day"/>
    <s v="BF-11020"/>
    <s v="Barry Französisch"/>
    <x v="1"/>
    <s v="United States"/>
    <s v="New York City"/>
    <x v="15"/>
    <n v="10024"/>
    <x v="3"/>
    <s v="TEC-MA-10004552"/>
    <x v="2"/>
    <x v="15"/>
    <x v="1819"/>
    <n v="1035.8"/>
    <n v="4"/>
    <n v="0"/>
    <n v="269.30799999999999"/>
  </r>
  <r>
    <n v="8479"/>
    <x v="4212"/>
    <x v="3"/>
    <x v="404"/>
    <d v="2014-12-25T00:00:00"/>
    <s v="Standard Class"/>
    <s v="TT-21460"/>
    <s v="Tonja Turnell"/>
    <x v="2"/>
    <s v="United States"/>
    <s v="San Francisco"/>
    <x v="1"/>
    <n v="94110"/>
    <x v="1"/>
    <s v="OFF-AR-10002578"/>
    <x v="1"/>
    <x v="6"/>
    <x v="665"/>
    <n v="5.76"/>
    <n v="2"/>
    <n v="0"/>
    <n v="1.6703999999999999"/>
  </r>
  <r>
    <n v="8480"/>
    <x v="4213"/>
    <x v="0"/>
    <x v="299"/>
    <d v="2013-03-17T00:00:00"/>
    <s v="Standard Class"/>
    <s v="SW-20245"/>
    <s v="Scot Wooten"/>
    <x v="0"/>
    <s v="United States"/>
    <s v="Los Angeles"/>
    <x v="1"/>
    <n v="90036"/>
    <x v="1"/>
    <s v="OFF-PA-10004022"/>
    <x v="1"/>
    <x v="10"/>
    <x v="1614"/>
    <n v="19.98"/>
    <n v="2"/>
    <n v="0"/>
    <n v="8.9909999999999997"/>
  </r>
  <r>
    <n v="8481"/>
    <x v="4214"/>
    <x v="2"/>
    <x v="609"/>
    <d v="2011-07-27T00:00:00"/>
    <s v="Standard Class"/>
    <s v="PG-18820"/>
    <s v="Patrick Gardner"/>
    <x v="0"/>
    <s v="United States"/>
    <s v="Omaha"/>
    <x v="8"/>
    <n v="68104"/>
    <x v="2"/>
    <s v="TEC-PH-10004100"/>
    <x v="2"/>
    <x v="7"/>
    <x v="1743"/>
    <n v="35.979999999999997"/>
    <n v="2"/>
    <n v="0"/>
    <n v="10.074400000000001"/>
  </r>
  <r>
    <n v="8482"/>
    <x v="4215"/>
    <x v="0"/>
    <x v="1012"/>
    <d v="2013-05-29T00:00:00"/>
    <s v="Standard Class"/>
    <s v="DP-13390"/>
    <s v="Dennis Pardue"/>
    <x v="2"/>
    <s v="United States"/>
    <s v="Philadelphia"/>
    <x v="9"/>
    <n v="19120"/>
    <x v="3"/>
    <s v="OFF-AR-10001860"/>
    <x v="1"/>
    <x v="6"/>
    <x v="907"/>
    <n v="16.656000000000002"/>
    <n v="3"/>
    <n v="0.2"/>
    <n v="3.3311999999999999"/>
  </r>
  <r>
    <n v="8483"/>
    <x v="4216"/>
    <x v="3"/>
    <x v="512"/>
    <d v="2014-02-16T00:00:00"/>
    <s v="Standard Class"/>
    <s v="DJ-13510"/>
    <s v="Don Jones"/>
    <x v="1"/>
    <s v="United States"/>
    <s v="New York City"/>
    <x v="15"/>
    <n v="10024"/>
    <x v="3"/>
    <s v="OFF-LA-10001297"/>
    <x v="1"/>
    <x v="2"/>
    <x v="483"/>
    <n v="20.7"/>
    <n v="2"/>
    <n v="0"/>
    <n v="9.9359999999999999"/>
  </r>
  <r>
    <n v="8484"/>
    <x v="4217"/>
    <x v="0"/>
    <x v="873"/>
    <d v="2013-09-25T00:00:00"/>
    <s v="Standard Class"/>
    <s v="EN-13780"/>
    <s v="Edward Nazzal"/>
    <x v="0"/>
    <s v="United States"/>
    <s v="Grand Rapids"/>
    <x v="12"/>
    <n v="49505"/>
    <x v="2"/>
    <s v="OFF-BI-10004828"/>
    <x v="1"/>
    <x v="8"/>
    <x v="1578"/>
    <n v="83.699999999999989"/>
    <n v="5"/>
    <n v="0"/>
    <n v="41.012999999999991"/>
  </r>
  <r>
    <n v="8485"/>
    <x v="4218"/>
    <x v="3"/>
    <x v="241"/>
    <d v="2014-09-25T00:00:00"/>
    <s v="Same Day"/>
    <s v="PB-19150"/>
    <s v="Philip Brown"/>
    <x v="0"/>
    <s v="United States"/>
    <s v="Seattle"/>
    <x v="4"/>
    <n v="98115"/>
    <x v="1"/>
    <s v="FUR-FU-10002759"/>
    <x v="0"/>
    <x v="5"/>
    <x v="555"/>
    <n v="199.8"/>
    <n v="10"/>
    <n v="0"/>
    <n v="71.927999999999997"/>
  </r>
  <r>
    <n v="8486"/>
    <x v="4219"/>
    <x v="3"/>
    <x v="996"/>
    <d v="2014-04-01T00:00:00"/>
    <s v="Standard Class"/>
    <s v="BD-11560"/>
    <s v="Brendan Dodson"/>
    <x v="2"/>
    <s v="United States"/>
    <s v="Fresno"/>
    <x v="1"/>
    <n v="93727"/>
    <x v="1"/>
    <s v="OFF-PA-10000740"/>
    <x v="1"/>
    <x v="10"/>
    <x v="1239"/>
    <n v="45.68"/>
    <n v="2"/>
    <n v="0"/>
    <n v="21.012799999999999"/>
  </r>
  <r>
    <n v="8487"/>
    <x v="4219"/>
    <x v="3"/>
    <x v="996"/>
    <d v="2014-04-01T00:00:00"/>
    <s v="Standard Class"/>
    <s v="BD-11560"/>
    <s v="Brendan Dodson"/>
    <x v="2"/>
    <s v="United States"/>
    <s v="Fresno"/>
    <x v="1"/>
    <n v="93727"/>
    <x v="1"/>
    <s v="OFF-PA-10001144"/>
    <x v="1"/>
    <x v="10"/>
    <x v="161"/>
    <n v="110.96"/>
    <n v="2"/>
    <n v="0"/>
    <n v="53.260799999999996"/>
  </r>
  <r>
    <n v="8488"/>
    <x v="4219"/>
    <x v="3"/>
    <x v="996"/>
    <d v="2014-04-01T00:00:00"/>
    <s v="Standard Class"/>
    <s v="BD-11560"/>
    <s v="Brendan Dodson"/>
    <x v="2"/>
    <s v="United States"/>
    <s v="Fresno"/>
    <x v="1"/>
    <n v="93727"/>
    <x v="1"/>
    <s v="OFF-PA-10000859"/>
    <x v="1"/>
    <x v="10"/>
    <x v="1721"/>
    <n v="11.94"/>
    <n v="3"/>
    <n v="0"/>
    <n v="5.97"/>
  </r>
  <r>
    <n v="8489"/>
    <x v="4220"/>
    <x v="0"/>
    <x v="1056"/>
    <d v="2013-02-04T00:00:00"/>
    <s v="Second Class"/>
    <s v="SE-20110"/>
    <s v="Sanjit Engle"/>
    <x v="0"/>
    <s v="United States"/>
    <s v="Arlington"/>
    <x v="17"/>
    <n v="22204"/>
    <x v="0"/>
    <s v="TEC-MA-10001127"/>
    <x v="2"/>
    <x v="15"/>
    <x v="1610"/>
    <n v="8749.9500000000007"/>
    <n v="5"/>
    <n v="0"/>
    <n v="2799.9839999999995"/>
  </r>
  <r>
    <n v="8490"/>
    <x v="4220"/>
    <x v="0"/>
    <x v="1056"/>
    <d v="2013-02-04T00:00:00"/>
    <s v="Second Class"/>
    <s v="SE-20110"/>
    <s v="Sanjit Engle"/>
    <x v="0"/>
    <s v="United States"/>
    <s v="Arlington"/>
    <x v="17"/>
    <n v="22204"/>
    <x v="0"/>
    <s v="OFF-BI-10002557"/>
    <x v="1"/>
    <x v="8"/>
    <x v="246"/>
    <n v="36.4"/>
    <n v="8"/>
    <n v="0"/>
    <n v="18.2"/>
  </r>
  <r>
    <n v="8491"/>
    <x v="4220"/>
    <x v="0"/>
    <x v="1056"/>
    <d v="2013-02-04T00:00:00"/>
    <s v="Second Class"/>
    <s v="SE-20110"/>
    <s v="Sanjit Engle"/>
    <x v="0"/>
    <s v="United States"/>
    <s v="Arlington"/>
    <x v="17"/>
    <n v="22204"/>
    <x v="0"/>
    <s v="FUR-FU-10001731"/>
    <x v="0"/>
    <x v="5"/>
    <x v="1547"/>
    <n v="18.689999999999998"/>
    <n v="7"/>
    <n v="0"/>
    <n v="7.1021999999999998"/>
  </r>
  <r>
    <n v="8492"/>
    <x v="4221"/>
    <x v="3"/>
    <x v="437"/>
    <d v="2014-07-12T00:00:00"/>
    <s v="Standard Class"/>
    <s v="AT-10735"/>
    <s v="Annie Thurman"/>
    <x v="0"/>
    <s v="United States"/>
    <s v="Los Angeles"/>
    <x v="1"/>
    <n v="90049"/>
    <x v="1"/>
    <s v="OFF-FA-10001135"/>
    <x v="1"/>
    <x v="13"/>
    <x v="1060"/>
    <n v="5.9399999999999995"/>
    <n v="3"/>
    <n v="0"/>
    <n v="0.11880000000000024"/>
  </r>
  <r>
    <n v="8493"/>
    <x v="4222"/>
    <x v="1"/>
    <x v="924"/>
    <d v="2012-10-28T00:00:00"/>
    <s v="Standard Class"/>
    <s v="CC-12685"/>
    <s v="Craig Carroll"/>
    <x v="0"/>
    <s v="United States"/>
    <s v="Lubbock"/>
    <x v="5"/>
    <n v="79424"/>
    <x v="2"/>
    <s v="OFF-PA-10000069"/>
    <x v="1"/>
    <x v="10"/>
    <x v="1569"/>
    <n v="60.736000000000004"/>
    <n v="8"/>
    <n v="0.2"/>
    <n v="20.4984"/>
  </r>
  <r>
    <n v="8494"/>
    <x v="4222"/>
    <x v="1"/>
    <x v="924"/>
    <d v="2012-10-28T00:00:00"/>
    <s v="Standard Class"/>
    <s v="CC-12685"/>
    <s v="Craig Carroll"/>
    <x v="0"/>
    <s v="United States"/>
    <s v="Lubbock"/>
    <x v="5"/>
    <n v="79424"/>
    <x v="2"/>
    <s v="TEC-CO-10001943"/>
    <x v="2"/>
    <x v="16"/>
    <x v="1666"/>
    <n v="479.97600000000006"/>
    <n v="3"/>
    <n v="0.2"/>
    <n v="161.99189999999999"/>
  </r>
  <r>
    <n v="8495"/>
    <x v="4222"/>
    <x v="1"/>
    <x v="924"/>
    <d v="2012-10-28T00:00:00"/>
    <s v="Standard Class"/>
    <s v="CC-12685"/>
    <s v="Craig Carroll"/>
    <x v="0"/>
    <s v="United States"/>
    <s v="Lubbock"/>
    <x v="5"/>
    <n v="79424"/>
    <x v="2"/>
    <s v="OFF-BI-10000977"/>
    <x v="1"/>
    <x v="8"/>
    <x v="982"/>
    <n v="6.0799999999999983"/>
    <n v="1"/>
    <n v="0.8"/>
    <n v="-10.336000000000002"/>
  </r>
  <r>
    <n v="8496"/>
    <x v="4223"/>
    <x v="0"/>
    <x v="499"/>
    <d v="2013-12-09T00:00:00"/>
    <s v="Standard Class"/>
    <s v="AS-10225"/>
    <s v="Alan Schoenberger"/>
    <x v="1"/>
    <s v="United States"/>
    <s v="Longmont"/>
    <x v="22"/>
    <n v="80501"/>
    <x v="1"/>
    <s v="TEC-AC-10002942"/>
    <x v="2"/>
    <x v="11"/>
    <x v="1597"/>
    <n v="165.60000000000002"/>
    <n v="3"/>
    <n v="0.2"/>
    <n v="-6.2100000000000151"/>
  </r>
  <r>
    <n v="8497"/>
    <x v="4224"/>
    <x v="2"/>
    <x v="1195"/>
    <d v="2011-03-08T00:00:00"/>
    <s v="Second Class"/>
    <s v="AB-10150"/>
    <s v="Aimee Bixby"/>
    <x v="0"/>
    <s v="United States"/>
    <s v="Yonkers"/>
    <x v="15"/>
    <n v="10701"/>
    <x v="3"/>
    <s v="OFF-AR-10000588"/>
    <x v="1"/>
    <x v="6"/>
    <x v="393"/>
    <n v="59.519999999999996"/>
    <n v="3"/>
    <n v="0"/>
    <n v="15.475200000000001"/>
  </r>
  <r>
    <n v="8498"/>
    <x v="4224"/>
    <x v="2"/>
    <x v="1195"/>
    <d v="2011-03-08T00:00:00"/>
    <s v="Second Class"/>
    <s v="AB-10150"/>
    <s v="Aimee Bixby"/>
    <x v="0"/>
    <s v="United States"/>
    <s v="Yonkers"/>
    <x v="15"/>
    <n v="10701"/>
    <x v="3"/>
    <s v="TEC-AC-10002001"/>
    <x v="2"/>
    <x v="11"/>
    <x v="262"/>
    <n v="479.97"/>
    <n v="3"/>
    <n v="0"/>
    <n v="177.58890000000002"/>
  </r>
  <r>
    <n v="8499"/>
    <x v="4224"/>
    <x v="2"/>
    <x v="1195"/>
    <d v="2011-03-08T00:00:00"/>
    <s v="Second Class"/>
    <s v="AB-10150"/>
    <s v="Aimee Bixby"/>
    <x v="0"/>
    <s v="United States"/>
    <s v="Yonkers"/>
    <x v="15"/>
    <n v="10701"/>
    <x v="3"/>
    <s v="OFF-SU-10000381"/>
    <x v="1"/>
    <x v="14"/>
    <x v="654"/>
    <n v="18.62"/>
    <n v="2"/>
    <n v="0"/>
    <n v="5.399799999999999"/>
  </r>
  <r>
    <n v="8500"/>
    <x v="4224"/>
    <x v="2"/>
    <x v="1195"/>
    <d v="2011-03-08T00:00:00"/>
    <s v="Second Class"/>
    <s v="AB-10150"/>
    <s v="Aimee Bixby"/>
    <x v="0"/>
    <s v="United States"/>
    <s v="Yonkers"/>
    <x v="15"/>
    <n v="10701"/>
    <x v="3"/>
    <s v="OFF-BI-10001617"/>
    <x v="1"/>
    <x v="8"/>
    <x v="1315"/>
    <n v="49.632000000000005"/>
    <n v="6"/>
    <n v="0.2"/>
    <n v="16.750799999999998"/>
  </r>
  <r>
    <n v="8501"/>
    <x v="4224"/>
    <x v="2"/>
    <x v="1195"/>
    <d v="2011-03-08T00:00:00"/>
    <s v="Second Class"/>
    <s v="AB-10150"/>
    <s v="Aimee Bixby"/>
    <x v="0"/>
    <s v="United States"/>
    <s v="Yonkers"/>
    <x v="15"/>
    <n v="10701"/>
    <x v="3"/>
    <s v="OFF-PA-10001878"/>
    <x v="1"/>
    <x v="10"/>
    <x v="1161"/>
    <n v="97.82"/>
    <n v="2"/>
    <n v="0"/>
    <n v="45.975399999999993"/>
  </r>
  <r>
    <n v="8502"/>
    <x v="4225"/>
    <x v="1"/>
    <x v="879"/>
    <d v="2012-03-03T00:00:00"/>
    <s v="Second Class"/>
    <s v="DH-13075"/>
    <s v="Dave Hallsten"/>
    <x v="1"/>
    <s v="United States"/>
    <s v="Los Angeles"/>
    <x v="1"/>
    <n v="90045"/>
    <x v="1"/>
    <s v="TEC-PH-10000376"/>
    <x v="2"/>
    <x v="7"/>
    <x v="428"/>
    <n v="15.984000000000002"/>
    <n v="2"/>
    <n v="0.2"/>
    <n v="1.1988000000000003"/>
  </r>
  <r>
    <n v="8503"/>
    <x v="4225"/>
    <x v="1"/>
    <x v="879"/>
    <d v="2012-03-03T00:00:00"/>
    <s v="Second Class"/>
    <s v="DH-13075"/>
    <s v="Dave Hallsten"/>
    <x v="1"/>
    <s v="United States"/>
    <s v="Los Angeles"/>
    <x v="1"/>
    <n v="90045"/>
    <x v="1"/>
    <s v="FUR-CH-10003396"/>
    <x v="0"/>
    <x v="1"/>
    <x v="385"/>
    <n v="184.75200000000001"/>
    <n v="3"/>
    <n v="0.2"/>
    <n v="-20.784600000000012"/>
  </r>
  <r>
    <n v="8504"/>
    <x v="4226"/>
    <x v="2"/>
    <x v="980"/>
    <d v="2011-02-25T00:00:00"/>
    <s v="Standard Class"/>
    <s v="SR-20740"/>
    <s v="Steven Roelle"/>
    <x v="2"/>
    <s v="United States"/>
    <s v="Los Angeles"/>
    <x v="1"/>
    <n v="90049"/>
    <x v="1"/>
    <s v="OFF-PA-10003363"/>
    <x v="1"/>
    <x v="10"/>
    <x v="1520"/>
    <n v="12.96"/>
    <n v="2"/>
    <n v="0"/>
    <n v="6.2208000000000006"/>
  </r>
  <r>
    <n v="8505"/>
    <x v="4227"/>
    <x v="0"/>
    <x v="440"/>
    <d v="2013-05-07T00:00:00"/>
    <s v="Standard Class"/>
    <s v="NR-18550"/>
    <s v="Nick Radford"/>
    <x v="0"/>
    <s v="United States"/>
    <s v="Amarillo"/>
    <x v="5"/>
    <n v="79109"/>
    <x v="2"/>
    <s v="FUR-CH-10003298"/>
    <x v="0"/>
    <x v="1"/>
    <x v="1567"/>
    <n v="366.74399999999997"/>
    <n v="4"/>
    <n v="0.3"/>
    <n v="-110.02320000000003"/>
  </r>
  <r>
    <n v="8506"/>
    <x v="4228"/>
    <x v="0"/>
    <x v="387"/>
    <d v="2013-03-13T00:00:00"/>
    <s v="Standard Class"/>
    <s v="SJ-20125"/>
    <s v="Sanjit Jacobs"/>
    <x v="2"/>
    <s v="United States"/>
    <s v="Dallas"/>
    <x v="5"/>
    <n v="75217"/>
    <x v="2"/>
    <s v="OFF-BI-10001757"/>
    <x v="1"/>
    <x v="8"/>
    <x v="1158"/>
    <n v="8.8559999999999981"/>
    <n v="9"/>
    <n v="0.8"/>
    <n v="-14.169600000000003"/>
  </r>
  <r>
    <n v="8507"/>
    <x v="4228"/>
    <x v="0"/>
    <x v="387"/>
    <d v="2013-03-13T00:00:00"/>
    <s v="Standard Class"/>
    <s v="SJ-20125"/>
    <s v="Sanjit Jacobs"/>
    <x v="2"/>
    <s v="United States"/>
    <s v="Dallas"/>
    <x v="5"/>
    <n v="75217"/>
    <x v="2"/>
    <s v="TEC-AC-10004633"/>
    <x v="2"/>
    <x v="11"/>
    <x v="60"/>
    <n v="27.96"/>
    <n v="5"/>
    <n v="0.2"/>
    <n v="8.3880000000000035"/>
  </r>
  <r>
    <n v="8508"/>
    <x v="4228"/>
    <x v="0"/>
    <x v="387"/>
    <d v="2013-03-13T00:00:00"/>
    <s v="Standard Class"/>
    <s v="SJ-20125"/>
    <s v="Sanjit Jacobs"/>
    <x v="2"/>
    <s v="United States"/>
    <s v="Dallas"/>
    <x v="5"/>
    <n v="75217"/>
    <x v="2"/>
    <s v="OFF-EN-10001453"/>
    <x v="1"/>
    <x v="12"/>
    <x v="1676"/>
    <n v="146.352"/>
    <n v="3"/>
    <n v="0.2"/>
    <n v="49.393799999999992"/>
  </r>
  <r>
    <n v="8509"/>
    <x v="4229"/>
    <x v="1"/>
    <x v="555"/>
    <d v="2012-12-14T00:00:00"/>
    <s v="First Class"/>
    <s v="CA-12775"/>
    <s v="Cynthia Arntzen"/>
    <x v="0"/>
    <s v="United States"/>
    <s v="Detroit"/>
    <x v="12"/>
    <n v="48205"/>
    <x v="2"/>
    <s v="TEC-AC-10004761"/>
    <x v="2"/>
    <x v="11"/>
    <x v="778"/>
    <n v="175.23"/>
    <n v="11"/>
    <n v="0"/>
    <n v="61.330500000000001"/>
  </r>
  <r>
    <n v="8510"/>
    <x v="4229"/>
    <x v="1"/>
    <x v="555"/>
    <d v="2012-12-14T00:00:00"/>
    <s v="First Class"/>
    <s v="CA-12775"/>
    <s v="Cynthia Arntzen"/>
    <x v="0"/>
    <s v="United States"/>
    <s v="Detroit"/>
    <x v="12"/>
    <n v="48205"/>
    <x v="2"/>
    <s v="TEC-PH-10003691"/>
    <x v="2"/>
    <x v="7"/>
    <x v="1398"/>
    <n v="125.99"/>
    <n v="1"/>
    <n v="0"/>
    <n v="31.497500000000002"/>
  </r>
  <r>
    <n v="8511"/>
    <x v="4229"/>
    <x v="1"/>
    <x v="555"/>
    <d v="2012-12-14T00:00:00"/>
    <s v="First Class"/>
    <s v="CA-12775"/>
    <s v="Cynthia Arntzen"/>
    <x v="0"/>
    <s v="United States"/>
    <s v="Detroit"/>
    <x v="12"/>
    <n v="48205"/>
    <x v="2"/>
    <s v="OFF-BI-10004965"/>
    <x v="1"/>
    <x v="8"/>
    <x v="1005"/>
    <n v="23"/>
    <n v="2"/>
    <n v="0"/>
    <n v="10.35"/>
  </r>
  <r>
    <n v="8512"/>
    <x v="4230"/>
    <x v="0"/>
    <x v="596"/>
    <d v="2013-12-27T00:00:00"/>
    <s v="Standard Class"/>
    <s v="LC-16885"/>
    <s v="Lena Creighton"/>
    <x v="0"/>
    <s v="United States"/>
    <s v="New York City"/>
    <x v="15"/>
    <n v="10035"/>
    <x v="3"/>
    <s v="OFF-BI-10004233"/>
    <x v="1"/>
    <x v="8"/>
    <x v="1377"/>
    <n v="25.584000000000003"/>
    <n v="2"/>
    <n v="0.2"/>
    <n v="8.9543999999999997"/>
  </r>
  <r>
    <n v="8513"/>
    <x v="4231"/>
    <x v="0"/>
    <x v="1056"/>
    <d v="2013-02-08T00:00:00"/>
    <s v="Standard Class"/>
    <s v="NS-18640"/>
    <s v="Noel Staavos"/>
    <x v="1"/>
    <s v="United States"/>
    <s v="Houston"/>
    <x v="5"/>
    <n v="77041"/>
    <x v="2"/>
    <s v="FUR-FU-10003601"/>
    <x v="0"/>
    <x v="5"/>
    <x v="729"/>
    <n v="73.784000000000006"/>
    <n v="2"/>
    <n v="0.6"/>
    <n v="-77.473200000000006"/>
  </r>
  <r>
    <n v="8514"/>
    <x v="4232"/>
    <x v="3"/>
    <x v="929"/>
    <d v="2014-06-10T00:00:00"/>
    <s v="Standard Class"/>
    <s v="NS-18640"/>
    <s v="Noel Staavos"/>
    <x v="1"/>
    <s v="United States"/>
    <s v="Orlando"/>
    <x v="2"/>
    <n v="32839"/>
    <x v="0"/>
    <s v="OFF-PA-10002787"/>
    <x v="1"/>
    <x v="10"/>
    <x v="1267"/>
    <n v="20.736000000000004"/>
    <n v="4"/>
    <n v="0.2"/>
    <n v="7.2576000000000001"/>
  </r>
  <r>
    <n v="8515"/>
    <x v="4233"/>
    <x v="1"/>
    <x v="291"/>
    <d v="2012-08-26T00:00:00"/>
    <s v="Standard Class"/>
    <s v="HG-14965"/>
    <s v="Henry Goldwyn"/>
    <x v="1"/>
    <s v="United States"/>
    <s v="Florence"/>
    <x v="0"/>
    <n v="41042"/>
    <x v="0"/>
    <s v="OFF-AR-10003602"/>
    <x v="1"/>
    <x v="6"/>
    <x v="239"/>
    <n v="17.52"/>
    <n v="3"/>
    <n v="0"/>
    <n v="8.2343999999999991"/>
  </r>
  <r>
    <n v="8516"/>
    <x v="4233"/>
    <x v="1"/>
    <x v="291"/>
    <d v="2012-08-26T00:00:00"/>
    <s v="Standard Class"/>
    <s v="HG-14965"/>
    <s v="Henry Goldwyn"/>
    <x v="1"/>
    <s v="United States"/>
    <s v="Florence"/>
    <x v="0"/>
    <n v="41042"/>
    <x v="0"/>
    <s v="OFF-AR-10002053"/>
    <x v="1"/>
    <x v="6"/>
    <x v="79"/>
    <n v="35.76"/>
    <n v="12"/>
    <n v="0"/>
    <n v="10.0128"/>
  </r>
  <r>
    <n v="8517"/>
    <x v="4234"/>
    <x v="0"/>
    <x v="281"/>
    <d v="2013-04-12T00:00:00"/>
    <s v="Standard Class"/>
    <s v="SF-20200"/>
    <s v="Sarah Foster"/>
    <x v="0"/>
    <s v="United States"/>
    <s v="New York City"/>
    <x v="15"/>
    <n v="10009"/>
    <x v="3"/>
    <s v="OFF-AR-10002833"/>
    <x v="1"/>
    <x v="6"/>
    <x v="6"/>
    <n v="3.64"/>
    <n v="2"/>
    <n v="0"/>
    <n v="0.98280000000000012"/>
  </r>
  <r>
    <n v="8518"/>
    <x v="4235"/>
    <x v="3"/>
    <x v="400"/>
    <d v="2014-06-08T00:00:00"/>
    <s v="Second Class"/>
    <s v="EM-14065"/>
    <s v="Erin Mull"/>
    <x v="0"/>
    <s v="United States"/>
    <s v="Frisco"/>
    <x v="5"/>
    <n v="75034"/>
    <x v="2"/>
    <s v="FUR-FU-10002501"/>
    <x v="0"/>
    <x v="5"/>
    <x v="1284"/>
    <n v="30.336000000000006"/>
    <n v="6"/>
    <n v="0.6"/>
    <n v="-17.443199999999997"/>
  </r>
  <r>
    <n v="8519"/>
    <x v="4236"/>
    <x v="3"/>
    <x v="769"/>
    <d v="2014-12-11T00:00:00"/>
    <s v="Standard Class"/>
    <s v="DO-13645"/>
    <s v="Doug O'Connell"/>
    <x v="0"/>
    <s v="United States"/>
    <s v="Paterson"/>
    <x v="30"/>
    <n v="7501"/>
    <x v="3"/>
    <s v="FUR-FU-10002506"/>
    <x v="0"/>
    <x v="5"/>
    <x v="1802"/>
    <n v="12.99"/>
    <n v="1"/>
    <n v="0"/>
    <n v="1.5587999999999997"/>
  </r>
  <r>
    <n v="8520"/>
    <x v="4236"/>
    <x v="3"/>
    <x v="769"/>
    <d v="2014-12-11T00:00:00"/>
    <s v="Standard Class"/>
    <s v="DO-13645"/>
    <s v="Doug O'Connell"/>
    <x v="0"/>
    <s v="United States"/>
    <s v="Paterson"/>
    <x v="30"/>
    <n v="7501"/>
    <x v="3"/>
    <s v="FUR-CH-10003817"/>
    <x v="0"/>
    <x v="1"/>
    <x v="162"/>
    <n v="182.22"/>
    <n v="3"/>
    <n v="0"/>
    <n v="45.555000000000007"/>
  </r>
  <r>
    <n v="8521"/>
    <x v="4236"/>
    <x v="3"/>
    <x v="769"/>
    <d v="2014-12-11T00:00:00"/>
    <s v="Standard Class"/>
    <s v="DO-13645"/>
    <s v="Doug O'Connell"/>
    <x v="0"/>
    <s v="United States"/>
    <s v="Paterson"/>
    <x v="30"/>
    <n v="7501"/>
    <x v="3"/>
    <s v="FUR-CH-10004860"/>
    <x v="0"/>
    <x v="1"/>
    <x v="210"/>
    <n v="302.94"/>
    <n v="3"/>
    <n v="0"/>
    <n v="18.176399999999973"/>
  </r>
  <r>
    <n v="8522"/>
    <x v="4237"/>
    <x v="0"/>
    <x v="383"/>
    <d v="2013-01-15T00:00:00"/>
    <s v="Standard Class"/>
    <s v="MP-17470"/>
    <s v="Mark Packer"/>
    <x v="2"/>
    <s v="United States"/>
    <s v="Columbus"/>
    <x v="24"/>
    <n v="43229"/>
    <x v="3"/>
    <s v="FUR-FU-10002268"/>
    <x v="0"/>
    <x v="5"/>
    <x v="860"/>
    <n v="54.992000000000004"/>
    <n v="14"/>
    <n v="0.2"/>
    <n v="8.9361999999999959"/>
  </r>
  <r>
    <n v="8523"/>
    <x v="4238"/>
    <x v="0"/>
    <x v="178"/>
    <d v="2013-04-08T00:00:00"/>
    <s v="Standard Class"/>
    <s v="MY-18295"/>
    <s v="Muhammed Yedwab"/>
    <x v="1"/>
    <s v="United States"/>
    <s v="Milwaukee"/>
    <x v="6"/>
    <n v="53209"/>
    <x v="2"/>
    <s v="TEC-PH-10000148"/>
    <x v="2"/>
    <x v="7"/>
    <x v="771"/>
    <n v="12.99"/>
    <n v="1"/>
    <n v="0"/>
    <n v="0.25980000000000025"/>
  </r>
  <r>
    <n v="8524"/>
    <x v="4239"/>
    <x v="3"/>
    <x v="296"/>
    <d v="2014-09-26T00:00:00"/>
    <s v="Standard Class"/>
    <s v="DB-13615"/>
    <s v="Doug Bickford"/>
    <x v="0"/>
    <s v="United States"/>
    <s v="San Francisco"/>
    <x v="1"/>
    <n v="94109"/>
    <x v="1"/>
    <s v="OFF-PA-10004082"/>
    <x v="1"/>
    <x v="10"/>
    <x v="224"/>
    <n v="55.86"/>
    <n v="7"/>
    <n v="0"/>
    <n v="27.93"/>
  </r>
  <r>
    <n v="8525"/>
    <x v="4240"/>
    <x v="3"/>
    <x v="633"/>
    <d v="2014-03-17T00:00:00"/>
    <s v="Same Day"/>
    <s v="SP-20920"/>
    <s v="Susan Pistek"/>
    <x v="0"/>
    <s v="United States"/>
    <s v="Columbus"/>
    <x v="24"/>
    <n v="43229"/>
    <x v="3"/>
    <s v="TEC-PH-10004348"/>
    <x v="2"/>
    <x v="7"/>
    <x v="978"/>
    <n v="44.375999999999998"/>
    <n v="2"/>
    <n v="0.4"/>
    <n v="-7.3960000000000043"/>
  </r>
  <r>
    <n v="8526"/>
    <x v="4240"/>
    <x v="3"/>
    <x v="633"/>
    <d v="2014-03-17T00:00:00"/>
    <s v="Same Day"/>
    <s v="SP-20920"/>
    <s v="Susan Pistek"/>
    <x v="0"/>
    <s v="United States"/>
    <s v="Columbus"/>
    <x v="24"/>
    <n v="43229"/>
    <x v="3"/>
    <s v="FUR-FU-10003424"/>
    <x v="0"/>
    <x v="5"/>
    <x v="1659"/>
    <n v="51.264000000000003"/>
    <n v="6"/>
    <n v="0.2"/>
    <n v="7.6895999999999933"/>
  </r>
  <r>
    <n v="8527"/>
    <x v="4240"/>
    <x v="3"/>
    <x v="633"/>
    <d v="2014-03-17T00:00:00"/>
    <s v="Same Day"/>
    <s v="SP-20920"/>
    <s v="Susan Pistek"/>
    <x v="0"/>
    <s v="United States"/>
    <s v="Columbus"/>
    <x v="24"/>
    <n v="43229"/>
    <x v="3"/>
    <s v="OFF-BI-10004654"/>
    <x v="1"/>
    <x v="8"/>
    <x v="68"/>
    <n v="5.1930000000000005"/>
    <n v="3"/>
    <n v="0.7"/>
    <n v="-3.4619999999999997"/>
  </r>
  <r>
    <n v="8528"/>
    <x v="4240"/>
    <x v="3"/>
    <x v="633"/>
    <d v="2014-03-17T00:00:00"/>
    <s v="Same Day"/>
    <s v="SP-20920"/>
    <s v="Susan Pistek"/>
    <x v="0"/>
    <s v="United States"/>
    <s v="Columbus"/>
    <x v="24"/>
    <n v="43229"/>
    <x v="3"/>
    <s v="TEC-AC-10004571"/>
    <x v="2"/>
    <x v="11"/>
    <x v="404"/>
    <n v="159.98400000000001"/>
    <n v="2"/>
    <n v="0.2"/>
    <n v="43.995600000000003"/>
  </r>
  <r>
    <n v="8529"/>
    <x v="4240"/>
    <x v="3"/>
    <x v="633"/>
    <d v="2014-03-17T00:00:00"/>
    <s v="Same Day"/>
    <s v="SP-20920"/>
    <s v="Susan Pistek"/>
    <x v="0"/>
    <s v="United States"/>
    <s v="Columbus"/>
    <x v="24"/>
    <n v="43229"/>
    <x v="3"/>
    <s v="OFF-ST-10000675"/>
    <x v="1"/>
    <x v="4"/>
    <x v="295"/>
    <n v="54.224000000000004"/>
    <n v="2"/>
    <n v="0.2"/>
    <n v="3.3889999999999993"/>
  </r>
  <r>
    <n v="8530"/>
    <x v="4241"/>
    <x v="3"/>
    <x v="468"/>
    <d v="2014-11-18T00:00:00"/>
    <s v="Standard Class"/>
    <s v="ME-17320"/>
    <s v="Maria Etezadi"/>
    <x v="2"/>
    <s v="United States"/>
    <s v="Los Angeles"/>
    <x v="1"/>
    <n v="90008"/>
    <x v="1"/>
    <s v="FUR-CH-10001714"/>
    <x v="0"/>
    <x v="1"/>
    <x v="1295"/>
    <n v="241.42399999999998"/>
    <n v="2"/>
    <n v="0.2"/>
    <n v="-36.213599999999985"/>
  </r>
  <r>
    <n v="8531"/>
    <x v="4242"/>
    <x v="0"/>
    <x v="885"/>
    <d v="2013-12-07T00:00:00"/>
    <s v="Standard Class"/>
    <s v="BS-11755"/>
    <s v="Bruce Stewart"/>
    <x v="0"/>
    <s v="United States"/>
    <s v="Detroit"/>
    <x v="12"/>
    <n v="48227"/>
    <x v="2"/>
    <s v="OFF-PA-10000380"/>
    <x v="1"/>
    <x v="10"/>
    <x v="1281"/>
    <n v="33.36"/>
    <n v="4"/>
    <n v="0"/>
    <n v="16.68"/>
  </r>
  <r>
    <n v="8532"/>
    <x v="4242"/>
    <x v="0"/>
    <x v="885"/>
    <d v="2013-12-07T00:00:00"/>
    <s v="Standard Class"/>
    <s v="BS-11755"/>
    <s v="Bruce Stewart"/>
    <x v="0"/>
    <s v="United States"/>
    <s v="Detroit"/>
    <x v="12"/>
    <n v="48227"/>
    <x v="2"/>
    <s v="OFF-PA-10002713"/>
    <x v="1"/>
    <x v="10"/>
    <x v="317"/>
    <n v="13.76"/>
    <n v="2"/>
    <n v="0"/>
    <n v="6.3295999999999992"/>
  </r>
  <r>
    <n v="8533"/>
    <x v="4242"/>
    <x v="0"/>
    <x v="885"/>
    <d v="2013-12-07T00:00:00"/>
    <s v="Standard Class"/>
    <s v="BS-11755"/>
    <s v="Bruce Stewart"/>
    <x v="0"/>
    <s v="United States"/>
    <s v="Detroit"/>
    <x v="12"/>
    <n v="48227"/>
    <x v="2"/>
    <s v="OFF-ST-10001370"/>
    <x v="1"/>
    <x v="4"/>
    <x v="1023"/>
    <n v="496.86"/>
    <n v="7"/>
    <n v="0"/>
    <n v="24.842999999999947"/>
  </r>
  <r>
    <n v="8534"/>
    <x v="4242"/>
    <x v="0"/>
    <x v="885"/>
    <d v="2013-12-07T00:00:00"/>
    <s v="Standard Class"/>
    <s v="BS-11755"/>
    <s v="Bruce Stewart"/>
    <x v="0"/>
    <s v="United States"/>
    <s v="Detroit"/>
    <x v="12"/>
    <n v="48227"/>
    <x v="2"/>
    <s v="FUR-CH-10000513"/>
    <x v="0"/>
    <x v="1"/>
    <x v="70"/>
    <n v="389.97"/>
    <n v="3"/>
    <n v="0"/>
    <n v="35.097300000000004"/>
  </r>
  <r>
    <n v="8535"/>
    <x v="4243"/>
    <x v="1"/>
    <x v="1004"/>
    <d v="2012-01-15T00:00:00"/>
    <s v="Second Class"/>
    <s v="KS-16300"/>
    <s v="Karen Seio"/>
    <x v="1"/>
    <s v="United States"/>
    <s v="Columbus"/>
    <x v="32"/>
    <n v="31907"/>
    <x v="0"/>
    <s v="OFF-LA-10003223"/>
    <x v="1"/>
    <x v="2"/>
    <x v="602"/>
    <n v="9.82"/>
    <n v="2"/>
    <n v="0"/>
    <n v="4.8117999999999999"/>
  </r>
  <r>
    <n v="8536"/>
    <x v="4244"/>
    <x v="2"/>
    <x v="1174"/>
    <d v="2011-05-20T00:00:00"/>
    <s v="Standard Class"/>
    <s v="CC-12475"/>
    <s v="Cindy Chapman"/>
    <x v="0"/>
    <s v="United States"/>
    <s v="San Francisco"/>
    <x v="1"/>
    <n v="94122"/>
    <x v="1"/>
    <s v="TEC-AC-10002217"/>
    <x v="2"/>
    <x v="11"/>
    <x v="1178"/>
    <n v="56.400000000000006"/>
    <n v="3"/>
    <n v="0"/>
    <n v="3.3840000000000003"/>
  </r>
  <r>
    <n v="8537"/>
    <x v="4245"/>
    <x v="1"/>
    <x v="722"/>
    <d v="2012-06-11T00:00:00"/>
    <s v="Standard Class"/>
    <s v="HD-14785"/>
    <s v="Harold Dahlen"/>
    <x v="2"/>
    <s v="United States"/>
    <s v="Philadelphia"/>
    <x v="9"/>
    <n v="19143"/>
    <x v="3"/>
    <s v="OFF-BI-10003707"/>
    <x v="1"/>
    <x v="8"/>
    <x v="776"/>
    <n v="18.312000000000001"/>
    <n v="4"/>
    <n v="0.7"/>
    <n v="-12.207999999999995"/>
  </r>
  <r>
    <n v="8538"/>
    <x v="4245"/>
    <x v="1"/>
    <x v="722"/>
    <d v="2012-06-11T00:00:00"/>
    <s v="Standard Class"/>
    <s v="HD-14785"/>
    <s v="Harold Dahlen"/>
    <x v="2"/>
    <s v="United States"/>
    <s v="Philadelphia"/>
    <x v="9"/>
    <n v="19143"/>
    <x v="3"/>
    <s v="OFF-PA-10000552"/>
    <x v="1"/>
    <x v="10"/>
    <x v="1532"/>
    <n v="25.920000000000005"/>
    <n v="5"/>
    <n v="0.2"/>
    <n v="9.0719999999999992"/>
  </r>
  <r>
    <n v="8539"/>
    <x v="4245"/>
    <x v="1"/>
    <x v="722"/>
    <d v="2012-06-11T00:00:00"/>
    <s v="Standard Class"/>
    <s v="HD-14785"/>
    <s v="Harold Dahlen"/>
    <x v="2"/>
    <s v="United States"/>
    <s v="Philadelphia"/>
    <x v="9"/>
    <n v="19143"/>
    <x v="3"/>
    <s v="OFF-AR-10003183"/>
    <x v="1"/>
    <x v="6"/>
    <x v="1390"/>
    <n v="8.016"/>
    <n v="3"/>
    <n v="0.2"/>
    <n v="1.0019999999999993"/>
  </r>
  <r>
    <n v="8540"/>
    <x v="4246"/>
    <x v="3"/>
    <x v="631"/>
    <d v="2014-03-14T00:00:00"/>
    <s v="Standard Class"/>
    <s v="KB-16315"/>
    <s v="Karl Braun"/>
    <x v="0"/>
    <s v="United States"/>
    <s v="Los Angeles"/>
    <x v="1"/>
    <n v="90008"/>
    <x v="1"/>
    <s v="TEC-CO-10000971"/>
    <x v="2"/>
    <x v="16"/>
    <x v="1304"/>
    <n v="479.98400000000004"/>
    <n v="2"/>
    <n v="0.2"/>
    <n v="59.997999999999962"/>
  </r>
  <r>
    <n v="8541"/>
    <x v="4246"/>
    <x v="3"/>
    <x v="631"/>
    <d v="2014-03-14T00:00:00"/>
    <s v="Standard Class"/>
    <s v="KB-16315"/>
    <s v="Karl Braun"/>
    <x v="0"/>
    <s v="United States"/>
    <s v="Los Angeles"/>
    <x v="1"/>
    <n v="90008"/>
    <x v="1"/>
    <s v="OFF-BI-10003910"/>
    <x v="1"/>
    <x v="8"/>
    <x v="8"/>
    <n v="30.84"/>
    <n v="5"/>
    <n v="0.2"/>
    <n v="9.6374999999999993"/>
  </r>
  <r>
    <n v="8542"/>
    <x v="4247"/>
    <x v="1"/>
    <x v="937"/>
    <d v="2012-12-23T00:00:00"/>
    <s v="First Class"/>
    <s v="HR-14830"/>
    <s v="Harold Ryan"/>
    <x v="1"/>
    <s v="United States"/>
    <s v="Philadelphia"/>
    <x v="9"/>
    <n v="19140"/>
    <x v="3"/>
    <s v="OFF-ST-10001172"/>
    <x v="1"/>
    <x v="4"/>
    <x v="1197"/>
    <n v="33.568000000000005"/>
    <n v="2"/>
    <n v="0.2"/>
    <n v="1.6783999999999981"/>
  </r>
  <r>
    <n v="8543"/>
    <x v="4247"/>
    <x v="1"/>
    <x v="937"/>
    <d v="2012-12-23T00:00:00"/>
    <s v="First Class"/>
    <s v="HR-14830"/>
    <s v="Harold Ryan"/>
    <x v="1"/>
    <s v="United States"/>
    <s v="Philadelphia"/>
    <x v="9"/>
    <n v="19140"/>
    <x v="3"/>
    <s v="FUR-CH-10001270"/>
    <x v="0"/>
    <x v="1"/>
    <x v="851"/>
    <n v="422.62499999999994"/>
    <n v="7"/>
    <n v="0.3"/>
    <n v="0"/>
  </r>
  <r>
    <n v="8544"/>
    <x v="4248"/>
    <x v="2"/>
    <x v="908"/>
    <d v="2011-08-11T00:00:00"/>
    <s v="Standard Class"/>
    <s v="TB-21625"/>
    <s v="Trudy Brown"/>
    <x v="0"/>
    <s v="United States"/>
    <s v="New York City"/>
    <x v="15"/>
    <n v="10035"/>
    <x v="3"/>
    <s v="TEC-AC-10004571"/>
    <x v="2"/>
    <x v="11"/>
    <x v="404"/>
    <n v="199.98"/>
    <n v="2"/>
    <n v="0"/>
    <n v="83.991600000000005"/>
  </r>
  <r>
    <n v="8545"/>
    <x v="4249"/>
    <x v="0"/>
    <x v="1196"/>
    <d v="2013-04-01T00:00:00"/>
    <s v="Standard Class"/>
    <s v="DS-13180"/>
    <s v="David Smith"/>
    <x v="1"/>
    <s v="United States"/>
    <s v="Columbus"/>
    <x v="32"/>
    <n v="31907"/>
    <x v="0"/>
    <s v="FUR-FU-10004053"/>
    <x v="0"/>
    <x v="5"/>
    <x v="1633"/>
    <n v="20.239999999999998"/>
    <n v="1"/>
    <n v="0"/>
    <n v="8.7032000000000007"/>
  </r>
  <r>
    <n v="8546"/>
    <x v="4249"/>
    <x v="0"/>
    <x v="1196"/>
    <d v="2013-04-01T00:00:00"/>
    <s v="Standard Class"/>
    <s v="DS-13180"/>
    <s v="David Smith"/>
    <x v="1"/>
    <s v="United States"/>
    <s v="Columbus"/>
    <x v="32"/>
    <n v="31907"/>
    <x v="0"/>
    <s v="FUR-FU-10003731"/>
    <x v="0"/>
    <x v="5"/>
    <x v="1593"/>
    <n v="39.92"/>
    <n v="4"/>
    <n v="0"/>
    <n v="11.177600000000002"/>
  </r>
  <r>
    <n v="8547"/>
    <x v="4249"/>
    <x v="0"/>
    <x v="1196"/>
    <d v="2013-04-01T00:00:00"/>
    <s v="Standard Class"/>
    <s v="DS-13180"/>
    <s v="David Smith"/>
    <x v="1"/>
    <s v="United States"/>
    <s v="Columbus"/>
    <x v="32"/>
    <n v="31907"/>
    <x v="0"/>
    <s v="OFF-BI-10000962"/>
    <x v="1"/>
    <x v="8"/>
    <x v="1504"/>
    <n v="32.54"/>
    <n v="2"/>
    <n v="0"/>
    <n v="15.944599999999998"/>
  </r>
  <r>
    <n v="8548"/>
    <x v="4250"/>
    <x v="1"/>
    <x v="901"/>
    <d v="2012-12-10T00:00:00"/>
    <s v="Standard Class"/>
    <s v="GB-14530"/>
    <s v="George Bell"/>
    <x v="1"/>
    <s v="United States"/>
    <s v="Los Angeles"/>
    <x v="1"/>
    <n v="90049"/>
    <x v="1"/>
    <s v="TEC-AC-10001266"/>
    <x v="2"/>
    <x v="11"/>
    <x v="196"/>
    <n v="39"/>
    <n v="3"/>
    <n v="0"/>
    <n v="17.549999999999997"/>
  </r>
  <r>
    <n v="8549"/>
    <x v="4250"/>
    <x v="1"/>
    <x v="901"/>
    <d v="2012-12-10T00:00:00"/>
    <s v="Standard Class"/>
    <s v="GB-14530"/>
    <s v="George Bell"/>
    <x v="1"/>
    <s v="United States"/>
    <s v="Los Angeles"/>
    <x v="1"/>
    <n v="90049"/>
    <x v="1"/>
    <s v="OFF-LA-10000452"/>
    <x v="1"/>
    <x v="2"/>
    <x v="804"/>
    <n v="12.6"/>
    <n v="4"/>
    <n v="0"/>
    <n v="6.048"/>
  </r>
  <r>
    <n v="8550"/>
    <x v="4251"/>
    <x v="1"/>
    <x v="861"/>
    <d v="2012-09-12T00:00:00"/>
    <s v="First Class"/>
    <s v="GB-14530"/>
    <s v="George Bell"/>
    <x v="1"/>
    <s v="United States"/>
    <s v="Aurora"/>
    <x v="22"/>
    <n v="80013"/>
    <x v="1"/>
    <s v="FUR-FU-10000073"/>
    <x v="0"/>
    <x v="5"/>
    <x v="437"/>
    <n v="24.64"/>
    <n v="4"/>
    <n v="0.2"/>
    <n v="4.0039999999999978"/>
  </r>
  <r>
    <n v="8551"/>
    <x v="4252"/>
    <x v="1"/>
    <x v="789"/>
    <d v="2012-07-24T00:00:00"/>
    <s v="Standard Class"/>
    <s v="VB-21745"/>
    <s v="Victoria Brennan"/>
    <x v="1"/>
    <s v="United States"/>
    <s v="Houston"/>
    <x v="5"/>
    <n v="77041"/>
    <x v="2"/>
    <s v="OFF-LA-10002368"/>
    <x v="1"/>
    <x v="2"/>
    <x v="1777"/>
    <n v="6.2640000000000002"/>
    <n v="3"/>
    <n v="0.2"/>
    <n v="2.0358000000000001"/>
  </r>
  <r>
    <n v="8552"/>
    <x v="4252"/>
    <x v="1"/>
    <x v="789"/>
    <d v="2012-07-24T00:00:00"/>
    <s v="Standard Class"/>
    <s v="VB-21745"/>
    <s v="Victoria Brennan"/>
    <x v="1"/>
    <s v="United States"/>
    <s v="Houston"/>
    <x v="5"/>
    <n v="77041"/>
    <x v="2"/>
    <s v="OFF-FA-10004248"/>
    <x v="1"/>
    <x v="13"/>
    <x v="480"/>
    <n v="14.432"/>
    <n v="4"/>
    <n v="0.2"/>
    <n v="3.4276000000000004"/>
  </r>
  <r>
    <n v="8553"/>
    <x v="4253"/>
    <x v="2"/>
    <x v="992"/>
    <d v="2011-06-03T00:00:00"/>
    <s v="Standard Class"/>
    <s v="MC-17425"/>
    <s v="Mark Cousins"/>
    <x v="1"/>
    <s v="United States"/>
    <s v="Chicago"/>
    <x v="10"/>
    <n v="60623"/>
    <x v="2"/>
    <s v="TEC-CO-10004202"/>
    <x v="2"/>
    <x v="16"/>
    <x v="836"/>
    <n v="719.97600000000011"/>
    <n v="3"/>
    <n v="0.2"/>
    <n v="134.99549999999999"/>
  </r>
  <r>
    <n v="8554"/>
    <x v="4254"/>
    <x v="3"/>
    <x v="38"/>
    <d v="2014-11-21T00:00:00"/>
    <s v="Standard Class"/>
    <s v="CB-12025"/>
    <s v="Cassandra Brandow"/>
    <x v="0"/>
    <s v="United States"/>
    <s v="Decatur"/>
    <x v="19"/>
    <n v="35601"/>
    <x v="0"/>
    <s v="TEC-AC-10000927"/>
    <x v="2"/>
    <x v="11"/>
    <x v="694"/>
    <n v="239.92"/>
    <n v="8"/>
    <n v="0"/>
    <n v="23.99199999999999"/>
  </r>
  <r>
    <n v="8555"/>
    <x v="4255"/>
    <x v="0"/>
    <x v="10"/>
    <d v="2013-12-12T00:00:00"/>
    <s v="First Class"/>
    <s v="PM-18940"/>
    <s v="Paul MacIntyre"/>
    <x v="0"/>
    <s v="United States"/>
    <s v="Springfield"/>
    <x v="17"/>
    <n v="22153"/>
    <x v="0"/>
    <s v="FUR-TA-10002530"/>
    <x v="0"/>
    <x v="3"/>
    <x v="983"/>
    <n v="1056.8599999999999"/>
    <n v="7"/>
    <n v="0"/>
    <n v="158.52899999999994"/>
  </r>
  <r>
    <n v="8556"/>
    <x v="4256"/>
    <x v="1"/>
    <x v="204"/>
    <d v="2012-03-22T00:00:00"/>
    <s v="Same Day"/>
    <s v="DC-13285"/>
    <s v="Debra Catini"/>
    <x v="0"/>
    <s v="United States"/>
    <s v="Plantation"/>
    <x v="2"/>
    <n v="33317"/>
    <x v="0"/>
    <s v="TEC-AC-10002567"/>
    <x v="2"/>
    <x v="11"/>
    <x v="423"/>
    <n v="447.94399999999996"/>
    <n v="7"/>
    <n v="0.2"/>
    <n v="89.588799999999992"/>
  </r>
  <r>
    <n v="8557"/>
    <x v="4256"/>
    <x v="1"/>
    <x v="204"/>
    <d v="2012-03-22T00:00:00"/>
    <s v="Same Day"/>
    <s v="DC-13285"/>
    <s v="Debra Catini"/>
    <x v="0"/>
    <s v="United States"/>
    <s v="Plantation"/>
    <x v="2"/>
    <n v="33317"/>
    <x v="0"/>
    <s v="OFF-ST-10002182"/>
    <x v="1"/>
    <x v="4"/>
    <x v="1732"/>
    <n v="150.40799999999999"/>
    <n v="9"/>
    <n v="0.2"/>
    <n v="-33.841799999999999"/>
  </r>
  <r>
    <n v="8558"/>
    <x v="4257"/>
    <x v="0"/>
    <x v="443"/>
    <d v="2013-12-27T00:00:00"/>
    <s v="Second Class"/>
    <s v="LA-16780"/>
    <s v="Laura Armstrong"/>
    <x v="1"/>
    <s v="United States"/>
    <s v="Houston"/>
    <x v="5"/>
    <n v="77041"/>
    <x v="2"/>
    <s v="TEC-PH-10004539"/>
    <x v="2"/>
    <x v="7"/>
    <x v="852"/>
    <n v="453.57600000000002"/>
    <n v="3"/>
    <n v="0.2"/>
    <n v="39.687899999999985"/>
  </r>
  <r>
    <n v="8559"/>
    <x v="4257"/>
    <x v="0"/>
    <x v="443"/>
    <d v="2013-12-27T00:00:00"/>
    <s v="Second Class"/>
    <s v="LA-16780"/>
    <s v="Laura Armstrong"/>
    <x v="1"/>
    <s v="United States"/>
    <s v="Houston"/>
    <x v="5"/>
    <n v="77041"/>
    <x v="2"/>
    <s v="OFF-LA-10002945"/>
    <x v="1"/>
    <x v="2"/>
    <x v="1603"/>
    <n v="45.36"/>
    <n v="9"/>
    <n v="0.2"/>
    <n v="14.741999999999997"/>
  </r>
  <r>
    <n v="8560"/>
    <x v="4257"/>
    <x v="0"/>
    <x v="443"/>
    <d v="2013-12-27T00:00:00"/>
    <s v="Second Class"/>
    <s v="LA-16780"/>
    <s v="Laura Armstrong"/>
    <x v="1"/>
    <s v="United States"/>
    <s v="Houston"/>
    <x v="5"/>
    <n v="77041"/>
    <x v="2"/>
    <s v="TEC-PH-10004345"/>
    <x v="2"/>
    <x v="7"/>
    <x v="1167"/>
    <n v="287.88"/>
    <n v="3"/>
    <n v="0.2"/>
    <n v="35.984999999999999"/>
  </r>
  <r>
    <n v="8561"/>
    <x v="4257"/>
    <x v="0"/>
    <x v="443"/>
    <d v="2013-12-27T00:00:00"/>
    <s v="Second Class"/>
    <s v="LA-16780"/>
    <s v="Laura Armstrong"/>
    <x v="1"/>
    <s v="United States"/>
    <s v="Houston"/>
    <x v="5"/>
    <n v="77041"/>
    <x v="2"/>
    <s v="TEC-PH-10004912"/>
    <x v="2"/>
    <x v="7"/>
    <x v="1492"/>
    <n v="131.88000000000002"/>
    <n v="3"/>
    <n v="0.2"/>
    <n v="14.836499999999987"/>
  </r>
  <r>
    <n v="8562"/>
    <x v="4257"/>
    <x v="0"/>
    <x v="443"/>
    <d v="2013-12-27T00:00:00"/>
    <s v="Second Class"/>
    <s v="LA-16780"/>
    <s v="Laura Armstrong"/>
    <x v="1"/>
    <s v="United States"/>
    <s v="Houston"/>
    <x v="5"/>
    <n v="77041"/>
    <x v="2"/>
    <s v="FUR-FU-10000206"/>
    <x v="0"/>
    <x v="5"/>
    <x v="392"/>
    <n v="2.3280000000000003"/>
    <n v="2"/>
    <n v="0.6"/>
    <n v="-0.75660000000000016"/>
  </r>
  <r>
    <n v="8563"/>
    <x v="4258"/>
    <x v="0"/>
    <x v="1197"/>
    <d v="2013-04-07T00:00:00"/>
    <s v="Second Class"/>
    <s v="DJ-13420"/>
    <s v="Denny Joy"/>
    <x v="1"/>
    <s v="United States"/>
    <s v="Milwaukee"/>
    <x v="6"/>
    <n v="53209"/>
    <x v="2"/>
    <s v="FUR-CH-10000847"/>
    <x v="0"/>
    <x v="1"/>
    <x v="986"/>
    <n v="1454.9"/>
    <n v="5"/>
    <n v="0"/>
    <n v="378.274"/>
  </r>
  <r>
    <n v="8564"/>
    <x v="4259"/>
    <x v="3"/>
    <x v="504"/>
    <d v="2014-05-05T00:00:00"/>
    <s v="Standard Class"/>
    <s v="MH-18115"/>
    <s v="Mick Hernandez"/>
    <x v="2"/>
    <s v="United States"/>
    <s v="Sanford"/>
    <x v="2"/>
    <n v="32771"/>
    <x v="0"/>
    <s v="OFF-BI-10000822"/>
    <x v="1"/>
    <x v="8"/>
    <x v="958"/>
    <n v="4.8420000000000005"/>
    <n v="3"/>
    <n v="0.7"/>
    <n v="-3.5507999999999988"/>
  </r>
  <r>
    <n v="8565"/>
    <x v="4259"/>
    <x v="3"/>
    <x v="504"/>
    <d v="2014-05-05T00:00:00"/>
    <s v="Standard Class"/>
    <s v="MH-18115"/>
    <s v="Mick Hernandez"/>
    <x v="2"/>
    <s v="United States"/>
    <s v="Sanford"/>
    <x v="2"/>
    <n v="32771"/>
    <x v="0"/>
    <s v="FUR-FU-10000747"/>
    <x v="0"/>
    <x v="5"/>
    <x v="1742"/>
    <n v="220.70400000000001"/>
    <n v="6"/>
    <n v="0.2"/>
    <n v="-8.2764000000000379"/>
  </r>
  <r>
    <n v="8566"/>
    <x v="4260"/>
    <x v="0"/>
    <x v="1019"/>
    <d v="2013-11-19T00:00:00"/>
    <s v="First Class"/>
    <s v="BG-11035"/>
    <s v="Barry Gonzalez"/>
    <x v="0"/>
    <s v="United States"/>
    <s v="The Colony"/>
    <x v="5"/>
    <n v="75056"/>
    <x v="2"/>
    <s v="TEC-PH-10002350"/>
    <x v="2"/>
    <x v="7"/>
    <x v="1458"/>
    <n v="67.176000000000002"/>
    <n v="3"/>
    <n v="0.2"/>
    <n v="6.7175999999999974"/>
  </r>
  <r>
    <n v="8567"/>
    <x v="4260"/>
    <x v="0"/>
    <x v="1019"/>
    <d v="2013-11-19T00:00:00"/>
    <s v="First Class"/>
    <s v="BG-11035"/>
    <s v="Barry Gonzalez"/>
    <x v="0"/>
    <s v="United States"/>
    <s v="The Colony"/>
    <x v="5"/>
    <n v="75056"/>
    <x v="2"/>
    <s v="OFF-PA-10000697"/>
    <x v="1"/>
    <x v="10"/>
    <x v="1370"/>
    <n v="15.231999999999999"/>
    <n v="4"/>
    <n v="0.2"/>
    <n v="5.5215999999999994"/>
  </r>
  <r>
    <n v="8568"/>
    <x v="4261"/>
    <x v="0"/>
    <x v="338"/>
    <d v="2013-11-13T00:00:00"/>
    <s v="First Class"/>
    <s v="SV-20365"/>
    <s v="Seth Vernon"/>
    <x v="0"/>
    <s v="United States"/>
    <s v="Troy"/>
    <x v="24"/>
    <n v="45373"/>
    <x v="3"/>
    <s v="OFF-PA-10002787"/>
    <x v="1"/>
    <x v="10"/>
    <x v="1267"/>
    <n v="31.104000000000006"/>
    <n v="6"/>
    <n v="0.2"/>
    <n v="10.8864"/>
  </r>
  <r>
    <n v="8569"/>
    <x v="4262"/>
    <x v="0"/>
    <x v="409"/>
    <d v="2013-12-13T00:00:00"/>
    <s v="Standard Class"/>
    <s v="DP-13105"/>
    <s v="Dave Poirier"/>
    <x v="1"/>
    <s v="United States"/>
    <s v="Hempstead"/>
    <x v="15"/>
    <n v="11550"/>
    <x v="3"/>
    <s v="OFF-BI-10004318"/>
    <x v="1"/>
    <x v="8"/>
    <x v="1574"/>
    <n v="968.74400000000014"/>
    <n v="7"/>
    <n v="0.2"/>
    <n v="314.84180000000003"/>
  </r>
  <r>
    <n v="8570"/>
    <x v="4262"/>
    <x v="0"/>
    <x v="409"/>
    <d v="2013-12-13T00:00:00"/>
    <s v="Standard Class"/>
    <s v="DP-13105"/>
    <s v="Dave Poirier"/>
    <x v="1"/>
    <s v="United States"/>
    <s v="Hempstead"/>
    <x v="15"/>
    <n v="11550"/>
    <x v="3"/>
    <s v="OFF-BI-10001721"/>
    <x v="1"/>
    <x v="8"/>
    <x v="94"/>
    <n v="222.35199999999998"/>
    <n v="13"/>
    <n v="0.2"/>
    <n v="77.823200000000014"/>
  </r>
  <r>
    <n v="8571"/>
    <x v="4262"/>
    <x v="0"/>
    <x v="409"/>
    <d v="2013-12-13T00:00:00"/>
    <s v="Standard Class"/>
    <s v="DP-13105"/>
    <s v="Dave Poirier"/>
    <x v="1"/>
    <s v="United States"/>
    <s v="Hempstead"/>
    <x v="15"/>
    <n v="11550"/>
    <x v="3"/>
    <s v="TEC-CO-10004202"/>
    <x v="2"/>
    <x v="16"/>
    <x v="836"/>
    <n v="479.98400000000004"/>
    <n v="2"/>
    <n v="0.2"/>
    <n v="89.996999999999986"/>
  </r>
  <r>
    <n v="8572"/>
    <x v="4263"/>
    <x v="0"/>
    <x v="1015"/>
    <d v="2013-04-04T00:00:00"/>
    <s v="Same Day"/>
    <s v="SR-20740"/>
    <s v="Steven Roelle"/>
    <x v="2"/>
    <s v="United States"/>
    <s v="Dallas"/>
    <x v="5"/>
    <n v="75081"/>
    <x v="2"/>
    <s v="OFF-PA-10003893"/>
    <x v="1"/>
    <x v="10"/>
    <x v="1096"/>
    <n v="10.272000000000002"/>
    <n v="3"/>
    <n v="0.2"/>
    <n v="3.2099999999999982"/>
  </r>
  <r>
    <n v="8573"/>
    <x v="4264"/>
    <x v="2"/>
    <x v="683"/>
    <d v="2011-12-02T00:00:00"/>
    <s v="Standard Class"/>
    <s v="BT-11680"/>
    <s v="Brian Thompson"/>
    <x v="0"/>
    <s v="United States"/>
    <s v="Houston"/>
    <x v="5"/>
    <n v="77041"/>
    <x v="2"/>
    <s v="TEC-MA-10004679"/>
    <x v="2"/>
    <x v="15"/>
    <x v="1074"/>
    <n v="998.84999999999991"/>
    <n v="5"/>
    <n v="0.4"/>
    <n v="-199.7700000000001"/>
  </r>
  <r>
    <n v="8574"/>
    <x v="4265"/>
    <x v="1"/>
    <x v="1182"/>
    <d v="2012-10-22T00:00:00"/>
    <s v="First Class"/>
    <s v="MS-17770"/>
    <s v="Maxwell Schwartz"/>
    <x v="0"/>
    <s v="United States"/>
    <s v="New York City"/>
    <x v="15"/>
    <n v="10035"/>
    <x v="3"/>
    <s v="OFF-PA-10000249"/>
    <x v="1"/>
    <x v="10"/>
    <x v="33"/>
    <n v="24.56"/>
    <n v="2"/>
    <n v="0"/>
    <n v="11.543199999999999"/>
  </r>
  <r>
    <n v="8575"/>
    <x v="4266"/>
    <x v="2"/>
    <x v="111"/>
    <d v="2011-09-19T00:00:00"/>
    <s v="Same Day"/>
    <s v="JK-15640"/>
    <s v="Jim Kriz"/>
    <x v="2"/>
    <s v="United States"/>
    <s v="San Francisco"/>
    <x v="1"/>
    <n v="94110"/>
    <x v="1"/>
    <s v="OFF-FA-10000053"/>
    <x v="1"/>
    <x v="13"/>
    <x v="953"/>
    <n v="5.67"/>
    <n v="3"/>
    <n v="0"/>
    <n v="0.11340000000000017"/>
  </r>
  <r>
    <n v="8576"/>
    <x v="4267"/>
    <x v="3"/>
    <x v="151"/>
    <d v="2014-08-31T00:00:00"/>
    <s v="Second Class"/>
    <s v="ST-20530"/>
    <s v="Shui Tom"/>
    <x v="0"/>
    <s v="United States"/>
    <s v="Port Saint Lucie"/>
    <x v="2"/>
    <n v="34952"/>
    <x v="0"/>
    <s v="OFF-AP-10000804"/>
    <x v="1"/>
    <x v="9"/>
    <x v="561"/>
    <n v="14.336000000000002"/>
    <n v="4"/>
    <n v="0.2"/>
    <n v="0.89599999999999991"/>
  </r>
  <r>
    <n v="8577"/>
    <x v="4268"/>
    <x v="3"/>
    <x v="445"/>
    <d v="2014-07-05T00:00:00"/>
    <s v="First Class"/>
    <s v="TS-21505"/>
    <s v="Tony Sayre"/>
    <x v="0"/>
    <s v="United States"/>
    <s v="Concord"/>
    <x v="38"/>
    <n v="3301"/>
    <x v="3"/>
    <s v="FUR-FU-10004188"/>
    <x v="0"/>
    <x v="5"/>
    <x v="734"/>
    <n v="102.3"/>
    <n v="1"/>
    <n v="0"/>
    <n v="26.597999999999999"/>
  </r>
  <r>
    <n v="8578"/>
    <x v="4269"/>
    <x v="3"/>
    <x v="66"/>
    <d v="2014-12-27T00:00:00"/>
    <s v="Standard Class"/>
    <s v="CM-12190"/>
    <s v="Charlotte Melton"/>
    <x v="0"/>
    <s v="United States"/>
    <s v="Rochester"/>
    <x v="11"/>
    <n v="55901"/>
    <x v="2"/>
    <s v="FUR-TA-10004915"/>
    <x v="0"/>
    <x v="3"/>
    <x v="331"/>
    <n v="607.52"/>
    <n v="2"/>
    <n v="0"/>
    <n v="97.203200000000038"/>
  </r>
  <r>
    <n v="8579"/>
    <x v="4269"/>
    <x v="3"/>
    <x v="66"/>
    <d v="2014-12-27T00:00:00"/>
    <s v="Standard Class"/>
    <s v="CM-12190"/>
    <s v="Charlotte Melton"/>
    <x v="0"/>
    <s v="United States"/>
    <s v="Rochester"/>
    <x v="11"/>
    <n v="55901"/>
    <x v="2"/>
    <s v="OFF-ST-10001228"/>
    <x v="1"/>
    <x v="4"/>
    <x v="445"/>
    <n v="31.16"/>
    <n v="2"/>
    <n v="0"/>
    <n v="7.7899999999999991"/>
  </r>
  <r>
    <n v="8580"/>
    <x v="4270"/>
    <x v="0"/>
    <x v="797"/>
    <d v="2014-01-03T00:00:00"/>
    <s v="Standard Class"/>
    <s v="JW-15955"/>
    <s v="Joni Wasserman"/>
    <x v="0"/>
    <s v="United States"/>
    <s v="Louisville"/>
    <x v="0"/>
    <n v="40214"/>
    <x v="0"/>
    <s v="OFF-LA-10002368"/>
    <x v="1"/>
    <x v="2"/>
    <x v="1777"/>
    <n v="2.61"/>
    <n v="1"/>
    <n v="0"/>
    <n v="1.2005999999999999"/>
  </r>
  <r>
    <n v="8581"/>
    <x v="4271"/>
    <x v="2"/>
    <x v="671"/>
    <d v="2011-05-22T00:00:00"/>
    <s v="Second Class"/>
    <s v="MC-17590"/>
    <s v="Matt Collister"/>
    <x v="1"/>
    <s v="United States"/>
    <s v="San Marcos"/>
    <x v="5"/>
    <n v="78666"/>
    <x v="2"/>
    <s v="FUR-FU-10003489"/>
    <x v="0"/>
    <x v="5"/>
    <x v="1762"/>
    <n v="10.332000000000001"/>
    <n v="3"/>
    <n v="0.6"/>
    <n v="-5.9408999999999992"/>
  </r>
  <r>
    <n v="8582"/>
    <x v="4271"/>
    <x v="2"/>
    <x v="671"/>
    <d v="2011-05-22T00:00:00"/>
    <s v="Second Class"/>
    <s v="MC-17590"/>
    <s v="Matt Collister"/>
    <x v="1"/>
    <s v="United States"/>
    <s v="San Marcos"/>
    <x v="5"/>
    <n v="78666"/>
    <x v="2"/>
    <s v="OFF-PA-10000289"/>
    <x v="1"/>
    <x v="10"/>
    <x v="722"/>
    <n v="10.368000000000002"/>
    <n v="2"/>
    <n v="0.2"/>
    <n v="3.6288"/>
  </r>
  <r>
    <n v="8583"/>
    <x v="4271"/>
    <x v="2"/>
    <x v="671"/>
    <d v="2011-05-22T00:00:00"/>
    <s v="Second Class"/>
    <s v="MC-17590"/>
    <s v="Matt Collister"/>
    <x v="1"/>
    <s v="United States"/>
    <s v="San Marcos"/>
    <x v="5"/>
    <n v="78666"/>
    <x v="2"/>
    <s v="TEC-AC-10004227"/>
    <x v="2"/>
    <x v="11"/>
    <x v="1400"/>
    <n v="20.784000000000002"/>
    <n v="2"/>
    <n v="0.2"/>
    <n v="-3.6372000000000027"/>
  </r>
  <r>
    <n v="8584"/>
    <x v="4271"/>
    <x v="2"/>
    <x v="671"/>
    <d v="2011-05-22T00:00:00"/>
    <s v="Second Class"/>
    <s v="MC-17590"/>
    <s v="Matt Collister"/>
    <x v="1"/>
    <s v="United States"/>
    <s v="San Marcos"/>
    <x v="5"/>
    <n v="78666"/>
    <x v="2"/>
    <s v="OFF-ST-10000636"/>
    <x v="1"/>
    <x v="4"/>
    <x v="1744"/>
    <n v="66.959999999999994"/>
    <n v="5"/>
    <n v="0.2"/>
    <n v="-13.392000000000003"/>
  </r>
  <r>
    <n v="8585"/>
    <x v="4272"/>
    <x v="2"/>
    <x v="519"/>
    <d v="2011-02-09T00:00:00"/>
    <s v="Second Class"/>
    <s v="MH-17440"/>
    <s v="Mark Haberlin"/>
    <x v="1"/>
    <s v="United States"/>
    <s v="Escondido"/>
    <x v="1"/>
    <n v="92025"/>
    <x v="1"/>
    <s v="OFF-BI-10003676"/>
    <x v="1"/>
    <x v="8"/>
    <x v="816"/>
    <n v="17.248000000000001"/>
    <n v="2"/>
    <n v="0.2"/>
    <n v="6.0367999999999986"/>
  </r>
  <r>
    <n v="8586"/>
    <x v="4273"/>
    <x v="3"/>
    <x v="34"/>
    <d v="2014-12-16T00:00:00"/>
    <s v="Standard Class"/>
    <s v="RD-19720"/>
    <s v="Roger Demir"/>
    <x v="0"/>
    <s v="United States"/>
    <s v="Philadelphia"/>
    <x v="9"/>
    <n v="19134"/>
    <x v="3"/>
    <s v="OFF-BI-10001116"/>
    <x v="1"/>
    <x v="8"/>
    <x v="1066"/>
    <n v="11.088000000000003"/>
    <n v="7"/>
    <n v="0.7"/>
    <n v="-8.1311999999999998"/>
  </r>
  <r>
    <n v="8587"/>
    <x v="4274"/>
    <x v="3"/>
    <x v="497"/>
    <d v="2014-07-19T00:00:00"/>
    <s v="Standard Class"/>
    <s v="KB-16240"/>
    <s v="Karen Bern"/>
    <x v="1"/>
    <s v="United States"/>
    <s v="Los Angeles"/>
    <x v="1"/>
    <n v="90049"/>
    <x v="1"/>
    <s v="TEC-AC-10003832"/>
    <x v="2"/>
    <x v="11"/>
    <x v="216"/>
    <n v="1287.45"/>
    <n v="5"/>
    <n v="0"/>
    <n v="244.61549999999988"/>
  </r>
  <r>
    <n v="8588"/>
    <x v="4274"/>
    <x v="3"/>
    <x v="497"/>
    <d v="2014-07-19T00:00:00"/>
    <s v="Standard Class"/>
    <s v="KB-16240"/>
    <s v="Karen Bern"/>
    <x v="1"/>
    <s v="United States"/>
    <s v="Los Angeles"/>
    <x v="1"/>
    <n v="90049"/>
    <x v="1"/>
    <s v="OFF-AP-10003040"/>
    <x v="1"/>
    <x v="9"/>
    <x v="723"/>
    <n v="168.1"/>
    <n v="5"/>
    <n v="0"/>
    <n v="43.705999999999996"/>
  </r>
  <r>
    <n v="8589"/>
    <x v="4275"/>
    <x v="1"/>
    <x v="1060"/>
    <d v="2012-05-22T00:00:00"/>
    <s v="Standard Class"/>
    <s v="FC-14335"/>
    <s v="Fred Chung"/>
    <x v="1"/>
    <s v="United States"/>
    <s v="Philadelphia"/>
    <x v="9"/>
    <n v="19140"/>
    <x v="3"/>
    <s v="OFF-ST-10002583"/>
    <x v="1"/>
    <x v="4"/>
    <x v="566"/>
    <n v="51.967999999999996"/>
    <n v="2"/>
    <n v="0.2"/>
    <n v="-10.393600000000001"/>
  </r>
  <r>
    <n v="8590"/>
    <x v="4276"/>
    <x v="3"/>
    <x v="926"/>
    <d v="2014-02-02T00:00:00"/>
    <s v="First Class"/>
    <s v="BD-11770"/>
    <s v="Bryan Davis"/>
    <x v="0"/>
    <s v="United States"/>
    <s v="Philadelphia"/>
    <x v="9"/>
    <n v="19120"/>
    <x v="3"/>
    <s v="OFF-AR-10002053"/>
    <x v="1"/>
    <x v="6"/>
    <x v="79"/>
    <n v="4.7679999999999998"/>
    <n v="2"/>
    <n v="0.2"/>
    <n v="0.47680000000000011"/>
  </r>
  <r>
    <n v="8591"/>
    <x v="4277"/>
    <x v="3"/>
    <x v="365"/>
    <d v="2014-10-02T00:00:00"/>
    <s v="First Class"/>
    <s v="FH-14365"/>
    <s v="Fred Hopkins"/>
    <x v="1"/>
    <s v="United States"/>
    <s v="Hempstead"/>
    <x v="15"/>
    <n v="11550"/>
    <x v="3"/>
    <s v="OFF-EN-10004846"/>
    <x v="1"/>
    <x v="12"/>
    <x v="1488"/>
    <n v="7.98"/>
    <n v="3"/>
    <n v="0"/>
    <n v="3.9102000000000006"/>
  </r>
  <r>
    <n v="8592"/>
    <x v="4278"/>
    <x v="3"/>
    <x v="756"/>
    <d v="2014-04-27T00:00:00"/>
    <s v="First Class"/>
    <s v="SO-20335"/>
    <s v="Sean O'Donnell"/>
    <x v="0"/>
    <s v="United States"/>
    <s v="Greeley"/>
    <x v="22"/>
    <n v="80634"/>
    <x v="1"/>
    <s v="OFF-EN-10003134"/>
    <x v="1"/>
    <x v="12"/>
    <x v="33"/>
    <n v="18.687999999999999"/>
    <n v="2"/>
    <n v="0.2"/>
    <n v="7.008"/>
  </r>
  <r>
    <n v="8593"/>
    <x v="4278"/>
    <x v="3"/>
    <x v="756"/>
    <d v="2014-04-27T00:00:00"/>
    <s v="First Class"/>
    <s v="SO-20335"/>
    <s v="Sean O'Donnell"/>
    <x v="0"/>
    <s v="United States"/>
    <s v="Greeley"/>
    <x v="22"/>
    <n v="80634"/>
    <x v="1"/>
    <s v="FUR-FU-10001025"/>
    <x v="0"/>
    <x v="5"/>
    <x v="1699"/>
    <n v="11.664000000000001"/>
    <n v="3"/>
    <n v="0.2"/>
    <n v="3.3534000000000006"/>
  </r>
  <r>
    <n v="8594"/>
    <x v="4279"/>
    <x v="3"/>
    <x v="45"/>
    <d v="2014-11-14T00:00:00"/>
    <s v="Standard Class"/>
    <s v="PM-19135"/>
    <s v="Peter McVee"/>
    <x v="2"/>
    <s v="United States"/>
    <s v="Jacksonville"/>
    <x v="2"/>
    <n v="32216"/>
    <x v="0"/>
    <s v="TEC-AC-10002567"/>
    <x v="2"/>
    <x v="11"/>
    <x v="423"/>
    <n v="191.976"/>
    <n v="3"/>
    <n v="0.2"/>
    <n v="38.395199999999988"/>
  </r>
  <r>
    <n v="8595"/>
    <x v="4279"/>
    <x v="3"/>
    <x v="45"/>
    <d v="2014-11-14T00:00:00"/>
    <s v="Standard Class"/>
    <s v="PM-19135"/>
    <s v="Peter McVee"/>
    <x v="2"/>
    <s v="United States"/>
    <s v="Jacksonville"/>
    <x v="2"/>
    <n v="32216"/>
    <x v="0"/>
    <s v="TEC-PH-10004094"/>
    <x v="2"/>
    <x v="7"/>
    <x v="1788"/>
    <n v="499.16800000000006"/>
    <n v="4"/>
    <n v="0.2"/>
    <n v="31.197999999999993"/>
  </r>
  <r>
    <n v="8596"/>
    <x v="4280"/>
    <x v="2"/>
    <x v="952"/>
    <d v="2011-05-07T00:00:00"/>
    <s v="First Class"/>
    <s v="GD-14590"/>
    <s v="Giulietta Dortch"/>
    <x v="1"/>
    <s v="United States"/>
    <s v="Arlington"/>
    <x v="17"/>
    <n v="22204"/>
    <x v="0"/>
    <s v="OFF-BI-10004364"/>
    <x v="1"/>
    <x v="8"/>
    <x v="302"/>
    <n v="11.88"/>
    <n v="2"/>
    <n v="0"/>
    <n v="5.3460000000000001"/>
  </r>
  <r>
    <n v="8597"/>
    <x v="4280"/>
    <x v="2"/>
    <x v="952"/>
    <d v="2011-05-07T00:00:00"/>
    <s v="First Class"/>
    <s v="GD-14590"/>
    <s v="Giulietta Dortch"/>
    <x v="1"/>
    <s v="United States"/>
    <s v="Arlington"/>
    <x v="17"/>
    <n v="22204"/>
    <x v="0"/>
    <s v="OFF-PA-10000474"/>
    <x v="1"/>
    <x v="10"/>
    <x v="33"/>
    <n v="35.44"/>
    <n v="1"/>
    <n v="0"/>
    <n v="16.656799999999997"/>
  </r>
  <r>
    <n v="8598"/>
    <x v="4281"/>
    <x v="0"/>
    <x v="189"/>
    <d v="2013-11-01T00:00:00"/>
    <s v="Standard Class"/>
    <s v="PA-19060"/>
    <s v="Pete Armstrong"/>
    <x v="2"/>
    <s v="United States"/>
    <s v="San Francisco"/>
    <x v="1"/>
    <n v="94122"/>
    <x v="1"/>
    <s v="OFF-BI-10004308"/>
    <x v="1"/>
    <x v="8"/>
    <x v="1767"/>
    <n v="67.13600000000001"/>
    <n v="4"/>
    <n v="0.2"/>
    <n v="25.175999999999998"/>
  </r>
  <r>
    <n v="8599"/>
    <x v="4282"/>
    <x v="2"/>
    <x v="35"/>
    <d v="2011-12-01T00:00:00"/>
    <s v="Standard Class"/>
    <s v="LS-17200"/>
    <s v="Luke Schmidt"/>
    <x v="1"/>
    <s v="United States"/>
    <s v="Fresno"/>
    <x v="1"/>
    <n v="93727"/>
    <x v="1"/>
    <s v="OFF-BI-10002012"/>
    <x v="1"/>
    <x v="8"/>
    <x v="742"/>
    <n v="4.32"/>
    <n v="3"/>
    <n v="0.2"/>
    <n v="1.512"/>
  </r>
  <r>
    <n v="8600"/>
    <x v="4282"/>
    <x v="2"/>
    <x v="35"/>
    <d v="2011-12-01T00:00:00"/>
    <s v="Standard Class"/>
    <s v="LS-17200"/>
    <s v="Luke Schmidt"/>
    <x v="1"/>
    <s v="United States"/>
    <s v="Fresno"/>
    <x v="1"/>
    <n v="93727"/>
    <x v="1"/>
    <s v="OFF-PA-10002586"/>
    <x v="1"/>
    <x v="10"/>
    <x v="1007"/>
    <n v="14.940000000000001"/>
    <n v="3"/>
    <n v="0"/>
    <n v="7.0218000000000007"/>
  </r>
  <r>
    <n v="8601"/>
    <x v="4282"/>
    <x v="2"/>
    <x v="35"/>
    <d v="2011-12-01T00:00:00"/>
    <s v="Standard Class"/>
    <s v="LS-17200"/>
    <s v="Luke Schmidt"/>
    <x v="1"/>
    <s v="United States"/>
    <s v="Fresno"/>
    <x v="1"/>
    <n v="93727"/>
    <x v="1"/>
    <s v="OFF-AP-10000692"/>
    <x v="1"/>
    <x v="9"/>
    <x v="1241"/>
    <n v="40.54"/>
    <n v="2"/>
    <n v="0"/>
    <n v="11.351200000000002"/>
  </r>
  <r>
    <n v="8602"/>
    <x v="4282"/>
    <x v="2"/>
    <x v="35"/>
    <d v="2011-12-01T00:00:00"/>
    <s v="Standard Class"/>
    <s v="LS-17200"/>
    <s v="Luke Schmidt"/>
    <x v="1"/>
    <s v="United States"/>
    <s v="Fresno"/>
    <x v="1"/>
    <n v="93727"/>
    <x v="1"/>
    <s v="OFF-BI-10001553"/>
    <x v="1"/>
    <x v="8"/>
    <x v="1293"/>
    <n v="7.3120000000000012"/>
    <n v="1"/>
    <n v="0.2"/>
    <n v="2.5591999999999997"/>
  </r>
  <r>
    <n v="8603"/>
    <x v="4283"/>
    <x v="2"/>
    <x v="520"/>
    <d v="2011-12-31T00:00:00"/>
    <s v="Same Day"/>
    <s v="JL-15175"/>
    <s v="James Lanier"/>
    <x v="2"/>
    <s v="United States"/>
    <s v="Reno"/>
    <x v="33"/>
    <n v="89502"/>
    <x v="1"/>
    <s v="TEC-PH-10004908"/>
    <x v="2"/>
    <x v="7"/>
    <x v="1474"/>
    <n v="475.94400000000002"/>
    <n v="7"/>
    <n v="0.2"/>
    <n v="59.492999999999952"/>
  </r>
  <r>
    <n v="8604"/>
    <x v="4284"/>
    <x v="0"/>
    <x v="835"/>
    <d v="2013-01-08T00:00:00"/>
    <s v="Standard Class"/>
    <s v="CA-12310"/>
    <s v="Christine Abelman"/>
    <x v="1"/>
    <s v="United States"/>
    <s v="San Antonio"/>
    <x v="5"/>
    <n v="78207"/>
    <x v="2"/>
    <s v="TEC-AC-10002217"/>
    <x v="2"/>
    <x v="11"/>
    <x v="1178"/>
    <n v="30.080000000000002"/>
    <n v="2"/>
    <n v="0.2"/>
    <n v="-5.2640000000000002"/>
  </r>
  <r>
    <n v="8605"/>
    <x v="4284"/>
    <x v="0"/>
    <x v="835"/>
    <d v="2013-01-08T00:00:00"/>
    <s v="Standard Class"/>
    <s v="CA-12310"/>
    <s v="Christine Abelman"/>
    <x v="1"/>
    <s v="United States"/>
    <s v="San Antonio"/>
    <x v="5"/>
    <n v="78207"/>
    <x v="2"/>
    <s v="TEC-AC-10002942"/>
    <x v="2"/>
    <x v="11"/>
    <x v="1597"/>
    <n v="165.60000000000002"/>
    <n v="3"/>
    <n v="0.2"/>
    <n v="-6.2100000000000151"/>
  </r>
  <r>
    <n v="8606"/>
    <x v="4284"/>
    <x v="0"/>
    <x v="835"/>
    <d v="2013-01-08T00:00:00"/>
    <s v="Standard Class"/>
    <s v="CA-12310"/>
    <s v="Christine Abelman"/>
    <x v="1"/>
    <s v="United States"/>
    <s v="San Antonio"/>
    <x v="5"/>
    <n v="78207"/>
    <x v="2"/>
    <s v="TEC-PH-10002890"/>
    <x v="2"/>
    <x v="7"/>
    <x v="1387"/>
    <n v="180.96"/>
    <n v="5"/>
    <n v="0.2"/>
    <n v="13.571999999999996"/>
  </r>
  <r>
    <n v="8607"/>
    <x v="4285"/>
    <x v="3"/>
    <x v="238"/>
    <d v="2014-08-23T00:00:00"/>
    <s v="Standard Class"/>
    <s v="CM-12160"/>
    <s v="Charles McCrossin"/>
    <x v="0"/>
    <s v="United States"/>
    <s v="New Bedford"/>
    <x v="31"/>
    <n v="2740"/>
    <x v="3"/>
    <s v="TEC-AC-10003614"/>
    <x v="2"/>
    <x v="11"/>
    <x v="562"/>
    <n v="23.18"/>
    <n v="2"/>
    <n v="0"/>
    <n v="7.6493999999999982"/>
  </r>
  <r>
    <n v="8608"/>
    <x v="4286"/>
    <x v="2"/>
    <x v="611"/>
    <d v="2011-06-09T00:00:00"/>
    <s v="Standard Class"/>
    <s v="BT-11440"/>
    <s v="Bobby Trafton"/>
    <x v="0"/>
    <s v="United States"/>
    <s v="New York City"/>
    <x v="15"/>
    <n v="10035"/>
    <x v="3"/>
    <s v="FUR-FU-10002878"/>
    <x v="0"/>
    <x v="5"/>
    <x v="1125"/>
    <n v="56.96"/>
    <n v="2"/>
    <n v="0"/>
    <n v="21.075200000000002"/>
  </r>
  <r>
    <n v="8609"/>
    <x v="4286"/>
    <x v="2"/>
    <x v="611"/>
    <d v="2011-06-09T00:00:00"/>
    <s v="Standard Class"/>
    <s v="BT-11440"/>
    <s v="Bobby Trafton"/>
    <x v="0"/>
    <s v="United States"/>
    <s v="New York City"/>
    <x v="15"/>
    <n v="10035"/>
    <x v="3"/>
    <s v="OFF-AP-10001626"/>
    <x v="1"/>
    <x v="9"/>
    <x v="1016"/>
    <n v="15.56"/>
    <n v="4"/>
    <n v="0"/>
    <n v="4.0456000000000003"/>
  </r>
  <r>
    <n v="8610"/>
    <x v="4286"/>
    <x v="2"/>
    <x v="611"/>
    <d v="2011-06-09T00:00:00"/>
    <s v="Standard Class"/>
    <s v="BT-11440"/>
    <s v="Bobby Trafton"/>
    <x v="0"/>
    <s v="United States"/>
    <s v="New York City"/>
    <x v="15"/>
    <n v="10035"/>
    <x v="3"/>
    <s v="FUR-BO-10003272"/>
    <x v="0"/>
    <x v="0"/>
    <x v="582"/>
    <n v="353.56799999999998"/>
    <n v="2"/>
    <n v="0.2"/>
    <n v="-44.196000000000026"/>
  </r>
  <r>
    <n v="8611"/>
    <x v="4286"/>
    <x v="2"/>
    <x v="611"/>
    <d v="2011-06-09T00:00:00"/>
    <s v="Standard Class"/>
    <s v="BT-11440"/>
    <s v="Bobby Trafton"/>
    <x v="0"/>
    <s v="United States"/>
    <s v="New York City"/>
    <x v="15"/>
    <n v="10035"/>
    <x v="3"/>
    <s v="FUR-FU-10002191"/>
    <x v="0"/>
    <x v="5"/>
    <x v="762"/>
    <n v="13.96"/>
    <n v="2"/>
    <n v="0"/>
    <n v="6.7008000000000001"/>
  </r>
  <r>
    <n v="8612"/>
    <x v="4287"/>
    <x v="3"/>
    <x v="38"/>
    <d v="2014-11-18T00:00:00"/>
    <s v="Second Class"/>
    <s v="SE-20110"/>
    <s v="Sanjit Engle"/>
    <x v="0"/>
    <s v="United States"/>
    <s v="Oxnard"/>
    <x v="1"/>
    <n v="93030"/>
    <x v="1"/>
    <s v="TEC-AC-10000682"/>
    <x v="2"/>
    <x v="11"/>
    <x v="1327"/>
    <n v="82.95"/>
    <n v="5"/>
    <n v="0"/>
    <n v="29.032499999999999"/>
  </r>
  <r>
    <n v="8613"/>
    <x v="4288"/>
    <x v="0"/>
    <x v="1198"/>
    <d v="2013-02-01T00:00:00"/>
    <s v="Second Class"/>
    <s v="HG-14965"/>
    <s v="Henry Goldwyn"/>
    <x v="1"/>
    <s v="United States"/>
    <s v="Los Angeles"/>
    <x v="1"/>
    <n v="90036"/>
    <x v="1"/>
    <s v="OFF-AR-10000588"/>
    <x v="1"/>
    <x v="6"/>
    <x v="393"/>
    <n v="39.68"/>
    <n v="2"/>
    <n v="0"/>
    <n v="10.316800000000001"/>
  </r>
  <r>
    <n v="8614"/>
    <x v="4289"/>
    <x v="0"/>
    <x v="1199"/>
    <d v="2013-11-15T00:00:00"/>
    <s v="Standard Class"/>
    <s v="PF-19165"/>
    <s v="Philip Fox"/>
    <x v="0"/>
    <s v="United States"/>
    <s v="Oakland"/>
    <x v="1"/>
    <n v="94601"/>
    <x v="1"/>
    <s v="TEC-AC-10002001"/>
    <x v="2"/>
    <x v="11"/>
    <x v="262"/>
    <n v="479.97"/>
    <n v="3"/>
    <n v="0"/>
    <n v="177.58890000000002"/>
  </r>
  <r>
    <n v="8615"/>
    <x v="4290"/>
    <x v="0"/>
    <x v="545"/>
    <d v="2013-09-15T00:00:00"/>
    <s v="Standard Class"/>
    <s v="BD-11770"/>
    <s v="Bryan Davis"/>
    <x v="0"/>
    <s v="United States"/>
    <s v="Edmonds"/>
    <x v="4"/>
    <n v="98026"/>
    <x v="1"/>
    <s v="OFF-LA-10003720"/>
    <x v="1"/>
    <x v="2"/>
    <x v="1627"/>
    <n v="7.38"/>
    <n v="2"/>
    <n v="0"/>
    <n v="3.4685999999999999"/>
  </r>
  <r>
    <n v="8616"/>
    <x v="4290"/>
    <x v="0"/>
    <x v="545"/>
    <d v="2013-09-15T00:00:00"/>
    <s v="Standard Class"/>
    <s v="BD-11770"/>
    <s v="Bryan Davis"/>
    <x v="0"/>
    <s v="United States"/>
    <s v="Edmonds"/>
    <x v="4"/>
    <n v="98026"/>
    <x v="1"/>
    <s v="OFF-BI-10004364"/>
    <x v="1"/>
    <x v="8"/>
    <x v="302"/>
    <n v="14.256000000000002"/>
    <n v="3"/>
    <n v="0.2"/>
    <n v="4.4550000000000001"/>
  </r>
  <r>
    <n v="8617"/>
    <x v="4290"/>
    <x v="0"/>
    <x v="545"/>
    <d v="2013-09-15T00:00:00"/>
    <s v="Standard Class"/>
    <s v="BD-11770"/>
    <s v="Bryan Davis"/>
    <x v="0"/>
    <s v="United States"/>
    <s v="Edmonds"/>
    <x v="4"/>
    <n v="98026"/>
    <x v="1"/>
    <s v="OFF-PA-10000100"/>
    <x v="1"/>
    <x v="10"/>
    <x v="825"/>
    <n v="81.98"/>
    <n v="2"/>
    <n v="0"/>
    <n v="40.170200000000001"/>
  </r>
  <r>
    <n v="8618"/>
    <x v="4290"/>
    <x v="0"/>
    <x v="545"/>
    <d v="2013-09-15T00:00:00"/>
    <s v="Standard Class"/>
    <s v="BD-11770"/>
    <s v="Bryan Davis"/>
    <x v="0"/>
    <s v="United States"/>
    <s v="Edmonds"/>
    <x v="4"/>
    <n v="98026"/>
    <x v="1"/>
    <s v="OFF-BI-10004826"/>
    <x v="1"/>
    <x v="8"/>
    <x v="721"/>
    <n v="39.624000000000009"/>
    <n v="3"/>
    <n v="0.2"/>
    <n v="13.868400000000001"/>
  </r>
  <r>
    <n v="8619"/>
    <x v="4291"/>
    <x v="3"/>
    <x v="448"/>
    <d v="2014-03-09T00:00:00"/>
    <s v="Standard Class"/>
    <s v="BT-11395"/>
    <s v="Bill Tyler"/>
    <x v="1"/>
    <s v="United States"/>
    <s v="Los Angeles"/>
    <x v="1"/>
    <n v="90004"/>
    <x v="1"/>
    <s v="FUR-TA-10001520"/>
    <x v="0"/>
    <x v="3"/>
    <x v="711"/>
    <n v="399.67200000000003"/>
    <n v="7"/>
    <n v="0.2"/>
    <n v="-14.987700000000061"/>
  </r>
  <r>
    <n v="8620"/>
    <x v="4292"/>
    <x v="3"/>
    <x v="565"/>
    <d v="2014-09-14T00:00:00"/>
    <s v="Second Class"/>
    <s v="EM-14095"/>
    <s v="Eudokia Martin"/>
    <x v="1"/>
    <s v="United States"/>
    <s v="New York City"/>
    <x v="15"/>
    <n v="10024"/>
    <x v="3"/>
    <s v="OFF-ST-10001031"/>
    <x v="1"/>
    <x v="4"/>
    <x v="1551"/>
    <n v="65.12"/>
    <n v="4"/>
    <n v="0"/>
    <n v="16.931200000000004"/>
  </r>
  <r>
    <n v="8621"/>
    <x v="4293"/>
    <x v="3"/>
    <x v="44"/>
    <d v="2014-11-10T00:00:00"/>
    <s v="Second Class"/>
    <s v="LC-17050"/>
    <s v="Liz Carlisle"/>
    <x v="0"/>
    <s v="United States"/>
    <s v="Dallas"/>
    <x v="5"/>
    <n v="75217"/>
    <x v="2"/>
    <s v="FUR-FU-10003878"/>
    <x v="0"/>
    <x v="5"/>
    <x v="671"/>
    <n v="30.560000000000002"/>
    <n v="5"/>
    <n v="0.6"/>
    <n v="-19.863999999999997"/>
  </r>
  <r>
    <n v="8622"/>
    <x v="4294"/>
    <x v="3"/>
    <x v="726"/>
    <d v="2014-05-19T00:00:00"/>
    <s v="Standard Class"/>
    <s v="FH-14275"/>
    <s v="Frank Hawley"/>
    <x v="1"/>
    <s v="United States"/>
    <s v="Franklin"/>
    <x v="18"/>
    <n v="37064"/>
    <x v="0"/>
    <s v="OFF-AP-10000358"/>
    <x v="1"/>
    <x v="9"/>
    <x v="95"/>
    <n v="20.768000000000001"/>
    <n v="2"/>
    <n v="0.2"/>
    <n v="2.3363999999999976"/>
  </r>
  <r>
    <n v="8623"/>
    <x v="4295"/>
    <x v="0"/>
    <x v="581"/>
    <d v="2013-12-02T00:00:00"/>
    <s v="Standard Class"/>
    <s v="CM-12235"/>
    <s v="Chris McAfee"/>
    <x v="0"/>
    <s v="United States"/>
    <s v="Phoenix"/>
    <x v="16"/>
    <n v="85023"/>
    <x v="1"/>
    <s v="OFF-ST-10000876"/>
    <x v="1"/>
    <x v="4"/>
    <x v="251"/>
    <n v="39.808"/>
    <n v="4"/>
    <n v="0.2"/>
    <n v="3.9808000000000003"/>
  </r>
  <r>
    <n v="8624"/>
    <x v="4296"/>
    <x v="1"/>
    <x v="50"/>
    <d v="2012-11-18T00:00:00"/>
    <s v="Standard Class"/>
    <s v="FM-14380"/>
    <s v="Fred McMath"/>
    <x v="0"/>
    <s v="United States"/>
    <s v="Miami"/>
    <x v="2"/>
    <n v="33178"/>
    <x v="0"/>
    <s v="OFF-BI-10004224"/>
    <x v="1"/>
    <x v="8"/>
    <x v="1061"/>
    <n v="121.10400000000003"/>
    <n v="6"/>
    <n v="0.7"/>
    <n v="-100.91999999999999"/>
  </r>
  <r>
    <n v="8625"/>
    <x v="4296"/>
    <x v="1"/>
    <x v="50"/>
    <d v="2012-11-18T00:00:00"/>
    <s v="Standard Class"/>
    <s v="FM-14380"/>
    <s v="Fred McMath"/>
    <x v="0"/>
    <s v="United States"/>
    <s v="Miami"/>
    <x v="2"/>
    <n v="33178"/>
    <x v="0"/>
    <s v="TEC-AC-10004568"/>
    <x v="2"/>
    <x v="11"/>
    <x v="1109"/>
    <n v="111.96"/>
    <n v="5"/>
    <n v="0.2"/>
    <n v="-1.3995000000000104"/>
  </r>
  <r>
    <n v="8626"/>
    <x v="4297"/>
    <x v="1"/>
    <x v="575"/>
    <d v="2012-12-12T00:00:00"/>
    <s v="Standard Class"/>
    <s v="HG-14965"/>
    <s v="Henry Goldwyn"/>
    <x v="1"/>
    <s v="United States"/>
    <s v="Colorado Springs"/>
    <x v="22"/>
    <n v="80906"/>
    <x v="1"/>
    <s v="OFF-PA-10000533"/>
    <x v="1"/>
    <x v="10"/>
    <x v="1196"/>
    <n v="15.696000000000002"/>
    <n v="3"/>
    <n v="0.2"/>
    <n v="5.1011999999999995"/>
  </r>
  <r>
    <n v="8627"/>
    <x v="4298"/>
    <x v="1"/>
    <x v="67"/>
    <d v="2012-09-12T00:00:00"/>
    <s v="Standard Class"/>
    <s v="AG-10525"/>
    <s v="Andy Gerbode"/>
    <x v="1"/>
    <s v="United States"/>
    <s v="New York City"/>
    <x v="15"/>
    <n v="10011"/>
    <x v="3"/>
    <s v="OFF-ST-10003638"/>
    <x v="1"/>
    <x v="4"/>
    <x v="1222"/>
    <n v="70.260000000000005"/>
    <n v="3"/>
    <n v="0"/>
    <n v="18.970199999999998"/>
  </r>
  <r>
    <n v="8628"/>
    <x v="4298"/>
    <x v="1"/>
    <x v="67"/>
    <d v="2012-09-12T00:00:00"/>
    <s v="Standard Class"/>
    <s v="AG-10525"/>
    <s v="Andy Gerbode"/>
    <x v="1"/>
    <s v="United States"/>
    <s v="New York City"/>
    <x v="15"/>
    <n v="10011"/>
    <x v="3"/>
    <s v="TEC-AC-10002305"/>
    <x v="2"/>
    <x v="11"/>
    <x v="1521"/>
    <n v="90"/>
    <n v="5"/>
    <n v="0"/>
    <n v="16.199999999999992"/>
  </r>
  <r>
    <n v="8629"/>
    <x v="4298"/>
    <x v="1"/>
    <x v="67"/>
    <d v="2012-09-12T00:00:00"/>
    <s v="Standard Class"/>
    <s v="AG-10525"/>
    <s v="Andy Gerbode"/>
    <x v="1"/>
    <s v="United States"/>
    <s v="New York City"/>
    <x v="15"/>
    <n v="10011"/>
    <x v="3"/>
    <s v="OFF-BI-10000605"/>
    <x v="1"/>
    <x v="8"/>
    <x v="531"/>
    <n v="6.0960000000000001"/>
    <n v="2"/>
    <n v="0.2"/>
    <n v="2.0573999999999995"/>
  </r>
  <r>
    <n v="8630"/>
    <x v="4298"/>
    <x v="1"/>
    <x v="67"/>
    <d v="2012-09-12T00:00:00"/>
    <s v="Standard Class"/>
    <s v="AG-10525"/>
    <s v="Andy Gerbode"/>
    <x v="1"/>
    <s v="United States"/>
    <s v="New York City"/>
    <x v="15"/>
    <n v="10011"/>
    <x v="3"/>
    <s v="FUR-TA-10003569"/>
    <x v="0"/>
    <x v="3"/>
    <x v="1358"/>
    <n v="481.17599999999999"/>
    <n v="2"/>
    <n v="0.4"/>
    <n v="-120.29400000000004"/>
  </r>
  <r>
    <n v="8631"/>
    <x v="4298"/>
    <x v="1"/>
    <x v="67"/>
    <d v="2012-09-12T00:00:00"/>
    <s v="Standard Class"/>
    <s v="AG-10525"/>
    <s v="Andy Gerbode"/>
    <x v="1"/>
    <s v="United States"/>
    <s v="New York City"/>
    <x v="15"/>
    <n v="10011"/>
    <x v="3"/>
    <s v="OFF-FA-10003059"/>
    <x v="1"/>
    <x v="13"/>
    <x v="794"/>
    <n v="7.24"/>
    <n v="4"/>
    <n v="0"/>
    <n v="2.3891999999999998"/>
  </r>
  <r>
    <n v="8632"/>
    <x v="4299"/>
    <x v="0"/>
    <x v="1062"/>
    <d v="2013-07-30T00:00:00"/>
    <s v="First Class"/>
    <s v="OT-18730"/>
    <s v="Olvera Toch"/>
    <x v="0"/>
    <s v="United States"/>
    <s v="Bethlehem"/>
    <x v="9"/>
    <n v="18018"/>
    <x v="3"/>
    <s v="FUR-BO-10004409"/>
    <x v="0"/>
    <x v="0"/>
    <x v="625"/>
    <n v="177.45000000000002"/>
    <n v="5"/>
    <n v="0.5"/>
    <n v="-78.078000000000003"/>
  </r>
  <r>
    <n v="8633"/>
    <x v="4299"/>
    <x v="0"/>
    <x v="1062"/>
    <d v="2013-07-30T00:00:00"/>
    <s v="First Class"/>
    <s v="OT-18730"/>
    <s v="Olvera Toch"/>
    <x v="0"/>
    <s v="United States"/>
    <s v="Bethlehem"/>
    <x v="9"/>
    <n v="18018"/>
    <x v="3"/>
    <s v="OFF-BI-10000545"/>
    <x v="1"/>
    <x v="8"/>
    <x v="685"/>
    <n v="1369.7640000000001"/>
    <n v="6"/>
    <n v="0.7"/>
    <n v="-913.17599999999993"/>
  </r>
  <r>
    <n v="8634"/>
    <x v="4299"/>
    <x v="0"/>
    <x v="1062"/>
    <d v="2013-07-30T00:00:00"/>
    <s v="First Class"/>
    <s v="OT-18730"/>
    <s v="Olvera Toch"/>
    <x v="0"/>
    <s v="United States"/>
    <s v="Bethlehem"/>
    <x v="9"/>
    <n v="18018"/>
    <x v="3"/>
    <s v="OFF-AP-10004052"/>
    <x v="1"/>
    <x v="9"/>
    <x v="1662"/>
    <n v="9.48"/>
    <n v="3"/>
    <n v="0.2"/>
    <n v="0.7110000000000003"/>
  </r>
  <r>
    <n v="8635"/>
    <x v="4300"/>
    <x v="3"/>
    <x v="326"/>
    <d v="2014-08-30T00:00:00"/>
    <s v="Standard Class"/>
    <s v="SV-20365"/>
    <s v="Seth Vernon"/>
    <x v="0"/>
    <s v="United States"/>
    <s v="Philadelphia"/>
    <x v="9"/>
    <n v="19140"/>
    <x v="3"/>
    <s v="FUR-BO-10001798"/>
    <x v="0"/>
    <x v="0"/>
    <x v="0"/>
    <n v="130.97999999999999"/>
    <n v="2"/>
    <n v="0.5"/>
    <n v="-89.066399999999987"/>
  </r>
  <r>
    <n v="8636"/>
    <x v="4301"/>
    <x v="2"/>
    <x v="1013"/>
    <d v="2011-05-02T00:00:00"/>
    <s v="First Class"/>
    <s v="JM-16195"/>
    <s v="Justin MacKendrick"/>
    <x v="0"/>
    <s v="United States"/>
    <s v="Louisville"/>
    <x v="0"/>
    <n v="40214"/>
    <x v="0"/>
    <s v="OFF-AR-10004010"/>
    <x v="1"/>
    <x v="6"/>
    <x v="1734"/>
    <n v="174.95000000000002"/>
    <n v="5"/>
    <n v="0"/>
    <n v="45.487000000000002"/>
  </r>
  <r>
    <n v="8637"/>
    <x v="4301"/>
    <x v="2"/>
    <x v="1013"/>
    <d v="2011-05-02T00:00:00"/>
    <s v="First Class"/>
    <s v="JM-16195"/>
    <s v="Justin MacKendrick"/>
    <x v="0"/>
    <s v="United States"/>
    <s v="Louisville"/>
    <x v="0"/>
    <n v="40214"/>
    <x v="0"/>
    <s v="OFF-ST-10000585"/>
    <x v="1"/>
    <x v="4"/>
    <x v="541"/>
    <n v="826"/>
    <n v="5"/>
    <n v="0"/>
    <n v="214.76"/>
  </r>
  <r>
    <n v="8638"/>
    <x v="4302"/>
    <x v="3"/>
    <x v="842"/>
    <d v="2014-05-03T00:00:00"/>
    <s v="Standard Class"/>
    <s v="HM-14980"/>
    <s v="Henry MacAllister"/>
    <x v="0"/>
    <s v="United States"/>
    <s v="Seattle"/>
    <x v="4"/>
    <n v="98105"/>
    <x v="1"/>
    <s v="FUR-FU-10000397"/>
    <x v="0"/>
    <x v="5"/>
    <x v="63"/>
    <n v="139.58000000000001"/>
    <n v="7"/>
    <n v="0"/>
    <n v="39.082400000000007"/>
  </r>
  <r>
    <n v="8639"/>
    <x v="4303"/>
    <x v="3"/>
    <x v="283"/>
    <d v="2014-07-25T00:00:00"/>
    <s v="First Class"/>
    <s v="PO-19180"/>
    <s v="Philisse Overcash"/>
    <x v="2"/>
    <s v="United States"/>
    <s v="Kenosha"/>
    <x v="6"/>
    <n v="53142"/>
    <x v="2"/>
    <s v="TEC-AC-10000736"/>
    <x v="2"/>
    <x v="11"/>
    <x v="1085"/>
    <n v="399.95"/>
    <n v="5"/>
    <n v="0"/>
    <n v="143.982"/>
  </r>
  <r>
    <n v="8640"/>
    <x v="4304"/>
    <x v="2"/>
    <x v="736"/>
    <d v="2011-12-15T00:00:00"/>
    <s v="Second Class"/>
    <s v="KC-16675"/>
    <s v="Kimberly Carter"/>
    <x v="1"/>
    <s v="United States"/>
    <s v="Henderson"/>
    <x v="0"/>
    <n v="42420"/>
    <x v="0"/>
    <s v="OFF-BI-10004970"/>
    <x v="1"/>
    <x v="8"/>
    <x v="908"/>
    <n v="12.39"/>
    <n v="3"/>
    <n v="0"/>
    <n v="5.8232999999999997"/>
  </r>
  <r>
    <n v="8641"/>
    <x v="4305"/>
    <x v="3"/>
    <x v="602"/>
    <d v="2014-01-17T00:00:00"/>
    <s v="Standard Class"/>
    <s v="DB-13120"/>
    <s v="David Bremer"/>
    <x v="1"/>
    <s v="United States"/>
    <s v="Dallas"/>
    <x v="5"/>
    <n v="75217"/>
    <x v="2"/>
    <s v="OFF-BI-10000545"/>
    <x v="1"/>
    <x v="8"/>
    <x v="685"/>
    <n v="760.97999999999979"/>
    <n v="5"/>
    <n v="0.8"/>
    <n v="-1141.47"/>
  </r>
  <r>
    <n v="8642"/>
    <x v="4306"/>
    <x v="3"/>
    <x v="574"/>
    <d v="2014-12-03T00:00:00"/>
    <s v="Same Day"/>
    <s v="SV-20935"/>
    <s v="Susan Vittorini"/>
    <x v="0"/>
    <s v="United States"/>
    <s v="Peoria"/>
    <x v="16"/>
    <n v="85345"/>
    <x v="1"/>
    <s v="OFF-BI-10001670"/>
    <x v="1"/>
    <x v="8"/>
    <x v="438"/>
    <n v="67.860000000000014"/>
    <n v="6"/>
    <n v="0.7"/>
    <n v="-45.239999999999995"/>
  </r>
  <r>
    <n v="8643"/>
    <x v="4307"/>
    <x v="1"/>
    <x v="627"/>
    <d v="2012-11-15T00:00:00"/>
    <s v="Standard Class"/>
    <s v="NS-18640"/>
    <s v="Noel Staavos"/>
    <x v="1"/>
    <s v="United States"/>
    <s v="Jacksonville"/>
    <x v="3"/>
    <n v="28540"/>
    <x v="0"/>
    <s v="OFF-FA-10000624"/>
    <x v="1"/>
    <x v="13"/>
    <x v="291"/>
    <n v="31.504000000000005"/>
    <n v="11"/>
    <n v="0.2"/>
    <n v="11.814"/>
  </r>
  <r>
    <n v="8644"/>
    <x v="4307"/>
    <x v="1"/>
    <x v="627"/>
    <d v="2012-11-15T00:00:00"/>
    <s v="Standard Class"/>
    <s v="NS-18640"/>
    <s v="Noel Staavos"/>
    <x v="1"/>
    <s v="United States"/>
    <s v="Jacksonville"/>
    <x v="3"/>
    <n v="28540"/>
    <x v="0"/>
    <s v="OFF-LA-10002945"/>
    <x v="1"/>
    <x v="2"/>
    <x v="1603"/>
    <n v="5.04"/>
    <n v="1"/>
    <n v="0.2"/>
    <n v="1.6379999999999997"/>
  </r>
  <r>
    <n v="8645"/>
    <x v="4307"/>
    <x v="1"/>
    <x v="627"/>
    <d v="2012-11-15T00:00:00"/>
    <s v="Standard Class"/>
    <s v="NS-18640"/>
    <s v="Noel Staavos"/>
    <x v="1"/>
    <s v="United States"/>
    <s v="Jacksonville"/>
    <x v="3"/>
    <n v="28540"/>
    <x v="0"/>
    <s v="OFF-BI-10000315"/>
    <x v="1"/>
    <x v="8"/>
    <x v="407"/>
    <n v="39.878999999999998"/>
    <n v="7"/>
    <n v="0.7"/>
    <n v="-29.244599999999991"/>
  </r>
  <r>
    <n v="8646"/>
    <x v="4307"/>
    <x v="1"/>
    <x v="627"/>
    <d v="2012-11-15T00:00:00"/>
    <s v="Standard Class"/>
    <s v="NS-18640"/>
    <s v="Noel Staavos"/>
    <x v="1"/>
    <s v="United States"/>
    <s v="Jacksonville"/>
    <x v="3"/>
    <n v="28540"/>
    <x v="0"/>
    <s v="FUR-FU-10000023"/>
    <x v="0"/>
    <x v="5"/>
    <x v="322"/>
    <n v="4.7119999999999997"/>
    <n v="1"/>
    <n v="0.2"/>
    <n v="1.4136000000000002"/>
  </r>
  <r>
    <n v="8647"/>
    <x v="4308"/>
    <x v="0"/>
    <x v="881"/>
    <d v="2013-11-30T00:00:00"/>
    <s v="Standard Class"/>
    <s v="MH-17455"/>
    <s v="Mark Hamilton"/>
    <x v="0"/>
    <s v="United States"/>
    <s v="Los Angeles"/>
    <x v="1"/>
    <n v="90032"/>
    <x v="1"/>
    <s v="FUR-CH-10004698"/>
    <x v="0"/>
    <x v="1"/>
    <x v="166"/>
    <n v="194.35200000000003"/>
    <n v="3"/>
    <n v="0.2"/>
    <n v="19.435200000000009"/>
  </r>
  <r>
    <n v="8648"/>
    <x v="4309"/>
    <x v="1"/>
    <x v="901"/>
    <d v="2012-12-08T00:00:00"/>
    <s v="First Class"/>
    <s v="RR-19525"/>
    <s v="Rick Reed"/>
    <x v="1"/>
    <s v="United States"/>
    <s v="Nashville"/>
    <x v="18"/>
    <n v="37211"/>
    <x v="0"/>
    <s v="FUR-CH-10004477"/>
    <x v="0"/>
    <x v="1"/>
    <x v="211"/>
    <n v="97.424000000000007"/>
    <n v="2"/>
    <n v="0.2"/>
    <n v="10.960199999999993"/>
  </r>
  <r>
    <n v="8649"/>
    <x v="4310"/>
    <x v="0"/>
    <x v="875"/>
    <d v="2013-08-04T00:00:00"/>
    <s v="Standard Class"/>
    <s v="RH-19555"/>
    <s v="Ritsa Hightower"/>
    <x v="0"/>
    <s v="United States"/>
    <s v="Charlotte"/>
    <x v="3"/>
    <n v="28205"/>
    <x v="0"/>
    <s v="OFF-ST-10003816"/>
    <x v="1"/>
    <x v="4"/>
    <x v="710"/>
    <n v="704.76"/>
    <n v="5"/>
    <n v="0.2"/>
    <n v="26.428499999999957"/>
  </r>
  <r>
    <n v="8650"/>
    <x v="4310"/>
    <x v="0"/>
    <x v="875"/>
    <d v="2013-08-04T00:00:00"/>
    <s v="Standard Class"/>
    <s v="RH-19555"/>
    <s v="Ritsa Hightower"/>
    <x v="0"/>
    <s v="United States"/>
    <s v="Charlotte"/>
    <x v="3"/>
    <n v="28205"/>
    <x v="0"/>
    <s v="OFF-BI-10002429"/>
    <x v="1"/>
    <x v="8"/>
    <x v="467"/>
    <n v="27.396000000000004"/>
    <n v="3"/>
    <n v="0.7"/>
    <n v="-20.090399999999995"/>
  </r>
  <r>
    <n v="8651"/>
    <x v="4311"/>
    <x v="2"/>
    <x v="103"/>
    <d v="2011-09-13T00:00:00"/>
    <s v="Same Day"/>
    <s v="RP-19390"/>
    <s v="Resi Pölking"/>
    <x v="0"/>
    <s v="United States"/>
    <s v="Seattle"/>
    <x v="4"/>
    <n v="98103"/>
    <x v="1"/>
    <s v="OFF-FA-10000840"/>
    <x v="1"/>
    <x v="13"/>
    <x v="1685"/>
    <n v="5.6999999999999993"/>
    <n v="5"/>
    <n v="0"/>
    <n v="2.6789999999999998"/>
  </r>
  <r>
    <n v="8652"/>
    <x v="4311"/>
    <x v="2"/>
    <x v="103"/>
    <d v="2011-09-13T00:00:00"/>
    <s v="Same Day"/>
    <s v="RP-19390"/>
    <s v="Resi Pölking"/>
    <x v="0"/>
    <s v="United States"/>
    <s v="Seattle"/>
    <x v="4"/>
    <n v="98103"/>
    <x v="1"/>
    <s v="FUR-FU-10001918"/>
    <x v="0"/>
    <x v="5"/>
    <x v="280"/>
    <n v="14.190000000000001"/>
    <n v="3"/>
    <n v="0"/>
    <n v="5.5341000000000014"/>
  </r>
  <r>
    <n v="8653"/>
    <x v="4311"/>
    <x v="2"/>
    <x v="103"/>
    <d v="2011-09-13T00:00:00"/>
    <s v="Same Day"/>
    <s v="RP-19390"/>
    <s v="Resi Pölking"/>
    <x v="0"/>
    <s v="United States"/>
    <s v="Seattle"/>
    <x v="4"/>
    <n v="98103"/>
    <x v="1"/>
    <s v="OFF-SU-10001574"/>
    <x v="1"/>
    <x v="14"/>
    <x v="498"/>
    <n v="7.3"/>
    <n v="2"/>
    <n v="0"/>
    <n v="2.1899999999999995"/>
  </r>
  <r>
    <n v="8654"/>
    <x v="4311"/>
    <x v="2"/>
    <x v="103"/>
    <d v="2011-09-13T00:00:00"/>
    <s v="Same Day"/>
    <s v="RP-19390"/>
    <s v="Resi Pölking"/>
    <x v="0"/>
    <s v="United States"/>
    <s v="Seattle"/>
    <x v="4"/>
    <n v="98103"/>
    <x v="1"/>
    <s v="TEC-AC-10001606"/>
    <x v="2"/>
    <x v="11"/>
    <x v="585"/>
    <n v="199.98"/>
    <n v="2"/>
    <n v="0"/>
    <n v="75.992400000000004"/>
  </r>
  <r>
    <n v="8655"/>
    <x v="4311"/>
    <x v="2"/>
    <x v="103"/>
    <d v="2011-09-13T00:00:00"/>
    <s v="Same Day"/>
    <s v="RP-19390"/>
    <s v="Resi Pölking"/>
    <x v="0"/>
    <s v="United States"/>
    <s v="Seattle"/>
    <x v="4"/>
    <n v="98103"/>
    <x v="1"/>
    <s v="TEC-AC-10003399"/>
    <x v="2"/>
    <x v="11"/>
    <x v="1497"/>
    <n v="144.96"/>
    <n v="4"/>
    <n v="0"/>
    <n v="60.883200000000002"/>
  </r>
  <r>
    <n v="8656"/>
    <x v="4311"/>
    <x v="2"/>
    <x v="103"/>
    <d v="2011-09-13T00:00:00"/>
    <s v="Same Day"/>
    <s v="RP-19390"/>
    <s v="Resi Pölking"/>
    <x v="0"/>
    <s v="United States"/>
    <s v="Seattle"/>
    <x v="4"/>
    <n v="98103"/>
    <x v="1"/>
    <s v="TEC-AC-10000865"/>
    <x v="2"/>
    <x v="11"/>
    <x v="996"/>
    <n v="118"/>
    <n v="2"/>
    <n v="0"/>
    <n v="20.059999999999988"/>
  </r>
  <r>
    <n v="8657"/>
    <x v="4311"/>
    <x v="2"/>
    <x v="103"/>
    <d v="2011-09-13T00:00:00"/>
    <s v="Same Day"/>
    <s v="RP-19390"/>
    <s v="Resi Pölking"/>
    <x v="0"/>
    <s v="United States"/>
    <s v="Seattle"/>
    <x v="4"/>
    <n v="98103"/>
    <x v="1"/>
    <s v="OFF-PA-10002923"/>
    <x v="1"/>
    <x v="10"/>
    <x v="1417"/>
    <n v="48.94"/>
    <n v="1"/>
    <n v="0"/>
    <n v="24.47"/>
  </r>
  <r>
    <n v="8658"/>
    <x v="4311"/>
    <x v="2"/>
    <x v="103"/>
    <d v="2011-09-13T00:00:00"/>
    <s v="Same Day"/>
    <s v="RP-19390"/>
    <s v="Resi Pölking"/>
    <x v="0"/>
    <s v="United States"/>
    <s v="Seattle"/>
    <x v="4"/>
    <n v="98103"/>
    <x v="1"/>
    <s v="OFF-AP-10004785"/>
    <x v="1"/>
    <x v="9"/>
    <x v="1177"/>
    <n v="22.66"/>
    <n v="2"/>
    <n v="0"/>
    <n v="9.743800000000002"/>
  </r>
  <r>
    <n v="8659"/>
    <x v="4312"/>
    <x v="0"/>
    <x v="1028"/>
    <d v="2013-06-26T00:00:00"/>
    <s v="Standard Class"/>
    <s v="KB-16600"/>
    <s v="Ken Brennan"/>
    <x v="1"/>
    <s v="United States"/>
    <s v="Chicago"/>
    <x v="10"/>
    <n v="60623"/>
    <x v="2"/>
    <s v="OFF-BI-10003727"/>
    <x v="1"/>
    <x v="8"/>
    <x v="797"/>
    <n v="0.83599999999999974"/>
    <n v="1"/>
    <n v="0.8"/>
    <n v="-1.3376000000000001"/>
  </r>
  <r>
    <n v="8660"/>
    <x v="4313"/>
    <x v="0"/>
    <x v="323"/>
    <d v="2013-09-09T00:00:00"/>
    <s v="Standard Class"/>
    <s v="MH-17620"/>
    <s v="Matt Hagelstein"/>
    <x v="1"/>
    <s v="United States"/>
    <s v="Cincinnati"/>
    <x v="24"/>
    <n v="45231"/>
    <x v="3"/>
    <s v="OFF-PA-10002246"/>
    <x v="1"/>
    <x v="10"/>
    <x v="1386"/>
    <n v="30.96"/>
    <n v="6"/>
    <n v="0.2"/>
    <n v="11.223000000000001"/>
  </r>
  <r>
    <n v="8661"/>
    <x v="4314"/>
    <x v="3"/>
    <x v="920"/>
    <d v="2014-12-01T00:00:00"/>
    <s v="Standard Class"/>
    <s v="HZ-14950"/>
    <s v="Henia Zydlo"/>
    <x v="0"/>
    <s v="United States"/>
    <s v="Fort Lauderdale"/>
    <x v="2"/>
    <n v="33311"/>
    <x v="0"/>
    <s v="FUR-BO-10003965"/>
    <x v="0"/>
    <x v="0"/>
    <x v="1083"/>
    <n v="723.92"/>
    <n v="5"/>
    <n v="0.2"/>
    <n v="-81.440999999999946"/>
  </r>
  <r>
    <n v="8662"/>
    <x v="4315"/>
    <x v="1"/>
    <x v="793"/>
    <d v="2012-05-17T00:00:00"/>
    <s v="Standard Class"/>
    <s v="JG-15160"/>
    <s v="James Galang"/>
    <x v="0"/>
    <s v="United States"/>
    <s v="Houston"/>
    <x v="5"/>
    <n v="77041"/>
    <x v="2"/>
    <s v="FUR-FU-10000175"/>
    <x v="0"/>
    <x v="5"/>
    <x v="1629"/>
    <n v="21.968000000000004"/>
    <n v="4"/>
    <n v="0.6"/>
    <n v="-15.9268"/>
  </r>
  <r>
    <n v="8663"/>
    <x v="4315"/>
    <x v="1"/>
    <x v="793"/>
    <d v="2012-05-17T00:00:00"/>
    <s v="Standard Class"/>
    <s v="JG-15160"/>
    <s v="James Galang"/>
    <x v="0"/>
    <s v="United States"/>
    <s v="Houston"/>
    <x v="5"/>
    <n v="77041"/>
    <x v="2"/>
    <s v="TEC-PH-10001336"/>
    <x v="2"/>
    <x v="7"/>
    <x v="941"/>
    <n v="619.15200000000004"/>
    <n v="6"/>
    <n v="0.2"/>
    <n v="69.654599999999988"/>
  </r>
  <r>
    <n v="8664"/>
    <x v="4315"/>
    <x v="1"/>
    <x v="793"/>
    <d v="2012-05-17T00:00:00"/>
    <s v="Standard Class"/>
    <s v="JG-15160"/>
    <s v="James Galang"/>
    <x v="0"/>
    <s v="United States"/>
    <s v="Houston"/>
    <x v="5"/>
    <n v="77041"/>
    <x v="2"/>
    <s v="OFF-PA-10001954"/>
    <x v="1"/>
    <x v="10"/>
    <x v="595"/>
    <n v="127.90400000000001"/>
    <n v="7"/>
    <n v="0.2"/>
    <n v="41.568799999999996"/>
  </r>
  <r>
    <n v="8665"/>
    <x v="4316"/>
    <x v="3"/>
    <x v="983"/>
    <d v="2014-04-02T00:00:00"/>
    <s v="Second Class"/>
    <s v="AB-10165"/>
    <s v="Alan Barnes"/>
    <x v="0"/>
    <s v="United States"/>
    <s v="Lakewood"/>
    <x v="1"/>
    <n v="90712"/>
    <x v="1"/>
    <s v="FUR-FU-10004973"/>
    <x v="0"/>
    <x v="5"/>
    <x v="1134"/>
    <n v="94.2"/>
    <n v="5"/>
    <n v="0"/>
    <n v="39.564000000000007"/>
  </r>
  <r>
    <n v="8666"/>
    <x v="4317"/>
    <x v="0"/>
    <x v="1019"/>
    <d v="2013-11-19T00:00:00"/>
    <s v="First Class"/>
    <s v="HJ-14875"/>
    <s v="Heather Jas"/>
    <x v="2"/>
    <s v="United States"/>
    <s v="San Francisco"/>
    <x v="1"/>
    <n v="94122"/>
    <x v="1"/>
    <s v="OFF-SU-10004231"/>
    <x v="1"/>
    <x v="14"/>
    <x v="552"/>
    <n v="49.5"/>
    <n v="5"/>
    <n v="0"/>
    <n v="13.365"/>
  </r>
  <r>
    <n v="8667"/>
    <x v="4318"/>
    <x v="0"/>
    <x v="945"/>
    <d v="2014-01-03T00:00:00"/>
    <s v="First Class"/>
    <s v="CJ-11875"/>
    <s v="Carl Jackson"/>
    <x v="1"/>
    <s v="United States"/>
    <s v="Philadelphia"/>
    <x v="9"/>
    <n v="19140"/>
    <x v="3"/>
    <s v="OFF-AR-10004269"/>
    <x v="1"/>
    <x v="6"/>
    <x v="1541"/>
    <n v="16.520000000000003"/>
    <n v="5"/>
    <n v="0.2"/>
    <n v="1.6519999999999992"/>
  </r>
  <r>
    <n v="8668"/>
    <x v="4319"/>
    <x v="0"/>
    <x v="596"/>
    <d v="2013-12-25T00:00:00"/>
    <s v="Second Class"/>
    <s v="ED-13885"/>
    <s v="Emily Ducich"/>
    <x v="2"/>
    <s v="United States"/>
    <s v="Seattle"/>
    <x v="4"/>
    <n v="98115"/>
    <x v="1"/>
    <s v="OFF-BI-10004002"/>
    <x v="1"/>
    <x v="8"/>
    <x v="152"/>
    <n v="55.360000000000007"/>
    <n v="4"/>
    <n v="0.2"/>
    <n v="19.375999999999998"/>
  </r>
  <r>
    <n v="8669"/>
    <x v="4319"/>
    <x v="0"/>
    <x v="596"/>
    <d v="2013-12-25T00:00:00"/>
    <s v="Second Class"/>
    <s v="ED-13885"/>
    <s v="Emily Ducich"/>
    <x v="2"/>
    <s v="United States"/>
    <s v="Seattle"/>
    <x v="4"/>
    <n v="98115"/>
    <x v="1"/>
    <s v="TEC-MA-10000752"/>
    <x v="2"/>
    <x v="15"/>
    <x v="1683"/>
    <n v="11.56"/>
    <n v="1"/>
    <n v="0.2"/>
    <n v="3.7569999999999992"/>
  </r>
  <r>
    <n v="8670"/>
    <x v="4320"/>
    <x v="1"/>
    <x v="139"/>
    <d v="2012-12-25T00:00:00"/>
    <s v="Second Class"/>
    <s v="AI-10855"/>
    <s v="Arianne Irving"/>
    <x v="0"/>
    <s v="United States"/>
    <s v="Los Angeles"/>
    <x v="1"/>
    <n v="90036"/>
    <x v="1"/>
    <s v="OFF-PA-10004947"/>
    <x v="1"/>
    <x v="10"/>
    <x v="33"/>
    <n v="17.12"/>
    <n v="4"/>
    <n v="0"/>
    <n v="7.7039999999999988"/>
  </r>
  <r>
    <n v="8671"/>
    <x v="4321"/>
    <x v="2"/>
    <x v="422"/>
    <d v="2012-01-01T00:00:00"/>
    <s v="Second Class"/>
    <s v="KB-16315"/>
    <s v="Karl Braun"/>
    <x v="0"/>
    <s v="United States"/>
    <s v="Cleveland"/>
    <x v="24"/>
    <n v="44105"/>
    <x v="3"/>
    <s v="FUR-FU-10004904"/>
    <x v="0"/>
    <x v="5"/>
    <x v="1580"/>
    <n v="182.35200000000003"/>
    <n v="3"/>
    <n v="0.2"/>
    <n v="-18.23520000000002"/>
  </r>
  <r>
    <n v="8672"/>
    <x v="4321"/>
    <x v="2"/>
    <x v="422"/>
    <d v="2012-01-01T00:00:00"/>
    <s v="Second Class"/>
    <s v="KB-16315"/>
    <s v="Karl Braun"/>
    <x v="0"/>
    <s v="United States"/>
    <s v="Cleveland"/>
    <x v="24"/>
    <n v="44105"/>
    <x v="3"/>
    <s v="OFF-ST-10002790"/>
    <x v="1"/>
    <x v="4"/>
    <x v="233"/>
    <n v="118.16"/>
    <n v="2"/>
    <n v="0.2"/>
    <n v="-25.108999999999988"/>
  </r>
  <r>
    <n v="8673"/>
    <x v="4322"/>
    <x v="3"/>
    <x v="911"/>
    <d v="2014-02-22T00:00:00"/>
    <s v="Standard Class"/>
    <s v="JS-16030"/>
    <s v="Joy Smith"/>
    <x v="0"/>
    <s v="United States"/>
    <s v="Decatur"/>
    <x v="10"/>
    <n v="62521"/>
    <x v="2"/>
    <s v="OFF-FA-10004854"/>
    <x v="1"/>
    <x v="13"/>
    <x v="268"/>
    <n v="18.368000000000002"/>
    <n v="2"/>
    <n v="0.2"/>
    <n v="6.1991999999999994"/>
  </r>
  <r>
    <n v="8674"/>
    <x v="4322"/>
    <x v="3"/>
    <x v="911"/>
    <d v="2014-02-22T00:00:00"/>
    <s v="Standard Class"/>
    <s v="JS-16030"/>
    <s v="Joy Smith"/>
    <x v="0"/>
    <s v="United States"/>
    <s v="Decatur"/>
    <x v="10"/>
    <n v="62521"/>
    <x v="2"/>
    <s v="FUR-CH-10004063"/>
    <x v="0"/>
    <x v="1"/>
    <x v="120"/>
    <n v="600.55799999999999"/>
    <n v="3"/>
    <n v="0.3"/>
    <n v="-8.5794000000000779"/>
  </r>
  <r>
    <n v="8675"/>
    <x v="4322"/>
    <x v="3"/>
    <x v="911"/>
    <d v="2014-02-22T00:00:00"/>
    <s v="Standard Class"/>
    <s v="JS-16030"/>
    <s v="Joy Smith"/>
    <x v="0"/>
    <s v="United States"/>
    <s v="Decatur"/>
    <x v="10"/>
    <n v="62521"/>
    <x v="2"/>
    <s v="OFF-ST-10000642"/>
    <x v="1"/>
    <x v="4"/>
    <x v="192"/>
    <n v="50.352000000000004"/>
    <n v="3"/>
    <n v="0.2"/>
    <n v="-8.1822000000000052"/>
  </r>
  <r>
    <n v="8676"/>
    <x v="4322"/>
    <x v="3"/>
    <x v="911"/>
    <d v="2014-02-22T00:00:00"/>
    <s v="Standard Class"/>
    <s v="JS-16030"/>
    <s v="Joy Smith"/>
    <x v="0"/>
    <s v="United States"/>
    <s v="Decatur"/>
    <x v="10"/>
    <n v="62521"/>
    <x v="2"/>
    <s v="OFF-AR-10004078"/>
    <x v="1"/>
    <x v="6"/>
    <x v="507"/>
    <n v="28.031999999999996"/>
    <n v="6"/>
    <n v="0.2"/>
    <n v="3.5039999999999996"/>
  </r>
  <r>
    <n v="8677"/>
    <x v="4322"/>
    <x v="3"/>
    <x v="911"/>
    <d v="2014-02-22T00:00:00"/>
    <s v="Standard Class"/>
    <s v="JS-16030"/>
    <s v="Joy Smith"/>
    <x v="0"/>
    <s v="United States"/>
    <s v="Decatur"/>
    <x v="10"/>
    <n v="62521"/>
    <x v="2"/>
    <s v="FUR-FU-10004270"/>
    <x v="0"/>
    <x v="5"/>
    <x v="1372"/>
    <n v="7.6920000000000002"/>
    <n v="1"/>
    <n v="0.6"/>
    <n v="-3.6536999999999988"/>
  </r>
  <r>
    <n v="8678"/>
    <x v="4323"/>
    <x v="3"/>
    <x v="1200"/>
    <d v="2014-10-27T00:00:00"/>
    <s v="First Class"/>
    <s v="PO-18850"/>
    <s v="Patrick O'Brill"/>
    <x v="0"/>
    <s v="United States"/>
    <s v="Mansfield"/>
    <x v="5"/>
    <n v="76063"/>
    <x v="2"/>
    <s v="FUR-TA-10004607"/>
    <x v="0"/>
    <x v="3"/>
    <x v="1095"/>
    <n v="517.40500000000009"/>
    <n v="5"/>
    <n v="0.3"/>
    <n v="-81.306500000000028"/>
  </r>
  <r>
    <n v="8679"/>
    <x v="4324"/>
    <x v="0"/>
    <x v="476"/>
    <d v="2013-09-08T00:00:00"/>
    <s v="Second Class"/>
    <s v="RD-19810"/>
    <s v="Ross DeVincentis"/>
    <x v="2"/>
    <s v="United States"/>
    <s v="Houston"/>
    <x v="5"/>
    <n v="77070"/>
    <x v="2"/>
    <s v="OFF-BI-10001132"/>
    <x v="1"/>
    <x v="8"/>
    <x v="630"/>
    <n v="8.6079999999999988"/>
    <n v="8"/>
    <n v="0.8"/>
    <n v="-13.342400000000001"/>
  </r>
  <r>
    <n v="8680"/>
    <x v="4324"/>
    <x v="0"/>
    <x v="476"/>
    <d v="2013-09-08T00:00:00"/>
    <s v="Second Class"/>
    <s v="RD-19810"/>
    <s v="Ross DeVincentis"/>
    <x v="2"/>
    <s v="United States"/>
    <s v="Houston"/>
    <x v="5"/>
    <n v="77070"/>
    <x v="2"/>
    <s v="TEC-AC-10001714"/>
    <x v="2"/>
    <x v="11"/>
    <x v="678"/>
    <n v="159.56"/>
    <n v="5"/>
    <n v="0.2"/>
    <n v="33.906499999999994"/>
  </r>
  <r>
    <n v="8681"/>
    <x v="4325"/>
    <x v="0"/>
    <x v="49"/>
    <d v="2013-12-04T00:00:00"/>
    <s v="Second Class"/>
    <s v="JD-15895"/>
    <s v="Jonathan Doherty"/>
    <x v="1"/>
    <s v="United States"/>
    <s v="Richmond"/>
    <x v="17"/>
    <n v="23223"/>
    <x v="0"/>
    <s v="OFF-AP-10002945"/>
    <x v="1"/>
    <x v="9"/>
    <x v="225"/>
    <n v="2104.5499999999997"/>
    <n v="7"/>
    <n v="0"/>
    <n v="694.50149999999985"/>
  </r>
  <r>
    <n v="8682"/>
    <x v="4325"/>
    <x v="0"/>
    <x v="49"/>
    <d v="2013-12-04T00:00:00"/>
    <s v="Second Class"/>
    <s v="JD-15895"/>
    <s v="Jonathan Doherty"/>
    <x v="1"/>
    <s v="United States"/>
    <s v="Richmond"/>
    <x v="17"/>
    <n v="23223"/>
    <x v="0"/>
    <s v="OFF-SU-10004664"/>
    <x v="1"/>
    <x v="14"/>
    <x v="592"/>
    <n v="40.700000000000003"/>
    <n v="5"/>
    <n v="0"/>
    <n v="11.802999999999999"/>
  </r>
  <r>
    <n v="8683"/>
    <x v="4326"/>
    <x v="2"/>
    <x v="1127"/>
    <d v="2011-11-10T00:00:00"/>
    <s v="Standard Class"/>
    <s v="SR-20740"/>
    <s v="Steven Roelle"/>
    <x v="2"/>
    <s v="United States"/>
    <s v="Arlington"/>
    <x v="17"/>
    <n v="22204"/>
    <x v="0"/>
    <s v="TEC-AC-10002550"/>
    <x v="2"/>
    <x v="11"/>
    <x v="1342"/>
    <n v="47.79"/>
    <n v="3"/>
    <n v="0"/>
    <n v="16.2486"/>
  </r>
  <r>
    <n v="8684"/>
    <x v="4327"/>
    <x v="3"/>
    <x v="920"/>
    <d v="2014-12-02T00:00:00"/>
    <s v="Standard Class"/>
    <s v="TZ-21580"/>
    <s v="Tracy Zic"/>
    <x v="0"/>
    <s v="United States"/>
    <s v="San Francisco"/>
    <x v="1"/>
    <n v="94122"/>
    <x v="1"/>
    <s v="OFF-AR-10002335"/>
    <x v="1"/>
    <x v="6"/>
    <x v="673"/>
    <n v="5.16"/>
    <n v="2"/>
    <n v="0"/>
    <n v="1.3416000000000001"/>
  </r>
  <r>
    <n v="8685"/>
    <x v="4328"/>
    <x v="0"/>
    <x v="186"/>
    <d v="2013-12-24T00:00:00"/>
    <s v="Standard Class"/>
    <s v="TN-21040"/>
    <s v="Tanja Norvell"/>
    <x v="2"/>
    <s v="United States"/>
    <s v="San Diego"/>
    <x v="1"/>
    <n v="92024"/>
    <x v="1"/>
    <s v="TEC-AC-10001445"/>
    <x v="2"/>
    <x v="11"/>
    <x v="422"/>
    <n v="21.209999999999997"/>
    <n v="7"/>
    <n v="0"/>
    <n v="4.4540999999999986"/>
  </r>
  <r>
    <n v="8686"/>
    <x v="4329"/>
    <x v="3"/>
    <x v="237"/>
    <d v="2014-11-19T00:00:00"/>
    <s v="Second Class"/>
    <s v="PW-19030"/>
    <s v="Pauline Webber"/>
    <x v="1"/>
    <s v="United States"/>
    <s v="Watertown"/>
    <x v="15"/>
    <n v="13601"/>
    <x v="3"/>
    <s v="OFF-ST-10003996"/>
    <x v="1"/>
    <x v="4"/>
    <x v="1203"/>
    <n v="96.359999999999985"/>
    <n v="6"/>
    <n v="0"/>
    <n v="25.053599999999996"/>
  </r>
  <r>
    <n v="8687"/>
    <x v="4330"/>
    <x v="0"/>
    <x v="190"/>
    <d v="2013-06-27T00:00:00"/>
    <s v="Same Day"/>
    <s v="AH-10075"/>
    <s v="Adam Hart"/>
    <x v="1"/>
    <s v="United States"/>
    <s v="Los Angeles"/>
    <x v="1"/>
    <n v="90036"/>
    <x v="1"/>
    <s v="OFF-SU-10003505"/>
    <x v="1"/>
    <x v="14"/>
    <x v="408"/>
    <n v="231.72"/>
    <n v="2"/>
    <n v="0"/>
    <n v="11.585999999999984"/>
  </r>
  <r>
    <n v="8688"/>
    <x v="4330"/>
    <x v="0"/>
    <x v="190"/>
    <d v="2013-06-27T00:00:00"/>
    <s v="Same Day"/>
    <s v="AH-10075"/>
    <s v="Adam Hart"/>
    <x v="1"/>
    <s v="United States"/>
    <s v="Los Angeles"/>
    <x v="1"/>
    <n v="90036"/>
    <x v="1"/>
    <s v="OFF-FA-10000624"/>
    <x v="1"/>
    <x v="13"/>
    <x v="291"/>
    <n v="17.899999999999999"/>
    <n v="5"/>
    <n v="0"/>
    <n v="8.9499999999999993"/>
  </r>
  <r>
    <n v="8689"/>
    <x v="4330"/>
    <x v="0"/>
    <x v="190"/>
    <d v="2013-06-27T00:00:00"/>
    <s v="Same Day"/>
    <s v="AH-10075"/>
    <s v="Adam Hart"/>
    <x v="1"/>
    <s v="United States"/>
    <s v="Los Angeles"/>
    <x v="1"/>
    <n v="90036"/>
    <x v="1"/>
    <s v="OFF-PA-10002870"/>
    <x v="1"/>
    <x v="10"/>
    <x v="893"/>
    <n v="12.48"/>
    <n v="2"/>
    <n v="0"/>
    <n v="5.6159999999999997"/>
  </r>
  <r>
    <n v="8690"/>
    <x v="4331"/>
    <x v="2"/>
    <x v="58"/>
    <d v="2011-12-30T00:00:00"/>
    <s v="Standard Class"/>
    <s v="AY-10555"/>
    <s v="Andy Yotov"/>
    <x v="1"/>
    <s v="United States"/>
    <s v="Philadelphia"/>
    <x v="9"/>
    <n v="19140"/>
    <x v="3"/>
    <s v="OFF-AR-10002257"/>
    <x v="1"/>
    <x v="6"/>
    <x v="1191"/>
    <n v="8.016"/>
    <n v="3"/>
    <n v="0.2"/>
    <n v="1.102199999999999"/>
  </r>
  <r>
    <n v="8691"/>
    <x v="4332"/>
    <x v="0"/>
    <x v="1041"/>
    <d v="2013-08-19T00:00:00"/>
    <s v="Standard Class"/>
    <s v="SP-20650"/>
    <s v="Stephanie Phelps"/>
    <x v="1"/>
    <s v="United States"/>
    <s v="Akron"/>
    <x v="24"/>
    <n v="44312"/>
    <x v="3"/>
    <s v="TEC-PH-10003580"/>
    <x v="2"/>
    <x v="7"/>
    <x v="997"/>
    <n v="259.89600000000002"/>
    <n v="2"/>
    <n v="0.4"/>
    <n v="-56.310799999999972"/>
  </r>
  <r>
    <n v="8692"/>
    <x v="4332"/>
    <x v="0"/>
    <x v="1041"/>
    <d v="2013-08-19T00:00:00"/>
    <s v="Standard Class"/>
    <s v="SP-20650"/>
    <s v="Stephanie Phelps"/>
    <x v="1"/>
    <s v="United States"/>
    <s v="Akron"/>
    <x v="24"/>
    <n v="44312"/>
    <x v="3"/>
    <s v="TEC-PH-10001530"/>
    <x v="2"/>
    <x v="7"/>
    <x v="752"/>
    <n v="247.18799999999999"/>
    <n v="2"/>
    <n v="0.4"/>
    <n v="-49.437600000000032"/>
  </r>
  <r>
    <n v="8693"/>
    <x v="4332"/>
    <x v="0"/>
    <x v="1041"/>
    <d v="2013-08-19T00:00:00"/>
    <s v="Standard Class"/>
    <s v="SP-20650"/>
    <s v="Stephanie Phelps"/>
    <x v="1"/>
    <s v="United States"/>
    <s v="Akron"/>
    <x v="24"/>
    <n v="44312"/>
    <x v="3"/>
    <s v="TEC-AC-10000420"/>
    <x v="2"/>
    <x v="11"/>
    <x v="1487"/>
    <n v="279.95999999999998"/>
    <n v="5"/>
    <n v="0.2"/>
    <n v="48.992999999999995"/>
  </r>
  <r>
    <n v="8694"/>
    <x v="4333"/>
    <x v="0"/>
    <x v="1057"/>
    <d v="2013-10-29T00:00:00"/>
    <s v="Standard Class"/>
    <s v="ED-13885"/>
    <s v="Emily Ducich"/>
    <x v="2"/>
    <s v="United States"/>
    <s v="San Francisco"/>
    <x v="1"/>
    <n v="94110"/>
    <x v="1"/>
    <s v="TEC-AC-10000892"/>
    <x v="2"/>
    <x v="11"/>
    <x v="290"/>
    <n v="450"/>
    <n v="5"/>
    <n v="0"/>
    <n v="162"/>
  </r>
  <r>
    <n v="8695"/>
    <x v="4334"/>
    <x v="2"/>
    <x v="709"/>
    <d v="2011-08-28T00:00:00"/>
    <s v="Second Class"/>
    <s v="CR-12625"/>
    <s v="Corey Roper"/>
    <x v="2"/>
    <s v="United States"/>
    <s v="Grand Rapids"/>
    <x v="12"/>
    <n v="49505"/>
    <x v="2"/>
    <s v="OFF-PA-10001934"/>
    <x v="1"/>
    <x v="10"/>
    <x v="543"/>
    <n v="19.440000000000001"/>
    <n v="3"/>
    <n v="0"/>
    <n v="9.5256000000000007"/>
  </r>
  <r>
    <n v="8696"/>
    <x v="4335"/>
    <x v="3"/>
    <x v="175"/>
    <d v="2014-09-18T00:00:00"/>
    <s v="Second Class"/>
    <s v="CS-12400"/>
    <s v="Christopher Schild"/>
    <x v="2"/>
    <s v="United States"/>
    <s v="San Francisco"/>
    <x v="1"/>
    <n v="94109"/>
    <x v="1"/>
    <s v="FUR-TA-10003473"/>
    <x v="0"/>
    <x v="3"/>
    <x v="214"/>
    <n v="300.904"/>
    <n v="1"/>
    <n v="0.2"/>
    <n v="11.283900000000017"/>
  </r>
  <r>
    <n v="8697"/>
    <x v="4336"/>
    <x v="3"/>
    <x v="140"/>
    <d v="2014-06-21T00:00:00"/>
    <s v="Standard Class"/>
    <s v="TS-21205"/>
    <s v="Thomas Seio"/>
    <x v="1"/>
    <s v="United States"/>
    <s v="Nashville"/>
    <x v="18"/>
    <n v="37211"/>
    <x v="0"/>
    <s v="TEC-PH-10001051"/>
    <x v="2"/>
    <x v="7"/>
    <x v="1254"/>
    <n v="239.976"/>
    <n v="3"/>
    <n v="0.2"/>
    <n v="26.997299999999967"/>
  </r>
  <r>
    <n v="8698"/>
    <x v="4336"/>
    <x v="3"/>
    <x v="140"/>
    <d v="2014-06-21T00:00:00"/>
    <s v="Standard Class"/>
    <s v="TS-21205"/>
    <s v="Thomas Seio"/>
    <x v="1"/>
    <s v="United States"/>
    <s v="Nashville"/>
    <x v="18"/>
    <n v="37211"/>
    <x v="0"/>
    <s v="FUR-FU-10004351"/>
    <x v="0"/>
    <x v="5"/>
    <x v="33"/>
    <n v="31.168000000000003"/>
    <n v="4"/>
    <n v="0.2"/>
    <n v="9.3504000000000005"/>
  </r>
  <r>
    <n v="8699"/>
    <x v="4336"/>
    <x v="3"/>
    <x v="140"/>
    <d v="2014-06-21T00:00:00"/>
    <s v="Standard Class"/>
    <s v="TS-21205"/>
    <s v="Thomas Seio"/>
    <x v="1"/>
    <s v="United States"/>
    <s v="Nashville"/>
    <x v="18"/>
    <n v="37211"/>
    <x v="0"/>
    <s v="FUR-TA-10004152"/>
    <x v="0"/>
    <x v="3"/>
    <x v="1507"/>
    <n v="120.96"/>
    <n v="2"/>
    <n v="0.4"/>
    <n v="-28.224000000000004"/>
  </r>
  <r>
    <n v="8700"/>
    <x v="4336"/>
    <x v="3"/>
    <x v="140"/>
    <d v="2014-06-21T00:00:00"/>
    <s v="Standard Class"/>
    <s v="TS-21205"/>
    <s v="Thomas Seio"/>
    <x v="1"/>
    <s v="United States"/>
    <s v="Nashville"/>
    <x v="18"/>
    <n v="37211"/>
    <x v="0"/>
    <s v="TEC-PH-10000560"/>
    <x v="2"/>
    <x v="7"/>
    <x v="745"/>
    <n v="2239.9360000000001"/>
    <n v="8"/>
    <n v="0.2"/>
    <n v="223.99360000000013"/>
  </r>
  <r>
    <n v="8701"/>
    <x v="4336"/>
    <x v="3"/>
    <x v="140"/>
    <d v="2014-06-21T00:00:00"/>
    <s v="Standard Class"/>
    <s v="TS-21205"/>
    <s v="Thomas Seio"/>
    <x v="1"/>
    <s v="United States"/>
    <s v="Nashville"/>
    <x v="18"/>
    <n v="37211"/>
    <x v="0"/>
    <s v="OFF-AP-10004249"/>
    <x v="1"/>
    <x v="9"/>
    <x v="33"/>
    <n v="76.608000000000004"/>
    <n v="8"/>
    <n v="0.2"/>
    <n v="6.7031999999999954"/>
  </r>
  <r>
    <n v="8702"/>
    <x v="4336"/>
    <x v="3"/>
    <x v="140"/>
    <d v="2014-06-21T00:00:00"/>
    <s v="Standard Class"/>
    <s v="TS-21205"/>
    <s v="Thomas Seio"/>
    <x v="1"/>
    <s v="United States"/>
    <s v="Nashville"/>
    <x v="18"/>
    <n v="37211"/>
    <x v="0"/>
    <s v="OFF-ST-10001490"/>
    <x v="1"/>
    <x v="4"/>
    <x v="513"/>
    <n v="142.77600000000001"/>
    <n v="1"/>
    <n v="0.2"/>
    <n v="17.84699999999998"/>
  </r>
  <r>
    <n v="8703"/>
    <x v="4336"/>
    <x v="3"/>
    <x v="140"/>
    <d v="2014-06-21T00:00:00"/>
    <s v="Standard Class"/>
    <s v="TS-21205"/>
    <s v="Thomas Seio"/>
    <x v="1"/>
    <s v="United States"/>
    <s v="Nashville"/>
    <x v="18"/>
    <n v="37211"/>
    <x v="0"/>
    <s v="OFF-PA-10000312"/>
    <x v="1"/>
    <x v="10"/>
    <x v="1820"/>
    <n v="91.360000000000014"/>
    <n v="5"/>
    <n v="0.2"/>
    <n v="29.691999999999993"/>
  </r>
  <r>
    <n v="8704"/>
    <x v="4337"/>
    <x v="1"/>
    <x v="1201"/>
    <d v="2012-03-05T00:00:00"/>
    <s v="Standard Class"/>
    <s v="RP-19390"/>
    <s v="Resi Pölking"/>
    <x v="0"/>
    <s v="United States"/>
    <s v="Philadelphia"/>
    <x v="9"/>
    <n v="19120"/>
    <x v="3"/>
    <s v="OFF-AP-10002906"/>
    <x v="1"/>
    <x v="9"/>
    <x v="1088"/>
    <n v="3.5520000000000005"/>
    <n v="2"/>
    <n v="0.2"/>
    <n v="0.44399999999999973"/>
  </r>
  <r>
    <n v="8705"/>
    <x v="4338"/>
    <x v="0"/>
    <x v="310"/>
    <d v="2013-07-27T00:00:00"/>
    <s v="First Class"/>
    <s v="IL-15100"/>
    <s v="Ivan Liston"/>
    <x v="0"/>
    <s v="United States"/>
    <s v="Houston"/>
    <x v="5"/>
    <n v="77041"/>
    <x v="2"/>
    <s v="TEC-PH-10004100"/>
    <x v="2"/>
    <x v="7"/>
    <x v="1743"/>
    <n v="115.136"/>
    <n v="8"/>
    <n v="0.2"/>
    <n v="11.513600000000004"/>
  </r>
  <r>
    <n v="8706"/>
    <x v="4339"/>
    <x v="2"/>
    <x v="1202"/>
    <d v="2011-10-05T00:00:00"/>
    <s v="Standard Class"/>
    <s v="NF-18475"/>
    <s v="Neil Französisch"/>
    <x v="2"/>
    <s v="United States"/>
    <s v="Reno"/>
    <x v="33"/>
    <n v="89502"/>
    <x v="1"/>
    <s v="OFF-FA-10000254"/>
    <x v="1"/>
    <x v="13"/>
    <x v="1814"/>
    <n v="4.71"/>
    <n v="1"/>
    <n v="0"/>
    <n v="0"/>
  </r>
  <r>
    <n v="8707"/>
    <x v="4340"/>
    <x v="2"/>
    <x v="78"/>
    <d v="2011-09-13T00:00:00"/>
    <s v="Standard Class"/>
    <s v="PP-18955"/>
    <s v="Paul Prost"/>
    <x v="2"/>
    <s v="United States"/>
    <s v="New York City"/>
    <x v="15"/>
    <n v="10009"/>
    <x v="3"/>
    <s v="FUR-CH-10004289"/>
    <x v="0"/>
    <x v="1"/>
    <x v="975"/>
    <n v="172.76400000000001"/>
    <n v="2"/>
    <n v="0.1"/>
    <n v="13.437199999999986"/>
  </r>
  <r>
    <n v="8708"/>
    <x v="4340"/>
    <x v="2"/>
    <x v="78"/>
    <d v="2011-09-13T00:00:00"/>
    <s v="Standard Class"/>
    <s v="PP-18955"/>
    <s v="Paul Prost"/>
    <x v="2"/>
    <s v="United States"/>
    <s v="New York City"/>
    <x v="15"/>
    <n v="10009"/>
    <x v="3"/>
    <s v="OFF-AR-10003469"/>
    <x v="1"/>
    <x v="6"/>
    <x v="1249"/>
    <n v="3.52"/>
    <n v="2"/>
    <n v="0"/>
    <n v="1.6896"/>
  </r>
  <r>
    <n v="8709"/>
    <x v="4341"/>
    <x v="2"/>
    <x v="912"/>
    <d v="2011-11-18T00:00:00"/>
    <s v="First Class"/>
    <s v="JD-16150"/>
    <s v="Justin Deggeller"/>
    <x v="1"/>
    <s v="United States"/>
    <s v="Los Angeles"/>
    <x v="1"/>
    <n v="90008"/>
    <x v="1"/>
    <s v="TEC-PH-10004188"/>
    <x v="2"/>
    <x v="7"/>
    <x v="763"/>
    <n v="79.968000000000004"/>
    <n v="4"/>
    <n v="0.2"/>
    <n v="-17.992799999999999"/>
  </r>
  <r>
    <n v="8710"/>
    <x v="4341"/>
    <x v="2"/>
    <x v="912"/>
    <d v="2011-11-18T00:00:00"/>
    <s v="First Class"/>
    <s v="JD-16150"/>
    <s v="Justin Deggeller"/>
    <x v="1"/>
    <s v="United States"/>
    <s v="Los Angeles"/>
    <x v="1"/>
    <n v="90008"/>
    <x v="1"/>
    <s v="FUR-BO-10004015"/>
    <x v="0"/>
    <x v="0"/>
    <x v="569"/>
    <n v="305.97449999999998"/>
    <n v="3"/>
    <n v="0.15"/>
    <n v="25.197899999999969"/>
  </r>
  <r>
    <n v="8711"/>
    <x v="4341"/>
    <x v="2"/>
    <x v="912"/>
    <d v="2011-11-18T00:00:00"/>
    <s v="First Class"/>
    <s v="JD-16150"/>
    <s v="Justin Deggeller"/>
    <x v="1"/>
    <s v="United States"/>
    <s v="Los Angeles"/>
    <x v="1"/>
    <n v="90008"/>
    <x v="1"/>
    <s v="OFF-ST-10000991"/>
    <x v="1"/>
    <x v="4"/>
    <x v="155"/>
    <n v="344.90999999999997"/>
    <n v="3"/>
    <n v="0"/>
    <n v="10.347300000000004"/>
  </r>
  <r>
    <n v="8712"/>
    <x v="4342"/>
    <x v="2"/>
    <x v="223"/>
    <d v="2011-03-07T00:00:00"/>
    <s v="Standard Class"/>
    <s v="EJ-14155"/>
    <s v="Eva Jacobs"/>
    <x v="0"/>
    <s v="United States"/>
    <s v="San Diego"/>
    <x v="1"/>
    <n v="92037"/>
    <x v="1"/>
    <s v="FUR-TA-10002958"/>
    <x v="0"/>
    <x v="3"/>
    <x v="956"/>
    <n v="626.35200000000009"/>
    <n v="3"/>
    <n v="0.2"/>
    <n v="-23.488200000000091"/>
  </r>
  <r>
    <n v="8713"/>
    <x v="4343"/>
    <x v="1"/>
    <x v="155"/>
    <d v="2012-12-07T00:00:00"/>
    <s v="Standard Class"/>
    <s v="PW-19240"/>
    <s v="Pierre Wener"/>
    <x v="0"/>
    <s v="United States"/>
    <s v="San Francisco"/>
    <x v="1"/>
    <n v="94110"/>
    <x v="1"/>
    <s v="FUR-BO-10002213"/>
    <x v="0"/>
    <x v="0"/>
    <x v="1325"/>
    <n v="359.49899999999997"/>
    <n v="3"/>
    <n v="0.15"/>
    <n v="-29.605799999999981"/>
  </r>
  <r>
    <n v="8714"/>
    <x v="4344"/>
    <x v="3"/>
    <x v="497"/>
    <d v="2014-07-17T00:00:00"/>
    <s v="Standard Class"/>
    <s v="TS-21430"/>
    <s v="Tom Stivers"/>
    <x v="1"/>
    <s v="United States"/>
    <s v="San Diego"/>
    <x v="1"/>
    <n v="92105"/>
    <x v="1"/>
    <s v="TEC-PH-10000004"/>
    <x v="2"/>
    <x v="7"/>
    <x v="606"/>
    <n v="71.951999999999998"/>
    <n v="6"/>
    <n v="0.2"/>
    <n v="5.3963999999999963"/>
  </r>
  <r>
    <n v="8715"/>
    <x v="4344"/>
    <x v="3"/>
    <x v="497"/>
    <d v="2014-07-17T00:00:00"/>
    <s v="Standard Class"/>
    <s v="TS-21430"/>
    <s v="Tom Stivers"/>
    <x v="1"/>
    <s v="United States"/>
    <s v="San Diego"/>
    <x v="1"/>
    <n v="92105"/>
    <x v="1"/>
    <s v="OFF-BI-10003708"/>
    <x v="1"/>
    <x v="8"/>
    <x v="969"/>
    <n v="29.800000000000004"/>
    <n v="5"/>
    <n v="0.2"/>
    <n v="9.3124999999999982"/>
  </r>
  <r>
    <n v="8716"/>
    <x v="4345"/>
    <x v="3"/>
    <x v="673"/>
    <d v="2014-11-21T00:00:00"/>
    <s v="Second Class"/>
    <s v="BM-11650"/>
    <s v="Brian Moss"/>
    <x v="1"/>
    <s v="United States"/>
    <s v="Elyria"/>
    <x v="24"/>
    <n v="44035"/>
    <x v="3"/>
    <s v="OFF-BI-10002949"/>
    <x v="1"/>
    <x v="8"/>
    <x v="520"/>
    <n v="1.8240000000000003"/>
    <n v="1"/>
    <n v="0.7"/>
    <n v="-1.3983999999999996"/>
  </r>
  <r>
    <n v="8717"/>
    <x v="4346"/>
    <x v="0"/>
    <x v="1"/>
    <d v="2013-06-17T00:00:00"/>
    <s v="Second Class"/>
    <s v="AW-10930"/>
    <s v="Arthur Wiediger"/>
    <x v="2"/>
    <s v="United States"/>
    <s v="Houston"/>
    <x v="5"/>
    <n v="77070"/>
    <x v="2"/>
    <s v="OFF-AP-10001242"/>
    <x v="1"/>
    <x v="9"/>
    <x v="1408"/>
    <n v="64.383999999999986"/>
    <n v="4"/>
    <n v="0.8"/>
    <n v="-160.96"/>
  </r>
  <r>
    <n v="8718"/>
    <x v="4346"/>
    <x v="0"/>
    <x v="1"/>
    <d v="2013-06-17T00:00:00"/>
    <s v="Second Class"/>
    <s v="AW-10930"/>
    <s v="Arthur Wiediger"/>
    <x v="2"/>
    <s v="United States"/>
    <s v="Houston"/>
    <x v="5"/>
    <n v="77070"/>
    <x v="2"/>
    <s v="FUR-FU-10001424"/>
    <x v="0"/>
    <x v="5"/>
    <x v="691"/>
    <n v="6.9840000000000009"/>
    <n v="2"/>
    <n v="0.6"/>
    <n v="-4.5396000000000019"/>
  </r>
  <r>
    <n v="8719"/>
    <x v="4346"/>
    <x v="0"/>
    <x v="1"/>
    <d v="2013-06-17T00:00:00"/>
    <s v="Second Class"/>
    <s v="AW-10930"/>
    <s v="Arthur Wiediger"/>
    <x v="2"/>
    <s v="United States"/>
    <s v="Houston"/>
    <x v="5"/>
    <n v="77070"/>
    <x v="2"/>
    <s v="OFF-AR-10003469"/>
    <x v="1"/>
    <x v="6"/>
    <x v="1249"/>
    <n v="11.264000000000001"/>
    <n v="8"/>
    <n v="0.2"/>
    <n v="3.9423999999999997"/>
  </r>
  <r>
    <n v="8720"/>
    <x v="4346"/>
    <x v="0"/>
    <x v="1"/>
    <d v="2013-06-17T00:00:00"/>
    <s v="Second Class"/>
    <s v="AW-10930"/>
    <s v="Arthur Wiediger"/>
    <x v="2"/>
    <s v="United States"/>
    <s v="Houston"/>
    <x v="5"/>
    <n v="77070"/>
    <x v="2"/>
    <s v="OFF-PA-10000232"/>
    <x v="1"/>
    <x v="10"/>
    <x v="1622"/>
    <n v="15.552000000000003"/>
    <n v="3"/>
    <n v="0.2"/>
    <n v="5.6375999999999999"/>
  </r>
  <r>
    <n v="8721"/>
    <x v="4346"/>
    <x v="0"/>
    <x v="1"/>
    <d v="2013-06-17T00:00:00"/>
    <s v="Second Class"/>
    <s v="AW-10930"/>
    <s v="Arthur Wiediger"/>
    <x v="2"/>
    <s v="United States"/>
    <s v="Houston"/>
    <x v="5"/>
    <n v="77070"/>
    <x v="2"/>
    <s v="FUR-CH-10000229"/>
    <x v="0"/>
    <x v="1"/>
    <x v="1612"/>
    <n v="379.37200000000001"/>
    <n v="2"/>
    <n v="0.3"/>
    <n v="-119.23120000000003"/>
  </r>
  <r>
    <n v="8722"/>
    <x v="4346"/>
    <x v="0"/>
    <x v="1"/>
    <d v="2013-06-17T00:00:00"/>
    <s v="Second Class"/>
    <s v="AW-10930"/>
    <s v="Arthur Wiediger"/>
    <x v="2"/>
    <s v="United States"/>
    <s v="Houston"/>
    <x v="5"/>
    <n v="77070"/>
    <x v="2"/>
    <s v="OFF-ST-10002562"/>
    <x v="1"/>
    <x v="4"/>
    <x v="33"/>
    <n v="67.536000000000016"/>
    <n v="9"/>
    <n v="0.2"/>
    <n v="6.7535999999999987"/>
  </r>
  <r>
    <n v="8723"/>
    <x v="4346"/>
    <x v="0"/>
    <x v="1"/>
    <d v="2013-06-17T00:00:00"/>
    <s v="Second Class"/>
    <s v="AW-10930"/>
    <s v="Arthur Wiediger"/>
    <x v="2"/>
    <s v="United States"/>
    <s v="Houston"/>
    <x v="5"/>
    <n v="77070"/>
    <x v="2"/>
    <s v="OFF-BI-10001525"/>
    <x v="1"/>
    <x v="8"/>
    <x v="31"/>
    <n v="1.5239999999999996"/>
    <n v="2"/>
    <n v="0.8"/>
    <n v="-2.6670000000000007"/>
  </r>
  <r>
    <n v="8724"/>
    <x v="4347"/>
    <x v="0"/>
    <x v="723"/>
    <d v="2014-01-01T00:00:00"/>
    <s v="Second Class"/>
    <s v="MH-17290"/>
    <s v="Marc Harrigan"/>
    <x v="2"/>
    <s v="United States"/>
    <s v="Miami"/>
    <x v="2"/>
    <n v="33178"/>
    <x v="0"/>
    <s v="OFF-PA-10002986"/>
    <x v="1"/>
    <x v="10"/>
    <x v="477"/>
    <n v="37.408000000000001"/>
    <n v="7"/>
    <n v="0.2"/>
    <n v="13.0928"/>
  </r>
  <r>
    <n v="8725"/>
    <x v="4347"/>
    <x v="0"/>
    <x v="723"/>
    <d v="2014-01-01T00:00:00"/>
    <s v="Second Class"/>
    <s v="MH-17290"/>
    <s v="Marc Harrigan"/>
    <x v="2"/>
    <s v="United States"/>
    <s v="Miami"/>
    <x v="2"/>
    <n v="33178"/>
    <x v="0"/>
    <s v="OFF-PA-10000143"/>
    <x v="1"/>
    <x v="10"/>
    <x v="1692"/>
    <n v="25.344000000000001"/>
    <n v="6"/>
    <n v="0.2"/>
    <n v="8.8704000000000018"/>
  </r>
  <r>
    <n v="8726"/>
    <x v="4348"/>
    <x v="3"/>
    <x v="257"/>
    <d v="2014-03-24T00:00:00"/>
    <s v="Standard Class"/>
    <s v="SW-20275"/>
    <s v="Scott Williamson"/>
    <x v="0"/>
    <s v="United States"/>
    <s v="Seattle"/>
    <x v="4"/>
    <n v="98115"/>
    <x v="1"/>
    <s v="OFF-AR-10003752"/>
    <x v="1"/>
    <x v="6"/>
    <x v="677"/>
    <n v="46.2"/>
    <n v="4"/>
    <n v="0"/>
    <n v="21.251999999999999"/>
  </r>
  <r>
    <n v="8727"/>
    <x v="4349"/>
    <x v="1"/>
    <x v="17"/>
    <d v="2012-12-31T00:00:00"/>
    <s v="Standard Class"/>
    <s v="SP-20860"/>
    <s v="Sung Pak"/>
    <x v="1"/>
    <s v="United States"/>
    <s v="Murfreesboro"/>
    <x v="18"/>
    <n v="37130"/>
    <x v="0"/>
    <s v="TEC-AC-10002370"/>
    <x v="2"/>
    <x v="11"/>
    <x v="1816"/>
    <n v="4.7279999999999998"/>
    <n v="3"/>
    <n v="0.2"/>
    <n v="0.70919999999999961"/>
  </r>
  <r>
    <n v="8728"/>
    <x v="4349"/>
    <x v="1"/>
    <x v="17"/>
    <d v="2012-12-31T00:00:00"/>
    <s v="Standard Class"/>
    <s v="SP-20860"/>
    <s v="Sung Pak"/>
    <x v="1"/>
    <s v="United States"/>
    <s v="Murfreesboro"/>
    <x v="18"/>
    <n v="37130"/>
    <x v="0"/>
    <s v="FUR-FU-10002030"/>
    <x v="0"/>
    <x v="5"/>
    <x v="1813"/>
    <n v="53.352000000000004"/>
    <n v="3"/>
    <n v="0.2"/>
    <n v="16.005600000000005"/>
  </r>
  <r>
    <n v="8729"/>
    <x v="4349"/>
    <x v="1"/>
    <x v="17"/>
    <d v="2012-12-31T00:00:00"/>
    <s v="Standard Class"/>
    <s v="SP-20860"/>
    <s v="Sung Pak"/>
    <x v="1"/>
    <s v="United States"/>
    <s v="Murfreesboro"/>
    <x v="18"/>
    <n v="37130"/>
    <x v="0"/>
    <s v="FUR-BO-10002853"/>
    <x v="0"/>
    <x v="0"/>
    <x v="1613"/>
    <n v="131.10400000000001"/>
    <n v="2"/>
    <n v="0.2"/>
    <n v="8.1939999999999955"/>
  </r>
  <r>
    <n v="8730"/>
    <x v="4349"/>
    <x v="1"/>
    <x v="17"/>
    <d v="2012-12-31T00:00:00"/>
    <s v="Standard Class"/>
    <s v="SP-20860"/>
    <s v="Sung Pak"/>
    <x v="1"/>
    <s v="United States"/>
    <s v="Murfreesboro"/>
    <x v="18"/>
    <n v="37130"/>
    <x v="0"/>
    <s v="OFF-ST-10002562"/>
    <x v="1"/>
    <x v="4"/>
    <x v="33"/>
    <n v="22.512000000000004"/>
    <n v="3"/>
    <n v="0.2"/>
    <n v="2.2511999999999999"/>
  </r>
  <r>
    <n v="8731"/>
    <x v="4349"/>
    <x v="1"/>
    <x v="17"/>
    <d v="2012-12-31T00:00:00"/>
    <s v="Standard Class"/>
    <s v="SP-20860"/>
    <s v="Sung Pak"/>
    <x v="1"/>
    <s v="United States"/>
    <s v="Murfreesboro"/>
    <x v="18"/>
    <n v="37130"/>
    <x v="0"/>
    <s v="TEC-AC-10004227"/>
    <x v="2"/>
    <x v="11"/>
    <x v="1400"/>
    <n v="72.744000000000014"/>
    <n v="7"/>
    <n v="0.2"/>
    <n v="-12.730200000000011"/>
  </r>
  <r>
    <n v="8732"/>
    <x v="4350"/>
    <x v="1"/>
    <x v="374"/>
    <d v="2012-08-06T00:00:00"/>
    <s v="Standard Class"/>
    <s v="SC-20695"/>
    <s v="Steve Chapman"/>
    <x v="1"/>
    <s v="United States"/>
    <s v="Saint Louis"/>
    <x v="25"/>
    <n v="63116"/>
    <x v="2"/>
    <s v="OFF-SU-10002573"/>
    <x v="1"/>
    <x v="14"/>
    <x v="350"/>
    <n v="52.59"/>
    <n v="3"/>
    <n v="0"/>
    <n v="15.776999999999996"/>
  </r>
  <r>
    <n v="8733"/>
    <x v="4351"/>
    <x v="3"/>
    <x v="818"/>
    <d v="2014-06-30T00:00:00"/>
    <s v="Second Class"/>
    <s v="PW-19030"/>
    <s v="Pauline Webber"/>
    <x v="1"/>
    <s v="United States"/>
    <s v="Seattle"/>
    <x v="4"/>
    <n v="98105"/>
    <x v="1"/>
    <s v="OFF-PA-10003848"/>
    <x v="1"/>
    <x v="10"/>
    <x v="1442"/>
    <n v="19.440000000000001"/>
    <n v="3"/>
    <n v="0"/>
    <n v="9.3312000000000008"/>
  </r>
  <r>
    <n v="8734"/>
    <x v="4351"/>
    <x v="3"/>
    <x v="818"/>
    <d v="2014-06-30T00:00:00"/>
    <s v="Second Class"/>
    <s v="PW-19030"/>
    <s v="Pauline Webber"/>
    <x v="1"/>
    <s v="United States"/>
    <s v="Seattle"/>
    <x v="4"/>
    <n v="98105"/>
    <x v="1"/>
    <s v="FUR-FU-10001290"/>
    <x v="0"/>
    <x v="5"/>
    <x v="447"/>
    <n v="126.30000000000001"/>
    <n v="3"/>
    <n v="0"/>
    <n v="40.415999999999997"/>
  </r>
  <r>
    <n v="8735"/>
    <x v="4351"/>
    <x v="3"/>
    <x v="818"/>
    <d v="2014-06-30T00:00:00"/>
    <s v="Second Class"/>
    <s v="PW-19030"/>
    <s v="Pauline Webber"/>
    <x v="1"/>
    <s v="United States"/>
    <s v="Seattle"/>
    <x v="4"/>
    <n v="98105"/>
    <x v="1"/>
    <s v="TEC-AC-10003832"/>
    <x v="2"/>
    <x v="11"/>
    <x v="216"/>
    <n v="1287.45"/>
    <n v="5"/>
    <n v="0"/>
    <n v="244.61549999999988"/>
  </r>
  <r>
    <n v="8736"/>
    <x v="4352"/>
    <x v="2"/>
    <x v="315"/>
    <d v="2011-02-11T00:00:00"/>
    <s v="Second Class"/>
    <s v="CS-12250"/>
    <s v="Chris Selesnick"/>
    <x v="1"/>
    <s v="United States"/>
    <s v="New York City"/>
    <x v="15"/>
    <n v="10024"/>
    <x v="3"/>
    <s v="OFF-ST-10001558"/>
    <x v="1"/>
    <x v="4"/>
    <x v="712"/>
    <n v="64.959999999999994"/>
    <n v="4"/>
    <n v="0"/>
    <n v="9.7439999999999998"/>
  </r>
  <r>
    <n v="8737"/>
    <x v="4353"/>
    <x v="0"/>
    <x v="913"/>
    <d v="2013-09-10T00:00:00"/>
    <s v="Standard Class"/>
    <s v="RP-19855"/>
    <s v="Roy Phan"/>
    <x v="1"/>
    <s v="United States"/>
    <s v="Woodbury"/>
    <x v="11"/>
    <n v="55125"/>
    <x v="2"/>
    <s v="OFF-ST-10001490"/>
    <x v="1"/>
    <x v="4"/>
    <x v="513"/>
    <n v="535.41"/>
    <n v="3"/>
    <n v="0"/>
    <n v="160.62299999999993"/>
  </r>
  <r>
    <n v="8738"/>
    <x v="4354"/>
    <x v="3"/>
    <x v="1191"/>
    <d v="2014-04-11T00:00:00"/>
    <s v="Standard Class"/>
    <s v="CS-12175"/>
    <s v="Charles Sheldon"/>
    <x v="1"/>
    <s v="United States"/>
    <s v="Chattanooga"/>
    <x v="18"/>
    <n v="37421"/>
    <x v="0"/>
    <s v="OFF-BI-10003669"/>
    <x v="1"/>
    <x v="8"/>
    <x v="796"/>
    <n v="8.1000000000000014"/>
    <n v="5"/>
    <n v="0.7"/>
    <n v="-5.9399999999999977"/>
  </r>
  <r>
    <n v="8739"/>
    <x v="4355"/>
    <x v="3"/>
    <x v="166"/>
    <d v="2014-12-12T00:00:00"/>
    <s v="First Class"/>
    <s v="MJ-17740"/>
    <s v="Max Jones"/>
    <x v="0"/>
    <s v="United States"/>
    <s v="Philadelphia"/>
    <x v="9"/>
    <n v="19140"/>
    <x v="3"/>
    <s v="OFF-AR-10004441"/>
    <x v="1"/>
    <x v="6"/>
    <x v="153"/>
    <n v="13.247999999999999"/>
    <n v="4"/>
    <n v="0.2"/>
    <n v="3.6431999999999998"/>
  </r>
  <r>
    <n v="8740"/>
    <x v="4355"/>
    <x v="3"/>
    <x v="166"/>
    <d v="2014-12-12T00:00:00"/>
    <s v="First Class"/>
    <s v="MJ-17740"/>
    <s v="Max Jones"/>
    <x v="0"/>
    <s v="United States"/>
    <s v="Philadelphia"/>
    <x v="9"/>
    <n v="19140"/>
    <x v="3"/>
    <s v="TEC-PH-10001924"/>
    <x v="2"/>
    <x v="7"/>
    <x v="426"/>
    <n v="83.987999999999985"/>
    <n v="2"/>
    <n v="0.4"/>
    <n v="-20.996999999999993"/>
  </r>
  <r>
    <n v="8741"/>
    <x v="4356"/>
    <x v="0"/>
    <x v="1131"/>
    <d v="2013-07-26T00:00:00"/>
    <s v="First Class"/>
    <s v="JG-15160"/>
    <s v="James Galang"/>
    <x v="0"/>
    <s v="United States"/>
    <s v="Lafayette"/>
    <x v="28"/>
    <n v="70506"/>
    <x v="0"/>
    <s v="OFF-AR-10004456"/>
    <x v="1"/>
    <x v="6"/>
    <x v="1044"/>
    <n v="73.2"/>
    <n v="5"/>
    <n v="0"/>
    <n v="21.227999999999998"/>
  </r>
  <r>
    <n v="8742"/>
    <x v="4357"/>
    <x v="1"/>
    <x v="529"/>
    <d v="2012-11-09T00:00:00"/>
    <s v="Same Day"/>
    <s v="AG-10765"/>
    <s v="Anthony Garverick"/>
    <x v="2"/>
    <s v="United States"/>
    <s v="Lawrence"/>
    <x v="14"/>
    <n v="46226"/>
    <x v="2"/>
    <s v="OFF-BI-10001890"/>
    <x v="1"/>
    <x v="8"/>
    <x v="174"/>
    <n v="10.74"/>
    <n v="3"/>
    <n v="0"/>
    <n v="5.1551999999999998"/>
  </r>
  <r>
    <n v="8743"/>
    <x v="4358"/>
    <x v="1"/>
    <x v="653"/>
    <d v="2012-10-04T00:00:00"/>
    <s v="First Class"/>
    <s v="CK-12205"/>
    <s v="Chloris Kastensmidt"/>
    <x v="0"/>
    <s v="United States"/>
    <s v="Hillsboro"/>
    <x v="21"/>
    <n v="97123"/>
    <x v="1"/>
    <s v="FUR-FU-10000629"/>
    <x v="0"/>
    <x v="5"/>
    <x v="93"/>
    <n v="11.032"/>
    <n v="1"/>
    <n v="0.2"/>
    <n v="3.0338000000000003"/>
  </r>
  <r>
    <n v="8744"/>
    <x v="4358"/>
    <x v="1"/>
    <x v="653"/>
    <d v="2012-10-04T00:00:00"/>
    <s v="First Class"/>
    <s v="CK-12205"/>
    <s v="Chloris Kastensmidt"/>
    <x v="0"/>
    <s v="United States"/>
    <s v="Hillsboro"/>
    <x v="21"/>
    <n v="97123"/>
    <x v="1"/>
    <s v="TEC-AC-10002323"/>
    <x v="2"/>
    <x v="11"/>
    <x v="175"/>
    <n v="53.040000000000006"/>
    <n v="3"/>
    <n v="0.2"/>
    <n v="-4.6409999999999982"/>
  </r>
  <r>
    <n v="8745"/>
    <x v="4359"/>
    <x v="1"/>
    <x v="6"/>
    <d v="2012-11-25T00:00:00"/>
    <s v="Second Class"/>
    <s v="HD-14785"/>
    <s v="Harold Dahlen"/>
    <x v="2"/>
    <s v="United States"/>
    <s v="Cambridge"/>
    <x v="31"/>
    <n v="2138"/>
    <x v="3"/>
    <s v="OFF-AR-10003056"/>
    <x v="1"/>
    <x v="6"/>
    <x v="18"/>
    <n v="17.12"/>
    <n v="4"/>
    <n v="0"/>
    <n v="4.9647999999999985"/>
  </r>
  <r>
    <n v="8746"/>
    <x v="4359"/>
    <x v="1"/>
    <x v="6"/>
    <d v="2012-11-25T00:00:00"/>
    <s v="Second Class"/>
    <s v="HD-14785"/>
    <s v="Harold Dahlen"/>
    <x v="2"/>
    <s v="United States"/>
    <s v="Cambridge"/>
    <x v="31"/>
    <n v="2138"/>
    <x v="3"/>
    <s v="OFF-PA-10000300"/>
    <x v="1"/>
    <x v="10"/>
    <x v="1766"/>
    <n v="59.94"/>
    <n v="3"/>
    <n v="0"/>
    <n v="28.171799999999998"/>
  </r>
  <r>
    <n v="8747"/>
    <x v="4360"/>
    <x v="3"/>
    <x v="62"/>
    <d v="2014-02-08T00:00:00"/>
    <s v="Standard Class"/>
    <s v="BO-11350"/>
    <s v="Bill Overfelt"/>
    <x v="1"/>
    <s v="United States"/>
    <s v="San Diego"/>
    <x v="1"/>
    <n v="92105"/>
    <x v="1"/>
    <s v="FUR-FU-10000293"/>
    <x v="0"/>
    <x v="5"/>
    <x v="783"/>
    <n v="210.58"/>
    <n v="2"/>
    <n v="0"/>
    <n v="12.634799999999984"/>
  </r>
  <r>
    <n v="8748"/>
    <x v="4360"/>
    <x v="3"/>
    <x v="62"/>
    <d v="2014-02-08T00:00:00"/>
    <s v="Standard Class"/>
    <s v="BO-11350"/>
    <s v="Bill Overfelt"/>
    <x v="1"/>
    <s v="United States"/>
    <s v="San Diego"/>
    <x v="1"/>
    <n v="92105"/>
    <x v="1"/>
    <s v="OFF-BI-10003638"/>
    <x v="1"/>
    <x v="8"/>
    <x v="607"/>
    <n v="30.960000000000004"/>
    <n v="2"/>
    <n v="0.2"/>
    <n v="10.061999999999998"/>
  </r>
  <r>
    <n v="8749"/>
    <x v="4360"/>
    <x v="3"/>
    <x v="62"/>
    <d v="2014-02-08T00:00:00"/>
    <s v="Standard Class"/>
    <s v="BO-11350"/>
    <s v="Bill Overfelt"/>
    <x v="1"/>
    <s v="United States"/>
    <s v="San Diego"/>
    <x v="1"/>
    <n v="92105"/>
    <x v="1"/>
    <s v="TEC-MA-10002109"/>
    <x v="2"/>
    <x v="15"/>
    <x v="1729"/>
    <n v="239.98400000000004"/>
    <n v="2"/>
    <n v="0.2"/>
    <n v="38.997399999999971"/>
  </r>
  <r>
    <n v="8750"/>
    <x v="4361"/>
    <x v="1"/>
    <x v="382"/>
    <d v="2012-06-19T00:00:00"/>
    <s v="First Class"/>
    <s v="LC-16885"/>
    <s v="Lena Creighton"/>
    <x v="0"/>
    <s v="United States"/>
    <s v="New York City"/>
    <x v="15"/>
    <n v="10009"/>
    <x v="3"/>
    <s v="OFF-BI-10003527"/>
    <x v="1"/>
    <x v="8"/>
    <x v="446"/>
    <n v="3050.3760000000002"/>
    <n v="3"/>
    <n v="0.2"/>
    <n v="1143.8910000000001"/>
  </r>
  <r>
    <n v="8751"/>
    <x v="4361"/>
    <x v="1"/>
    <x v="382"/>
    <d v="2012-06-19T00:00:00"/>
    <s v="First Class"/>
    <s v="LC-16885"/>
    <s v="Lena Creighton"/>
    <x v="0"/>
    <s v="United States"/>
    <s v="New York City"/>
    <x v="15"/>
    <n v="10009"/>
    <x v="3"/>
    <s v="TEC-PH-10004922"/>
    <x v="2"/>
    <x v="7"/>
    <x v="1067"/>
    <n v="133.97999999999999"/>
    <n v="2"/>
    <n v="0"/>
    <n v="33.495000000000005"/>
  </r>
  <r>
    <n v="8752"/>
    <x v="4362"/>
    <x v="0"/>
    <x v="465"/>
    <d v="2013-05-10T00:00:00"/>
    <s v="Standard Class"/>
    <s v="RB-19465"/>
    <s v="Rick Bensley"/>
    <x v="2"/>
    <s v="United States"/>
    <s v="Tallahassee"/>
    <x v="2"/>
    <n v="32303"/>
    <x v="0"/>
    <s v="OFF-PA-10001001"/>
    <x v="1"/>
    <x v="10"/>
    <x v="1821"/>
    <n v="93.248000000000005"/>
    <n v="4"/>
    <n v="0.2"/>
    <n v="31.4712"/>
  </r>
  <r>
    <n v="8753"/>
    <x v="4362"/>
    <x v="0"/>
    <x v="465"/>
    <d v="2013-05-10T00:00:00"/>
    <s v="Standard Class"/>
    <s v="RB-19465"/>
    <s v="Rick Bensley"/>
    <x v="2"/>
    <s v="United States"/>
    <s v="Tallahassee"/>
    <x v="2"/>
    <n v="32303"/>
    <x v="0"/>
    <s v="TEC-PH-10001198"/>
    <x v="2"/>
    <x v="7"/>
    <x v="1168"/>
    <n v="177.48000000000002"/>
    <n v="3"/>
    <n v="0.2"/>
    <n v="19.966499999999982"/>
  </r>
  <r>
    <n v="8754"/>
    <x v="4363"/>
    <x v="3"/>
    <x v="428"/>
    <d v="2014-09-11T00:00:00"/>
    <s v="First Class"/>
    <s v="JD-16015"/>
    <s v="Joy Daniels"/>
    <x v="0"/>
    <s v="United States"/>
    <s v="Toledo"/>
    <x v="24"/>
    <n v="43615"/>
    <x v="3"/>
    <s v="OFF-LA-10000443"/>
    <x v="1"/>
    <x v="2"/>
    <x v="1118"/>
    <n v="17.712"/>
    <n v="6"/>
    <n v="0.2"/>
    <n v="5.9777999999999993"/>
  </r>
  <r>
    <n v="8755"/>
    <x v="4363"/>
    <x v="3"/>
    <x v="428"/>
    <d v="2014-09-11T00:00:00"/>
    <s v="First Class"/>
    <s v="JD-16015"/>
    <s v="Joy Daniels"/>
    <x v="0"/>
    <s v="United States"/>
    <s v="Toledo"/>
    <x v="24"/>
    <n v="43615"/>
    <x v="3"/>
    <s v="OFF-BI-10003669"/>
    <x v="1"/>
    <x v="8"/>
    <x v="796"/>
    <n v="4.8600000000000012"/>
    <n v="3"/>
    <n v="0.7"/>
    <n v="-3.5640000000000001"/>
  </r>
  <r>
    <n v="8756"/>
    <x v="4363"/>
    <x v="3"/>
    <x v="428"/>
    <d v="2014-09-11T00:00:00"/>
    <s v="First Class"/>
    <s v="JD-16015"/>
    <s v="Joy Daniels"/>
    <x v="0"/>
    <s v="United States"/>
    <s v="Toledo"/>
    <x v="24"/>
    <n v="43615"/>
    <x v="3"/>
    <s v="OFF-BI-10001628"/>
    <x v="1"/>
    <x v="8"/>
    <x v="1103"/>
    <n v="6.2580000000000009"/>
    <n v="2"/>
    <n v="0.7"/>
    <n v="-5.2149999999999999"/>
  </r>
  <r>
    <n v="8757"/>
    <x v="4364"/>
    <x v="0"/>
    <x v="405"/>
    <d v="2013-07-27T00:00:00"/>
    <s v="Standard Class"/>
    <s v="MF-17665"/>
    <s v="Maureen Fritzler"/>
    <x v="1"/>
    <s v="United States"/>
    <s v="Columbia"/>
    <x v="39"/>
    <n v="21044"/>
    <x v="3"/>
    <s v="OFF-AP-10002350"/>
    <x v="1"/>
    <x v="9"/>
    <x v="545"/>
    <n v="37.68"/>
    <n v="2"/>
    <n v="0"/>
    <n v="10.5504"/>
  </r>
  <r>
    <n v="8758"/>
    <x v="4364"/>
    <x v="0"/>
    <x v="405"/>
    <d v="2013-07-27T00:00:00"/>
    <s v="Standard Class"/>
    <s v="MF-17665"/>
    <s v="Maureen Fritzler"/>
    <x v="1"/>
    <s v="United States"/>
    <s v="Columbia"/>
    <x v="39"/>
    <n v="21044"/>
    <x v="3"/>
    <s v="OFF-PA-10004100"/>
    <x v="1"/>
    <x v="10"/>
    <x v="257"/>
    <n v="51.84"/>
    <n v="8"/>
    <n v="0"/>
    <n v="24.883200000000002"/>
  </r>
  <r>
    <n v="8759"/>
    <x v="4364"/>
    <x v="0"/>
    <x v="405"/>
    <d v="2013-07-27T00:00:00"/>
    <s v="Standard Class"/>
    <s v="MF-17665"/>
    <s v="Maureen Fritzler"/>
    <x v="1"/>
    <s v="United States"/>
    <s v="Columbia"/>
    <x v="39"/>
    <n v="21044"/>
    <x v="3"/>
    <s v="FUR-FU-10000794"/>
    <x v="0"/>
    <x v="5"/>
    <x v="639"/>
    <n v="27.42"/>
    <n v="3"/>
    <n v="0"/>
    <n v="9.3227999999999991"/>
  </r>
  <r>
    <n v="8760"/>
    <x v="4364"/>
    <x v="0"/>
    <x v="405"/>
    <d v="2013-07-27T00:00:00"/>
    <s v="Standard Class"/>
    <s v="MF-17665"/>
    <s v="Maureen Fritzler"/>
    <x v="1"/>
    <s v="United States"/>
    <s v="Columbia"/>
    <x v="39"/>
    <n v="21044"/>
    <x v="3"/>
    <s v="OFF-BI-10002012"/>
    <x v="1"/>
    <x v="8"/>
    <x v="742"/>
    <n v="5.4"/>
    <n v="3"/>
    <n v="0"/>
    <n v="2.5920000000000001"/>
  </r>
  <r>
    <n v="8761"/>
    <x v="4365"/>
    <x v="0"/>
    <x v="1011"/>
    <d v="2013-02-06T00:00:00"/>
    <s v="Standard Class"/>
    <s v="BF-11170"/>
    <s v="Ben Ferrer"/>
    <x v="2"/>
    <s v="United States"/>
    <s v="Atlanta"/>
    <x v="32"/>
    <n v="30318"/>
    <x v="0"/>
    <s v="OFF-BI-10003527"/>
    <x v="1"/>
    <x v="8"/>
    <x v="446"/>
    <n v="1270.99"/>
    <n v="1"/>
    <n v="0"/>
    <n v="635.495"/>
  </r>
  <r>
    <n v="8762"/>
    <x v="4365"/>
    <x v="0"/>
    <x v="1011"/>
    <d v="2013-02-06T00:00:00"/>
    <s v="Standard Class"/>
    <s v="BF-11170"/>
    <s v="Ben Ferrer"/>
    <x v="2"/>
    <s v="United States"/>
    <s v="Atlanta"/>
    <x v="32"/>
    <n v="30318"/>
    <x v="0"/>
    <s v="OFF-EN-10004483"/>
    <x v="1"/>
    <x v="12"/>
    <x v="1335"/>
    <n v="125.36"/>
    <n v="8"/>
    <n v="0"/>
    <n v="58.919199999999989"/>
  </r>
  <r>
    <n v="8763"/>
    <x v="4366"/>
    <x v="0"/>
    <x v="723"/>
    <d v="2014-01-03T00:00:00"/>
    <s v="Standard Class"/>
    <s v="FO-14305"/>
    <s v="Frank Olsen"/>
    <x v="0"/>
    <s v="United States"/>
    <s v="Sacramento"/>
    <x v="1"/>
    <n v="95823"/>
    <x v="1"/>
    <s v="OFF-ST-10003722"/>
    <x v="1"/>
    <x v="4"/>
    <x v="760"/>
    <n v="14.03"/>
    <n v="1"/>
    <n v="0"/>
    <n v="4.068699999999998"/>
  </r>
  <r>
    <n v="8764"/>
    <x v="4366"/>
    <x v="0"/>
    <x v="723"/>
    <d v="2014-01-03T00:00:00"/>
    <s v="Standard Class"/>
    <s v="FO-14305"/>
    <s v="Frank Olsen"/>
    <x v="0"/>
    <s v="United States"/>
    <s v="Sacramento"/>
    <x v="1"/>
    <n v="95823"/>
    <x v="1"/>
    <s v="OFF-SU-10002557"/>
    <x v="1"/>
    <x v="14"/>
    <x v="1329"/>
    <n v="27.96"/>
    <n v="2"/>
    <n v="0"/>
    <n v="7.2696000000000005"/>
  </r>
  <r>
    <n v="8765"/>
    <x v="4367"/>
    <x v="1"/>
    <x v="82"/>
    <d v="2012-11-27T00:00:00"/>
    <s v="Standard Class"/>
    <s v="BB-11545"/>
    <s v="Brenda Bowman"/>
    <x v="1"/>
    <s v="United States"/>
    <s v="Fort Worth"/>
    <x v="5"/>
    <n v="76106"/>
    <x v="2"/>
    <s v="OFF-AR-10002257"/>
    <x v="1"/>
    <x v="6"/>
    <x v="1191"/>
    <n v="5.3440000000000003"/>
    <n v="2"/>
    <n v="0.2"/>
    <n v="0.73479999999999923"/>
  </r>
  <r>
    <n v="8766"/>
    <x v="4367"/>
    <x v="1"/>
    <x v="82"/>
    <d v="2012-11-27T00:00:00"/>
    <s v="Standard Class"/>
    <s v="BB-11545"/>
    <s v="Brenda Bowman"/>
    <x v="1"/>
    <s v="United States"/>
    <s v="Fort Worth"/>
    <x v="5"/>
    <n v="76106"/>
    <x v="2"/>
    <s v="OFF-BI-10000756"/>
    <x v="1"/>
    <x v="8"/>
    <x v="15"/>
    <n v="1.6959999999999997"/>
    <n v="2"/>
    <n v="0.8"/>
    <n v="-2.5440000000000005"/>
  </r>
  <r>
    <n v="8767"/>
    <x v="4367"/>
    <x v="1"/>
    <x v="82"/>
    <d v="2012-11-27T00:00:00"/>
    <s v="Standard Class"/>
    <s v="BB-11545"/>
    <s v="Brenda Bowman"/>
    <x v="1"/>
    <s v="United States"/>
    <s v="Fort Worth"/>
    <x v="5"/>
    <n v="76106"/>
    <x v="2"/>
    <s v="OFF-AP-10004136"/>
    <x v="1"/>
    <x v="9"/>
    <x v="1815"/>
    <n v="24.587999999999994"/>
    <n v="3"/>
    <n v="0.8"/>
    <n v="-67.617000000000019"/>
  </r>
  <r>
    <n v="8768"/>
    <x v="4367"/>
    <x v="1"/>
    <x v="82"/>
    <d v="2012-11-27T00:00:00"/>
    <s v="Standard Class"/>
    <s v="BB-11545"/>
    <s v="Brenda Bowman"/>
    <x v="1"/>
    <s v="United States"/>
    <s v="Fort Worth"/>
    <x v="5"/>
    <n v="76106"/>
    <x v="2"/>
    <s v="OFF-BI-10002194"/>
    <x v="1"/>
    <x v="8"/>
    <x v="411"/>
    <n v="7.9799999999999986"/>
    <n v="5"/>
    <n v="0.8"/>
    <n v="-13.167000000000002"/>
  </r>
  <r>
    <n v="8769"/>
    <x v="4368"/>
    <x v="1"/>
    <x v="348"/>
    <d v="2012-10-09T00:00:00"/>
    <s v="Standard Class"/>
    <s v="IL-15100"/>
    <s v="Ivan Liston"/>
    <x v="0"/>
    <s v="United States"/>
    <s v="Columbus"/>
    <x v="24"/>
    <n v="43229"/>
    <x v="3"/>
    <s v="TEC-AC-10000892"/>
    <x v="2"/>
    <x v="11"/>
    <x v="290"/>
    <n v="288"/>
    <n v="4"/>
    <n v="0.2"/>
    <n v="57.599999999999994"/>
  </r>
  <r>
    <n v="8770"/>
    <x v="4369"/>
    <x v="0"/>
    <x v="126"/>
    <d v="2013-09-14T00:00:00"/>
    <s v="Same Day"/>
    <s v="PO-19180"/>
    <s v="Philisse Overcash"/>
    <x v="2"/>
    <s v="United States"/>
    <s v="Louisville"/>
    <x v="22"/>
    <n v="80027"/>
    <x v="1"/>
    <s v="TEC-PH-10001870"/>
    <x v="2"/>
    <x v="7"/>
    <x v="1731"/>
    <n v="146.952"/>
    <n v="3"/>
    <n v="0.2"/>
    <n v="9.1844999999999928"/>
  </r>
  <r>
    <n v="8771"/>
    <x v="4369"/>
    <x v="0"/>
    <x v="126"/>
    <d v="2013-09-14T00:00:00"/>
    <s v="Same Day"/>
    <s v="PO-19180"/>
    <s v="Philisse Overcash"/>
    <x v="2"/>
    <s v="United States"/>
    <s v="Louisville"/>
    <x v="22"/>
    <n v="80027"/>
    <x v="1"/>
    <s v="FUR-CH-10002304"/>
    <x v="0"/>
    <x v="1"/>
    <x v="782"/>
    <n v="83.13600000000001"/>
    <n v="4"/>
    <n v="0.2"/>
    <n v="5.1960000000000015"/>
  </r>
  <r>
    <n v="8772"/>
    <x v="4370"/>
    <x v="3"/>
    <x v="32"/>
    <d v="2014-09-18T00:00:00"/>
    <s v="First Class"/>
    <s v="DB-13555"/>
    <s v="Dorothy Badders"/>
    <x v="1"/>
    <s v="United States"/>
    <s v="Raleigh"/>
    <x v="3"/>
    <n v="27604"/>
    <x v="0"/>
    <s v="OFF-AP-10002534"/>
    <x v="1"/>
    <x v="9"/>
    <x v="1193"/>
    <n v="942.78400000000011"/>
    <n v="4"/>
    <n v="0.2"/>
    <n v="94.278400000000033"/>
  </r>
  <r>
    <n v="8773"/>
    <x v="4370"/>
    <x v="3"/>
    <x v="32"/>
    <d v="2014-09-18T00:00:00"/>
    <s v="First Class"/>
    <s v="DB-13555"/>
    <s v="Dorothy Badders"/>
    <x v="1"/>
    <s v="United States"/>
    <s v="Raleigh"/>
    <x v="3"/>
    <n v="27604"/>
    <x v="0"/>
    <s v="OFF-PA-10001125"/>
    <x v="1"/>
    <x v="10"/>
    <x v="1012"/>
    <n v="74.352000000000004"/>
    <n v="3"/>
    <n v="0.2"/>
    <n v="23.234999999999992"/>
  </r>
  <r>
    <n v="8774"/>
    <x v="4371"/>
    <x v="1"/>
    <x v="1203"/>
    <d v="2012-02-28T00:00:00"/>
    <s v="Standard Class"/>
    <s v="LC-16960"/>
    <s v="Lindsay Castell"/>
    <x v="2"/>
    <s v="United States"/>
    <s v="New York City"/>
    <x v="15"/>
    <n v="10024"/>
    <x v="3"/>
    <s v="OFF-AP-10000804"/>
    <x v="1"/>
    <x v="9"/>
    <x v="561"/>
    <n v="26.880000000000003"/>
    <n v="6"/>
    <n v="0"/>
    <n v="6.7200000000000006"/>
  </r>
  <r>
    <n v="8775"/>
    <x v="4371"/>
    <x v="1"/>
    <x v="1203"/>
    <d v="2012-02-28T00:00:00"/>
    <s v="Standard Class"/>
    <s v="LC-16960"/>
    <s v="Lindsay Castell"/>
    <x v="2"/>
    <s v="United States"/>
    <s v="New York City"/>
    <x v="15"/>
    <n v="10024"/>
    <x v="3"/>
    <s v="OFF-BI-10002982"/>
    <x v="1"/>
    <x v="8"/>
    <x v="1258"/>
    <n v="10.896000000000001"/>
    <n v="2"/>
    <n v="0.2"/>
    <n v="3.8135999999999992"/>
  </r>
  <r>
    <n v="8776"/>
    <x v="4372"/>
    <x v="0"/>
    <x v="5"/>
    <d v="2013-12-10T00:00:00"/>
    <s v="Second Class"/>
    <s v="MP-18175"/>
    <s v="Mike Pelletier"/>
    <x v="2"/>
    <s v="United States"/>
    <s v="Chicago"/>
    <x v="10"/>
    <n v="60623"/>
    <x v="2"/>
    <s v="OFF-AR-10001547"/>
    <x v="1"/>
    <x v="6"/>
    <x v="147"/>
    <n v="3.536"/>
    <n v="2"/>
    <n v="0.2"/>
    <n v="0.30940000000000001"/>
  </r>
  <r>
    <n v="8777"/>
    <x v="4373"/>
    <x v="0"/>
    <x v="415"/>
    <d v="2013-07-04T00:00:00"/>
    <s v="First Class"/>
    <s v="EA-14035"/>
    <s v="Erin Ashbrook"/>
    <x v="1"/>
    <s v="United States"/>
    <s v="Huntsville"/>
    <x v="5"/>
    <n v="77340"/>
    <x v="2"/>
    <s v="FUR-CH-10000665"/>
    <x v="0"/>
    <x v="1"/>
    <x v="656"/>
    <n v="528.42999999999995"/>
    <n v="5"/>
    <n v="0.3"/>
    <n v="0"/>
  </r>
  <r>
    <n v="8778"/>
    <x v="4373"/>
    <x v="0"/>
    <x v="415"/>
    <d v="2013-07-04T00:00:00"/>
    <s v="First Class"/>
    <s v="EA-14035"/>
    <s v="Erin Ashbrook"/>
    <x v="1"/>
    <s v="United States"/>
    <s v="Huntsville"/>
    <x v="5"/>
    <n v="77340"/>
    <x v="2"/>
    <s v="OFF-PA-10000520"/>
    <x v="1"/>
    <x v="10"/>
    <x v="1419"/>
    <n v="41.472000000000008"/>
    <n v="8"/>
    <n v="0.2"/>
    <n v="14.5152"/>
  </r>
  <r>
    <n v="8779"/>
    <x v="4374"/>
    <x v="3"/>
    <x v="1096"/>
    <d v="2014-12-19T00:00:00"/>
    <s v="Standard Class"/>
    <s v="BP-11095"/>
    <s v="Bart Pistole"/>
    <x v="1"/>
    <s v="United States"/>
    <s v="New York City"/>
    <x v="15"/>
    <n v="10024"/>
    <x v="3"/>
    <s v="FUR-BO-10004015"/>
    <x v="0"/>
    <x v="0"/>
    <x v="569"/>
    <n v="287.976"/>
    <n v="3"/>
    <n v="0.2"/>
    <n v="7.1993999999999687"/>
  </r>
  <r>
    <n v="8780"/>
    <x v="4375"/>
    <x v="1"/>
    <x v="305"/>
    <d v="2012-03-22T00:00:00"/>
    <s v="Second Class"/>
    <s v="BM-11785"/>
    <s v="Bryan Mills"/>
    <x v="0"/>
    <s v="United States"/>
    <s v="Salem"/>
    <x v="21"/>
    <n v="97301"/>
    <x v="1"/>
    <s v="OFF-ST-10004258"/>
    <x v="1"/>
    <x v="4"/>
    <x v="754"/>
    <n v="29.304000000000002"/>
    <n v="3"/>
    <n v="0.2"/>
    <n v="2.5641000000000034"/>
  </r>
  <r>
    <n v="8781"/>
    <x v="4376"/>
    <x v="1"/>
    <x v="1201"/>
    <d v="2012-03-04T00:00:00"/>
    <s v="First Class"/>
    <s v="CM-12715"/>
    <s v="Craig Molinari"/>
    <x v="1"/>
    <s v="United States"/>
    <s v="Houston"/>
    <x v="5"/>
    <n v="77070"/>
    <x v="2"/>
    <s v="OFF-AR-10003696"/>
    <x v="1"/>
    <x v="6"/>
    <x v="1236"/>
    <n v="55.328000000000003"/>
    <n v="2"/>
    <n v="0.2"/>
    <n v="6.2243999999999957"/>
  </r>
  <r>
    <n v="8782"/>
    <x v="4376"/>
    <x v="1"/>
    <x v="1201"/>
    <d v="2012-03-04T00:00:00"/>
    <s v="First Class"/>
    <s v="CM-12715"/>
    <s v="Craig Molinari"/>
    <x v="1"/>
    <s v="United States"/>
    <s v="Houston"/>
    <x v="5"/>
    <n v="77070"/>
    <x v="2"/>
    <s v="FUR-BO-10001811"/>
    <x v="0"/>
    <x v="0"/>
    <x v="779"/>
    <n v="1227.9983999999999"/>
    <n v="6"/>
    <n v="0.32"/>
    <n v="-36.117600000000152"/>
  </r>
  <r>
    <n v="8783"/>
    <x v="4377"/>
    <x v="0"/>
    <x v="306"/>
    <d v="2013-09-21T00:00:00"/>
    <s v="Standard Class"/>
    <s v="JD-16150"/>
    <s v="Justin Deggeller"/>
    <x v="1"/>
    <s v="United States"/>
    <s v="Twin Falls"/>
    <x v="45"/>
    <n v="83301"/>
    <x v="1"/>
    <s v="OFF-BI-10001249"/>
    <x v="1"/>
    <x v="8"/>
    <x v="1182"/>
    <n v="20.416"/>
    <n v="4"/>
    <n v="0.2"/>
    <n v="6.6351999999999984"/>
  </r>
  <r>
    <n v="8784"/>
    <x v="4377"/>
    <x v="0"/>
    <x v="306"/>
    <d v="2013-09-21T00:00:00"/>
    <s v="Standard Class"/>
    <s v="JD-16150"/>
    <s v="Justin Deggeller"/>
    <x v="1"/>
    <s v="United States"/>
    <s v="Twin Falls"/>
    <x v="45"/>
    <n v="83301"/>
    <x v="1"/>
    <s v="FUR-TA-10003473"/>
    <x v="0"/>
    <x v="3"/>
    <x v="214"/>
    <n v="1128.3899999999999"/>
    <n v="3"/>
    <n v="0"/>
    <n v="259.52970000000005"/>
  </r>
  <r>
    <n v="8785"/>
    <x v="4378"/>
    <x v="3"/>
    <x v="294"/>
    <d v="2014-03-24T00:00:00"/>
    <s v="Standard Class"/>
    <s v="AS-10630"/>
    <s v="Ann Steele"/>
    <x v="2"/>
    <s v="United States"/>
    <s v="Knoxville"/>
    <x v="18"/>
    <n v="37918"/>
    <x v="0"/>
    <s v="OFF-LA-10003190"/>
    <x v="1"/>
    <x v="2"/>
    <x v="1163"/>
    <n v="4.6079999999999997"/>
    <n v="2"/>
    <n v="0.2"/>
    <n v="1.6704000000000001"/>
  </r>
  <r>
    <n v="8786"/>
    <x v="4379"/>
    <x v="3"/>
    <x v="39"/>
    <d v="2014-06-03T00:00:00"/>
    <s v="Standard Class"/>
    <s v="CM-11815"/>
    <s v="Candace McMahon"/>
    <x v="1"/>
    <s v="United States"/>
    <s v="Phoenix"/>
    <x v="16"/>
    <n v="85023"/>
    <x v="1"/>
    <s v="TEC-PH-10001305"/>
    <x v="2"/>
    <x v="7"/>
    <x v="1671"/>
    <n v="195.96000000000004"/>
    <n v="5"/>
    <n v="0.2"/>
    <n v="19.596000000000018"/>
  </r>
  <r>
    <n v="8787"/>
    <x v="4379"/>
    <x v="3"/>
    <x v="39"/>
    <d v="2014-06-03T00:00:00"/>
    <s v="Standard Class"/>
    <s v="CM-11815"/>
    <s v="Candace McMahon"/>
    <x v="1"/>
    <s v="United States"/>
    <s v="Phoenix"/>
    <x v="16"/>
    <n v="85023"/>
    <x v="1"/>
    <s v="OFF-PA-10001534"/>
    <x v="1"/>
    <x v="10"/>
    <x v="1461"/>
    <n v="15.552000000000003"/>
    <n v="3"/>
    <n v="0.2"/>
    <n v="5.4432"/>
  </r>
  <r>
    <n v="8788"/>
    <x v="4379"/>
    <x v="3"/>
    <x v="39"/>
    <d v="2014-06-03T00:00:00"/>
    <s v="Standard Class"/>
    <s v="CM-11815"/>
    <s v="Candace McMahon"/>
    <x v="1"/>
    <s v="United States"/>
    <s v="Phoenix"/>
    <x v="16"/>
    <n v="85023"/>
    <x v="1"/>
    <s v="TEC-AC-10000844"/>
    <x v="2"/>
    <x v="11"/>
    <x v="106"/>
    <n v="271.96800000000002"/>
    <n v="4"/>
    <n v="0.2"/>
    <n v="54.393599999999978"/>
  </r>
  <r>
    <n v="8789"/>
    <x v="4380"/>
    <x v="3"/>
    <x v="140"/>
    <d v="2014-06-20T00:00:00"/>
    <s v="Standard Class"/>
    <s v="JE-15715"/>
    <s v="Joe Elijah"/>
    <x v="0"/>
    <s v="United States"/>
    <s v="Monroe"/>
    <x v="3"/>
    <n v="28110"/>
    <x v="0"/>
    <s v="FUR-CH-10000847"/>
    <x v="0"/>
    <x v="1"/>
    <x v="986"/>
    <n v="698.35200000000009"/>
    <n v="3"/>
    <n v="0.2"/>
    <n v="52.376399999999961"/>
  </r>
  <r>
    <n v="8790"/>
    <x v="4380"/>
    <x v="3"/>
    <x v="140"/>
    <d v="2014-06-20T00:00:00"/>
    <s v="Standard Class"/>
    <s v="JE-15715"/>
    <s v="Joe Elijah"/>
    <x v="0"/>
    <s v="United States"/>
    <s v="Monroe"/>
    <x v="3"/>
    <n v="28110"/>
    <x v="0"/>
    <s v="FUR-BO-10000468"/>
    <x v="0"/>
    <x v="0"/>
    <x v="1171"/>
    <n v="77.728000000000009"/>
    <n v="2"/>
    <n v="0.2"/>
    <n v="-3.8863999999999947"/>
  </r>
  <r>
    <n v="8791"/>
    <x v="4381"/>
    <x v="1"/>
    <x v="684"/>
    <d v="2012-09-12T00:00:00"/>
    <s v="Standard Class"/>
    <s v="AG-10525"/>
    <s v="Andy Gerbode"/>
    <x v="1"/>
    <s v="United States"/>
    <s v="Richmond"/>
    <x v="17"/>
    <n v="23223"/>
    <x v="0"/>
    <s v="OFF-BI-10002799"/>
    <x v="1"/>
    <x v="8"/>
    <x v="1450"/>
    <n v="46.62"/>
    <n v="9"/>
    <n v="0"/>
    <n v="21.445199999999996"/>
  </r>
  <r>
    <n v="8792"/>
    <x v="4382"/>
    <x v="3"/>
    <x v="257"/>
    <d v="2014-03-25T00:00:00"/>
    <s v="Standard Class"/>
    <s v="TT-21220"/>
    <s v="Thomas Thornton"/>
    <x v="0"/>
    <s v="United States"/>
    <s v="Houston"/>
    <x v="5"/>
    <n v="77041"/>
    <x v="2"/>
    <s v="TEC-PH-10001557"/>
    <x v="2"/>
    <x v="7"/>
    <x v="658"/>
    <n v="537.54399999999998"/>
    <n v="7"/>
    <n v="0.2"/>
    <n v="47.035099999999971"/>
  </r>
  <r>
    <n v="8793"/>
    <x v="4383"/>
    <x v="2"/>
    <x v="174"/>
    <d v="2011-12-21T00:00:00"/>
    <s v="First Class"/>
    <s v="BP-11095"/>
    <s v="Bart Pistole"/>
    <x v="1"/>
    <s v="United States"/>
    <s v="Los Angeles"/>
    <x v="1"/>
    <n v="90008"/>
    <x v="1"/>
    <s v="OFF-LA-10001934"/>
    <x v="1"/>
    <x v="2"/>
    <x v="568"/>
    <n v="14.62"/>
    <n v="2"/>
    <n v="0"/>
    <n v="6.8713999999999995"/>
  </r>
  <r>
    <n v="8794"/>
    <x v="4383"/>
    <x v="2"/>
    <x v="174"/>
    <d v="2011-12-21T00:00:00"/>
    <s v="First Class"/>
    <s v="BP-11095"/>
    <s v="Bart Pistole"/>
    <x v="1"/>
    <s v="United States"/>
    <s v="Los Angeles"/>
    <x v="1"/>
    <n v="90008"/>
    <x v="1"/>
    <s v="OFF-FA-10004248"/>
    <x v="1"/>
    <x v="13"/>
    <x v="480"/>
    <n v="22.549999999999997"/>
    <n v="5"/>
    <n v="0"/>
    <n v="8.7945000000000011"/>
  </r>
  <r>
    <n v="8795"/>
    <x v="4383"/>
    <x v="2"/>
    <x v="174"/>
    <d v="2011-12-21T00:00:00"/>
    <s v="First Class"/>
    <s v="BP-11095"/>
    <s v="Bart Pistole"/>
    <x v="1"/>
    <s v="United States"/>
    <s v="Los Angeles"/>
    <x v="1"/>
    <n v="90008"/>
    <x v="1"/>
    <s v="TEC-PH-10001944"/>
    <x v="2"/>
    <x v="7"/>
    <x v="1262"/>
    <n v="583.79999999999995"/>
    <n v="5"/>
    <n v="0.2"/>
    <n v="72.974999999999909"/>
  </r>
  <r>
    <n v="8796"/>
    <x v="4383"/>
    <x v="2"/>
    <x v="174"/>
    <d v="2011-12-21T00:00:00"/>
    <s v="First Class"/>
    <s v="BP-11095"/>
    <s v="Bart Pistole"/>
    <x v="1"/>
    <s v="United States"/>
    <s v="Los Angeles"/>
    <x v="1"/>
    <n v="90008"/>
    <x v="1"/>
    <s v="TEC-PH-10002085"/>
    <x v="2"/>
    <x v="7"/>
    <x v="659"/>
    <n v="211.16800000000001"/>
    <n v="4"/>
    <n v="0.2"/>
    <n v="15.837600000000009"/>
  </r>
  <r>
    <n v="8797"/>
    <x v="4384"/>
    <x v="0"/>
    <x v="274"/>
    <d v="2013-07-14T00:00:00"/>
    <s v="Standard Class"/>
    <s v="MJ-17740"/>
    <s v="Max Jones"/>
    <x v="0"/>
    <s v="United States"/>
    <s v="Orem"/>
    <x v="7"/>
    <n v="84057"/>
    <x v="1"/>
    <s v="OFF-PA-10003441"/>
    <x v="1"/>
    <x v="10"/>
    <x v="485"/>
    <n v="12.96"/>
    <n v="2"/>
    <n v="0"/>
    <n v="6.2208000000000006"/>
  </r>
  <r>
    <n v="8798"/>
    <x v="4384"/>
    <x v="0"/>
    <x v="274"/>
    <d v="2013-07-14T00:00:00"/>
    <s v="Standard Class"/>
    <s v="MJ-17740"/>
    <s v="Max Jones"/>
    <x v="0"/>
    <s v="United States"/>
    <s v="Orem"/>
    <x v="7"/>
    <n v="84057"/>
    <x v="1"/>
    <s v="OFF-AR-10004602"/>
    <x v="1"/>
    <x v="6"/>
    <x v="1217"/>
    <n v="45.98"/>
    <n v="2"/>
    <n v="0"/>
    <n v="12.874400000000001"/>
  </r>
  <r>
    <n v="8799"/>
    <x v="4385"/>
    <x v="0"/>
    <x v="1204"/>
    <d v="2013-04-11T00:00:00"/>
    <s v="Standard Class"/>
    <s v="VM-21685"/>
    <s v="Valerie Mitchum"/>
    <x v="2"/>
    <s v="United States"/>
    <s v="Burlington"/>
    <x v="42"/>
    <s v="05408"/>
    <x v="3"/>
    <s v="TEC-PH-10002555"/>
    <x v="2"/>
    <x v="7"/>
    <x v="1343"/>
    <n v="1294.75"/>
    <n v="5"/>
    <n v="0"/>
    <n v="336.63499999999999"/>
  </r>
  <r>
    <n v="8800"/>
    <x v="4386"/>
    <x v="2"/>
    <x v="1205"/>
    <d v="2011-05-10T00:00:00"/>
    <s v="First Class"/>
    <s v="KT-16480"/>
    <s v="Kean Thornton"/>
    <x v="0"/>
    <s v="United States"/>
    <s v="Philadelphia"/>
    <x v="9"/>
    <n v="19134"/>
    <x v="3"/>
    <s v="TEC-CO-10001449"/>
    <x v="2"/>
    <x v="16"/>
    <x v="303"/>
    <n v="1799.9699999999998"/>
    <n v="5"/>
    <n v="0.4"/>
    <n v="239.99600000000009"/>
  </r>
  <r>
    <n v="8801"/>
    <x v="4387"/>
    <x v="3"/>
    <x v="51"/>
    <d v="2014-11-28T00:00:00"/>
    <s v="Standard Class"/>
    <s v="CS-12250"/>
    <s v="Chris Selesnick"/>
    <x v="1"/>
    <s v="United States"/>
    <s v="Chicago"/>
    <x v="10"/>
    <n v="60623"/>
    <x v="2"/>
    <s v="OFF-PA-10004285"/>
    <x v="1"/>
    <x v="10"/>
    <x v="1259"/>
    <n v="10.688000000000001"/>
    <n v="2"/>
    <n v="0.2"/>
    <n v="3.7407999999999997"/>
  </r>
  <r>
    <n v="8802"/>
    <x v="4388"/>
    <x v="0"/>
    <x v="338"/>
    <d v="2013-11-13T00:00:00"/>
    <s v="First Class"/>
    <s v="AB-10015"/>
    <s v="Aaron Bergman"/>
    <x v="0"/>
    <s v="United States"/>
    <s v="Oklahoma City"/>
    <x v="26"/>
    <n v="73120"/>
    <x v="2"/>
    <s v="TEC-PH-10000562"/>
    <x v="2"/>
    <x v="7"/>
    <x v="1698"/>
    <n v="221.98"/>
    <n v="2"/>
    <n v="0"/>
    <n v="62.15440000000001"/>
  </r>
  <r>
    <n v="8803"/>
    <x v="4388"/>
    <x v="0"/>
    <x v="338"/>
    <d v="2013-11-13T00:00:00"/>
    <s v="First Class"/>
    <s v="AB-10015"/>
    <s v="Aaron Bergman"/>
    <x v="0"/>
    <s v="United States"/>
    <s v="Oklahoma City"/>
    <x v="26"/>
    <n v="73120"/>
    <x v="2"/>
    <s v="FUR-BO-10003966"/>
    <x v="0"/>
    <x v="0"/>
    <x v="1086"/>
    <n v="341.96"/>
    <n v="2"/>
    <n v="0"/>
    <n v="54.713599999999985"/>
  </r>
  <r>
    <n v="8804"/>
    <x v="4389"/>
    <x v="2"/>
    <x v="520"/>
    <d v="2012-01-01T00:00:00"/>
    <s v="First Class"/>
    <s v="AH-10030"/>
    <s v="Aaron Hawkins"/>
    <x v="1"/>
    <s v="United States"/>
    <s v="New York City"/>
    <x v="15"/>
    <n v="10035"/>
    <x v="3"/>
    <s v="TEC-AC-10003614"/>
    <x v="2"/>
    <x v="11"/>
    <x v="562"/>
    <n v="34.769999999999996"/>
    <n v="3"/>
    <n v="0"/>
    <n v="11.474099999999996"/>
  </r>
  <r>
    <n v="8805"/>
    <x v="4389"/>
    <x v="2"/>
    <x v="520"/>
    <d v="2012-01-01T00:00:00"/>
    <s v="First Class"/>
    <s v="AH-10030"/>
    <s v="Aaron Hawkins"/>
    <x v="1"/>
    <s v="United States"/>
    <s v="New York City"/>
    <x v="15"/>
    <n v="10035"/>
    <x v="3"/>
    <s v="OFF-LA-10003148"/>
    <x v="1"/>
    <x v="2"/>
    <x v="164"/>
    <n v="18.899999999999999"/>
    <n v="3"/>
    <n v="0"/>
    <n v="8.6939999999999991"/>
  </r>
  <r>
    <n v="8806"/>
    <x v="4390"/>
    <x v="3"/>
    <x v="971"/>
    <d v="2014-08-24T00:00:00"/>
    <s v="Standard Class"/>
    <s v="DO-13435"/>
    <s v="Denny Ordway"/>
    <x v="0"/>
    <s v="United States"/>
    <s v="Salt Lake City"/>
    <x v="7"/>
    <n v="84106"/>
    <x v="1"/>
    <s v="OFF-BI-10002133"/>
    <x v="1"/>
    <x v="8"/>
    <x v="1138"/>
    <n v="102.72"/>
    <n v="3"/>
    <n v="0.2"/>
    <n v="37.235999999999997"/>
  </r>
  <r>
    <n v="8807"/>
    <x v="4391"/>
    <x v="0"/>
    <x v="126"/>
    <d v="2013-09-17T00:00:00"/>
    <s v="Standard Class"/>
    <s v="MC-17590"/>
    <s v="Matt Collister"/>
    <x v="1"/>
    <s v="United States"/>
    <s v="Utica"/>
    <x v="15"/>
    <n v="13501"/>
    <x v="3"/>
    <s v="FUR-FU-10002813"/>
    <x v="0"/>
    <x v="5"/>
    <x v="1682"/>
    <n v="40.479999999999997"/>
    <n v="2"/>
    <n v="0"/>
    <n v="14.572799999999997"/>
  </r>
  <r>
    <n v="8808"/>
    <x v="4392"/>
    <x v="3"/>
    <x v="40"/>
    <d v="2014-11-01T00:00:00"/>
    <s v="Standard Class"/>
    <s v="JF-15190"/>
    <s v="Jamie Frazer"/>
    <x v="0"/>
    <s v="United States"/>
    <s v="Philadelphia"/>
    <x v="9"/>
    <n v="19134"/>
    <x v="3"/>
    <s v="OFF-BI-10004330"/>
    <x v="1"/>
    <x v="8"/>
    <x v="795"/>
    <n v="33.282000000000004"/>
    <n v="3"/>
    <n v="0.7"/>
    <n v="-27.734999999999992"/>
  </r>
  <r>
    <n v="8809"/>
    <x v="4392"/>
    <x v="3"/>
    <x v="40"/>
    <d v="2014-11-01T00:00:00"/>
    <s v="Standard Class"/>
    <s v="JF-15190"/>
    <s v="Jamie Frazer"/>
    <x v="0"/>
    <s v="United States"/>
    <s v="Philadelphia"/>
    <x v="9"/>
    <n v="19134"/>
    <x v="3"/>
    <s v="TEC-PH-10002807"/>
    <x v="2"/>
    <x v="7"/>
    <x v="1230"/>
    <n v="118.64999999999998"/>
    <n v="5"/>
    <n v="0.4"/>
    <n v="19.775000000000006"/>
  </r>
  <r>
    <n v="8810"/>
    <x v="4392"/>
    <x v="3"/>
    <x v="40"/>
    <d v="2014-11-01T00:00:00"/>
    <s v="Standard Class"/>
    <s v="JF-15190"/>
    <s v="Jamie Frazer"/>
    <x v="0"/>
    <s v="United States"/>
    <s v="Philadelphia"/>
    <x v="9"/>
    <n v="19134"/>
    <x v="3"/>
    <s v="OFF-LA-10001404"/>
    <x v="1"/>
    <x v="2"/>
    <x v="916"/>
    <n v="14.76"/>
    <n v="5"/>
    <n v="0.2"/>
    <n v="4.9815000000000005"/>
  </r>
  <r>
    <n v="8811"/>
    <x v="4393"/>
    <x v="3"/>
    <x v="1109"/>
    <d v="2014-06-05T00:00:00"/>
    <s v="Standard Class"/>
    <s v="SM-20950"/>
    <s v="Suzanne McNair"/>
    <x v="1"/>
    <s v="United States"/>
    <s v="Los Angeles"/>
    <x v="1"/>
    <n v="90004"/>
    <x v="1"/>
    <s v="OFF-PA-10004911"/>
    <x v="1"/>
    <x v="10"/>
    <x v="929"/>
    <n v="37.520000000000003"/>
    <n v="4"/>
    <n v="0"/>
    <n v="18.009600000000002"/>
  </r>
  <r>
    <n v="8812"/>
    <x v="4394"/>
    <x v="0"/>
    <x v="387"/>
    <d v="2013-03-14T00:00:00"/>
    <s v="Standard Class"/>
    <s v="SP-20650"/>
    <s v="Stephanie Phelps"/>
    <x v="1"/>
    <s v="United States"/>
    <s v="Jackson"/>
    <x v="12"/>
    <n v="49201"/>
    <x v="2"/>
    <s v="OFF-AP-10004233"/>
    <x v="1"/>
    <x v="9"/>
    <x v="1122"/>
    <n v="207.14400000000001"/>
    <n v="3"/>
    <n v="0.1"/>
    <n v="48.333599999999976"/>
  </r>
  <r>
    <n v="8813"/>
    <x v="4394"/>
    <x v="0"/>
    <x v="387"/>
    <d v="2013-03-14T00:00:00"/>
    <s v="Standard Class"/>
    <s v="SP-20650"/>
    <s v="Stephanie Phelps"/>
    <x v="1"/>
    <s v="United States"/>
    <s v="Jackson"/>
    <x v="12"/>
    <n v="49201"/>
    <x v="2"/>
    <s v="OFF-AR-10002766"/>
    <x v="1"/>
    <x v="6"/>
    <x v="1041"/>
    <n v="13.899999999999999"/>
    <n v="5"/>
    <n v="0"/>
    <n v="3.7529999999999997"/>
  </r>
  <r>
    <n v="8814"/>
    <x v="4395"/>
    <x v="1"/>
    <x v="353"/>
    <d v="2012-07-31T00:00:00"/>
    <s v="Standard Class"/>
    <s v="CK-12760"/>
    <s v="Cyma Kinney"/>
    <x v="1"/>
    <s v="United States"/>
    <s v="Glendale"/>
    <x v="16"/>
    <n v="85301"/>
    <x v="1"/>
    <s v="FUR-CH-10003199"/>
    <x v="0"/>
    <x v="1"/>
    <x v="631"/>
    <n v="266.35200000000003"/>
    <n v="3"/>
    <n v="0.2"/>
    <n v="13.317599999999985"/>
  </r>
  <r>
    <n v="8815"/>
    <x v="4396"/>
    <x v="1"/>
    <x v="521"/>
    <d v="2012-11-25T00:00:00"/>
    <s v="Second Class"/>
    <s v="PW-19240"/>
    <s v="Pierre Wener"/>
    <x v="0"/>
    <s v="United States"/>
    <s v="Wilmington"/>
    <x v="13"/>
    <n v="19805"/>
    <x v="3"/>
    <s v="TEC-PH-10003012"/>
    <x v="2"/>
    <x v="7"/>
    <x v="344"/>
    <n v="307.98"/>
    <n v="2"/>
    <n v="0"/>
    <n v="89.314199999999971"/>
  </r>
  <r>
    <n v="8816"/>
    <x v="4396"/>
    <x v="1"/>
    <x v="521"/>
    <d v="2012-11-25T00:00:00"/>
    <s v="Second Class"/>
    <s v="PW-19240"/>
    <s v="Pierre Wener"/>
    <x v="0"/>
    <s v="United States"/>
    <s v="Wilmington"/>
    <x v="13"/>
    <n v="19805"/>
    <x v="3"/>
    <s v="OFF-PA-10001583"/>
    <x v="1"/>
    <x v="10"/>
    <x v="1822"/>
    <n v="44.099999999999994"/>
    <n v="6"/>
    <n v="0"/>
    <n v="20.726999999999997"/>
  </r>
  <r>
    <n v="8817"/>
    <x v="4396"/>
    <x v="1"/>
    <x v="521"/>
    <d v="2012-11-25T00:00:00"/>
    <s v="Second Class"/>
    <s v="PW-19240"/>
    <s v="Pierre Wener"/>
    <x v="0"/>
    <s v="United States"/>
    <s v="Wilmington"/>
    <x v="13"/>
    <n v="19805"/>
    <x v="3"/>
    <s v="OFF-AR-10001940"/>
    <x v="1"/>
    <x v="6"/>
    <x v="168"/>
    <n v="13.12"/>
    <n v="4"/>
    <n v="0"/>
    <n v="5.6416000000000004"/>
  </r>
  <r>
    <n v="8818"/>
    <x v="4396"/>
    <x v="1"/>
    <x v="521"/>
    <d v="2012-11-25T00:00:00"/>
    <s v="Second Class"/>
    <s v="PW-19240"/>
    <s v="Pierre Wener"/>
    <x v="0"/>
    <s v="United States"/>
    <s v="Wilmington"/>
    <x v="13"/>
    <n v="19805"/>
    <x v="3"/>
    <s v="OFF-EN-10003286"/>
    <x v="1"/>
    <x v="12"/>
    <x v="33"/>
    <n v="16.559999999999999"/>
    <n v="2"/>
    <n v="0"/>
    <n v="7.783199999999999"/>
  </r>
  <r>
    <n v="8819"/>
    <x v="4396"/>
    <x v="1"/>
    <x v="521"/>
    <d v="2012-11-25T00:00:00"/>
    <s v="Second Class"/>
    <s v="PW-19240"/>
    <s v="Pierre Wener"/>
    <x v="0"/>
    <s v="United States"/>
    <s v="Wilmington"/>
    <x v="13"/>
    <n v="19805"/>
    <x v="3"/>
    <s v="OFF-PA-10003441"/>
    <x v="1"/>
    <x v="10"/>
    <x v="485"/>
    <n v="38.880000000000003"/>
    <n v="6"/>
    <n v="0"/>
    <n v="18.662400000000002"/>
  </r>
  <r>
    <n v="8820"/>
    <x v="4397"/>
    <x v="1"/>
    <x v="109"/>
    <d v="2012-12-02T00:00:00"/>
    <s v="Standard Class"/>
    <s v="EB-14170"/>
    <s v="Evan Bailliet"/>
    <x v="0"/>
    <s v="United States"/>
    <s v="Austin"/>
    <x v="5"/>
    <n v="78745"/>
    <x v="2"/>
    <s v="OFF-PA-10003395"/>
    <x v="1"/>
    <x v="10"/>
    <x v="650"/>
    <n v="335.52"/>
    <n v="4"/>
    <n v="0.2"/>
    <n v="117.43199999999999"/>
  </r>
  <r>
    <n v="8821"/>
    <x v="4398"/>
    <x v="3"/>
    <x v="132"/>
    <d v="2014-11-08T00:00:00"/>
    <s v="Standard Class"/>
    <s v="DK-13090"/>
    <s v="Dave Kipp"/>
    <x v="0"/>
    <s v="United States"/>
    <s v="Orlando"/>
    <x v="2"/>
    <n v="32839"/>
    <x v="0"/>
    <s v="TEC-CO-10003236"/>
    <x v="2"/>
    <x v="16"/>
    <x v="451"/>
    <n v="959.98400000000004"/>
    <n v="2"/>
    <n v="0.2"/>
    <n v="311.99479999999994"/>
  </r>
  <r>
    <n v="8822"/>
    <x v="4398"/>
    <x v="3"/>
    <x v="132"/>
    <d v="2014-11-08T00:00:00"/>
    <s v="Standard Class"/>
    <s v="DK-13090"/>
    <s v="Dave Kipp"/>
    <x v="0"/>
    <s v="United States"/>
    <s v="Orlando"/>
    <x v="2"/>
    <n v="32839"/>
    <x v="0"/>
    <s v="OFF-BI-10002982"/>
    <x v="1"/>
    <x v="8"/>
    <x v="1258"/>
    <n v="4.0860000000000003"/>
    <n v="2"/>
    <n v="0.7"/>
    <n v="-2.9963999999999995"/>
  </r>
  <r>
    <n v="8823"/>
    <x v="4398"/>
    <x v="3"/>
    <x v="132"/>
    <d v="2014-11-08T00:00:00"/>
    <s v="Standard Class"/>
    <s v="DK-13090"/>
    <s v="Dave Kipp"/>
    <x v="0"/>
    <s v="United States"/>
    <s v="Orlando"/>
    <x v="2"/>
    <n v="32839"/>
    <x v="0"/>
    <s v="OFF-AR-10004010"/>
    <x v="1"/>
    <x v="6"/>
    <x v="1734"/>
    <n v="55.984000000000009"/>
    <n v="2"/>
    <n v="0.2"/>
    <n v="4.1987999999999985"/>
  </r>
  <r>
    <n v="8824"/>
    <x v="4398"/>
    <x v="3"/>
    <x v="132"/>
    <d v="2014-11-08T00:00:00"/>
    <s v="Standard Class"/>
    <s v="DK-13090"/>
    <s v="Dave Kipp"/>
    <x v="0"/>
    <s v="United States"/>
    <s v="Orlando"/>
    <x v="2"/>
    <n v="32839"/>
    <x v="0"/>
    <s v="OFF-PA-10002947"/>
    <x v="1"/>
    <x v="10"/>
    <x v="703"/>
    <n v="10.688000000000001"/>
    <n v="2"/>
    <n v="0.2"/>
    <n v="3.7407999999999997"/>
  </r>
  <r>
    <n v="8825"/>
    <x v="4399"/>
    <x v="3"/>
    <x v="708"/>
    <d v="2014-03-24T00:00:00"/>
    <s v="Second Class"/>
    <s v="TB-21055"/>
    <s v="Ted Butterfield"/>
    <x v="0"/>
    <s v="United States"/>
    <s v="Reading"/>
    <x v="9"/>
    <n v="19601"/>
    <x v="3"/>
    <s v="OFF-EN-10003845"/>
    <x v="1"/>
    <x v="12"/>
    <x v="431"/>
    <n v="8.8559999999999999"/>
    <n v="3"/>
    <n v="0.2"/>
    <n v="2.8781999999999992"/>
  </r>
  <r>
    <n v="8826"/>
    <x v="4400"/>
    <x v="1"/>
    <x v="546"/>
    <d v="2012-12-22T00:00:00"/>
    <s v="First Class"/>
    <s v="AG-10900"/>
    <s v="Arthur Gainer"/>
    <x v="0"/>
    <s v="United States"/>
    <s v="Philadelphia"/>
    <x v="9"/>
    <n v="19134"/>
    <x v="3"/>
    <s v="OFF-LA-10003190"/>
    <x v="1"/>
    <x v="2"/>
    <x v="1163"/>
    <n v="6.911999999999999"/>
    <n v="3"/>
    <n v="0.2"/>
    <n v="2.5056000000000003"/>
  </r>
  <r>
    <n v="8827"/>
    <x v="4401"/>
    <x v="2"/>
    <x v="1063"/>
    <d v="2011-04-06T00:00:00"/>
    <s v="Second Class"/>
    <s v="SC-20020"/>
    <s v="Sam Craven"/>
    <x v="0"/>
    <s v="United States"/>
    <s v="Houston"/>
    <x v="5"/>
    <n v="77095"/>
    <x v="2"/>
    <s v="OFF-PA-10002986"/>
    <x v="1"/>
    <x v="10"/>
    <x v="477"/>
    <n v="26.720000000000002"/>
    <n v="5"/>
    <n v="0.2"/>
    <n v="9.3520000000000003"/>
  </r>
  <r>
    <n v="8828"/>
    <x v="4401"/>
    <x v="2"/>
    <x v="1063"/>
    <d v="2011-04-06T00:00:00"/>
    <s v="Second Class"/>
    <s v="SC-20020"/>
    <s v="Sam Craven"/>
    <x v="0"/>
    <s v="United States"/>
    <s v="Houston"/>
    <x v="5"/>
    <n v="77095"/>
    <x v="2"/>
    <s v="OFF-PA-10001593"/>
    <x v="1"/>
    <x v="10"/>
    <x v="1755"/>
    <n v="33.488000000000007"/>
    <n v="7"/>
    <n v="0.2"/>
    <n v="10.464999999999998"/>
  </r>
  <r>
    <n v="8829"/>
    <x v="4402"/>
    <x v="1"/>
    <x v="1117"/>
    <d v="2012-06-09T00:00:00"/>
    <s v="Standard Class"/>
    <s v="BB-11545"/>
    <s v="Brenda Bowman"/>
    <x v="1"/>
    <s v="United States"/>
    <s v="Saint Charles"/>
    <x v="25"/>
    <n v="63301"/>
    <x v="2"/>
    <s v="OFF-PA-10000528"/>
    <x v="1"/>
    <x v="10"/>
    <x v="1136"/>
    <n v="10.56"/>
    <n v="2"/>
    <n v="0"/>
    <n v="4.7519999999999998"/>
  </r>
  <r>
    <n v="8830"/>
    <x v="4403"/>
    <x v="2"/>
    <x v="191"/>
    <d v="2011-10-09T00:00:00"/>
    <s v="First Class"/>
    <s v="VP-21760"/>
    <s v="Victoria Pisteka"/>
    <x v="1"/>
    <s v="United States"/>
    <s v="Indianapolis"/>
    <x v="14"/>
    <n v="46203"/>
    <x v="2"/>
    <s v="OFF-ST-10001932"/>
    <x v="1"/>
    <x v="4"/>
    <x v="1641"/>
    <n v="386.34"/>
    <n v="2"/>
    <n v="0"/>
    <n v="54.087600000000009"/>
  </r>
  <r>
    <n v="8831"/>
    <x v="4404"/>
    <x v="0"/>
    <x v="1036"/>
    <d v="2013-08-25T00:00:00"/>
    <s v="Second Class"/>
    <s v="RP-19270"/>
    <s v="Rachel Payne"/>
    <x v="1"/>
    <s v="United States"/>
    <s v="Seattle"/>
    <x v="4"/>
    <n v="98115"/>
    <x v="1"/>
    <s v="OFF-BI-10003727"/>
    <x v="1"/>
    <x v="8"/>
    <x v="797"/>
    <n v="33.44"/>
    <n v="10"/>
    <n v="0.2"/>
    <n v="11.703999999999997"/>
  </r>
  <r>
    <n v="8832"/>
    <x v="4405"/>
    <x v="1"/>
    <x v="219"/>
    <d v="2012-11-19T00:00:00"/>
    <s v="Standard Class"/>
    <s v="DH-13675"/>
    <s v="Duane Huffman"/>
    <x v="2"/>
    <s v="United States"/>
    <s v="Harrisonburg"/>
    <x v="17"/>
    <n v="22801"/>
    <x v="0"/>
    <s v="FUR-FU-10002759"/>
    <x v="0"/>
    <x v="5"/>
    <x v="555"/>
    <n v="39.96"/>
    <n v="2"/>
    <n v="0"/>
    <n v="14.3856"/>
  </r>
  <r>
    <n v="8833"/>
    <x v="4406"/>
    <x v="1"/>
    <x v="137"/>
    <d v="2012-06-27T00:00:00"/>
    <s v="Standard Class"/>
    <s v="SW-20455"/>
    <s v="Shaun Weien"/>
    <x v="0"/>
    <s v="United States"/>
    <s v="Rochester"/>
    <x v="15"/>
    <n v="14609"/>
    <x v="3"/>
    <s v="OFF-BI-10000545"/>
    <x v="1"/>
    <x v="8"/>
    <x v="685"/>
    <n v="1217.568"/>
    <n v="2"/>
    <n v="0.2"/>
    <n v="456.58800000000002"/>
  </r>
  <r>
    <n v="8834"/>
    <x v="4407"/>
    <x v="3"/>
    <x v="241"/>
    <d v="2014-09-29T00:00:00"/>
    <s v="Standard Class"/>
    <s v="KF-16285"/>
    <s v="Karen Ferguson"/>
    <x v="2"/>
    <s v="United States"/>
    <s v="Sandy Springs"/>
    <x v="32"/>
    <n v="30328"/>
    <x v="0"/>
    <s v="OFF-ST-10004950"/>
    <x v="1"/>
    <x v="4"/>
    <x v="1510"/>
    <n v="15.51"/>
    <n v="1"/>
    <n v="0"/>
    <n v="3.8774999999999995"/>
  </r>
  <r>
    <n v="8835"/>
    <x v="4407"/>
    <x v="3"/>
    <x v="241"/>
    <d v="2014-09-29T00:00:00"/>
    <s v="Standard Class"/>
    <s v="KF-16285"/>
    <s v="Karen Ferguson"/>
    <x v="2"/>
    <s v="United States"/>
    <s v="Sandy Springs"/>
    <x v="32"/>
    <n v="30328"/>
    <x v="0"/>
    <s v="TEC-PH-10003171"/>
    <x v="2"/>
    <x v="7"/>
    <x v="1495"/>
    <n v="89.9"/>
    <n v="2"/>
    <n v="0"/>
    <n v="25.171999999999997"/>
  </r>
  <r>
    <n v="8836"/>
    <x v="4407"/>
    <x v="3"/>
    <x v="241"/>
    <d v="2014-09-29T00:00:00"/>
    <s v="Standard Class"/>
    <s v="KF-16285"/>
    <s v="Karen Ferguson"/>
    <x v="2"/>
    <s v="United States"/>
    <s v="Sandy Springs"/>
    <x v="32"/>
    <n v="30328"/>
    <x v="0"/>
    <s v="OFF-AR-10000614"/>
    <x v="1"/>
    <x v="6"/>
    <x v="1722"/>
    <n v="14.28"/>
    <n v="4"/>
    <n v="0"/>
    <n v="3.7127999999999997"/>
  </r>
  <r>
    <n v="8837"/>
    <x v="4407"/>
    <x v="3"/>
    <x v="241"/>
    <d v="2014-09-29T00:00:00"/>
    <s v="Standard Class"/>
    <s v="KF-16285"/>
    <s v="Karen Ferguson"/>
    <x v="2"/>
    <s v="United States"/>
    <s v="Sandy Springs"/>
    <x v="32"/>
    <n v="30328"/>
    <x v="0"/>
    <s v="OFF-AR-10000034"/>
    <x v="1"/>
    <x v="6"/>
    <x v="744"/>
    <n v="12.72"/>
    <n v="3"/>
    <n v="0"/>
    <n v="4.9607999999999999"/>
  </r>
  <r>
    <n v="8838"/>
    <x v="4407"/>
    <x v="3"/>
    <x v="241"/>
    <d v="2014-09-29T00:00:00"/>
    <s v="Standard Class"/>
    <s v="KF-16285"/>
    <s v="Karen Ferguson"/>
    <x v="2"/>
    <s v="United States"/>
    <s v="Sandy Springs"/>
    <x v="32"/>
    <n v="30328"/>
    <x v="0"/>
    <s v="OFF-LA-10003766"/>
    <x v="1"/>
    <x v="2"/>
    <x v="360"/>
    <n v="15.75"/>
    <n v="5"/>
    <n v="0"/>
    <n v="7.5600000000000005"/>
  </r>
  <r>
    <n v="8839"/>
    <x v="4408"/>
    <x v="2"/>
    <x v="322"/>
    <d v="2011-04-10T00:00:00"/>
    <s v="Second Class"/>
    <s v="FH-14275"/>
    <s v="Frank Hawley"/>
    <x v="1"/>
    <s v="United States"/>
    <s v="Los Angeles"/>
    <x v="1"/>
    <n v="90004"/>
    <x v="1"/>
    <s v="OFF-AR-10001725"/>
    <x v="1"/>
    <x v="6"/>
    <x v="1540"/>
    <n v="70.949999999999989"/>
    <n v="3"/>
    <n v="0"/>
    <n v="18.447000000000003"/>
  </r>
  <r>
    <n v="8840"/>
    <x v="4408"/>
    <x v="2"/>
    <x v="322"/>
    <d v="2011-04-10T00:00:00"/>
    <s v="Second Class"/>
    <s v="FH-14275"/>
    <s v="Frank Hawley"/>
    <x v="1"/>
    <s v="United States"/>
    <s v="Los Angeles"/>
    <x v="1"/>
    <n v="90004"/>
    <x v="1"/>
    <s v="OFF-BI-10002794"/>
    <x v="1"/>
    <x v="8"/>
    <x v="102"/>
    <n v="65.567999999999998"/>
    <n v="2"/>
    <n v="0.2"/>
    <n v="23.768399999999996"/>
  </r>
  <r>
    <n v="8841"/>
    <x v="4408"/>
    <x v="2"/>
    <x v="322"/>
    <d v="2011-04-10T00:00:00"/>
    <s v="Second Class"/>
    <s v="FH-14275"/>
    <s v="Frank Hawley"/>
    <x v="1"/>
    <s v="United States"/>
    <s v="Los Angeles"/>
    <x v="1"/>
    <n v="90004"/>
    <x v="1"/>
    <s v="TEC-AC-10004171"/>
    <x v="2"/>
    <x v="11"/>
    <x v="1312"/>
    <n v="299.96999999999997"/>
    <n v="3"/>
    <n v="0"/>
    <n v="131.98680000000002"/>
  </r>
  <r>
    <n v="8842"/>
    <x v="4409"/>
    <x v="0"/>
    <x v="1206"/>
    <d v="2013-02-13T00:00:00"/>
    <s v="Standard Class"/>
    <s v="JR-16210"/>
    <s v="Justin Ritter"/>
    <x v="1"/>
    <s v="United States"/>
    <s v="San Francisco"/>
    <x v="1"/>
    <n v="94110"/>
    <x v="1"/>
    <s v="TEC-AC-10003628"/>
    <x v="2"/>
    <x v="11"/>
    <x v="244"/>
    <n v="89.97"/>
    <n v="3"/>
    <n v="0"/>
    <n v="39.586800000000011"/>
  </r>
  <r>
    <n v="8843"/>
    <x v="4409"/>
    <x v="0"/>
    <x v="1206"/>
    <d v="2013-02-13T00:00:00"/>
    <s v="Standard Class"/>
    <s v="JR-16210"/>
    <s v="Justin Ritter"/>
    <x v="1"/>
    <s v="United States"/>
    <s v="San Francisco"/>
    <x v="1"/>
    <n v="94110"/>
    <x v="1"/>
    <s v="TEC-AC-10004761"/>
    <x v="2"/>
    <x v="11"/>
    <x v="778"/>
    <n v="31.86"/>
    <n v="2"/>
    <n v="0"/>
    <n v="11.151"/>
  </r>
  <r>
    <n v="8844"/>
    <x v="4410"/>
    <x v="2"/>
    <x v="728"/>
    <d v="2011-11-20T00:00:00"/>
    <s v="Second Class"/>
    <s v="JC-16105"/>
    <s v="Julie Creighton"/>
    <x v="1"/>
    <s v="United States"/>
    <s v="Minneapolis"/>
    <x v="11"/>
    <n v="55407"/>
    <x v="2"/>
    <s v="OFF-ST-10000885"/>
    <x v="1"/>
    <x v="4"/>
    <x v="1657"/>
    <n v="67.150000000000006"/>
    <n v="5"/>
    <n v="0"/>
    <n v="16.787500000000001"/>
  </r>
  <r>
    <n v="8845"/>
    <x v="4411"/>
    <x v="3"/>
    <x v="404"/>
    <d v="2014-12-24T00:00:00"/>
    <s v="Standard Class"/>
    <s v="BP-11290"/>
    <s v="Beth Paige"/>
    <x v="0"/>
    <s v="United States"/>
    <s v="Columbus"/>
    <x v="24"/>
    <n v="43229"/>
    <x v="3"/>
    <s v="OFF-BI-10004209"/>
    <x v="1"/>
    <x v="8"/>
    <x v="1206"/>
    <n v="7.2359999999999998"/>
    <n v="3"/>
    <n v="0.7"/>
    <n v="-6.0299999999999976"/>
  </r>
  <r>
    <n v="8846"/>
    <x v="4411"/>
    <x v="3"/>
    <x v="404"/>
    <d v="2014-12-24T00:00:00"/>
    <s v="Standard Class"/>
    <s v="BP-11290"/>
    <s v="Beth Paige"/>
    <x v="0"/>
    <s v="United States"/>
    <s v="Columbus"/>
    <x v="24"/>
    <n v="43229"/>
    <x v="3"/>
    <s v="OFF-FA-10002988"/>
    <x v="1"/>
    <x v="13"/>
    <x v="131"/>
    <n v="4.8239999999999998"/>
    <n v="3"/>
    <n v="0.2"/>
    <n v="1.7486999999999999"/>
  </r>
  <r>
    <n v="8847"/>
    <x v="4411"/>
    <x v="3"/>
    <x v="404"/>
    <d v="2014-12-24T00:00:00"/>
    <s v="Standard Class"/>
    <s v="BP-11290"/>
    <s v="Beth Paige"/>
    <x v="0"/>
    <s v="United States"/>
    <s v="Columbus"/>
    <x v="24"/>
    <n v="43229"/>
    <x v="3"/>
    <s v="OFF-PA-10002222"/>
    <x v="1"/>
    <x v="10"/>
    <x v="389"/>
    <n v="91.360000000000014"/>
    <n v="5"/>
    <n v="0.2"/>
    <n v="29.691999999999993"/>
  </r>
  <r>
    <n v="8848"/>
    <x v="4411"/>
    <x v="3"/>
    <x v="404"/>
    <d v="2014-12-24T00:00:00"/>
    <s v="Standard Class"/>
    <s v="BP-11290"/>
    <s v="Beth Paige"/>
    <x v="0"/>
    <s v="United States"/>
    <s v="Columbus"/>
    <x v="24"/>
    <n v="43229"/>
    <x v="3"/>
    <s v="OFF-AP-10004487"/>
    <x v="1"/>
    <x v="9"/>
    <x v="715"/>
    <n v="130.11199999999999"/>
    <n v="2"/>
    <n v="0.2"/>
    <n v="13.011199999999995"/>
  </r>
  <r>
    <n v="8849"/>
    <x v="4412"/>
    <x v="1"/>
    <x v="740"/>
    <d v="2012-07-04T00:00:00"/>
    <s v="First Class"/>
    <s v="FA-14230"/>
    <s v="Frank Atkinson"/>
    <x v="1"/>
    <s v="United States"/>
    <s v="Raleigh"/>
    <x v="3"/>
    <n v="27604"/>
    <x v="0"/>
    <s v="TEC-PH-10003505"/>
    <x v="2"/>
    <x v="7"/>
    <x v="901"/>
    <n v="74.239999999999995"/>
    <n v="1"/>
    <n v="0.2"/>
    <n v="8.3519999999999932"/>
  </r>
  <r>
    <n v="8850"/>
    <x v="4412"/>
    <x v="1"/>
    <x v="740"/>
    <d v="2012-07-04T00:00:00"/>
    <s v="First Class"/>
    <s v="FA-14230"/>
    <s v="Frank Atkinson"/>
    <x v="1"/>
    <s v="United States"/>
    <s v="Raleigh"/>
    <x v="3"/>
    <n v="27604"/>
    <x v="0"/>
    <s v="FUR-FU-10000076"/>
    <x v="0"/>
    <x v="5"/>
    <x v="875"/>
    <n v="159.84000000000003"/>
    <n v="10"/>
    <n v="0.2"/>
    <n v="45.954000000000008"/>
  </r>
  <r>
    <n v="8851"/>
    <x v="4412"/>
    <x v="1"/>
    <x v="740"/>
    <d v="2012-07-04T00:00:00"/>
    <s v="First Class"/>
    <s v="FA-14230"/>
    <s v="Frank Atkinson"/>
    <x v="1"/>
    <s v="United States"/>
    <s v="Raleigh"/>
    <x v="3"/>
    <n v="27604"/>
    <x v="0"/>
    <s v="OFF-BI-10004728"/>
    <x v="1"/>
    <x v="8"/>
    <x v="539"/>
    <n v="2.8920000000000008"/>
    <n v="2"/>
    <n v="0.7"/>
    <n v="-2.3136000000000001"/>
  </r>
  <r>
    <n v="8852"/>
    <x v="4412"/>
    <x v="1"/>
    <x v="740"/>
    <d v="2012-07-04T00:00:00"/>
    <s v="First Class"/>
    <s v="FA-14230"/>
    <s v="Frank Atkinson"/>
    <x v="1"/>
    <s v="United States"/>
    <s v="Raleigh"/>
    <x v="3"/>
    <n v="27604"/>
    <x v="0"/>
    <s v="OFF-PA-10002250"/>
    <x v="1"/>
    <x v="10"/>
    <x v="699"/>
    <n v="9.3920000000000012"/>
    <n v="2"/>
    <n v="0.2"/>
    <n v="3.2871999999999999"/>
  </r>
  <r>
    <n v="8853"/>
    <x v="4413"/>
    <x v="2"/>
    <x v="1169"/>
    <d v="2011-10-13T00:00:00"/>
    <s v="Second Class"/>
    <s v="DN-13690"/>
    <s v="Duane Noonan"/>
    <x v="0"/>
    <s v="United States"/>
    <s v="New York City"/>
    <x v="15"/>
    <n v="10011"/>
    <x v="3"/>
    <s v="OFF-PA-10003823"/>
    <x v="1"/>
    <x v="10"/>
    <x v="1001"/>
    <n v="123.92"/>
    <n v="4"/>
    <n v="0"/>
    <n v="55.763999999999996"/>
  </r>
  <r>
    <n v="8854"/>
    <x v="4414"/>
    <x v="1"/>
    <x v="357"/>
    <d v="2012-09-25T00:00:00"/>
    <s v="First Class"/>
    <s v="FO-14305"/>
    <s v="Frank Olsen"/>
    <x v="0"/>
    <s v="United States"/>
    <s v="Philadelphia"/>
    <x v="9"/>
    <n v="19143"/>
    <x v="3"/>
    <s v="OFF-SU-10000898"/>
    <x v="1"/>
    <x v="14"/>
    <x v="1181"/>
    <n v="55.600000000000009"/>
    <n v="5"/>
    <n v="0.2"/>
    <n v="6.2549999999999919"/>
  </r>
  <r>
    <n v="8855"/>
    <x v="4414"/>
    <x v="1"/>
    <x v="357"/>
    <d v="2012-09-25T00:00:00"/>
    <s v="First Class"/>
    <s v="FO-14305"/>
    <s v="Frank Olsen"/>
    <x v="0"/>
    <s v="United States"/>
    <s v="Philadelphia"/>
    <x v="9"/>
    <n v="19143"/>
    <x v="3"/>
    <s v="TEC-AC-10003832"/>
    <x v="2"/>
    <x v="11"/>
    <x v="216"/>
    <n v="617.97600000000011"/>
    <n v="3"/>
    <n v="0.2"/>
    <n v="-7.724700000000098"/>
  </r>
  <r>
    <n v="8856"/>
    <x v="4415"/>
    <x v="3"/>
    <x v="165"/>
    <d v="2014-12-31T00:00:00"/>
    <s v="Standard Class"/>
    <s v="DP-13105"/>
    <s v="Dave Poirier"/>
    <x v="1"/>
    <s v="United States"/>
    <s v="Meridian"/>
    <x v="45"/>
    <n v="83642"/>
    <x v="1"/>
    <s v="OFF-BI-10001679"/>
    <x v="1"/>
    <x v="8"/>
    <x v="212"/>
    <n v="21.312000000000005"/>
    <n v="3"/>
    <n v="0.2"/>
    <n v="7.9919999999999991"/>
  </r>
  <r>
    <n v="8857"/>
    <x v="4416"/>
    <x v="3"/>
    <x v="119"/>
    <d v="2014-10-21T00:00:00"/>
    <s v="Standard Class"/>
    <s v="JW-15220"/>
    <s v="Jane Waco"/>
    <x v="1"/>
    <s v="United States"/>
    <s v="Sacramento"/>
    <x v="1"/>
    <n v="95823"/>
    <x v="1"/>
    <s v="TEC-AC-10002335"/>
    <x v="2"/>
    <x v="11"/>
    <x v="339"/>
    <n v="209.94"/>
    <n v="6"/>
    <n v="0"/>
    <n v="39.888599999999997"/>
  </r>
  <r>
    <n v="8858"/>
    <x v="4416"/>
    <x v="3"/>
    <x v="119"/>
    <d v="2014-10-21T00:00:00"/>
    <s v="Standard Class"/>
    <s v="JW-15220"/>
    <s v="Jane Waco"/>
    <x v="1"/>
    <s v="United States"/>
    <s v="Sacramento"/>
    <x v="1"/>
    <n v="95823"/>
    <x v="1"/>
    <s v="TEC-PH-10003187"/>
    <x v="2"/>
    <x v="7"/>
    <x v="1410"/>
    <n v="31.983999999999998"/>
    <n v="2"/>
    <n v="0.2"/>
    <n v="-7.9959999999999996"/>
  </r>
  <r>
    <n v="8859"/>
    <x v="4416"/>
    <x v="3"/>
    <x v="119"/>
    <d v="2014-10-21T00:00:00"/>
    <s v="Standard Class"/>
    <s v="JW-15220"/>
    <s v="Jane Waco"/>
    <x v="1"/>
    <s v="United States"/>
    <s v="Sacramento"/>
    <x v="1"/>
    <n v="95823"/>
    <x v="1"/>
    <s v="OFF-BI-10003527"/>
    <x v="1"/>
    <x v="8"/>
    <x v="446"/>
    <n v="5083.96"/>
    <n v="5"/>
    <n v="0.2"/>
    <n v="1906.4849999999999"/>
  </r>
  <r>
    <n v="8860"/>
    <x v="4417"/>
    <x v="3"/>
    <x v="648"/>
    <d v="2014-08-27T00:00:00"/>
    <s v="Standard Class"/>
    <s v="TT-21460"/>
    <s v="Tonja Turnell"/>
    <x v="2"/>
    <s v="United States"/>
    <s v="Charlotte"/>
    <x v="3"/>
    <n v="28205"/>
    <x v="0"/>
    <s v="TEC-PH-10003171"/>
    <x v="2"/>
    <x v="7"/>
    <x v="1495"/>
    <n v="35.96"/>
    <n v="1"/>
    <n v="0.2"/>
    <n v="3.5959999999999983"/>
  </r>
  <r>
    <n v="8861"/>
    <x v="4418"/>
    <x v="1"/>
    <x v="861"/>
    <d v="2012-09-18T00:00:00"/>
    <s v="Standard Class"/>
    <s v="SN-20560"/>
    <s v="Skye Norling"/>
    <x v="2"/>
    <s v="United States"/>
    <s v="Paterson"/>
    <x v="30"/>
    <n v="7501"/>
    <x v="3"/>
    <s v="OFF-LA-10000414"/>
    <x v="1"/>
    <x v="2"/>
    <x v="1634"/>
    <n v="31.049999999999997"/>
    <n v="3"/>
    <n v="0"/>
    <n v="14.904"/>
  </r>
  <r>
    <n v="8862"/>
    <x v="4418"/>
    <x v="1"/>
    <x v="861"/>
    <d v="2012-09-18T00:00:00"/>
    <s v="Standard Class"/>
    <s v="SN-20560"/>
    <s v="Skye Norling"/>
    <x v="2"/>
    <s v="United States"/>
    <s v="Paterson"/>
    <x v="30"/>
    <n v="7501"/>
    <x v="3"/>
    <s v="FUR-FU-10002107"/>
    <x v="0"/>
    <x v="5"/>
    <x v="1324"/>
    <n v="8.92"/>
    <n v="4"/>
    <n v="0"/>
    <n v="3.9248000000000003"/>
  </r>
  <r>
    <n v="8863"/>
    <x v="4418"/>
    <x v="1"/>
    <x v="861"/>
    <d v="2012-09-18T00:00:00"/>
    <s v="Standard Class"/>
    <s v="SN-20560"/>
    <s v="Skye Norling"/>
    <x v="2"/>
    <s v="United States"/>
    <s v="Paterson"/>
    <x v="30"/>
    <n v="7501"/>
    <x v="3"/>
    <s v="OFF-BI-10004593"/>
    <x v="1"/>
    <x v="8"/>
    <x v="267"/>
    <n v="209.6"/>
    <n v="4"/>
    <n v="0"/>
    <n v="96.415999999999997"/>
  </r>
  <r>
    <n v="8864"/>
    <x v="4418"/>
    <x v="1"/>
    <x v="861"/>
    <d v="2012-09-18T00:00:00"/>
    <s v="Standard Class"/>
    <s v="SN-20560"/>
    <s v="Skye Norling"/>
    <x v="2"/>
    <s v="United States"/>
    <s v="Paterson"/>
    <x v="30"/>
    <n v="7501"/>
    <x v="3"/>
    <s v="OFF-AP-10003860"/>
    <x v="1"/>
    <x v="9"/>
    <x v="1089"/>
    <n v="111.04"/>
    <n v="4"/>
    <n v="0"/>
    <n v="29.980800000000002"/>
  </r>
  <r>
    <n v="8865"/>
    <x v="4418"/>
    <x v="1"/>
    <x v="861"/>
    <d v="2012-09-18T00:00:00"/>
    <s v="Standard Class"/>
    <s v="SN-20560"/>
    <s v="Skye Norling"/>
    <x v="2"/>
    <s v="United States"/>
    <s v="Paterson"/>
    <x v="30"/>
    <n v="7501"/>
    <x v="3"/>
    <s v="OFF-PA-10000556"/>
    <x v="1"/>
    <x v="10"/>
    <x v="1630"/>
    <n v="38.880000000000003"/>
    <n v="6"/>
    <n v="0"/>
    <n v="18.662400000000002"/>
  </r>
  <r>
    <n v="8866"/>
    <x v="4419"/>
    <x v="1"/>
    <x v="139"/>
    <d v="2012-12-26T00:00:00"/>
    <s v="Standard Class"/>
    <s v="JM-15865"/>
    <s v="John Murray"/>
    <x v="0"/>
    <s v="United States"/>
    <s v="Arlington"/>
    <x v="17"/>
    <n v="22204"/>
    <x v="0"/>
    <s v="OFF-AP-10003281"/>
    <x v="1"/>
    <x v="9"/>
    <x v="1180"/>
    <n v="36.269999999999996"/>
    <n v="3"/>
    <n v="0"/>
    <n v="10.880999999999997"/>
  </r>
  <r>
    <n v="8867"/>
    <x v="4420"/>
    <x v="2"/>
    <x v="59"/>
    <d v="2011-09-23T00:00:00"/>
    <s v="First Class"/>
    <s v="SB-20185"/>
    <s v="Sarah Brown"/>
    <x v="0"/>
    <s v="United States"/>
    <s v="Chicago"/>
    <x v="10"/>
    <n v="60653"/>
    <x v="2"/>
    <s v="FUR-BO-10004218"/>
    <x v="0"/>
    <x v="0"/>
    <x v="1584"/>
    <n v="493.42999999999995"/>
    <n v="5"/>
    <n v="0.3"/>
    <n v="-70.489999999999981"/>
  </r>
  <r>
    <n v="8868"/>
    <x v="4420"/>
    <x v="2"/>
    <x v="59"/>
    <d v="2011-09-23T00:00:00"/>
    <s v="First Class"/>
    <s v="SB-20185"/>
    <s v="Sarah Brown"/>
    <x v="0"/>
    <s v="United States"/>
    <s v="Chicago"/>
    <x v="10"/>
    <n v="60653"/>
    <x v="2"/>
    <s v="TEC-PH-10002185"/>
    <x v="2"/>
    <x v="7"/>
    <x v="1072"/>
    <n v="11.120000000000001"/>
    <n v="2"/>
    <n v="0.2"/>
    <n v="3.4749999999999996"/>
  </r>
  <r>
    <n v="8869"/>
    <x v="4421"/>
    <x v="0"/>
    <x v="254"/>
    <d v="2013-11-09T00:00:00"/>
    <s v="Standard Class"/>
    <s v="CC-12475"/>
    <s v="Cindy Chapman"/>
    <x v="0"/>
    <s v="United States"/>
    <s v="San Diego"/>
    <x v="1"/>
    <n v="92037"/>
    <x v="1"/>
    <s v="TEC-MA-10003176"/>
    <x v="2"/>
    <x v="15"/>
    <x v="1752"/>
    <n v="686.40000000000009"/>
    <n v="2"/>
    <n v="0.2"/>
    <n v="77.219999999999914"/>
  </r>
  <r>
    <n v="8870"/>
    <x v="4422"/>
    <x v="3"/>
    <x v="96"/>
    <d v="2014-12-07T00:00:00"/>
    <s v="Standard Class"/>
    <s v="SH-19975"/>
    <s v="Sally Hughsby"/>
    <x v="1"/>
    <s v="United States"/>
    <s v="Seattle"/>
    <x v="4"/>
    <n v="98105"/>
    <x v="1"/>
    <s v="OFF-BI-10002003"/>
    <x v="1"/>
    <x v="8"/>
    <x v="1384"/>
    <n v="15.920000000000002"/>
    <n v="5"/>
    <n v="0.2"/>
    <n v="5.3729999999999993"/>
  </r>
  <r>
    <n v="8871"/>
    <x v="4422"/>
    <x v="3"/>
    <x v="96"/>
    <d v="2014-12-07T00:00:00"/>
    <s v="Standard Class"/>
    <s v="SH-19975"/>
    <s v="Sally Hughsby"/>
    <x v="1"/>
    <s v="United States"/>
    <s v="Seattle"/>
    <x v="4"/>
    <n v="98105"/>
    <x v="1"/>
    <s v="FUR-FU-10000023"/>
    <x v="0"/>
    <x v="5"/>
    <x v="322"/>
    <n v="70.679999999999993"/>
    <n v="12"/>
    <n v="0"/>
    <n v="31.099200000000003"/>
  </r>
  <r>
    <n v="8872"/>
    <x v="4422"/>
    <x v="3"/>
    <x v="96"/>
    <d v="2014-12-07T00:00:00"/>
    <s v="Standard Class"/>
    <s v="SH-19975"/>
    <s v="Sally Hughsby"/>
    <x v="1"/>
    <s v="United States"/>
    <s v="Seattle"/>
    <x v="4"/>
    <n v="98105"/>
    <x v="1"/>
    <s v="OFF-ST-10002756"/>
    <x v="1"/>
    <x v="4"/>
    <x v="270"/>
    <n v="541.24"/>
    <n v="4"/>
    <n v="0"/>
    <n v="5.4124000000000478"/>
  </r>
  <r>
    <n v="8873"/>
    <x v="4423"/>
    <x v="2"/>
    <x v="982"/>
    <d v="2011-10-10T00:00:00"/>
    <s v="Same Day"/>
    <s v="RB-19435"/>
    <s v="Richard Bierner"/>
    <x v="0"/>
    <s v="United States"/>
    <s v="Columbus"/>
    <x v="24"/>
    <n v="43229"/>
    <x v="3"/>
    <s v="TEC-MA-10002694"/>
    <x v="2"/>
    <x v="15"/>
    <x v="1823"/>
    <n v="101.99400000000001"/>
    <n v="2"/>
    <n v="0.7"/>
    <n v="-71.39579999999998"/>
  </r>
  <r>
    <n v="8874"/>
    <x v="4423"/>
    <x v="2"/>
    <x v="982"/>
    <d v="2011-10-10T00:00:00"/>
    <s v="Same Day"/>
    <s v="RB-19435"/>
    <s v="Richard Bierner"/>
    <x v="0"/>
    <s v="United States"/>
    <s v="Columbus"/>
    <x v="24"/>
    <n v="43229"/>
    <x v="3"/>
    <s v="OFF-BI-10002429"/>
    <x v="1"/>
    <x v="8"/>
    <x v="467"/>
    <n v="18.264000000000003"/>
    <n v="2"/>
    <n v="0.7"/>
    <n v="-13.393599999999999"/>
  </r>
  <r>
    <n v="8875"/>
    <x v="4424"/>
    <x v="3"/>
    <x v="237"/>
    <d v="2014-11-17T00:00:00"/>
    <s v="Second Class"/>
    <s v="TC-21295"/>
    <s v="Toby Carlisle"/>
    <x v="0"/>
    <s v="United States"/>
    <s v="Houston"/>
    <x v="5"/>
    <n v="77095"/>
    <x v="2"/>
    <s v="OFF-BI-10003684"/>
    <x v="1"/>
    <x v="8"/>
    <x v="707"/>
    <n v="21.989999999999995"/>
    <n v="5"/>
    <n v="0.8"/>
    <n v="-32.984999999999999"/>
  </r>
  <r>
    <n v="8876"/>
    <x v="4425"/>
    <x v="0"/>
    <x v="572"/>
    <d v="2013-08-20T00:00:00"/>
    <s v="Standard Class"/>
    <s v="CT-11995"/>
    <s v="Carol Triggs"/>
    <x v="0"/>
    <s v="United States"/>
    <s v="Irving"/>
    <x v="5"/>
    <n v="75061"/>
    <x v="2"/>
    <s v="OFF-SU-10003505"/>
    <x v="1"/>
    <x v="14"/>
    <x v="408"/>
    <n v="185.376"/>
    <n v="2"/>
    <n v="0.2"/>
    <n v="-34.758000000000017"/>
  </r>
  <r>
    <n v="8877"/>
    <x v="4425"/>
    <x v="0"/>
    <x v="572"/>
    <d v="2013-08-20T00:00:00"/>
    <s v="Standard Class"/>
    <s v="CT-11995"/>
    <s v="Carol Triggs"/>
    <x v="0"/>
    <s v="United States"/>
    <s v="Irving"/>
    <x v="5"/>
    <n v="75061"/>
    <x v="2"/>
    <s v="OFF-AP-10002534"/>
    <x v="1"/>
    <x v="9"/>
    <x v="1193"/>
    <n v="58.923999999999985"/>
    <n v="1"/>
    <n v="0.8"/>
    <n v="-153.20240000000001"/>
  </r>
  <r>
    <n v="8878"/>
    <x v="4426"/>
    <x v="3"/>
    <x v="697"/>
    <d v="2014-09-24T00:00:00"/>
    <s v="Standard Class"/>
    <s v="GZ-14470"/>
    <s v="Gary Zandusky"/>
    <x v="0"/>
    <s v="United States"/>
    <s v="Morristown"/>
    <x v="30"/>
    <n v="7960"/>
    <x v="3"/>
    <s v="TEC-MA-10004626"/>
    <x v="2"/>
    <x v="15"/>
    <x v="1824"/>
    <n v="480"/>
    <n v="4"/>
    <n v="0"/>
    <n v="225.6"/>
  </r>
  <r>
    <n v="8879"/>
    <x v="4426"/>
    <x v="3"/>
    <x v="697"/>
    <d v="2014-09-24T00:00:00"/>
    <s v="Standard Class"/>
    <s v="GZ-14470"/>
    <s v="Gary Zandusky"/>
    <x v="0"/>
    <s v="United States"/>
    <s v="Morristown"/>
    <x v="30"/>
    <n v="7960"/>
    <x v="3"/>
    <s v="OFF-ST-10000615"/>
    <x v="1"/>
    <x v="4"/>
    <x v="75"/>
    <n v="34.049999999999997"/>
    <n v="3"/>
    <n v="0"/>
    <n v="9.5340000000000025"/>
  </r>
  <r>
    <n v="8880"/>
    <x v="4427"/>
    <x v="1"/>
    <x v="391"/>
    <d v="2012-03-25T00:00:00"/>
    <s v="First Class"/>
    <s v="AM-10360"/>
    <s v="Alice McCarthy"/>
    <x v="1"/>
    <s v="United States"/>
    <s v="Los Angeles"/>
    <x v="1"/>
    <n v="90008"/>
    <x v="1"/>
    <s v="OFF-PA-10000659"/>
    <x v="1"/>
    <x v="10"/>
    <x v="1286"/>
    <n v="192.72"/>
    <n v="11"/>
    <n v="0"/>
    <n v="92.505599999999987"/>
  </r>
  <r>
    <n v="8881"/>
    <x v="4427"/>
    <x v="1"/>
    <x v="391"/>
    <d v="2012-03-25T00:00:00"/>
    <s v="First Class"/>
    <s v="AM-10360"/>
    <s v="Alice McCarthy"/>
    <x v="1"/>
    <s v="United States"/>
    <s v="Los Angeles"/>
    <x v="1"/>
    <n v="90008"/>
    <x v="1"/>
    <s v="TEC-AC-10000736"/>
    <x v="2"/>
    <x v="11"/>
    <x v="1085"/>
    <n v="239.96999999999997"/>
    <n v="3"/>
    <n v="0"/>
    <n v="86.389199999999988"/>
  </r>
  <r>
    <n v="8882"/>
    <x v="4428"/>
    <x v="0"/>
    <x v="1186"/>
    <d v="2013-07-04T00:00:00"/>
    <s v="Second Class"/>
    <s v="AH-10120"/>
    <s v="Adrian Hane"/>
    <x v="2"/>
    <s v="United States"/>
    <s v="Aurora"/>
    <x v="10"/>
    <n v="60505"/>
    <x v="2"/>
    <s v="TEC-AC-10003038"/>
    <x v="2"/>
    <x v="11"/>
    <x v="1024"/>
    <n v="50.120000000000005"/>
    <n v="7"/>
    <n v="0.2"/>
    <n v="-0.62650000000000716"/>
  </r>
  <r>
    <n v="8883"/>
    <x v="4429"/>
    <x v="3"/>
    <x v="179"/>
    <d v="2014-10-26T00:00:00"/>
    <s v="Standard Class"/>
    <s v="MY-18295"/>
    <s v="Muhammed Yedwab"/>
    <x v="1"/>
    <s v="United States"/>
    <s v="Durham"/>
    <x v="3"/>
    <n v="27707"/>
    <x v="0"/>
    <s v="TEC-PH-10004071"/>
    <x v="2"/>
    <x v="7"/>
    <x v="1537"/>
    <n v="15.984000000000002"/>
    <n v="2"/>
    <n v="0.2"/>
    <n v="1.3986000000000001"/>
  </r>
  <r>
    <n v="8884"/>
    <x v="4429"/>
    <x v="3"/>
    <x v="179"/>
    <d v="2014-10-26T00:00:00"/>
    <s v="Standard Class"/>
    <s v="MY-18295"/>
    <s v="Muhammed Yedwab"/>
    <x v="1"/>
    <s v="United States"/>
    <s v="Durham"/>
    <x v="3"/>
    <n v="27707"/>
    <x v="0"/>
    <s v="OFF-PA-10001667"/>
    <x v="1"/>
    <x v="10"/>
    <x v="453"/>
    <n v="14.352000000000002"/>
    <n v="3"/>
    <n v="0.2"/>
    <n v="4.4849999999999994"/>
  </r>
  <r>
    <n v="8885"/>
    <x v="4430"/>
    <x v="2"/>
    <x v="55"/>
    <d v="2011-08-30T00:00:00"/>
    <s v="Standard Class"/>
    <s v="BS-11590"/>
    <s v="Brendan Sweed"/>
    <x v="1"/>
    <s v="United States"/>
    <s v="Columbus"/>
    <x v="24"/>
    <n v="43229"/>
    <x v="3"/>
    <s v="OFF-BI-10001982"/>
    <x v="1"/>
    <x v="8"/>
    <x v="301"/>
    <n v="6.5280000000000014"/>
    <n v="4"/>
    <n v="0.7"/>
    <n v="-4.5695999999999994"/>
  </r>
  <r>
    <n v="8886"/>
    <x v="4430"/>
    <x v="2"/>
    <x v="55"/>
    <d v="2011-08-30T00:00:00"/>
    <s v="Standard Class"/>
    <s v="BS-11590"/>
    <s v="Brendan Sweed"/>
    <x v="1"/>
    <s v="United States"/>
    <s v="Columbus"/>
    <x v="24"/>
    <n v="43229"/>
    <x v="3"/>
    <s v="OFF-BI-10004141"/>
    <x v="1"/>
    <x v="8"/>
    <x v="1287"/>
    <n v="2.8620000000000005"/>
    <n v="3"/>
    <n v="0.7"/>
    <n v="-2.2896000000000001"/>
  </r>
  <r>
    <n v="8887"/>
    <x v="4430"/>
    <x v="2"/>
    <x v="55"/>
    <d v="2011-08-30T00:00:00"/>
    <s v="Standard Class"/>
    <s v="BS-11590"/>
    <s v="Brendan Sweed"/>
    <x v="1"/>
    <s v="United States"/>
    <s v="Columbus"/>
    <x v="24"/>
    <n v="43229"/>
    <x v="3"/>
    <s v="OFF-BI-10002103"/>
    <x v="1"/>
    <x v="8"/>
    <x v="525"/>
    <n v="20.856000000000002"/>
    <n v="8"/>
    <n v="0.7"/>
    <n v="-16.684799999999996"/>
  </r>
  <r>
    <n v="8888"/>
    <x v="4431"/>
    <x v="2"/>
    <x v="923"/>
    <d v="2011-07-30T00:00:00"/>
    <s v="Second Class"/>
    <s v="BB-10990"/>
    <s v="Barry Blumstein"/>
    <x v="1"/>
    <s v="United States"/>
    <s v="Los Angeles"/>
    <x v="1"/>
    <n v="90036"/>
    <x v="1"/>
    <s v="OFF-ST-10002574"/>
    <x v="1"/>
    <x v="4"/>
    <x v="926"/>
    <n v="276.27999999999997"/>
    <n v="2"/>
    <n v="0"/>
    <n v="0"/>
  </r>
  <r>
    <n v="8889"/>
    <x v="4432"/>
    <x v="3"/>
    <x v="96"/>
    <d v="2014-12-08T00:00:00"/>
    <s v="Standard Class"/>
    <s v="ML-17755"/>
    <s v="Max Ludwig"/>
    <x v="2"/>
    <s v="United States"/>
    <s v="Stockton"/>
    <x v="1"/>
    <n v="95207"/>
    <x v="1"/>
    <s v="FUR-FU-10003394"/>
    <x v="0"/>
    <x v="5"/>
    <x v="578"/>
    <n v="629.64"/>
    <n v="9"/>
    <n v="0"/>
    <n v="107.03879999999994"/>
  </r>
  <r>
    <n v="8890"/>
    <x v="4433"/>
    <x v="0"/>
    <x v="508"/>
    <d v="2013-10-22T00:00:00"/>
    <s v="Second Class"/>
    <s v="FC-14245"/>
    <s v="Frank Carlisle"/>
    <x v="2"/>
    <s v="United States"/>
    <s v="Columbia"/>
    <x v="25"/>
    <n v="65203"/>
    <x v="2"/>
    <s v="TEC-PH-10003072"/>
    <x v="2"/>
    <x v="7"/>
    <x v="1310"/>
    <n v="449.97"/>
    <n v="3"/>
    <n v="0"/>
    <n v="220.48530000000002"/>
  </r>
  <r>
    <n v="8891"/>
    <x v="4433"/>
    <x v="0"/>
    <x v="508"/>
    <d v="2013-10-22T00:00:00"/>
    <s v="Second Class"/>
    <s v="FC-14245"/>
    <s v="Frank Carlisle"/>
    <x v="2"/>
    <s v="United States"/>
    <s v="Columbia"/>
    <x v="25"/>
    <n v="65203"/>
    <x v="2"/>
    <s v="OFF-AP-10003057"/>
    <x v="1"/>
    <x v="9"/>
    <x v="1317"/>
    <n v="1927.5900000000001"/>
    <n v="7"/>
    <n v="0"/>
    <n v="751.76010000000008"/>
  </r>
  <r>
    <n v="8892"/>
    <x v="4434"/>
    <x v="0"/>
    <x v="1142"/>
    <d v="2013-09-19T00:00:00"/>
    <s v="First Class"/>
    <s v="CR-12625"/>
    <s v="Corey Roper"/>
    <x v="2"/>
    <s v="United States"/>
    <s v="Columbus"/>
    <x v="32"/>
    <n v="31907"/>
    <x v="0"/>
    <s v="FUR-CH-10001146"/>
    <x v="0"/>
    <x v="1"/>
    <x v="64"/>
    <n v="121.78"/>
    <n v="2"/>
    <n v="0"/>
    <n v="30.444999999999993"/>
  </r>
  <r>
    <n v="8893"/>
    <x v="4435"/>
    <x v="1"/>
    <x v="494"/>
    <d v="2012-12-06T00:00:00"/>
    <s v="Standard Class"/>
    <s v="LC-16960"/>
    <s v="Lindsay Castell"/>
    <x v="2"/>
    <s v="United States"/>
    <s v="San Diego"/>
    <x v="1"/>
    <n v="92037"/>
    <x v="1"/>
    <s v="FUR-CH-10003973"/>
    <x v="0"/>
    <x v="1"/>
    <x v="858"/>
    <n v="2676.672"/>
    <n v="9"/>
    <n v="0.2"/>
    <n v="267.66720000000009"/>
  </r>
  <r>
    <n v="8894"/>
    <x v="4436"/>
    <x v="2"/>
    <x v="79"/>
    <d v="2011-08-12T00:00:00"/>
    <s v="Standard Class"/>
    <s v="GZ-14470"/>
    <s v="Gary Zandusky"/>
    <x v="0"/>
    <s v="United States"/>
    <s v="Texas City"/>
    <x v="5"/>
    <n v="77590"/>
    <x v="2"/>
    <s v="FUR-TA-10001307"/>
    <x v="0"/>
    <x v="3"/>
    <x v="1090"/>
    <n v="489.22999999999996"/>
    <n v="2"/>
    <n v="0.3"/>
    <n v="41.933999999999997"/>
  </r>
  <r>
    <n v="8895"/>
    <x v="4437"/>
    <x v="0"/>
    <x v="243"/>
    <d v="2013-08-23T00:00:00"/>
    <s v="Standard Class"/>
    <s v="BD-11320"/>
    <s v="Bill Donatelli"/>
    <x v="0"/>
    <s v="United States"/>
    <s v="Los Angeles"/>
    <x v="1"/>
    <n v="90004"/>
    <x v="1"/>
    <s v="FUR-FU-10004071"/>
    <x v="0"/>
    <x v="5"/>
    <x v="570"/>
    <n v="312.03000000000003"/>
    <n v="3"/>
    <n v="0"/>
    <n v="43.684200000000018"/>
  </r>
  <r>
    <n v="8896"/>
    <x v="4437"/>
    <x v="0"/>
    <x v="243"/>
    <d v="2013-08-23T00:00:00"/>
    <s v="Standard Class"/>
    <s v="BD-11320"/>
    <s v="Bill Donatelli"/>
    <x v="0"/>
    <s v="United States"/>
    <s v="Los Angeles"/>
    <x v="1"/>
    <n v="90004"/>
    <x v="1"/>
    <s v="OFF-ST-10001505"/>
    <x v="1"/>
    <x v="4"/>
    <x v="1174"/>
    <n v="17.940000000000001"/>
    <n v="3"/>
    <n v="0"/>
    <n v="3.0497999999999985"/>
  </r>
  <r>
    <n v="8897"/>
    <x v="4437"/>
    <x v="0"/>
    <x v="243"/>
    <d v="2013-08-23T00:00:00"/>
    <s v="Standard Class"/>
    <s v="BD-11320"/>
    <s v="Bill Donatelli"/>
    <x v="0"/>
    <s v="United States"/>
    <s v="Los Angeles"/>
    <x v="1"/>
    <n v="90004"/>
    <x v="1"/>
    <s v="TEC-PH-10004614"/>
    <x v="2"/>
    <x v="7"/>
    <x v="299"/>
    <n v="165.60000000000002"/>
    <n v="3"/>
    <n v="0.2"/>
    <n v="10.349999999999994"/>
  </r>
  <r>
    <n v="8898"/>
    <x v="4437"/>
    <x v="0"/>
    <x v="243"/>
    <d v="2013-08-23T00:00:00"/>
    <s v="Standard Class"/>
    <s v="BD-11320"/>
    <s v="Bill Donatelli"/>
    <x v="0"/>
    <s v="United States"/>
    <s v="Los Angeles"/>
    <x v="1"/>
    <n v="90004"/>
    <x v="1"/>
    <s v="OFF-PA-10004911"/>
    <x v="1"/>
    <x v="10"/>
    <x v="929"/>
    <n v="37.520000000000003"/>
    <n v="4"/>
    <n v="0"/>
    <n v="18.009600000000002"/>
  </r>
  <r>
    <n v="8899"/>
    <x v="4438"/>
    <x v="1"/>
    <x v="976"/>
    <d v="2012-08-09T00:00:00"/>
    <s v="Second Class"/>
    <s v="EM-14095"/>
    <s v="Eudokia Martin"/>
    <x v="1"/>
    <s v="United States"/>
    <s v="Springfield"/>
    <x v="17"/>
    <n v="22153"/>
    <x v="0"/>
    <s v="TEC-PH-10003601"/>
    <x v="2"/>
    <x v="7"/>
    <x v="1383"/>
    <n v="494.97"/>
    <n v="3"/>
    <n v="0"/>
    <n v="148.49099999999996"/>
  </r>
  <r>
    <n v="8900"/>
    <x v="4438"/>
    <x v="1"/>
    <x v="976"/>
    <d v="2012-08-09T00:00:00"/>
    <s v="Second Class"/>
    <s v="EM-14095"/>
    <s v="Eudokia Martin"/>
    <x v="1"/>
    <s v="United States"/>
    <s v="Springfield"/>
    <x v="17"/>
    <n v="22153"/>
    <x v="0"/>
    <s v="OFF-LA-10004545"/>
    <x v="1"/>
    <x v="2"/>
    <x v="1328"/>
    <n v="25.06"/>
    <n v="2"/>
    <n v="0"/>
    <n v="11.778199999999998"/>
  </r>
  <r>
    <n v="8901"/>
    <x v="4439"/>
    <x v="0"/>
    <x v="1207"/>
    <d v="2013-06-05T00:00:00"/>
    <s v="Standard Class"/>
    <s v="BP-11290"/>
    <s v="Beth Paige"/>
    <x v="0"/>
    <s v="United States"/>
    <s v="Decatur"/>
    <x v="10"/>
    <n v="62521"/>
    <x v="2"/>
    <s v="FUR-FU-10001379"/>
    <x v="0"/>
    <x v="5"/>
    <x v="1810"/>
    <n v="32.064"/>
    <n v="3"/>
    <n v="0.6"/>
    <n v="-12.825599999999994"/>
  </r>
  <r>
    <n v="8902"/>
    <x v="4439"/>
    <x v="0"/>
    <x v="1207"/>
    <d v="2013-06-05T00:00:00"/>
    <s v="Standard Class"/>
    <s v="BP-11290"/>
    <s v="Beth Paige"/>
    <x v="0"/>
    <s v="United States"/>
    <s v="Decatur"/>
    <x v="10"/>
    <n v="62521"/>
    <x v="2"/>
    <s v="OFF-PA-10001846"/>
    <x v="1"/>
    <x v="10"/>
    <x v="1807"/>
    <n v="18.496000000000002"/>
    <n v="4"/>
    <n v="0.2"/>
    <n v="6.7048000000000005"/>
  </r>
  <r>
    <n v="8903"/>
    <x v="4439"/>
    <x v="0"/>
    <x v="1207"/>
    <d v="2013-06-05T00:00:00"/>
    <s v="Standard Class"/>
    <s v="BP-11290"/>
    <s v="Beth Paige"/>
    <x v="0"/>
    <s v="United States"/>
    <s v="Decatur"/>
    <x v="10"/>
    <n v="62521"/>
    <x v="2"/>
    <s v="FUR-CH-10000422"/>
    <x v="0"/>
    <x v="1"/>
    <x v="1432"/>
    <n v="191.07899999999998"/>
    <n v="3"/>
    <n v="0.3"/>
    <n v="-38.215799999999973"/>
  </r>
  <r>
    <n v="8904"/>
    <x v="4439"/>
    <x v="0"/>
    <x v="1207"/>
    <d v="2013-06-05T00:00:00"/>
    <s v="Standard Class"/>
    <s v="BP-11290"/>
    <s v="Beth Paige"/>
    <x v="0"/>
    <s v="United States"/>
    <s v="Decatur"/>
    <x v="10"/>
    <n v="62521"/>
    <x v="2"/>
    <s v="OFF-PA-10004621"/>
    <x v="1"/>
    <x v="10"/>
    <x v="738"/>
    <n v="10.368000000000002"/>
    <n v="2"/>
    <n v="0.2"/>
    <n v="3.6288"/>
  </r>
  <r>
    <n v="8905"/>
    <x v="4440"/>
    <x v="0"/>
    <x v="949"/>
    <d v="2013-07-02T00:00:00"/>
    <s v="Same Day"/>
    <s v="SU-20665"/>
    <s v="Stephanie Ulpright"/>
    <x v="2"/>
    <s v="United States"/>
    <s v="New York City"/>
    <x v="15"/>
    <n v="10009"/>
    <x v="3"/>
    <s v="OFF-LA-10001474"/>
    <x v="1"/>
    <x v="2"/>
    <x v="917"/>
    <n v="30.53"/>
    <n v="1"/>
    <n v="0"/>
    <n v="14.043800000000001"/>
  </r>
  <r>
    <n v="8906"/>
    <x v="4440"/>
    <x v="0"/>
    <x v="949"/>
    <d v="2013-07-02T00:00:00"/>
    <s v="Same Day"/>
    <s v="SU-20665"/>
    <s v="Stephanie Ulpright"/>
    <x v="2"/>
    <s v="United States"/>
    <s v="New York City"/>
    <x v="15"/>
    <n v="10009"/>
    <x v="3"/>
    <s v="TEC-AC-10001635"/>
    <x v="2"/>
    <x v="11"/>
    <x v="1363"/>
    <n v="30.839999999999996"/>
    <n v="3"/>
    <n v="0"/>
    <n v="6.1679999999999975"/>
  </r>
  <r>
    <n v="8907"/>
    <x v="4440"/>
    <x v="0"/>
    <x v="949"/>
    <d v="2013-07-02T00:00:00"/>
    <s v="Same Day"/>
    <s v="SU-20665"/>
    <s v="Stephanie Ulpright"/>
    <x v="2"/>
    <s v="United States"/>
    <s v="New York City"/>
    <x v="15"/>
    <n v="10009"/>
    <x v="3"/>
    <s v="OFF-PA-10001950"/>
    <x v="1"/>
    <x v="10"/>
    <x v="144"/>
    <n v="75.06"/>
    <n v="9"/>
    <n v="0"/>
    <n v="33.776999999999994"/>
  </r>
  <r>
    <n v="8908"/>
    <x v="4441"/>
    <x v="0"/>
    <x v="122"/>
    <d v="2013-12-21T00:00:00"/>
    <s v="First Class"/>
    <s v="AY-10555"/>
    <s v="Andy Yotov"/>
    <x v="1"/>
    <s v="United States"/>
    <s v="San Francisco"/>
    <x v="1"/>
    <n v="94110"/>
    <x v="1"/>
    <s v="TEC-PH-10001552"/>
    <x v="2"/>
    <x v="7"/>
    <x v="178"/>
    <n v="66.976000000000013"/>
    <n v="7"/>
    <n v="0.2"/>
    <n v="6.6976000000000013"/>
  </r>
  <r>
    <n v="8909"/>
    <x v="4442"/>
    <x v="1"/>
    <x v="1208"/>
    <d v="2012-02-01T00:00:00"/>
    <s v="Standard Class"/>
    <s v="EM-13825"/>
    <s v="Elizabeth Moffitt"/>
    <x v="1"/>
    <s v="United States"/>
    <s v="Moreno Valley"/>
    <x v="1"/>
    <n v="92553"/>
    <x v="1"/>
    <s v="OFF-PA-10003790"/>
    <x v="1"/>
    <x v="10"/>
    <x v="1250"/>
    <n v="182.72"/>
    <n v="8"/>
    <n v="0"/>
    <n v="84.051199999999994"/>
  </r>
  <r>
    <n v="8910"/>
    <x v="4443"/>
    <x v="3"/>
    <x v="960"/>
    <d v="2014-11-02T00:00:00"/>
    <s v="Standard Class"/>
    <s v="SA-20830"/>
    <s v="Sue Ann Reed"/>
    <x v="0"/>
    <s v="United States"/>
    <s v="Everett"/>
    <x v="31"/>
    <n v="2149"/>
    <x v="3"/>
    <s v="OFF-LA-10002475"/>
    <x v="1"/>
    <x v="2"/>
    <x v="148"/>
    <n v="21.93"/>
    <n v="3"/>
    <n v="0"/>
    <n v="10.307099999999998"/>
  </r>
  <r>
    <n v="8911"/>
    <x v="4444"/>
    <x v="3"/>
    <x v="259"/>
    <d v="2014-11-09T00:00:00"/>
    <s v="Standard Class"/>
    <s v="CA-12265"/>
    <s v="Christina Anderson"/>
    <x v="0"/>
    <s v="United States"/>
    <s v="Chattanooga"/>
    <x v="18"/>
    <n v="37421"/>
    <x v="0"/>
    <s v="TEC-AC-10000303"/>
    <x v="2"/>
    <x v="11"/>
    <x v="429"/>
    <n v="95.976000000000013"/>
    <n v="3"/>
    <n v="0.2"/>
    <n v="15.596099999999996"/>
  </r>
  <r>
    <n v="8912"/>
    <x v="4444"/>
    <x v="3"/>
    <x v="259"/>
    <d v="2014-11-09T00:00:00"/>
    <s v="Standard Class"/>
    <s v="CA-12265"/>
    <s v="Christina Anderson"/>
    <x v="0"/>
    <s v="United States"/>
    <s v="Chattanooga"/>
    <x v="18"/>
    <n v="37421"/>
    <x v="0"/>
    <s v="TEC-PH-10000127"/>
    <x v="2"/>
    <x v="7"/>
    <x v="1758"/>
    <n v="143.928"/>
    <n v="9"/>
    <n v="0.2"/>
    <n v="-32.383800000000008"/>
  </r>
  <r>
    <n v="8913"/>
    <x v="4444"/>
    <x v="3"/>
    <x v="259"/>
    <d v="2014-11-09T00:00:00"/>
    <s v="Standard Class"/>
    <s v="CA-12265"/>
    <s v="Christina Anderson"/>
    <x v="0"/>
    <s v="United States"/>
    <s v="Chattanooga"/>
    <x v="18"/>
    <n v="37421"/>
    <x v="0"/>
    <s v="OFF-BI-10004364"/>
    <x v="1"/>
    <x v="8"/>
    <x v="302"/>
    <n v="3.5640000000000009"/>
    <n v="2"/>
    <n v="0.7"/>
    <n v="-2.9700000000000006"/>
  </r>
  <r>
    <n v="8914"/>
    <x v="4444"/>
    <x v="3"/>
    <x v="259"/>
    <d v="2014-11-09T00:00:00"/>
    <s v="Standard Class"/>
    <s v="CA-12265"/>
    <s v="Christina Anderson"/>
    <x v="0"/>
    <s v="United States"/>
    <s v="Chattanooga"/>
    <x v="18"/>
    <n v="37421"/>
    <x v="0"/>
    <s v="OFF-LA-10002195"/>
    <x v="1"/>
    <x v="2"/>
    <x v="1019"/>
    <n v="4.9280000000000008"/>
    <n v="2"/>
    <n v="0.2"/>
    <n v="1.7247999999999997"/>
  </r>
  <r>
    <n v="8915"/>
    <x v="4445"/>
    <x v="0"/>
    <x v="195"/>
    <d v="2013-05-14T00:00:00"/>
    <s v="Standard Class"/>
    <s v="CV-12805"/>
    <s v="Cynthia Voltz"/>
    <x v="1"/>
    <s v="United States"/>
    <s v="Austin"/>
    <x v="5"/>
    <n v="78745"/>
    <x v="2"/>
    <s v="OFF-ST-10001490"/>
    <x v="1"/>
    <x v="4"/>
    <x v="513"/>
    <n v="856.65600000000006"/>
    <n v="6"/>
    <n v="0.2"/>
    <n v="107.08199999999985"/>
  </r>
  <r>
    <n v="8916"/>
    <x v="4445"/>
    <x v="0"/>
    <x v="195"/>
    <d v="2013-05-14T00:00:00"/>
    <s v="Standard Class"/>
    <s v="CV-12805"/>
    <s v="Cynthia Voltz"/>
    <x v="1"/>
    <s v="United States"/>
    <s v="Austin"/>
    <x v="5"/>
    <n v="78745"/>
    <x v="2"/>
    <s v="OFF-BI-10002852"/>
    <x v="1"/>
    <x v="8"/>
    <x v="91"/>
    <n v="13.183999999999997"/>
    <n v="4"/>
    <n v="0.8"/>
    <n v="-20.435200000000002"/>
  </r>
  <r>
    <n v="8917"/>
    <x v="4445"/>
    <x v="0"/>
    <x v="195"/>
    <d v="2013-05-14T00:00:00"/>
    <s v="Standard Class"/>
    <s v="CV-12805"/>
    <s v="Cynthia Voltz"/>
    <x v="1"/>
    <s v="United States"/>
    <s v="Austin"/>
    <x v="5"/>
    <n v="78745"/>
    <x v="2"/>
    <s v="OFF-AP-10000390"/>
    <x v="1"/>
    <x v="9"/>
    <x v="1691"/>
    <n v="48.783999999999985"/>
    <n v="4"/>
    <n v="0.8"/>
    <n v="-131.71680000000001"/>
  </r>
  <r>
    <n v="8918"/>
    <x v="4445"/>
    <x v="0"/>
    <x v="195"/>
    <d v="2013-05-14T00:00:00"/>
    <s v="Standard Class"/>
    <s v="CV-12805"/>
    <s v="Cynthia Voltz"/>
    <x v="1"/>
    <s v="United States"/>
    <s v="Austin"/>
    <x v="5"/>
    <n v="78745"/>
    <x v="2"/>
    <s v="OFF-PA-10004327"/>
    <x v="1"/>
    <x v="10"/>
    <x v="136"/>
    <n v="76.64"/>
    <n v="2"/>
    <n v="0.2"/>
    <n v="26.823999999999995"/>
  </r>
  <r>
    <n v="8919"/>
    <x v="4445"/>
    <x v="0"/>
    <x v="195"/>
    <d v="2013-05-14T00:00:00"/>
    <s v="Standard Class"/>
    <s v="CV-12805"/>
    <s v="Cynthia Voltz"/>
    <x v="1"/>
    <s v="United States"/>
    <s v="Austin"/>
    <x v="5"/>
    <n v="78745"/>
    <x v="2"/>
    <s v="OFF-BI-10002353"/>
    <x v="1"/>
    <x v="8"/>
    <x v="1068"/>
    <n v="18.527999999999995"/>
    <n v="6"/>
    <n v="0.8"/>
    <n v="-27.791999999999994"/>
  </r>
  <r>
    <n v="8920"/>
    <x v="4446"/>
    <x v="2"/>
    <x v="1063"/>
    <d v="2011-04-08T00:00:00"/>
    <s v="Standard Class"/>
    <s v="AH-10690"/>
    <s v="Anna Häberlin"/>
    <x v="1"/>
    <s v="United States"/>
    <s v="Virginia Beach"/>
    <x v="17"/>
    <n v="23464"/>
    <x v="0"/>
    <s v="FUR-FU-10003192"/>
    <x v="0"/>
    <x v="5"/>
    <x v="1720"/>
    <n v="177.68"/>
    <n v="2"/>
    <n v="0"/>
    <n v="46.196799999999996"/>
  </r>
  <r>
    <n v="8921"/>
    <x v="4447"/>
    <x v="2"/>
    <x v="582"/>
    <d v="2011-05-03T00:00:00"/>
    <s v="Standard Class"/>
    <s v="DS-13180"/>
    <s v="David Smith"/>
    <x v="1"/>
    <s v="United States"/>
    <s v="Jamestown"/>
    <x v="15"/>
    <n v="14701"/>
    <x v="3"/>
    <s v="TEC-AC-10000736"/>
    <x v="2"/>
    <x v="11"/>
    <x v="1085"/>
    <n v="159.97999999999999"/>
    <n v="2"/>
    <n v="0"/>
    <n v="57.592799999999997"/>
  </r>
  <r>
    <n v="8922"/>
    <x v="4448"/>
    <x v="0"/>
    <x v="964"/>
    <d v="2013-10-09T00:00:00"/>
    <s v="Standard Class"/>
    <s v="AH-10690"/>
    <s v="Anna Häberlin"/>
    <x v="1"/>
    <s v="United States"/>
    <s v="Coral Gables"/>
    <x v="2"/>
    <n v="33134"/>
    <x v="0"/>
    <s v="TEC-PH-10003095"/>
    <x v="2"/>
    <x v="7"/>
    <x v="1491"/>
    <n v="52.679999999999993"/>
    <n v="3"/>
    <n v="0.2"/>
    <n v="19.754999999999999"/>
  </r>
  <r>
    <n v="8923"/>
    <x v="4448"/>
    <x v="0"/>
    <x v="964"/>
    <d v="2013-10-09T00:00:00"/>
    <s v="Standard Class"/>
    <s v="AH-10690"/>
    <s v="Anna Häberlin"/>
    <x v="1"/>
    <s v="United States"/>
    <s v="Coral Gables"/>
    <x v="2"/>
    <n v="33134"/>
    <x v="0"/>
    <s v="FUR-FU-10002885"/>
    <x v="0"/>
    <x v="5"/>
    <x v="755"/>
    <n v="11.568000000000001"/>
    <n v="3"/>
    <n v="0.2"/>
    <n v="2.6028000000000011"/>
  </r>
  <r>
    <n v="8924"/>
    <x v="4449"/>
    <x v="3"/>
    <x v="532"/>
    <d v="2014-06-18T00:00:00"/>
    <s v="Standard Class"/>
    <s v="ZC-21910"/>
    <s v="Zuschuss Carroll"/>
    <x v="0"/>
    <s v="United States"/>
    <s v="Hickory"/>
    <x v="3"/>
    <n v="28601"/>
    <x v="0"/>
    <s v="OFF-BI-10001525"/>
    <x v="1"/>
    <x v="8"/>
    <x v="31"/>
    <n v="4.572000000000001"/>
    <n v="4"/>
    <n v="0.7"/>
    <n v="-3.8100000000000005"/>
  </r>
  <r>
    <n v="8925"/>
    <x v="4450"/>
    <x v="0"/>
    <x v="806"/>
    <d v="2013-02-03T00:00:00"/>
    <s v="Standard Class"/>
    <s v="DF-13135"/>
    <s v="David Flashing"/>
    <x v="0"/>
    <s v="United States"/>
    <s v="Rockford"/>
    <x v="10"/>
    <n v="61107"/>
    <x v="2"/>
    <s v="TEC-PH-10004241"/>
    <x v="2"/>
    <x v="7"/>
    <x v="1825"/>
    <n v="1439.9680000000001"/>
    <n v="4"/>
    <n v="0.2"/>
    <n v="143.99680000000006"/>
  </r>
  <r>
    <n v="8926"/>
    <x v="4450"/>
    <x v="0"/>
    <x v="806"/>
    <d v="2013-02-03T00:00:00"/>
    <s v="Standard Class"/>
    <s v="DF-13135"/>
    <s v="David Flashing"/>
    <x v="0"/>
    <s v="United States"/>
    <s v="Rockford"/>
    <x v="10"/>
    <n v="61107"/>
    <x v="2"/>
    <s v="OFF-BI-10000546"/>
    <x v="1"/>
    <x v="8"/>
    <x v="609"/>
    <n v="1.7279999999999995"/>
    <n v="3"/>
    <n v="0.8"/>
    <n v="-2.678399999999999"/>
  </r>
  <r>
    <n v="8927"/>
    <x v="4450"/>
    <x v="0"/>
    <x v="806"/>
    <d v="2013-02-03T00:00:00"/>
    <s v="Standard Class"/>
    <s v="DF-13135"/>
    <s v="David Flashing"/>
    <x v="0"/>
    <s v="United States"/>
    <s v="Rockford"/>
    <x v="10"/>
    <n v="61107"/>
    <x v="2"/>
    <s v="FUR-TA-10004256"/>
    <x v="0"/>
    <x v="3"/>
    <x v="484"/>
    <n v="626.09999999999991"/>
    <n v="3"/>
    <n v="0.5"/>
    <n v="-538.44600000000003"/>
  </r>
  <r>
    <n v="8928"/>
    <x v="4451"/>
    <x v="1"/>
    <x v="874"/>
    <d v="2012-09-29T00:00:00"/>
    <s v="Second Class"/>
    <s v="SS-20140"/>
    <s v="Saphhira Shifley"/>
    <x v="1"/>
    <s v="United States"/>
    <s v="Seattle"/>
    <x v="4"/>
    <n v="98103"/>
    <x v="1"/>
    <s v="OFF-AR-10002067"/>
    <x v="1"/>
    <x v="6"/>
    <x v="1145"/>
    <n v="99.2"/>
    <n v="5"/>
    <n v="0"/>
    <n v="25.792000000000002"/>
  </r>
  <r>
    <n v="8929"/>
    <x v="4452"/>
    <x v="1"/>
    <x v="657"/>
    <d v="2012-04-17T00:00:00"/>
    <s v="Standard Class"/>
    <s v="FP-14320"/>
    <s v="Frank Preis"/>
    <x v="0"/>
    <s v="United States"/>
    <s v="Huntsville"/>
    <x v="5"/>
    <n v="77340"/>
    <x v="2"/>
    <s v="FUR-TA-10000688"/>
    <x v="0"/>
    <x v="3"/>
    <x v="556"/>
    <n v="609.9799999999999"/>
    <n v="4"/>
    <n v="0.3"/>
    <n v="-113.28200000000004"/>
  </r>
  <r>
    <n v="8930"/>
    <x v="4452"/>
    <x v="1"/>
    <x v="657"/>
    <d v="2012-04-17T00:00:00"/>
    <s v="Standard Class"/>
    <s v="FP-14320"/>
    <s v="Frank Preis"/>
    <x v="0"/>
    <s v="United States"/>
    <s v="Huntsville"/>
    <x v="5"/>
    <n v="77340"/>
    <x v="2"/>
    <s v="FUR-TA-10002530"/>
    <x v="0"/>
    <x v="3"/>
    <x v="983"/>
    <n v="211.37199999999999"/>
    <n v="2"/>
    <n v="0.3"/>
    <n v="-45.294000000000011"/>
  </r>
  <r>
    <n v="8931"/>
    <x v="4452"/>
    <x v="1"/>
    <x v="657"/>
    <d v="2012-04-17T00:00:00"/>
    <s v="Standard Class"/>
    <s v="FP-14320"/>
    <s v="Frank Preis"/>
    <x v="0"/>
    <s v="United States"/>
    <s v="Huntsville"/>
    <x v="5"/>
    <n v="77340"/>
    <x v="2"/>
    <s v="TEC-PH-10001061"/>
    <x v="2"/>
    <x v="7"/>
    <x v="822"/>
    <n v="239.976"/>
    <n v="3"/>
    <n v="0.2"/>
    <n v="17.998199999999997"/>
  </r>
  <r>
    <n v="8932"/>
    <x v="4453"/>
    <x v="3"/>
    <x v="404"/>
    <d v="2014-12-25T00:00:00"/>
    <s v="Standard Class"/>
    <s v="HE-14800"/>
    <s v="Harold Engle"/>
    <x v="1"/>
    <s v="United States"/>
    <s v="Milwaukee"/>
    <x v="6"/>
    <n v="53209"/>
    <x v="2"/>
    <s v="FUR-FU-10001057"/>
    <x v="0"/>
    <x v="5"/>
    <x v="1782"/>
    <n v="99.949999999999989"/>
    <n v="5"/>
    <n v="0"/>
    <n v="22.988499999999998"/>
  </r>
  <r>
    <n v="8933"/>
    <x v="4453"/>
    <x v="3"/>
    <x v="404"/>
    <d v="2014-12-25T00:00:00"/>
    <s v="Standard Class"/>
    <s v="HE-14800"/>
    <s v="Harold Engle"/>
    <x v="1"/>
    <s v="United States"/>
    <s v="Milwaukee"/>
    <x v="6"/>
    <n v="53209"/>
    <x v="2"/>
    <s v="TEC-AC-10002331"/>
    <x v="2"/>
    <x v="11"/>
    <x v="1582"/>
    <n v="29.339999999999996"/>
    <n v="3"/>
    <n v="0"/>
    <n v="10.855799999999999"/>
  </r>
  <r>
    <n v="8934"/>
    <x v="4454"/>
    <x v="0"/>
    <x v="560"/>
    <d v="2013-03-20T00:00:00"/>
    <s v="Standard Class"/>
    <s v="SP-20545"/>
    <s v="Sibella Parks"/>
    <x v="1"/>
    <s v="United States"/>
    <s v="Green Bay"/>
    <x v="6"/>
    <n v="54302"/>
    <x v="2"/>
    <s v="FUR-FU-10003724"/>
    <x v="0"/>
    <x v="5"/>
    <x v="887"/>
    <n v="16.739999999999998"/>
    <n v="2"/>
    <n v="0"/>
    <n v="4.3523999999999994"/>
  </r>
  <r>
    <n v="8935"/>
    <x v="4455"/>
    <x v="3"/>
    <x v="151"/>
    <d v="2014-08-28T00:00:00"/>
    <s v="Same Day"/>
    <s v="BP-11185"/>
    <s v="Ben Peterman"/>
    <x v="1"/>
    <s v="United States"/>
    <s v="Philadelphia"/>
    <x v="9"/>
    <n v="19120"/>
    <x v="3"/>
    <s v="OFF-PA-10000528"/>
    <x v="1"/>
    <x v="10"/>
    <x v="1136"/>
    <n v="12.672000000000001"/>
    <n v="3"/>
    <n v="0.2"/>
    <n v="3.96"/>
  </r>
  <r>
    <n v="8936"/>
    <x v="4455"/>
    <x v="3"/>
    <x v="151"/>
    <d v="2014-08-28T00:00:00"/>
    <s v="Same Day"/>
    <s v="BP-11185"/>
    <s v="Ben Peterman"/>
    <x v="1"/>
    <s v="United States"/>
    <s v="Philadelphia"/>
    <x v="9"/>
    <n v="19120"/>
    <x v="3"/>
    <s v="TEC-AC-10001908"/>
    <x v="2"/>
    <x v="11"/>
    <x v="292"/>
    <n v="1119.8880000000001"/>
    <n v="14"/>
    <n v="0.2"/>
    <n v="209.97899999999993"/>
  </r>
  <r>
    <n v="8937"/>
    <x v="4456"/>
    <x v="1"/>
    <x v="997"/>
    <d v="2012-12-19T00:00:00"/>
    <s v="Second Class"/>
    <s v="PG-18895"/>
    <s v="Paul Gonzalez"/>
    <x v="0"/>
    <s v="United States"/>
    <s v="Los Angeles"/>
    <x v="1"/>
    <n v="90008"/>
    <x v="1"/>
    <s v="OFF-AR-10003903"/>
    <x v="1"/>
    <x v="6"/>
    <x v="878"/>
    <n v="204.85"/>
    <n v="5"/>
    <n v="0"/>
    <n v="53.261000000000003"/>
  </r>
  <r>
    <n v="8938"/>
    <x v="4456"/>
    <x v="1"/>
    <x v="997"/>
    <d v="2012-12-19T00:00:00"/>
    <s v="Second Class"/>
    <s v="PG-18895"/>
    <s v="Paul Gonzalez"/>
    <x v="0"/>
    <s v="United States"/>
    <s v="Los Angeles"/>
    <x v="1"/>
    <n v="90008"/>
    <x v="1"/>
    <s v="TEC-PH-10004908"/>
    <x v="2"/>
    <x v="7"/>
    <x v="1474"/>
    <n v="135.98400000000001"/>
    <n v="2"/>
    <n v="0.2"/>
    <n v="16.997999999999983"/>
  </r>
  <r>
    <n v="8939"/>
    <x v="4456"/>
    <x v="1"/>
    <x v="997"/>
    <d v="2012-12-19T00:00:00"/>
    <s v="Second Class"/>
    <s v="PG-18895"/>
    <s v="Paul Gonzalez"/>
    <x v="0"/>
    <s v="United States"/>
    <s v="Los Angeles"/>
    <x v="1"/>
    <n v="90008"/>
    <x v="1"/>
    <s v="OFF-AR-10001940"/>
    <x v="1"/>
    <x v="6"/>
    <x v="168"/>
    <n v="16.399999999999999"/>
    <n v="5"/>
    <n v="0"/>
    <n v="7.0520000000000005"/>
  </r>
  <r>
    <n v="8940"/>
    <x v="4456"/>
    <x v="1"/>
    <x v="997"/>
    <d v="2012-12-19T00:00:00"/>
    <s v="Second Class"/>
    <s v="PG-18895"/>
    <s v="Paul Gonzalez"/>
    <x v="0"/>
    <s v="United States"/>
    <s v="Los Angeles"/>
    <x v="1"/>
    <n v="90008"/>
    <x v="1"/>
    <s v="OFF-BI-10002026"/>
    <x v="1"/>
    <x v="8"/>
    <x v="903"/>
    <n v="92.960000000000008"/>
    <n v="2"/>
    <n v="0.2"/>
    <n v="31.373999999999995"/>
  </r>
  <r>
    <n v="8941"/>
    <x v="4457"/>
    <x v="2"/>
    <x v="963"/>
    <d v="2011-08-24T00:00:00"/>
    <s v="Second Class"/>
    <s v="JP-15520"/>
    <s v="Jeremy Pistek"/>
    <x v="0"/>
    <s v="United States"/>
    <s v="North Miami"/>
    <x v="2"/>
    <n v="33161"/>
    <x v="0"/>
    <s v="OFF-SU-10003936"/>
    <x v="1"/>
    <x v="14"/>
    <x v="1826"/>
    <n v="7.6320000000000014"/>
    <n v="3"/>
    <n v="0.2"/>
    <n v="-1.8126000000000002"/>
  </r>
  <r>
    <n v="8942"/>
    <x v="4458"/>
    <x v="0"/>
    <x v="54"/>
    <d v="2013-11-06T00:00:00"/>
    <s v="First Class"/>
    <s v="NW-18400"/>
    <s v="Natalie Webber"/>
    <x v="0"/>
    <s v="United States"/>
    <s v="Portland"/>
    <x v="21"/>
    <n v="97206"/>
    <x v="1"/>
    <s v="OFF-BI-10002813"/>
    <x v="1"/>
    <x v="8"/>
    <x v="905"/>
    <n v="4.1580000000000004"/>
    <n v="7"/>
    <n v="0.7"/>
    <n v="-3.4649999999999999"/>
  </r>
  <r>
    <n v="8943"/>
    <x v="4458"/>
    <x v="0"/>
    <x v="54"/>
    <d v="2013-11-06T00:00:00"/>
    <s v="First Class"/>
    <s v="NW-18400"/>
    <s v="Natalie Webber"/>
    <x v="0"/>
    <s v="United States"/>
    <s v="Portland"/>
    <x v="21"/>
    <n v="97206"/>
    <x v="1"/>
    <s v="TEC-MA-10003337"/>
    <x v="2"/>
    <x v="15"/>
    <x v="1827"/>
    <n v="179.99100000000004"/>
    <n v="3"/>
    <n v="0.7"/>
    <n v="-251.98739999999992"/>
  </r>
  <r>
    <n v="8944"/>
    <x v="4459"/>
    <x v="3"/>
    <x v="1209"/>
    <d v="2014-10-17T00:00:00"/>
    <s v="Standard Class"/>
    <s v="SW-20245"/>
    <s v="Scot Wooten"/>
    <x v="0"/>
    <s v="United States"/>
    <s v="Aurora"/>
    <x v="10"/>
    <n v="60505"/>
    <x v="2"/>
    <s v="FUR-CH-10001545"/>
    <x v="0"/>
    <x v="1"/>
    <x v="1737"/>
    <n v="239.358"/>
    <n v="3"/>
    <n v="0.3"/>
    <n v="-47.871600000000001"/>
  </r>
  <r>
    <n v="8945"/>
    <x v="4460"/>
    <x v="2"/>
    <x v="1035"/>
    <d v="2011-12-08T00:00:00"/>
    <s v="First Class"/>
    <s v="EH-14005"/>
    <s v="Erica Hernandez"/>
    <x v="2"/>
    <s v="United States"/>
    <s v="San Francisco"/>
    <x v="1"/>
    <n v="94109"/>
    <x v="1"/>
    <s v="OFF-PA-10000062"/>
    <x v="1"/>
    <x v="10"/>
    <x v="1375"/>
    <n v="164.88"/>
    <n v="3"/>
    <n v="0"/>
    <n v="80.791200000000003"/>
  </r>
  <r>
    <n v="8946"/>
    <x v="4461"/>
    <x v="2"/>
    <x v="647"/>
    <d v="2011-11-17T00:00:00"/>
    <s v="Second Class"/>
    <s v="SC-20260"/>
    <s v="Scott Cohen"/>
    <x v="1"/>
    <s v="United States"/>
    <s v="San Francisco"/>
    <x v="1"/>
    <n v="94110"/>
    <x v="1"/>
    <s v="OFF-SU-10001574"/>
    <x v="1"/>
    <x v="14"/>
    <x v="498"/>
    <n v="10.95"/>
    <n v="3"/>
    <n v="0"/>
    <n v="3.2849999999999993"/>
  </r>
  <r>
    <n v="8947"/>
    <x v="4462"/>
    <x v="3"/>
    <x v="165"/>
    <d v="2014-12-29T00:00:00"/>
    <s v="Standard Class"/>
    <s v="NC-18535"/>
    <s v="Nick Crebassa"/>
    <x v="1"/>
    <s v="United States"/>
    <s v="New Bedford"/>
    <x v="31"/>
    <n v="2740"/>
    <x v="3"/>
    <s v="OFF-PA-10001972"/>
    <x v="1"/>
    <x v="10"/>
    <x v="1169"/>
    <n v="19.440000000000001"/>
    <n v="3"/>
    <n v="0"/>
    <n v="9.3312000000000008"/>
  </r>
  <r>
    <n v="8948"/>
    <x v="4462"/>
    <x v="3"/>
    <x v="165"/>
    <d v="2014-12-29T00:00:00"/>
    <s v="Standard Class"/>
    <s v="NC-18535"/>
    <s v="Nick Crebassa"/>
    <x v="1"/>
    <s v="United States"/>
    <s v="New Bedford"/>
    <x v="31"/>
    <n v="2740"/>
    <x v="3"/>
    <s v="OFF-BI-10000201"/>
    <x v="1"/>
    <x v="8"/>
    <x v="1678"/>
    <n v="12.3"/>
    <n v="5"/>
    <n v="0"/>
    <n v="6.15"/>
  </r>
  <r>
    <n v="8949"/>
    <x v="4463"/>
    <x v="2"/>
    <x v="163"/>
    <d v="2011-12-26T00:00:00"/>
    <s v="First Class"/>
    <s v="AS-10090"/>
    <s v="Adam Shillingsburg"/>
    <x v="0"/>
    <s v="United States"/>
    <s v="San Diego"/>
    <x v="1"/>
    <n v="92037"/>
    <x v="1"/>
    <s v="OFF-AP-10003278"/>
    <x v="1"/>
    <x v="9"/>
    <x v="1784"/>
    <n v="13.97"/>
    <n v="1"/>
    <n v="0"/>
    <n v="3.632200000000001"/>
  </r>
  <r>
    <n v="8950"/>
    <x v="4464"/>
    <x v="3"/>
    <x v="66"/>
    <d v="2014-12-29T00:00:00"/>
    <s v="Standard Class"/>
    <s v="JL-15130"/>
    <s v="Jack Lebron"/>
    <x v="0"/>
    <s v="United States"/>
    <s v="Jackson"/>
    <x v="18"/>
    <n v="38301"/>
    <x v="0"/>
    <s v="FUR-TA-10002903"/>
    <x v="0"/>
    <x v="3"/>
    <x v="255"/>
    <n v="934.9559999999999"/>
    <n v="6"/>
    <n v="0.4"/>
    <n v="-249.32159999999999"/>
  </r>
  <r>
    <n v="8951"/>
    <x v="4464"/>
    <x v="3"/>
    <x v="66"/>
    <d v="2014-12-29T00:00:00"/>
    <s v="Standard Class"/>
    <s v="JL-15130"/>
    <s v="Jack Lebron"/>
    <x v="0"/>
    <s v="United States"/>
    <s v="Jackson"/>
    <x v="18"/>
    <n v="38301"/>
    <x v="0"/>
    <s v="TEC-AC-10001013"/>
    <x v="2"/>
    <x v="11"/>
    <x v="813"/>
    <n v="46.864000000000004"/>
    <n v="2"/>
    <n v="0.2"/>
    <n v="7.615399999999994"/>
  </r>
  <r>
    <n v="8952"/>
    <x v="4464"/>
    <x v="3"/>
    <x v="66"/>
    <d v="2014-12-29T00:00:00"/>
    <s v="Standard Class"/>
    <s v="JL-15130"/>
    <s v="Jack Lebron"/>
    <x v="0"/>
    <s v="United States"/>
    <s v="Jackson"/>
    <x v="18"/>
    <n v="38301"/>
    <x v="0"/>
    <s v="OFF-ST-10000918"/>
    <x v="1"/>
    <x v="4"/>
    <x v="372"/>
    <n v="26.160000000000004"/>
    <n v="3"/>
    <n v="0.2"/>
    <n v="1.961999999999998"/>
  </r>
  <r>
    <n v="8953"/>
    <x v="4464"/>
    <x v="3"/>
    <x v="66"/>
    <d v="2014-12-29T00:00:00"/>
    <s v="Standard Class"/>
    <s v="JL-15130"/>
    <s v="Jack Lebron"/>
    <x v="0"/>
    <s v="United States"/>
    <s v="Jackson"/>
    <x v="18"/>
    <n v="38301"/>
    <x v="0"/>
    <s v="OFF-AR-10001419"/>
    <x v="1"/>
    <x v="6"/>
    <x v="1006"/>
    <n v="23.128"/>
    <n v="7"/>
    <n v="0.2"/>
    <n v="2.8909999999999982"/>
  </r>
  <r>
    <n v="8954"/>
    <x v="4464"/>
    <x v="3"/>
    <x v="66"/>
    <d v="2014-12-29T00:00:00"/>
    <s v="Standard Class"/>
    <s v="JL-15130"/>
    <s v="Jack Lebron"/>
    <x v="0"/>
    <s v="United States"/>
    <s v="Jackson"/>
    <x v="18"/>
    <n v="38301"/>
    <x v="0"/>
    <s v="OFF-AP-10003266"/>
    <x v="1"/>
    <x v="9"/>
    <x v="661"/>
    <n v="59.24"/>
    <n v="5"/>
    <n v="0.2"/>
    <n v="16.290999999999997"/>
  </r>
  <r>
    <n v="8955"/>
    <x v="4465"/>
    <x v="2"/>
    <x v="233"/>
    <d v="2011-08-10T00:00:00"/>
    <s v="Second Class"/>
    <s v="VG-21790"/>
    <s v="Vivek Gonzalez"/>
    <x v="0"/>
    <s v="United States"/>
    <s v="Jacksonville"/>
    <x v="2"/>
    <n v="32216"/>
    <x v="0"/>
    <s v="FUR-BO-10000468"/>
    <x v="0"/>
    <x v="0"/>
    <x v="1171"/>
    <n v="155.45600000000002"/>
    <n v="4"/>
    <n v="0.2"/>
    <n v="-7.7727999999999895"/>
  </r>
  <r>
    <n v="8956"/>
    <x v="4466"/>
    <x v="2"/>
    <x v="59"/>
    <d v="2011-09-24T00:00:00"/>
    <s v="Standard Class"/>
    <s v="HG-14965"/>
    <s v="Henry Goldwyn"/>
    <x v="1"/>
    <s v="United States"/>
    <s v="San Diego"/>
    <x v="1"/>
    <n v="92024"/>
    <x v="1"/>
    <s v="OFF-PA-10004610"/>
    <x v="1"/>
    <x v="10"/>
    <x v="1511"/>
    <n v="8.56"/>
    <n v="2"/>
    <n v="0"/>
    <n v="3.8519999999999994"/>
  </r>
  <r>
    <n v="8957"/>
    <x v="4467"/>
    <x v="3"/>
    <x v="53"/>
    <d v="2014-12-29T00:00:00"/>
    <s v="First Class"/>
    <s v="JH-15430"/>
    <s v="Jennifer Halladay"/>
    <x v="0"/>
    <s v="United States"/>
    <s v="Hialeah"/>
    <x v="2"/>
    <n v="33012"/>
    <x v="0"/>
    <s v="FUR-FU-10004963"/>
    <x v="0"/>
    <x v="5"/>
    <x v="1434"/>
    <n v="21"/>
    <n v="3"/>
    <n v="0.2"/>
    <n v="5.7750000000000021"/>
  </r>
  <r>
    <n v="8958"/>
    <x v="4467"/>
    <x v="3"/>
    <x v="53"/>
    <d v="2014-12-29T00:00:00"/>
    <s v="First Class"/>
    <s v="JH-15430"/>
    <s v="Jennifer Halladay"/>
    <x v="0"/>
    <s v="United States"/>
    <s v="Hialeah"/>
    <x v="2"/>
    <n v="33012"/>
    <x v="0"/>
    <s v="TEC-MA-10004626"/>
    <x v="2"/>
    <x v="15"/>
    <x v="1824"/>
    <n v="120"/>
    <n v="2"/>
    <n v="0.5"/>
    <n v="-7.2000000000000028"/>
  </r>
  <r>
    <n v="8959"/>
    <x v="4468"/>
    <x v="3"/>
    <x v="920"/>
    <d v="2014-12-01T00:00:00"/>
    <s v="Standard Class"/>
    <s v="RO-19780"/>
    <s v="Rose O'Brian"/>
    <x v="0"/>
    <s v="United States"/>
    <s v="Houston"/>
    <x v="5"/>
    <n v="77070"/>
    <x v="2"/>
    <s v="TEC-PH-10003437"/>
    <x v="2"/>
    <x v="7"/>
    <x v="913"/>
    <n v="299.95999999999998"/>
    <n v="5"/>
    <n v="0.2"/>
    <n v="37.494999999999962"/>
  </r>
  <r>
    <n v="8960"/>
    <x v="4468"/>
    <x v="3"/>
    <x v="920"/>
    <d v="2014-12-01T00:00:00"/>
    <s v="Standard Class"/>
    <s v="RO-19780"/>
    <s v="Rose O'Brian"/>
    <x v="0"/>
    <s v="United States"/>
    <s v="Houston"/>
    <x v="5"/>
    <n v="77070"/>
    <x v="2"/>
    <s v="OFF-AP-10002867"/>
    <x v="1"/>
    <x v="9"/>
    <x v="1505"/>
    <n v="67.839999999999989"/>
    <n v="5"/>
    <n v="0.8"/>
    <n v="-179.77600000000001"/>
  </r>
  <r>
    <n v="8961"/>
    <x v="4468"/>
    <x v="3"/>
    <x v="920"/>
    <d v="2014-12-01T00:00:00"/>
    <s v="Standard Class"/>
    <s v="RO-19780"/>
    <s v="Rose O'Brian"/>
    <x v="0"/>
    <s v="United States"/>
    <s v="Houston"/>
    <x v="5"/>
    <n v="77070"/>
    <x v="2"/>
    <s v="FUR-CH-10002126"/>
    <x v="0"/>
    <x v="1"/>
    <x v="841"/>
    <n v="853.92999999999984"/>
    <n v="5"/>
    <n v="0.3"/>
    <n v="-24.397999999999911"/>
  </r>
  <r>
    <n v="8962"/>
    <x v="4468"/>
    <x v="3"/>
    <x v="920"/>
    <d v="2014-12-01T00:00:00"/>
    <s v="Standard Class"/>
    <s v="RO-19780"/>
    <s v="Rose O'Brian"/>
    <x v="0"/>
    <s v="United States"/>
    <s v="Houston"/>
    <x v="5"/>
    <n v="77070"/>
    <x v="2"/>
    <s v="OFF-AR-10001761"/>
    <x v="1"/>
    <x v="6"/>
    <x v="1642"/>
    <n v="18.687999999999999"/>
    <n v="4"/>
    <n v="0.2"/>
    <n v="3.7375999999999996"/>
  </r>
  <r>
    <n v="8963"/>
    <x v="4469"/>
    <x v="0"/>
    <x v="732"/>
    <d v="2013-11-08T00:00:00"/>
    <s v="First Class"/>
    <s v="LW-17125"/>
    <s v="Liz Willingham"/>
    <x v="0"/>
    <s v="United States"/>
    <s v="Virginia Beach"/>
    <x v="17"/>
    <n v="23464"/>
    <x v="0"/>
    <s v="FUR-FU-10004665"/>
    <x v="0"/>
    <x v="5"/>
    <x v="1345"/>
    <n v="273.95999999999998"/>
    <n v="2"/>
    <n v="0"/>
    <n v="71.229600000000005"/>
  </r>
  <r>
    <n v="8964"/>
    <x v="4469"/>
    <x v="0"/>
    <x v="732"/>
    <d v="2013-11-08T00:00:00"/>
    <s v="First Class"/>
    <s v="LW-17125"/>
    <s v="Liz Willingham"/>
    <x v="0"/>
    <s v="United States"/>
    <s v="Virginia Beach"/>
    <x v="17"/>
    <n v="23464"/>
    <x v="0"/>
    <s v="TEC-AC-10000057"/>
    <x v="2"/>
    <x v="11"/>
    <x v="626"/>
    <n v="89.97"/>
    <n v="3"/>
    <n v="0"/>
    <n v="18.893699999999995"/>
  </r>
  <r>
    <n v="8965"/>
    <x v="4469"/>
    <x v="0"/>
    <x v="732"/>
    <d v="2013-11-08T00:00:00"/>
    <s v="First Class"/>
    <s v="LW-17125"/>
    <s v="Liz Willingham"/>
    <x v="0"/>
    <s v="United States"/>
    <s v="Virginia Beach"/>
    <x v="17"/>
    <n v="23464"/>
    <x v="0"/>
    <s v="FUR-FU-10003806"/>
    <x v="0"/>
    <x v="5"/>
    <x v="1795"/>
    <n v="756.80000000000007"/>
    <n v="5"/>
    <n v="0"/>
    <n v="75.679999999999978"/>
  </r>
  <r>
    <n v="8966"/>
    <x v="4470"/>
    <x v="3"/>
    <x v="44"/>
    <d v="2014-11-13T00:00:00"/>
    <s v="Standard Class"/>
    <s v="CC-12370"/>
    <s v="Christopher Conant"/>
    <x v="0"/>
    <s v="United States"/>
    <s v="Houston"/>
    <x v="5"/>
    <n v="77070"/>
    <x v="2"/>
    <s v="OFF-BI-10000145"/>
    <x v="1"/>
    <x v="8"/>
    <x v="735"/>
    <n v="1.2479999999999998"/>
    <n v="2"/>
    <n v="0.8"/>
    <n v="-1.934400000000001"/>
  </r>
  <r>
    <n v="8967"/>
    <x v="4471"/>
    <x v="0"/>
    <x v="54"/>
    <d v="2013-11-08T00:00:00"/>
    <s v="Standard Class"/>
    <s v="JP-16135"/>
    <s v="Julie Prescott"/>
    <x v="2"/>
    <s v="United States"/>
    <s v="Philadelphia"/>
    <x v="9"/>
    <n v="19120"/>
    <x v="3"/>
    <s v="TEC-AC-10000892"/>
    <x v="2"/>
    <x v="11"/>
    <x v="290"/>
    <n v="72"/>
    <n v="1"/>
    <n v="0.2"/>
    <n v="14.399999999999999"/>
  </r>
  <r>
    <n v="8968"/>
    <x v="4471"/>
    <x v="0"/>
    <x v="54"/>
    <d v="2013-11-08T00:00:00"/>
    <s v="Standard Class"/>
    <s v="JP-16135"/>
    <s v="Julie Prescott"/>
    <x v="2"/>
    <s v="United States"/>
    <s v="Philadelphia"/>
    <x v="9"/>
    <n v="19120"/>
    <x v="3"/>
    <s v="FUR-CH-10004886"/>
    <x v="0"/>
    <x v="1"/>
    <x v="366"/>
    <n v="470.15499999999997"/>
    <n v="7"/>
    <n v="0.3"/>
    <n v="-13.432999999999993"/>
  </r>
  <r>
    <n v="8969"/>
    <x v="4472"/>
    <x v="2"/>
    <x v="125"/>
    <d v="2012-01-01T00:00:00"/>
    <s v="First Class"/>
    <s v="DD-13570"/>
    <s v="Dorothy Dickinson"/>
    <x v="0"/>
    <s v="United States"/>
    <s v="Memphis"/>
    <x v="18"/>
    <n v="38109"/>
    <x v="0"/>
    <s v="OFF-ST-10002554"/>
    <x v="1"/>
    <x v="4"/>
    <x v="1144"/>
    <n v="39.128"/>
    <n v="1"/>
    <n v="0.2"/>
    <n v="-8.803799999999999"/>
  </r>
  <r>
    <n v="8970"/>
    <x v="4473"/>
    <x v="3"/>
    <x v="574"/>
    <d v="2014-12-08T00:00:00"/>
    <s v="Standard Class"/>
    <s v="ES-14080"/>
    <s v="Erin Smith"/>
    <x v="1"/>
    <s v="United States"/>
    <s v="Lakewood"/>
    <x v="24"/>
    <n v="44107"/>
    <x v="3"/>
    <s v="OFF-AR-10001662"/>
    <x v="1"/>
    <x v="6"/>
    <x v="443"/>
    <n v="19.728000000000002"/>
    <n v="9"/>
    <n v="0.2"/>
    <n v="1.7262000000000022"/>
  </r>
  <r>
    <n v="8971"/>
    <x v="4473"/>
    <x v="3"/>
    <x v="574"/>
    <d v="2014-12-08T00:00:00"/>
    <s v="Standard Class"/>
    <s v="ES-14080"/>
    <s v="Erin Smith"/>
    <x v="1"/>
    <s v="United States"/>
    <s v="Lakewood"/>
    <x v="24"/>
    <n v="44107"/>
    <x v="3"/>
    <s v="TEC-PH-10004531"/>
    <x v="2"/>
    <x v="7"/>
    <x v="1395"/>
    <n v="151.18799999999999"/>
    <n v="2"/>
    <n v="0.4"/>
    <n v="-25.198000000000008"/>
  </r>
  <r>
    <n v="8972"/>
    <x v="4474"/>
    <x v="3"/>
    <x v="668"/>
    <d v="2014-03-29T00:00:00"/>
    <s v="Standard Class"/>
    <s v="MV-17485"/>
    <s v="Mark Van Huff"/>
    <x v="0"/>
    <s v="United States"/>
    <s v="New York City"/>
    <x v="15"/>
    <n v="10011"/>
    <x v="3"/>
    <s v="FUR-CH-10000665"/>
    <x v="0"/>
    <x v="1"/>
    <x v="656"/>
    <n v="271.76400000000001"/>
    <n v="2"/>
    <n v="0.1"/>
    <n v="60.391999999999967"/>
  </r>
  <r>
    <n v="8973"/>
    <x v="4475"/>
    <x v="2"/>
    <x v="84"/>
    <d v="2011-11-21T00:00:00"/>
    <s v="First Class"/>
    <s v="RD-19900"/>
    <s v="Ruben Dartt"/>
    <x v="0"/>
    <s v="United States"/>
    <s v="Philadelphia"/>
    <x v="9"/>
    <n v="19120"/>
    <x v="3"/>
    <s v="TEC-AC-10003023"/>
    <x v="2"/>
    <x v="11"/>
    <x v="1070"/>
    <n v="47.496000000000002"/>
    <n v="1"/>
    <n v="0.2"/>
    <n v="-1.187400000000002"/>
  </r>
  <r>
    <n v="8974"/>
    <x v="4476"/>
    <x v="3"/>
    <x v="1016"/>
    <d v="2014-04-28T00:00:00"/>
    <s v="Second Class"/>
    <s v="RL-19615"/>
    <s v="Rob Lucas"/>
    <x v="0"/>
    <s v="United States"/>
    <s v="Los Angeles"/>
    <x v="1"/>
    <n v="90008"/>
    <x v="1"/>
    <s v="FUR-BO-10004709"/>
    <x v="0"/>
    <x v="0"/>
    <x v="263"/>
    <n v="344.98099999999994"/>
    <n v="7"/>
    <n v="0.15"/>
    <n v="28.410200000000017"/>
  </r>
  <r>
    <n v="8975"/>
    <x v="4477"/>
    <x v="3"/>
    <x v="51"/>
    <d v="2014-11-27T00:00:00"/>
    <s v="First Class"/>
    <s v="JP-15460"/>
    <s v="Jennifer Patt"/>
    <x v="1"/>
    <s v="United States"/>
    <s v="Dallas"/>
    <x v="5"/>
    <n v="75220"/>
    <x v="2"/>
    <s v="OFF-PA-10000477"/>
    <x v="1"/>
    <x v="10"/>
    <x v="1261"/>
    <n v="36.288000000000011"/>
    <n v="7"/>
    <n v="0.2"/>
    <n v="12.700800000000001"/>
  </r>
  <r>
    <n v="8976"/>
    <x v="4477"/>
    <x v="3"/>
    <x v="51"/>
    <d v="2014-11-27T00:00:00"/>
    <s v="First Class"/>
    <s v="JP-15460"/>
    <s v="Jennifer Patt"/>
    <x v="1"/>
    <s v="United States"/>
    <s v="Dallas"/>
    <x v="5"/>
    <n v="75220"/>
    <x v="2"/>
    <s v="OFF-PA-10002923"/>
    <x v="1"/>
    <x v="10"/>
    <x v="1417"/>
    <n v="78.304000000000002"/>
    <n v="2"/>
    <n v="0.2"/>
    <n v="29.363999999999997"/>
  </r>
  <r>
    <n v="8977"/>
    <x v="4477"/>
    <x v="3"/>
    <x v="51"/>
    <d v="2014-11-27T00:00:00"/>
    <s v="First Class"/>
    <s v="JP-15460"/>
    <s v="Jennifer Patt"/>
    <x v="1"/>
    <s v="United States"/>
    <s v="Dallas"/>
    <x v="5"/>
    <n v="75220"/>
    <x v="2"/>
    <s v="FUR-TA-10003008"/>
    <x v="0"/>
    <x v="3"/>
    <x v="946"/>
    <n v="127.785"/>
    <n v="1"/>
    <n v="0.3"/>
    <n v="-31.033499999999989"/>
  </r>
  <r>
    <n v="8978"/>
    <x v="4477"/>
    <x v="3"/>
    <x v="51"/>
    <d v="2014-11-27T00:00:00"/>
    <s v="First Class"/>
    <s v="JP-15460"/>
    <s v="Jennifer Patt"/>
    <x v="1"/>
    <s v="United States"/>
    <s v="Dallas"/>
    <x v="5"/>
    <n v="75220"/>
    <x v="2"/>
    <s v="OFF-BI-10003707"/>
    <x v="1"/>
    <x v="8"/>
    <x v="776"/>
    <n v="6.1039999999999983"/>
    <n v="2"/>
    <n v="0.8"/>
    <n v="-9.1560000000000006"/>
  </r>
  <r>
    <n v="8979"/>
    <x v="4478"/>
    <x v="2"/>
    <x v="935"/>
    <d v="2011-11-05T00:00:00"/>
    <s v="Second Class"/>
    <s v="DM-13345"/>
    <s v="Denise Monton"/>
    <x v="1"/>
    <s v="United States"/>
    <s v="Orange"/>
    <x v="30"/>
    <n v="7050"/>
    <x v="3"/>
    <s v="OFF-BI-10000546"/>
    <x v="1"/>
    <x v="8"/>
    <x v="609"/>
    <n v="5.76"/>
    <n v="2"/>
    <n v="0"/>
    <n v="2.8224"/>
  </r>
  <r>
    <n v="8980"/>
    <x v="4479"/>
    <x v="1"/>
    <x v="324"/>
    <d v="2012-10-24T00:00:00"/>
    <s v="Second Class"/>
    <s v="CS-11860"/>
    <s v="Cari Schnelling"/>
    <x v="0"/>
    <s v="United States"/>
    <s v="Dallas"/>
    <x v="5"/>
    <n v="75220"/>
    <x v="2"/>
    <s v="OFF-BI-10000404"/>
    <x v="1"/>
    <x v="8"/>
    <x v="476"/>
    <n v="1.7199999999999995"/>
    <n v="1"/>
    <n v="0.8"/>
    <n v="-2.8380000000000001"/>
  </r>
  <r>
    <n v="8981"/>
    <x v="4480"/>
    <x v="2"/>
    <x v="644"/>
    <d v="2011-02-11T00:00:00"/>
    <s v="Second Class"/>
    <s v="DL-13315"/>
    <s v="Delfina Latchford"/>
    <x v="0"/>
    <s v="United States"/>
    <s v="Romeoville"/>
    <x v="10"/>
    <n v="60441"/>
    <x v="2"/>
    <s v="OFF-BI-10001196"/>
    <x v="1"/>
    <x v="8"/>
    <x v="1381"/>
    <n v="8.9519999999999982"/>
    <n v="2"/>
    <n v="0.8"/>
    <n v="-14.770800000000001"/>
  </r>
  <r>
    <n v="8982"/>
    <x v="4481"/>
    <x v="0"/>
    <x v="1193"/>
    <d v="2013-03-13T00:00:00"/>
    <s v="Standard Class"/>
    <s v="LC-16870"/>
    <s v="Lena Cacioppo"/>
    <x v="0"/>
    <s v="United States"/>
    <s v="Chicago"/>
    <x v="10"/>
    <n v="60623"/>
    <x v="2"/>
    <s v="OFF-AP-10001626"/>
    <x v="1"/>
    <x v="9"/>
    <x v="1016"/>
    <n v="2.3339999999999996"/>
    <n v="3"/>
    <n v="0.8"/>
    <n v="-6.3018000000000001"/>
  </r>
  <r>
    <n v="8983"/>
    <x v="4481"/>
    <x v="0"/>
    <x v="1193"/>
    <d v="2013-03-13T00:00:00"/>
    <s v="Standard Class"/>
    <s v="LC-16870"/>
    <s v="Lena Cacioppo"/>
    <x v="0"/>
    <s v="United States"/>
    <s v="Chicago"/>
    <x v="10"/>
    <n v="60623"/>
    <x v="2"/>
    <s v="OFF-BI-10004656"/>
    <x v="1"/>
    <x v="8"/>
    <x v="855"/>
    <n v="1.7279999999999998"/>
    <n v="4"/>
    <n v="0.8"/>
    <n v="-2.764800000000001"/>
  </r>
  <r>
    <n v="8984"/>
    <x v="4481"/>
    <x v="0"/>
    <x v="1193"/>
    <d v="2013-03-13T00:00:00"/>
    <s v="Standard Class"/>
    <s v="LC-16870"/>
    <s v="Lena Cacioppo"/>
    <x v="0"/>
    <s v="United States"/>
    <s v="Chicago"/>
    <x v="10"/>
    <n v="60623"/>
    <x v="2"/>
    <s v="FUR-FU-10003773"/>
    <x v="0"/>
    <x v="5"/>
    <x v="125"/>
    <n v="159.04"/>
    <n v="5"/>
    <n v="0.6"/>
    <n v="-194.82400000000001"/>
  </r>
  <r>
    <n v="8985"/>
    <x v="4481"/>
    <x v="0"/>
    <x v="1193"/>
    <d v="2013-03-13T00:00:00"/>
    <s v="Standard Class"/>
    <s v="LC-16870"/>
    <s v="Lena Cacioppo"/>
    <x v="0"/>
    <s v="United States"/>
    <s v="Chicago"/>
    <x v="10"/>
    <n v="60623"/>
    <x v="2"/>
    <s v="FUR-TA-10000849"/>
    <x v="0"/>
    <x v="3"/>
    <x v="1318"/>
    <n v="145.97999999999999"/>
    <n v="2"/>
    <n v="0.5"/>
    <n v="-99.266399999999976"/>
  </r>
  <r>
    <n v="8986"/>
    <x v="4482"/>
    <x v="1"/>
    <x v="155"/>
    <d v="2012-12-07T00:00:00"/>
    <s v="Standard Class"/>
    <s v="JG-15115"/>
    <s v="Jack Garza"/>
    <x v="0"/>
    <s v="United States"/>
    <s v="Jacksonville"/>
    <x v="3"/>
    <n v="28540"/>
    <x v="0"/>
    <s v="FUR-FU-10000222"/>
    <x v="0"/>
    <x v="5"/>
    <x v="591"/>
    <n v="77.951999999999998"/>
    <n v="3"/>
    <n v="0.2"/>
    <n v="12.667199999999994"/>
  </r>
  <r>
    <n v="8987"/>
    <x v="4482"/>
    <x v="1"/>
    <x v="155"/>
    <d v="2012-12-07T00:00:00"/>
    <s v="Standard Class"/>
    <s v="JG-15115"/>
    <s v="Jack Garza"/>
    <x v="0"/>
    <s v="United States"/>
    <s v="Jacksonville"/>
    <x v="3"/>
    <n v="28540"/>
    <x v="0"/>
    <s v="OFF-BI-10001718"/>
    <x v="1"/>
    <x v="8"/>
    <x v="1216"/>
    <n v="95.970000000000013"/>
    <n v="5"/>
    <n v="0.7"/>
    <n v="-73.57699999999997"/>
  </r>
  <r>
    <n v="8988"/>
    <x v="4482"/>
    <x v="1"/>
    <x v="155"/>
    <d v="2012-12-07T00:00:00"/>
    <s v="Standard Class"/>
    <s v="JG-15115"/>
    <s v="Jack Garza"/>
    <x v="0"/>
    <s v="United States"/>
    <s v="Jacksonville"/>
    <x v="3"/>
    <n v="28540"/>
    <x v="0"/>
    <s v="TEC-PH-10001700"/>
    <x v="2"/>
    <x v="7"/>
    <x v="193"/>
    <n v="105.584"/>
    <n v="2"/>
    <n v="0.2"/>
    <n v="9.2386000000000053"/>
  </r>
  <r>
    <n v="8989"/>
    <x v="4482"/>
    <x v="1"/>
    <x v="155"/>
    <d v="2012-12-07T00:00:00"/>
    <s v="Standard Class"/>
    <s v="JG-15115"/>
    <s v="Jack Garza"/>
    <x v="0"/>
    <s v="United States"/>
    <s v="Jacksonville"/>
    <x v="3"/>
    <n v="28540"/>
    <x v="0"/>
    <s v="OFF-AR-10004078"/>
    <x v="1"/>
    <x v="6"/>
    <x v="507"/>
    <n v="9.3439999999999994"/>
    <n v="2"/>
    <n v="0.2"/>
    <n v="1.1679999999999997"/>
  </r>
  <r>
    <n v="8990"/>
    <x v="4483"/>
    <x v="1"/>
    <x v="100"/>
    <d v="2012-12-30T00:00:00"/>
    <s v="Standard Class"/>
    <s v="HM-14860"/>
    <s v="Harry Marie"/>
    <x v="1"/>
    <s v="United States"/>
    <s v="Springfield"/>
    <x v="25"/>
    <n v="65807"/>
    <x v="2"/>
    <s v="FUR-FU-10003026"/>
    <x v="0"/>
    <x v="5"/>
    <x v="1555"/>
    <n v="9.68"/>
    <n v="2"/>
    <n v="0"/>
    <n v="3.7751999999999999"/>
  </r>
  <r>
    <n v="8991"/>
    <x v="4483"/>
    <x v="1"/>
    <x v="100"/>
    <d v="2012-12-30T00:00:00"/>
    <s v="Standard Class"/>
    <s v="HM-14860"/>
    <s v="Harry Marie"/>
    <x v="1"/>
    <s v="United States"/>
    <s v="Springfield"/>
    <x v="25"/>
    <n v="65807"/>
    <x v="2"/>
    <s v="TEC-CO-10003763"/>
    <x v="2"/>
    <x v="16"/>
    <x v="1270"/>
    <n v="4899.93"/>
    <n v="7"/>
    <n v="0"/>
    <n v="2302.9670999999998"/>
  </r>
  <r>
    <n v="8992"/>
    <x v="4484"/>
    <x v="3"/>
    <x v="172"/>
    <d v="2014-10-07T00:00:00"/>
    <s v="Standard Class"/>
    <s v="TN-21040"/>
    <s v="Tanja Norvell"/>
    <x v="2"/>
    <s v="United States"/>
    <s v="San Francisco"/>
    <x v="1"/>
    <n v="94110"/>
    <x v="1"/>
    <s v="TEC-AC-10004708"/>
    <x v="2"/>
    <x v="11"/>
    <x v="337"/>
    <n v="104.75"/>
    <n v="5"/>
    <n v="0"/>
    <n v="21.997499999999999"/>
  </r>
  <r>
    <n v="8993"/>
    <x v="4485"/>
    <x v="3"/>
    <x v="524"/>
    <d v="2014-10-22T00:00:00"/>
    <s v="Standard Class"/>
    <s v="VP-21760"/>
    <s v="Victoria Pisteka"/>
    <x v="1"/>
    <s v="United States"/>
    <s v="Columbia"/>
    <x v="18"/>
    <n v="38401"/>
    <x v="0"/>
    <s v="TEC-AC-10003499"/>
    <x v="2"/>
    <x v="11"/>
    <x v="103"/>
    <n v="18.528000000000002"/>
    <n v="2"/>
    <n v="0.2"/>
    <n v="4.4004000000000003"/>
  </r>
  <r>
    <n v="8994"/>
    <x v="4485"/>
    <x v="3"/>
    <x v="524"/>
    <d v="2014-10-22T00:00:00"/>
    <s v="Standard Class"/>
    <s v="VP-21760"/>
    <s v="Victoria Pisteka"/>
    <x v="1"/>
    <s v="United States"/>
    <s v="Columbia"/>
    <x v="18"/>
    <n v="38401"/>
    <x v="0"/>
    <s v="FUR-TA-10001950"/>
    <x v="0"/>
    <x v="3"/>
    <x v="1275"/>
    <n v="1875.258"/>
    <n v="7"/>
    <n v="0.4"/>
    <n v="-968.88329999999996"/>
  </r>
  <r>
    <n v="8995"/>
    <x v="4486"/>
    <x v="2"/>
    <x v="860"/>
    <d v="2011-08-17T00:00:00"/>
    <s v="First Class"/>
    <s v="CS-12355"/>
    <s v="Christine Sundaresam"/>
    <x v="0"/>
    <s v="United States"/>
    <s v="Hollywood"/>
    <x v="2"/>
    <n v="33021"/>
    <x v="0"/>
    <s v="OFF-PA-10000312"/>
    <x v="1"/>
    <x v="10"/>
    <x v="1820"/>
    <n v="91.360000000000014"/>
    <n v="5"/>
    <n v="0.2"/>
    <n v="29.691999999999993"/>
  </r>
  <r>
    <n v="8996"/>
    <x v="4486"/>
    <x v="2"/>
    <x v="860"/>
    <d v="2011-08-17T00:00:00"/>
    <s v="First Class"/>
    <s v="CS-12355"/>
    <s v="Christine Sundaresam"/>
    <x v="0"/>
    <s v="United States"/>
    <s v="Hollywood"/>
    <x v="2"/>
    <n v="33021"/>
    <x v="0"/>
    <s v="OFF-AP-10004708"/>
    <x v="1"/>
    <x v="9"/>
    <x v="508"/>
    <n v="152.24"/>
    <n v="5"/>
    <n v="0.2"/>
    <n v="17.126999999999988"/>
  </r>
  <r>
    <n v="8997"/>
    <x v="4487"/>
    <x v="3"/>
    <x v="343"/>
    <d v="2014-11-14T00:00:00"/>
    <s v="First Class"/>
    <s v="PG-18820"/>
    <s v="Patrick Gardner"/>
    <x v="0"/>
    <s v="United States"/>
    <s v="Dallas"/>
    <x v="5"/>
    <n v="75081"/>
    <x v="2"/>
    <s v="TEC-PH-10004531"/>
    <x v="2"/>
    <x v="7"/>
    <x v="714"/>
    <n v="35.183999999999997"/>
    <n v="2"/>
    <n v="0.2"/>
    <n v="12.314399999999999"/>
  </r>
  <r>
    <n v="8998"/>
    <x v="4488"/>
    <x v="3"/>
    <x v="177"/>
    <d v="2014-03-21T00:00:00"/>
    <s v="Same Day"/>
    <s v="HG-14845"/>
    <s v="Harry Greene"/>
    <x v="0"/>
    <s v="United States"/>
    <s v="Houston"/>
    <x v="5"/>
    <n v="77041"/>
    <x v="2"/>
    <s v="OFF-PA-10000474"/>
    <x v="1"/>
    <x v="10"/>
    <x v="33"/>
    <n v="56.704000000000001"/>
    <n v="2"/>
    <n v="0.2"/>
    <n v="19.137599999999992"/>
  </r>
  <r>
    <n v="8999"/>
    <x v="4488"/>
    <x v="3"/>
    <x v="177"/>
    <d v="2014-03-21T00:00:00"/>
    <s v="Same Day"/>
    <s v="HG-14845"/>
    <s v="Harry Greene"/>
    <x v="0"/>
    <s v="United States"/>
    <s v="Houston"/>
    <x v="5"/>
    <n v="77041"/>
    <x v="2"/>
    <s v="OFF-PA-10002377"/>
    <x v="1"/>
    <x v="10"/>
    <x v="127"/>
    <n v="274.06400000000002"/>
    <n v="7"/>
    <n v="0.2"/>
    <n v="102.77399999999999"/>
  </r>
  <r>
    <n v="9000"/>
    <x v="4489"/>
    <x v="3"/>
    <x v="726"/>
    <d v="2014-05-18T00:00:00"/>
    <s v="Standard Class"/>
    <s v="MH-18115"/>
    <s v="Mick Hernandez"/>
    <x v="2"/>
    <s v="United States"/>
    <s v="Philadelphia"/>
    <x v="9"/>
    <n v="19140"/>
    <x v="3"/>
    <s v="FUR-CH-10001482"/>
    <x v="0"/>
    <x v="1"/>
    <x v="536"/>
    <n v="458.42999999999995"/>
    <n v="5"/>
    <n v="0.3"/>
    <n v="-124.431"/>
  </r>
  <r>
    <n v="9001"/>
    <x v="4490"/>
    <x v="2"/>
    <x v="169"/>
    <d v="2011-06-22T00:00:00"/>
    <s v="Same Day"/>
    <s v="TB-21280"/>
    <s v="Toby Braunhardt"/>
    <x v="0"/>
    <s v="United States"/>
    <s v="Phoenix"/>
    <x v="16"/>
    <n v="85023"/>
    <x v="1"/>
    <s v="OFF-BI-10001553"/>
    <x v="1"/>
    <x v="8"/>
    <x v="1293"/>
    <n v="8.2260000000000009"/>
    <n v="3"/>
    <n v="0.7"/>
    <n v="-6.0323999999999991"/>
  </r>
  <r>
    <n v="9002"/>
    <x v="4491"/>
    <x v="2"/>
    <x v="266"/>
    <d v="2011-12-09T00:00:00"/>
    <s v="Standard Class"/>
    <s v="EM-13825"/>
    <s v="Elizabeth Moffitt"/>
    <x v="1"/>
    <s v="United States"/>
    <s v="Sandy Springs"/>
    <x v="32"/>
    <n v="30328"/>
    <x v="0"/>
    <s v="TEC-AC-10000199"/>
    <x v="2"/>
    <x v="11"/>
    <x v="1609"/>
    <n v="5.95"/>
    <n v="1"/>
    <n v="0"/>
    <n v="0.83300000000000018"/>
  </r>
  <r>
    <n v="9003"/>
    <x v="4491"/>
    <x v="2"/>
    <x v="266"/>
    <d v="2011-12-09T00:00:00"/>
    <s v="Standard Class"/>
    <s v="EM-13825"/>
    <s v="Elizabeth Moffitt"/>
    <x v="1"/>
    <s v="United States"/>
    <s v="Sandy Springs"/>
    <x v="32"/>
    <n v="30328"/>
    <x v="0"/>
    <s v="OFF-PA-10002195"/>
    <x v="1"/>
    <x v="10"/>
    <x v="719"/>
    <n v="15.24"/>
    <n v="3"/>
    <n v="0"/>
    <n v="7.1627999999999998"/>
  </r>
  <r>
    <n v="9004"/>
    <x v="4492"/>
    <x v="1"/>
    <x v="57"/>
    <d v="2012-04-06T00:00:00"/>
    <s v="Same Day"/>
    <s v="JF-15415"/>
    <s v="Jennifer Ferguson"/>
    <x v="0"/>
    <s v="United States"/>
    <s v="Spokane"/>
    <x v="4"/>
    <n v="99207"/>
    <x v="1"/>
    <s v="TEC-AC-10001767"/>
    <x v="2"/>
    <x v="11"/>
    <x v="97"/>
    <n v="239.94"/>
    <n v="6"/>
    <n v="0"/>
    <n v="26.393399999999986"/>
  </r>
  <r>
    <n v="9005"/>
    <x v="4492"/>
    <x v="1"/>
    <x v="57"/>
    <d v="2012-04-06T00:00:00"/>
    <s v="Same Day"/>
    <s v="JF-15415"/>
    <s v="Jennifer Ferguson"/>
    <x v="0"/>
    <s v="United States"/>
    <s v="Spokane"/>
    <x v="4"/>
    <n v="99207"/>
    <x v="1"/>
    <s v="OFF-AR-10002467"/>
    <x v="1"/>
    <x v="6"/>
    <x v="1681"/>
    <n v="23.84"/>
    <n v="8"/>
    <n v="0"/>
    <n v="6.4368000000000016"/>
  </r>
  <r>
    <n v="9006"/>
    <x v="4493"/>
    <x v="3"/>
    <x v="551"/>
    <d v="2014-11-19T00:00:00"/>
    <s v="Same Day"/>
    <s v="NB-18655"/>
    <s v="Nona Balk"/>
    <x v="1"/>
    <s v="United States"/>
    <s v="Milwaukee"/>
    <x v="6"/>
    <n v="53209"/>
    <x v="2"/>
    <s v="OFF-ST-10001321"/>
    <x v="1"/>
    <x v="4"/>
    <x v="416"/>
    <n v="92.52"/>
    <n v="6"/>
    <n v="0"/>
    <n v="24.980400000000007"/>
  </r>
  <r>
    <n v="9007"/>
    <x v="4493"/>
    <x v="3"/>
    <x v="551"/>
    <d v="2014-11-19T00:00:00"/>
    <s v="Same Day"/>
    <s v="NB-18655"/>
    <s v="Nona Balk"/>
    <x v="1"/>
    <s v="United States"/>
    <s v="Milwaukee"/>
    <x v="6"/>
    <n v="53209"/>
    <x v="2"/>
    <s v="OFF-ST-10000777"/>
    <x v="1"/>
    <x v="4"/>
    <x v="117"/>
    <n v="37.76"/>
    <n v="1"/>
    <n v="0"/>
    <n v="10.572800000000001"/>
  </r>
  <r>
    <n v="9008"/>
    <x v="4493"/>
    <x v="3"/>
    <x v="551"/>
    <d v="2014-11-19T00:00:00"/>
    <s v="Same Day"/>
    <s v="NB-18655"/>
    <s v="Nona Balk"/>
    <x v="1"/>
    <s v="United States"/>
    <s v="Milwaukee"/>
    <x v="6"/>
    <n v="53209"/>
    <x v="2"/>
    <s v="OFF-LA-10003720"/>
    <x v="1"/>
    <x v="2"/>
    <x v="1627"/>
    <n v="7.38"/>
    <n v="2"/>
    <n v="0"/>
    <n v="3.4685999999999999"/>
  </r>
  <r>
    <n v="9009"/>
    <x v="4493"/>
    <x v="3"/>
    <x v="551"/>
    <d v="2014-11-19T00:00:00"/>
    <s v="Same Day"/>
    <s v="NB-18655"/>
    <s v="Nona Balk"/>
    <x v="1"/>
    <s v="United States"/>
    <s v="Milwaukee"/>
    <x v="6"/>
    <n v="53209"/>
    <x v="2"/>
    <s v="FUR-FU-10000206"/>
    <x v="0"/>
    <x v="5"/>
    <x v="392"/>
    <n v="5.82"/>
    <n v="2"/>
    <n v="0"/>
    <n v="2.7353999999999998"/>
  </r>
  <r>
    <n v="9010"/>
    <x v="4494"/>
    <x v="3"/>
    <x v="1210"/>
    <d v="2014-07-19T00:00:00"/>
    <s v="Standard Class"/>
    <s v="CS-11860"/>
    <s v="Cari Schnelling"/>
    <x v="0"/>
    <s v="United States"/>
    <s v="Fairfield"/>
    <x v="24"/>
    <n v="45014"/>
    <x v="3"/>
    <s v="OFF-PA-10000791"/>
    <x v="1"/>
    <x v="10"/>
    <x v="1424"/>
    <n v="3.8159999999999998"/>
    <n v="1"/>
    <n v="0.2"/>
    <n v="1.1924999999999997"/>
  </r>
  <r>
    <n v="9011"/>
    <x v="4495"/>
    <x v="3"/>
    <x v="240"/>
    <d v="2014-05-24T00:00:00"/>
    <s v="Standard Class"/>
    <s v="ND-18460"/>
    <s v="Neil Ducich"/>
    <x v="1"/>
    <s v="United States"/>
    <s v="Huntsville"/>
    <x v="19"/>
    <n v="35810"/>
    <x v="0"/>
    <s v="OFF-BI-10001787"/>
    <x v="1"/>
    <x v="8"/>
    <x v="1482"/>
    <n v="26.16"/>
    <n v="4"/>
    <n v="0"/>
    <n v="12.8184"/>
  </r>
  <r>
    <n v="9012"/>
    <x v="4496"/>
    <x v="1"/>
    <x v="139"/>
    <d v="2012-12-21T00:00:00"/>
    <s v="First Class"/>
    <s v="ED-13885"/>
    <s v="Emily Ducich"/>
    <x v="2"/>
    <s v="United States"/>
    <s v="Houston"/>
    <x v="5"/>
    <n v="77036"/>
    <x v="2"/>
    <s v="TEC-AC-10004353"/>
    <x v="2"/>
    <x v="11"/>
    <x v="717"/>
    <n v="100.80000000000001"/>
    <n v="2"/>
    <n v="0.2"/>
    <n v="21.42"/>
  </r>
  <r>
    <n v="9013"/>
    <x v="4497"/>
    <x v="0"/>
    <x v="823"/>
    <d v="2013-02-22T00:00:00"/>
    <s v="First Class"/>
    <s v="EA-14035"/>
    <s v="Erin Ashbrook"/>
    <x v="1"/>
    <s v="United States"/>
    <s v="New York City"/>
    <x v="15"/>
    <n v="10011"/>
    <x v="3"/>
    <s v="FUR-FU-10001861"/>
    <x v="0"/>
    <x v="5"/>
    <x v="272"/>
    <n v="135.79999999999998"/>
    <n v="7"/>
    <n v="0"/>
    <n v="66.541999999999987"/>
  </r>
  <r>
    <n v="9014"/>
    <x v="4498"/>
    <x v="3"/>
    <x v="257"/>
    <d v="2014-03-23T00:00:00"/>
    <s v="Standard Class"/>
    <s v="BP-11050"/>
    <s v="Barry Pond"/>
    <x v="1"/>
    <s v="United States"/>
    <s v="Los Angeles"/>
    <x v="1"/>
    <n v="90008"/>
    <x v="1"/>
    <s v="OFF-AR-10002766"/>
    <x v="1"/>
    <x v="6"/>
    <x v="1041"/>
    <n v="13.899999999999999"/>
    <n v="5"/>
    <n v="0"/>
    <n v="3.7529999999999997"/>
  </r>
  <r>
    <n v="9015"/>
    <x v="4498"/>
    <x v="3"/>
    <x v="257"/>
    <d v="2014-03-23T00:00:00"/>
    <s v="Standard Class"/>
    <s v="BP-11050"/>
    <s v="Barry Pond"/>
    <x v="1"/>
    <s v="United States"/>
    <s v="Los Angeles"/>
    <x v="1"/>
    <n v="90008"/>
    <x v="1"/>
    <s v="OFF-EN-10003072"/>
    <x v="1"/>
    <x v="12"/>
    <x v="767"/>
    <n v="19.399999999999999"/>
    <n v="5"/>
    <n v="0"/>
    <n v="9.3120000000000012"/>
  </r>
  <r>
    <n v="9016"/>
    <x v="4499"/>
    <x v="0"/>
    <x v="907"/>
    <d v="2013-12-24T00:00:00"/>
    <s v="Standard Class"/>
    <s v="NS-18640"/>
    <s v="Noel Staavos"/>
    <x v="1"/>
    <s v="United States"/>
    <s v="Carlsbad"/>
    <x v="27"/>
    <n v="88220"/>
    <x v="1"/>
    <s v="OFF-BI-10001636"/>
    <x v="1"/>
    <x v="8"/>
    <x v="668"/>
    <n v="13.488"/>
    <n v="2"/>
    <n v="0.2"/>
    <n v="4.3835999999999995"/>
  </r>
  <r>
    <n v="9017"/>
    <x v="4499"/>
    <x v="0"/>
    <x v="907"/>
    <d v="2013-12-24T00:00:00"/>
    <s v="Standard Class"/>
    <s v="NS-18640"/>
    <s v="Noel Staavos"/>
    <x v="1"/>
    <s v="United States"/>
    <s v="Carlsbad"/>
    <x v="27"/>
    <n v="88220"/>
    <x v="1"/>
    <s v="OFF-BI-10000948"/>
    <x v="1"/>
    <x v="8"/>
    <x v="1373"/>
    <n v="11.416"/>
    <n v="1"/>
    <n v="0.2"/>
    <n v="3.8528999999999991"/>
  </r>
  <r>
    <n v="9018"/>
    <x v="4500"/>
    <x v="0"/>
    <x v="253"/>
    <d v="2013-03-29T00:00:00"/>
    <s v="Second Class"/>
    <s v="MV-17485"/>
    <s v="Mark Van Huff"/>
    <x v="0"/>
    <s v="United States"/>
    <s v="Pocatello"/>
    <x v="45"/>
    <n v="83201"/>
    <x v="1"/>
    <s v="OFF-PA-10001838"/>
    <x v="1"/>
    <x v="10"/>
    <x v="999"/>
    <n v="17.64"/>
    <n v="3"/>
    <n v="0"/>
    <n v="8.6435999999999993"/>
  </r>
  <r>
    <n v="9019"/>
    <x v="4500"/>
    <x v="0"/>
    <x v="253"/>
    <d v="2013-03-29T00:00:00"/>
    <s v="Second Class"/>
    <s v="MV-17485"/>
    <s v="Mark Van Huff"/>
    <x v="0"/>
    <s v="United States"/>
    <s v="Pocatello"/>
    <x v="45"/>
    <n v="83201"/>
    <x v="1"/>
    <s v="OFF-BI-10002215"/>
    <x v="1"/>
    <x v="8"/>
    <x v="20"/>
    <n v="17.04"/>
    <n v="3"/>
    <n v="0.2"/>
    <n v="5.5379999999999985"/>
  </r>
  <r>
    <n v="9020"/>
    <x v="4501"/>
    <x v="2"/>
    <x v="757"/>
    <d v="2011-12-18T00:00:00"/>
    <s v="Second Class"/>
    <s v="LE-16810"/>
    <s v="Laurel Elliston"/>
    <x v="0"/>
    <s v="United States"/>
    <s v="Springfield"/>
    <x v="17"/>
    <n v="22153"/>
    <x v="0"/>
    <s v="TEC-AC-10001314"/>
    <x v="2"/>
    <x v="11"/>
    <x v="943"/>
    <n v="99.98"/>
    <n v="2"/>
    <n v="0"/>
    <n v="7.9983999999999895"/>
  </r>
  <r>
    <n v="9021"/>
    <x v="4501"/>
    <x v="2"/>
    <x v="757"/>
    <d v="2011-12-18T00:00:00"/>
    <s v="Second Class"/>
    <s v="LE-16810"/>
    <s v="Laurel Elliston"/>
    <x v="0"/>
    <s v="United States"/>
    <s v="Springfield"/>
    <x v="17"/>
    <n v="22153"/>
    <x v="0"/>
    <s v="FUR-FU-10002268"/>
    <x v="0"/>
    <x v="5"/>
    <x v="860"/>
    <n v="29.46"/>
    <n v="6"/>
    <n v="0"/>
    <n v="9.7217999999999982"/>
  </r>
  <r>
    <n v="9022"/>
    <x v="4502"/>
    <x v="1"/>
    <x v="219"/>
    <d v="2012-11-20T00:00:00"/>
    <s v="Standard Class"/>
    <s v="VP-21760"/>
    <s v="Victoria Pisteka"/>
    <x v="1"/>
    <s v="United States"/>
    <s v="Toledo"/>
    <x v="24"/>
    <n v="43615"/>
    <x v="3"/>
    <s v="OFF-BI-10002133"/>
    <x v="1"/>
    <x v="8"/>
    <x v="1138"/>
    <n v="166.92000000000002"/>
    <n v="13"/>
    <n v="0.7"/>
    <n v="-116.84399999999999"/>
  </r>
  <r>
    <n v="9023"/>
    <x v="4503"/>
    <x v="0"/>
    <x v="250"/>
    <d v="2013-08-24T00:00:00"/>
    <s v="First Class"/>
    <s v="TC-21475"/>
    <s v="Tony Chapman"/>
    <x v="2"/>
    <s v="United States"/>
    <s v="Fort Collins"/>
    <x v="22"/>
    <n v="80525"/>
    <x v="1"/>
    <s v="FUR-FU-10001979"/>
    <x v="0"/>
    <x v="5"/>
    <x v="509"/>
    <n v="98.328000000000003"/>
    <n v="3"/>
    <n v="0.2"/>
    <n v="9.832800000000006"/>
  </r>
  <r>
    <n v="9024"/>
    <x v="4504"/>
    <x v="1"/>
    <x v="685"/>
    <d v="2012-07-02T00:00:00"/>
    <s v="First Class"/>
    <s v="SG-20470"/>
    <s v="Sheri Gordon"/>
    <x v="0"/>
    <s v="United States"/>
    <s v="New York City"/>
    <x v="15"/>
    <n v="10024"/>
    <x v="3"/>
    <s v="FUR-CH-10001482"/>
    <x v="0"/>
    <x v="1"/>
    <x v="536"/>
    <n v="117.88199999999999"/>
    <n v="1"/>
    <n v="0.1"/>
    <n v="1.3097999999999956"/>
  </r>
  <r>
    <n v="9025"/>
    <x v="4505"/>
    <x v="0"/>
    <x v="190"/>
    <d v="2013-07-03T00:00:00"/>
    <s v="Standard Class"/>
    <s v="VP-21760"/>
    <s v="Victoria Pisteka"/>
    <x v="1"/>
    <s v="United States"/>
    <s v="New York City"/>
    <x v="15"/>
    <n v="10035"/>
    <x v="3"/>
    <s v="TEC-AC-10002018"/>
    <x v="2"/>
    <x v="11"/>
    <x v="1674"/>
    <n v="20.97"/>
    <n v="3"/>
    <n v="0"/>
    <n v="9.017100000000001"/>
  </r>
  <r>
    <n v="9026"/>
    <x v="4505"/>
    <x v="0"/>
    <x v="190"/>
    <d v="2013-07-03T00:00:00"/>
    <s v="Standard Class"/>
    <s v="VP-21760"/>
    <s v="Victoria Pisteka"/>
    <x v="1"/>
    <s v="United States"/>
    <s v="New York City"/>
    <x v="15"/>
    <n v="10035"/>
    <x v="3"/>
    <s v="TEC-AC-10000397"/>
    <x v="2"/>
    <x v="11"/>
    <x v="1459"/>
    <n v="139.96"/>
    <n v="4"/>
    <n v="0"/>
    <n v="9.7972000000000037"/>
  </r>
  <r>
    <n v="9027"/>
    <x v="4505"/>
    <x v="0"/>
    <x v="190"/>
    <d v="2013-07-03T00:00:00"/>
    <s v="Standard Class"/>
    <s v="VP-21760"/>
    <s v="Victoria Pisteka"/>
    <x v="1"/>
    <s v="United States"/>
    <s v="New York City"/>
    <x v="15"/>
    <n v="10035"/>
    <x v="3"/>
    <s v="FUR-FU-10003976"/>
    <x v="0"/>
    <x v="5"/>
    <x v="964"/>
    <n v="37.74"/>
    <n v="3"/>
    <n v="0"/>
    <n v="12.831599999999996"/>
  </r>
  <r>
    <n v="9028"/>
    <x v="4506"/>
    <x v="0"/>
    <x v="42"/>
    <d v="2013-09-23T00:00:00"/>
    <s v="Standard Class"/>
    <s v="PO-18865"/>
    <s v="Patrick O'Donnell"/>
    <x v="0"/>
    <s v="United States"/>
    <s v="Marlborough"/>
    <x v="31"/>
    <n v="1752"/>
    <x v="3"/>
    <s v="FUR-FU-10002597"/>
    <x v="0"/>
    <x v="5"/>
    <x v="621"/>
    <n v="14.82"/>
    <n v="3"/>
    <n v="0"/>
    <n v="6.224400000000001"/>
  </r>
  <r>
    <n v="9029"/>
    <x v="4506"/>
    <x v="0"/>
    <x v="42"/>
    <d v="2013-09-23T00:00:00"/>
    <s v="Standard Class"/>
    <s v="PO-18865"/>
    <s v="Patrick O'Donnell"/>
    <x v="0"/>
    <s v="United States"/>
    <s v="Marlborough"/>
    <x v="31"/>
    <n v="1752"/>
    <x v="3"/>
    <s v="FUR-FU-10004864"/>
    <x v="0"/>
    <x v="5"/>
    <x v="436"/>
    <n v="191.82"/>
    <n v="3"/>
    <n v="0"/>
    <n v="61.382399999999997"/>
  </r>
  <r>
    <n v="9030"/>
    <x v="4507"/>
    <x v="2"/>
    <x v="667"/>
    <d v="2011-07-23T00:00:00"/>
    <s v="Standard Class"/>
    <s v="JL-15130"/>
    <s v="Jack Lebron"/>
    <x v="0"/>
    <s v="United States"/>
    <s v="New Rochelle"/>
    <x v="15"/>
    <n v="10801"/>
    <x v="3"/>
    <s v="OFF-BI-10002103"/>
    <x v="1"/>
    <x v="8"/>
    <x v="525"/>
    <n v="13.904"/>
    <n v="2"/>
    <n v="0.2"/>
    <n v="4.5187999999999997"/>
  </r>
  <r>
    <n v="9031"/>
    <x v="4508"/>
    <x v="3"/>
    <x v="853"/>
    <d v="2014-09-02T00:00:00"/>
    <s v="Same Day"/>
    <s v="RW-19540"/>
    <s v="Rick Wilson"/>
    <x v="1"/>
    <s v="United States"/>
    <s v="Seattle"/>
    <x v="4"/>
    <n v="98103"/>
    <x v="1"/>
    <s v="OFF-AP-10001005"/>
    <x v="1"/>
    <x v="9"/>
    <x v="1131"/>
    <n v="314.60000000000002"/>
    <n v="4"/>
    <n v="0"/>
    <n v="103.81799999999998"/>
  </r>
  <r>
    <n v="9032"/>
    <x v="4508"/>
    <x v="3"/>
    <x v="853"/>
    <d v="2014-09-02T00:00:00"/>
    <s v="Same Day"/>
    <s v="RW-19540"/>
    <s v="Rick Wilson"/>
    <x v="1"/>
    <s v="United States"/>
    <s v="Seattle"/>
    <x v="4"/>
    <n v="98103"/>
    <x v="1"/>
    <s v="FUR-TA-10002607"/>
    <x v="0"/>
    <x v="3"/>
    <x v="221"/>
    <n v="283.56"/>
    <n v="4"/>
    <n v="0"/>
    <n v="45.36960000000002"/>
  </r>
  <r>
    <n v="9033"/>
    <x v="4509"/>
    <x v="3"/>
    <x v="738"/>
    <d v="2014-06-27T00:00:00"/>
    <s v="Standard Class"/>
    <s v="RB-19465"/>
    <s v="Rick Bensley"/>
    <x v="2"/>
    <s v="United States"/>
    <s v="Detroit"/>
    <x v="12"/>
    <n v="48227"/>
    <x v="2"/>
    <s v="FUR-CH-10000454"/>
    <x v="0"/>
    <x v="1"/>
    <x v="1"/>
    <n v="487.96"/>
    <n v="2"/>
    <n v="0"/>
    <n v="146.38799999999998"/>
  </r>
  <r>
    <n v="9034"/>
    <x v="4510"/>
    <x v="2"/>
    <x v="814"/>
    <d v="2011-09-07T00:00:00"/>
    <s v="Standard Class"/>
    <s v="SC-20095"/>
    <s v="Sanjit Chand"/>
    <x v="0"/>
    <s v="United States"/>
    <s v="Fayetteville"/>
    <x v="36"/>
    <n v="72701"/>
    <x v="0"/>
    <s v="OFF-BI-10001359"/>
    <x v="1"/>
    <x v="8"/>
    <x v="1153"/>
    <n v="1793.98"/>
    <n v="2"/>
    <n v="0"/>
    <n v="843.17059999999992"/>
  </r>
  <r>
    <n v="9035"/>
    <x v="4511"/>
    <x v="1"/>
    <x v="486"/>
    <d v="2012-10-05T00:00:00"/>
    <s v="Standard Class"/>
    <s v="EM-13960"/>
    <s v="Eric Murdock"/>
    <x v="0"/>
    <s v="United States"/>
    <s v="Quincy"/>
    <x v="10"/>
    <n v="62301"/>
    <x v="2"/>
    <s v="OFF-BI-10003196"/>
    <x v="1"/>
    <x v="8"/>
    <x v="1367"/>
    <n v="2.9919999999999995"/>
    <n v="4"/>
    <n v="0.8"/>
    <n v="-4.4880000000000013"/>
  </r>
  <r>
    <n v="9036"/>
    <x v="4511"/>
    <x v="1"/>
    <x v="486"/>
    <d v="2012-10-05T00:00:00"/>
    <s v="Standard Class"/>
    <s v="EM-13960"/>
    <s v="Eric Murdock"/>
    <x v="0"/>
    <s v="United States"/>
    <s v="Quincy"/>
    <x v="10"/>
    <n v="62301"/>
    <x v="2"/>
    <s v="TEC-AC-10003657"/>
    <x v="2"/>
    <x v="11"/>
    <x v="151"/>
    <n v="108.76800000000001"/>
    <n v="4"/>
    <n v="0.2"/>
    <n v="2.7191999999999901"/>
  </r>
  <r>
    <n v="9037"/>
    <x v="4512"/>
    <x v="1"/>
    <x v="1003"/>
    <d v="2012-04-10T00:00:00"/>
    <s v="First Class"/>
    <s v="RP-19390"/>
    <s v="Resi Pölking"/>
    <x v="0"/>
    <s v="United States"/>
    <s v="New York City"/>
    <x v="15"/>
    <n v="10035"/>
    <x v="3"/>
    <s v="OFF-PA-10002262"/>
    <x v="1"/>
    <x v="10"/>
    <x v="992"/>
    <n v="25.92"/>
    <n v="4"/>
    <n v="0"/>
    <n v="12.441600000000001"/>
  </r>
  <r>
    <n v="9038"/>
    <x v="4512"/>
    <x v="1"/>
    <x v="1003"/>
    <d v="2012-04-10T00:00:00"/>
    <s v="First Class"/>
    <s v="RP-19390"/>
    <s v="Resi Pölking"/>
    <x v="0"/>
    <s v="United States"/>
    <s v="New York City"/>
    <x v="15"/>
    <n v="10035"/>
    <x v="3"/>
    <s v="OFF-ST-10002214"/>
    <x v="1"/>
    <x v="4"/>
    <x v="994"/>
    <n v="22.58"/>
    <n v="2"/>
    <n v="0"/>
    <n v="5.8707999999999991"/>
  </r>
  <r>
    <n v="9039"/>
    <x v="4513"/>
    <x v="3"/>
    <x v="610"/>
    <d v="2014-11-22T00:00:00"/>
    <s v="Same Day"/>
    <s v="HZ-14950"/>
    <s v="Henia Zydlo"/>
    <x v="0"/>
    <s v="United States"/>
    <s v="Houston"/>
    <x v="5"/>
    <n v="77095"/>
    <x v="2"/>
    <s v="TEC-PH-10003555"/>
    <x v="2"/>
    <x v="7"/>
    <x v="457"/>
    <n v="55.176000000000002"/>
    <n v="3"/>
    <n v="0.2"/>
    <n v="-12.414599999999997"/>
  </r>
  <r>
    <n v="9040"/>
    <x v="4514"/>
    <x v="0"/>
    <x v="907"/>
    <d v="2013-12-22T00:00:00"/>
    <s v="Standard Class"/>
    <s v="AB-10105"/>
    <s v="Adrian Barton"/>
    <x v="0"/>
    <s v="United States"/>
    <s v="Detroit"/>
    <x v="12"/>
    <n v="48205"/>
    <x v="2"/>
    <s v="OFF-BI-10000545"/>
    <x v="1"/>
    <x v="8"/>
    <x v="685"/>
    <n v="9892.74"/>
    <n v="13"/>
    <n v="0"/>
    <n v="4946.37"/>
  </r>
  <r>
    <n v="9041"/>
    <x v="4515"/>
    <x v="2"/>
    <x v="111"/>
    <d v="2011-09-24T00:00:00"/>
    <s v="Standard Class"/>
    <s v="ND-18460"/>
    <s v="Neil Ducich"/>
    <x v="1"/>
    <s v="United States"/>
    <s v="Chandler"/>
    <x v="16"/>
    <n v="85224"/>
    <x v="1"/>
    <s v="FUR-TA-10004607"/>
    <x v="0"/>
    <x v="3"/>
    <x v="1095"/>
    <n v="73.915000000000006"/>
    <n v="1"/>
    <n v="0.5"/>
    <n v="-45.827300000000008"/>
  </r>
  <r>
    <n v="9042"/>
    <x v="4516"/>
    <x v="2"/>
    <x v="450"/>
    <d v="2011-10-03T00:00:00"/>
    <s v="Standard Class"/>
    <s v="XP-21865"/>
    <s v="Xylona Preis"/>
    <x v="0"/>
    <s v="United States"/>
    <s v="Hollywood"/>
    <x v="2"/>
    <n v="33021"/>
    <x v="0"/>
    <s v="FUR-FU-10000277"/>
    <x v="0"/>
    <x v="5"/>
    <x v="1786"/>
    <n v="337.08800000000002"/>
    <n v="4"/>
    <n v="0.2"/>
    <n v="16.854399999999984"/>
  </r>
  <r>
    <n v="9043"/>
    <x v="4517"/>
    <x v="1"/>
    <x v="357"/>
    <d v="2012-09-26T00:00:00"/>
    <s v="Second Class"/>
    <s v="MM-18280"/>
    <s v="Muhammed MacIntyre"/>
    <x v="1"/>
    <s v="United States"/>
    <s v="Los Angeles"/>
    <x v="1"/>
    <n v="90049"/>
    <x v="1"/>
    <s v="OFF-AP-10004532"/>
    <x v="1"/>
    <x v="9"/>
    <x v="559"/>
    <n v="61.44"/>
    <n v="3"/>
    <n v="0"/>
    <n v="16.588799999999999"/>
  </r>
  <r>
    <n v="9044"/>
    <x v="4518"/>
    <x v="0"/>
    <x v="77"/>
    <d v="2013-11-14T00:00:00"/>
    <s v="Standard Class"/>
    <s v="ML-17395"/>
    <s v="Marina Lichtenstein"/>
    <x v="1"/>
    <s v="United States"/>
    <s v="San Francisco"/>
    <x v="1"/>
    <n v="94122"/>
    <x v="1"/>
    <s v="TEC-AC-10003911"/>
    <x v="2"/>
    <x v="11"/>
    <x v="327"/>
    <n v="479.97"/>
    <n v="3"/>
    <n v="0"/>
    <n v="163.18979999999999"/>
  </r>
  <r>
    <n v="9045"/>
    <x v="4519"/>
    <x v="3"/>
    <x v="819"/>
    <d v="2014-12-21T00:00:00"/>
    <s v="Second Class"/>
    <s v="KM-16225"/>
    <s v="Kalyca Meade"/>
    <x v="1"/>
    <s v="United States"/>
    <s v="Sunnyvale"/>
    <x v="1"/>
    <n v="94086"/>
    <x v="1"/>
    <s v="OFF-BI-10003196"/>
    <x v="1"/>
    <x v="8"/>
    <x v="1367"/>
    <n v="5.9840000000000009"/>
    <n v="2"/>
    <n v="0.2"/>
    <n v="2.2439999999999998"/>
  </r>
  <r>
    <n v="9046"/>
    <x v="4519"/>
    <x v="3"/>
    <x v="819"/>
    <d v="2014-12-21T00:00:00"/>
    <s v="Second Class"/>
    <s v="KM-16225"/>
    <s v="Kalyca Meade"/>
    <x v="1"/>
    <s v="United States"/>
    <s v="Sunnyvale"/>
    <x v="1"/>
    <n v="94086"/>
    <x v="1"/>
    <s v="TEC-AC-10000358"/>
    <x v="2"/>
    <x v="11"/>
    <x v="1278"/>
    <n v="189.95000000000002"/>
    <n v="5"/>
    <n v="0"/>
    <n v="45.587999999999994"/>
  </r>
  <r>
    <n v="9047"/>
    <x v="4519"/>
    <x v="3"/>
    <x v="819"/>
    <d v="2014-12-21T00:00:00"/>
    <s v="Second Class"/>
    <s v="KM-16225"/>
    <s v="Kalyca Meade"/>
    <x v="1"/>
    <s v="United States"/>
    <s v="Sunnyvale"/>
    <x v="1"/>
    <n v="94086"/>
    <x v="1"/>
    <s v="TEC-AC-10000057"/>
    <x v="2"/>
    <x v="11"/>
    <x v="626"/>
    <n v="149.94999999999999"/>
    <n v="5"/>
    <n v="0"/>
    <n v="31.489499999999992"/>
  </r>
  <r>
    <n v="9048"/>
    <x v="4519"/>
    <x v="3"/>
    <x v="819"/>
    <d v="2014-12-21T00:00:00"/>
    <s v="Second Class"/>
    <s v="KM-16225"/>
    <s v="Kalyca Meade"/>
    <x v="1"/>
    <s v="United States"/>
    <s v="Sunnyvale"/>
    <x v="1"/>
    <n v="94086"/>
    <x v="1"/>
    <s v="OFF-AR-10001988"/>
    <x v="1"/>
    <x v="6"/>
    <x v="749"/>
    <n v="29.950000000000003"/>
    <n v="5"/>
    <n v="0"/>
    <n v="8.6854999999999993"/>
  </r>
  <r>
    <n v="9049"/>
    <x v="4519"/>
    <x v="3"/>
    <x v="819"/>
    <d v="2014-12-21T00:00:00"/>
    <s v="Second Class"/>
    <s v="KM-16225"/>
    <s v="Kalyca Meade"/>
    <x v="1"/>
    <s v="United States"/>
    <s v="Sunnyvale"/>
    <x v="1"/>
    <n v="94086"/>
    <x v="1"/>
    <s v="OFF-LA-10003498"/>
    <x v="1"/>
    <x v="2"/>
    <x v="1740"/>
    <n v="44.400000000000006"/>
    <n v="3"/>
    <n v="0"/>
    <n v="22.200000000000003"/>
  </r>
  <r>
    <n v="9050"/>
    <x v="4520"/>
    <x v="2"/>
    <x v="158"/>
    <d v="2011-09-25T00:00:00"/>
    <s v="Standard Class"/>
    <s v="SL-20155"/>
    <s v="Sara Luxemburg"/>
    <x v="2"/>
    <s v="United States"/>
    <s v="New York City"/>
    <x v="15"/>
    <n v="10011"/>
    <x v="3"/>
    <s v="OFF-AR-10002956"/>
    <x v="1"/>
    <x v="6"/>
    <x v="660"/>
    <n v="66.03"/>
    <n v="3"/>
    <n v="0"/>
    <n v="17.1678"/>
  </r>
  <r>
    <n v="9051"/>
    <x v="4521"/>
    <x v="1"/>
    <x v="1211"/>
    <d v="2012-05-22T00:00:00"/>
    <s v="Standard Class"/>
    <s v="AJ-10780"/>
    <s v="Anthony Jacobs"/>
    <x v="1"/>
    <s v="United States"/>
    <s v="Los Angeles"/>
    <x v="1"/>
    <n v="90004"/>
    <x v="1"/>
    <s v="OFF-PA-10003724"/>
    <x v="1"/>
    <x v="10"/>
    <x v="357"/>
    <n v="10.86"/>
    <n v="2"/>
    <n v="0"/>
    <n v="5.3213999999999997"/>
  </r>
  <r>
    <n v="9052"/>
    <x v="4522"/>
    <x v="2"/>
    <x v="959"/>
    <d v="2011-03-31T00:00:00"/>
    <s v="Second Class"/>
    <s v="DK-12835"/>
    <s v="Damala Kotsonis"/>
    <x v="1"/>
    <s v="United States"/>
    <s v="San Francisco"/>
    <x v="1"/>
    <n v="94122"/>
    <x v="1"/>
    <s v="OFF-AR-10004272"/>
    <x v="1"/>
    <x v="6"/>
    <x v="1220"/>
    <n v="3.36"/>
    <n v="2"/>
    <n v="0"/>
    <n v="0.83999999999999986"/>
  </r>
  <r>
    <n v="9053"/>
    <x v="4522"/>
    <x v="2"/>
    <x v="959"/>
    <d v="2011-03-31T00:00:00"/>
    <s v="Second Class"/>
    <s v="DK-12835"/>
    <s v="Damala Kotsonis"/>
    <x v="1"/>
    <s v="United States"/>
    <s v="San Francisco"/>
    <x v="1"/>
    <n v="94122"/>
    <x v="1"/>
    <s v="OFF-BI-10003291"/>
    <x v="1"/>
    <x v="8"/>
    <x v="44"/>
    <n v="27.936000000000003"/>
    <n v="4"/>
    <n v="0.2"/>
    <n v="9.4283999999999963"/>
  </r>
  <r>
    <n v="9054"/>
    <x v="4522"/>
    <x v="2"/>
    <x v="959"/>
    <d v="2011-03-31T00:00:00"/>
    <s v="Second Class"/>
    <s v="DK-12835"/>
    <s v="Damala Kotsonis"/>
    <x v="1"/>
    <s v="United States"/>
    <s v="San Francisco"/>
    <x v="1"/>
    <n v="94122"/>
    <x v="1"/>
    <s v="TEC-PH-10004100"/>
    <x v="2"/>
    <x v="7"/>
    <x v="1743"/>
    <n v="28.783999999999999"/>
    <n v="2"/>
    <n v="0.2"/>
    <n v="2.878400000000001"/>
  </r>
  <r>
    <n v="9055"/>
    <x v="4523"/>
    <x v="3"/>
    <x v="585"/>
    <d v="2014-09-29T00:00:00"/>
    <s v="Standard Class"/>
    <s v="BK-11260"/>
    <s v="Berenike Kampe"/>
    <x v="0"/>
    <s v="United States"/>
    <s v="Santa Ana"/>
    <x v="1"/>
    <n v="92704"/>
    <x v="1"/>
    <s v="OFF-SU-10001218"/>
    <x v="1"/>
    <x v="14"/>
    <x v="133"/>
    <n v="21.96"/>
    <n v="2"/>
    <n v="0"/>
    <n v="6.1488000000000014"/>
  </r>
  <r>
    <n v="9056"/>
    <x v="4524"/>
    <x v="1"/>
    <x v="811"/>
    <d v="2012-09-17T00:00:00"/>
    <s v="Second Class"/>
    <s v="CC-12670"/>
    <s v="Craig Carreira"/>
    <x v="0"/>
    <s v="United States"/>
    <s v="Seattle"/>
    <x v="4"/>
    <n v="98103"/>
    <x v="1"/>
    <s v="TEC-AC-10004209"/>
    <x v="2"/>
    <x v="11"/>
    <x v="899"/>
    <n v="21.98"/>
    <n v="2"/>
    <n v="0"/>
    <n v="8.5722000000000005"/>
  </r>
  <r>
    <n v="9057"/>
    <x v="4525"/>
    <x v="1"/>
    <x v="121"/>
    <d v="2012-11-04T00:00:00"/>
    <s v="First Class"/>
    <s v="ED-13885"/>
    <s v="Emily Ducich"/>
    <x v="2"/>
    <s v="United States"/>
    <s v="New York City"/>
    <x v="15"/>
    <n v="10011"/>
    <x v="3"/>
    <s v="FUR-CH-10002073"/>
    <x v="0"/>
    <x v="1"/>
    <x v="1783"/>
    <n v="2621.3220000000001"/>
    <n v="11"/>
    <n v="0.1"/>
    <n v="553.39019999999982"/>
  </r>
  <r>
    <n v="9058"/>
    <x v="4526"/>
    <x v="1"/>
    <x v="1182"/>
    <d v="2012-10-24T00:00:00"/>
    <s v="Standard Class"/>
    <s v="SV-20785"/>
    <s v="Stewart Visinsky"/>
    <x v="0"/>
    <s v="United States"/>
    <s v="Los Angeles"/>
    <x v="1"/>
    <n v="90045"/>
    <x v="1"/>
    <s v="FUR-FU-10003424"/>
    <x v="0"/>
    <x v="5"/>
    <x v="1659"/>
    <n v="74.759999999999991"/>
    <n v="7"/>
    <n v="0"/>
    <n v="23.923199999999994"/>
  </r>
  <r>
    <n v="9059"/>
    <x v="4526"/>
    <x v="1"/>
    <x v="1182"/>
    <d v="2012-10-24T00:00:00"/>
    <s v="Standard Class"/>
    <s v="SV-20785"/>
    <s v="Stewart Visinsky"/>
    <x v="0"/>
    <s v="United States"/>
    <s v="Los Angeles"/>
    <x v="1"/>
    <n v="90045"/>
    <x v="1"/>
    <s v="FUR-TA-10001086"/>
    <x v="0"/>
    <x v="3"/>
    <x v="1727"/>
    <n v="364.77600000000007"/>
    <n v="3"/>
    <n v="0.2"/>
    <n v="27.358200000000011"/>
  </r>
  <r>
    <n v="9060"/>
    <x v="4527"/>
    <x v="0"/>
    <x v="403"/>
    <d v="2013-06-19T00:00:00"/>
    <s v="Standard Class"/>
    <s v="AR-10825"/>
    <s v="Anthony Rawles"/>
    <x v="1"/>
    <s v="United States"/>
    <s v="Seattle"/>
    <x v="4"/>
    <n v="98103"/>
    <x v="1"/>
    <s v="FUR-TA-10004619"/>
    <x v="0"/>
    <x v="3"/>
    <x v="882"/>
    <n v="1115.17"/>
    <n v="7"/>
    <n v="0"/>
    <n v="334.55099999999993"/>
  </r>
  <r>
    <n v="9061"/>
    <x v="4528"/>
    <x v="1"/>
    <x v="312"/>
    <d v="2012-11-21T00:00:00"/>
    <s v="First Class"/>
    <s v="CS-12250"/>
    <s v="Chris Selesnick"/>
    <x v="1"/>
    <s v="United States"/>
    <s v="San Diego"/>
    <x v="1"/>
    <n v="92024"/>
    <x v="1"/>
    <s v="OFF-BI-10002854"/>
    <x v="1"/>
    <x v="8"/>
    <x v="895"/>
    <n v="89.696000000000012"/>
    <n v="4"/>
    <n v="0.2"/>
    <n v="33.635999999999996"/>
  </r>
  <r>
    <n v="9062"/>
    <x v="4528"/>
    <x v="1"/>
    <x v="312"/>
    <d v="2012-11-21T00:00:00"/>
    <s v="First Class"/>
    <s v="CS-12250"/>
    <s v="Chris Selesnick"/>
    <x v="1"/>
    <s v="United States"/>
    <s v="San Diego"/>
    <x v="1"/>
    <n v="92024"/>
    <x v="1"/>
    <s v="OFF-LA-10002762"/>
    <x v="1"/>
    <x v="2"/>
    <x v="49"/>
    <n v="50.12"/>
    <n v="4"/>
    <n v="0"/>
    <n v="23.556399999999996"/>
  </r>
  <r>
    <n v="9063"/>
    <x v="4529"/>
    <x v="0"/>
    <x v="1212"/>
    <d v="2013-03-07T00:00:00"/>
    <s v="Standard Class"/>
    <s v="RR-19525"/>
    <s v="Rick Reed"/>
    <x v="1"/>
    <s v="United States"/>
    <s v="New York City"/>
    <x v="15"/>
    <n v="10035"/>
    <x v="3"/>
    <s v="OFF-FA-10003495"/>
    <x v="1"/>
    <x v="13"/>
    <x v="33"/>
    <n v="36.480000000000004"/>
    <n v="6"/>
    <n v="0"/>
    <n v="18.240000000000002"/>
  </r>
  <r>
    <n v="9064"/>
    <x v="4530"/>
    <x v="2"/>
    <x v="1005"/>
    <d v="2011-10-20T00:00:00"/>
    <s v="Standard Class"/>
    <s v="BD-11500"/>
    <s v="Bradley Drucker"/>
    <x v="0"/>
    <s v="United States"/>
    <s v="Chicago"/>
    <x v="10"/>
    <n v="60653"/>
    <x v="2"/>
    <s v="OFF-PA-10002581"/>
    <x v="1"/>
    <x v="10"/>
    <x v="1300"/>
    <n v="322.19200000000001"/>
    <n v="13"/>
    <n v="0.2"/>
    <n v="100.68499999999997"/>
  </r>
  <r>
    <n v="9065"/>
    <x v="4530"/>
    <x v="2"/>
    <x v="1005"/>
    <d v="2011-10-20T00:00:00"/>
    <s v="Standard Class"/>
    <s v="BD-11500"/>
    <s v="Bradley Drucker"/>
    <x v="0"/>
    <s v="United States"/>
    <s v="Chicago"/>
    <x v="10"/>
    <n v="60653"/>
    <x v="2"/>
    <s v="OFF-BI-10000343"/>
    <x v="1"/>
    <x v="8"/>
    <x v="184"/>
    <n v="2.9459999999999993"/>
    <n v="3"/>
    <n v="0.8"/>
    <n v="-4.8609000000000009"/>
  </r>
  <r>
    <n v="9066"/>
    <x v="4530"/>
    <x v="2"/>
    <x v="1005"/>
    <d v="2011-10-20T00:00:00"/>
    <s v="Standard Class"/>
    <s v="BD-11500"/>
    <s v="Bradley Drucker"/>
    <x v="0"/>
    <s v="United States"/>
    <s v="Chicago"/>
    <x v="10"/>
    <n v="60653"/>
    <x v="2"/>
    <s v="OFF-PA-10001184"/>
    <x v="1"/>
    <x v="10"/>
    <x v="1307"/>
    <n v="19.136000000000003"/>
    <n v="4"/>
    <n v="0.2"/>
    <n v="6.9367999999999999"/>
  </r>
  <r>
    <n v="9067"/>
    <x v="4531"/>
    <x v="3"/>
    <x v="1143"/>
    <d v="2014-05-31T00:00:00"/>
    <s v="Standard Class"/>
    <s v="BM-11785"/>
    <s v="Bryan Mills"/>
    <x v="0"/>
    <s v="United States"/>
    <s v="Harrisonburg"/>
    <x v="17"/>
    <n v="22801"/>
    <x v="0"/>
    <s v="TEC-AC-10000521"/>
    <x v="2"/>
    <x v="11"/>
    <x v="1557"/>
    <n v="23.08"/>
    <n v="2"/>
    <n v="0"/>
    <n v="6.9239999999999995"/>
  </r>
  <r>
    <n v="9068"/>
    <x v="4532"/>
    <x v="0"/>
    <x v="1084"/>
    <d v="2013-02-10T00:00:00"/>
    <s v="Standard Class"/>
    <s v="MS-17365"/>
    <s v="Maribeth Schnelling"/>
    <x v="0"/>
    <s v="United States"/>
    <s v="Rockville"/>
    <x v="39"/>
    <n v="20852"/>
    <x v="3"/>
    <s v="TEC-PH-10002890"/>
    <x v="2"/>
    <x v="7"/>
    <x v="1387"/>
    <n v="90.48"/>
    <n v="2"/>
    <n v="0"/>
    <n v="23.524799999999999"/>
  </r>
  <r>
    <n v="9069"/>
    <x v="4533"/>
    <x v="0"/>
    <x v="476"/>
    <d v="2013-09-06T00:00:00"/>
    <s v="Second Class"/>
    <s v="BM-11140"/>
    <s v="Becky Martin"/>
    <x v="0"/>
    <s v="United States"/>
    <s v="Des Moines"/>
    <x v="4"/>
    <n v="98198"/>
    <x v="1"/>
    <s v="FUR-CH-10003061"/>
    <x v="0"/>
    <x v="1"/>
    <x v="51"/>
    <n v="215.976"/>
    <n v="3"/>
    <n v="0.2"/>
    <n v="-2.6997000000000355"/>
  </r>
  <r>
    <n v="9070"/>
    <x v="4533"/>
    <x v="0"/>
    <x v="476"/>
    <d v="2013-09-06T00:00:00"/>
    <s v="Second Class"/>
    <s v="BM-11140"/>
    <s v="Becky Martin"/>
    <x v="0"/>
    <s v="United States"/>
    <s v="Des Moines"/>
    <x v="4"/>
    <n v="98198"/>
    <x v="1"/>
    <s v="OFF-EN-10003567"/>
    <x v="1"/>
    <x v="12"/>
    <x v="1643"/>
    <n v="65.94"/>
    <n v="3"/>
    <n v="0"/>
    <n v="30.991800000000001"/>
  </r>
  <r>
    <n v="9071"/>
    <x v="4534"/>
    <x v="3"/>
    <x v="769"/>
    <d v="2014-12-06T00:00:00"/>
    <s v="First Class"/>
    <s v="KE-16420"/>
    <s v="Katrina Edelman"/>
    <x v="1"/>
    <s v="United States"/>
    <s v="Philadelphia"/>
    <x v="9"/>
    <n v="19134"/>
    <x v="3"/>
    <s v="FUR-FU-10001918"/>
    <x v="0"/>
    <x v="5"/>
    <x v="280"/>
    <n v="11.352000000000002"/>
    <n v="3"/>
    <n v="0.2"/>
    <n v="2.6961000000000008"/>
  </r>
  <r>
    <n v="9072"/>
    <x v="4535"/>
    <x v="1"/>
    <x v="821"/>
    <d v="2012-06-16T00:00:00"/>
    <s v="Standard Class"/>
    <s v="SZ-20035"/>
    <s v="Sam Zeldin"/>
    <x v="2"/>
    <s v="United States"/>
    <s v="Columbus"/>
    <x v="14"/>
    <n v="47201"/>
    <x v="2"/>
    <s v="OFF-ST-10002444"/>
    <x v="1"/>
    <x v="4"/>
    <x v="571"/>
    <n v="24.56"/>
    <n v="2"/>
    <n v="0"/>
    <n v="6.8767999999999994"/>
  </r>
  <r>
    <n v="9073"/>
    <x v="4536"/>
    <x v="0"/>
    <x v="913"/>
    <d v="2013-09-09T00:00:00"/>
    <s v="Standard Class"/>
    <s v="MB-18085"/>
    <s v="Mick Brown"/>
    <x v="0"/>
    <s v="United States"/>
    <s v="Springfield"/>
    <x v="25"/>
    <n v="65807"/>
    <x v="2"/>
    <s v="OFF-EN-10003286"/>
    <x v="1"/>
    <x v="12"/>
    <x v="33"/>
    <n v="16.559999999999999"/>
    <n v="2"/>
    <n v="0"/>
    <n v="7.783199999999999"/>
  </r>
  <r>
    <n v="9074"/>
    <x v="4536"/>
    <x v="0"/>
    <x v="913"/>
    <d v="2013-09-09T00:00:00"/>
    <s v="Standard Class"/>
    <s v="MB-18085"/>
    <s v="Mick Brown"/>
    <x v="0"/>
    <s v="United States"/>
    <s v="Springfield"/>
    <x v="25"/>
    <n v="65807"/>
    <x v="2"/>
    <s v="TEC-AC-10000109"/>
    <x v="2"/>
    <x v="11"/>
    <x v="200"/>
    <n v="279.95"/>
    <n v="5"/>
    <n v="0"/>
    <n v="67.188000000000017"/>
  </r>
  <r>
    <n v="9075"/>
    <x v="4537"/>
    <x v="2"/>
    <x v="419"/>
    <d v="2011-04-26T00:00:00"/>
    <s v="Standard Class"/>
    <s v="DB-13555"/>
    <s v="Dorothy Badders"/>
    <x v="1"/>
    <s v="United States"/>
    <s v="Henderson"/>
    <x v="0"/>
    <n v="42420"/>
    <x v="0"/>
    <s v="OFF-ST-10002574"/>
    <x v="1"/>
    <x v="4"/>
    <x v="926"/>
    <n v="828.83999999999992"/>
    <n v="6"/>
    <n v="0"/>
    <n v="0"/>
  </r>
  <r>
    <n v="9076"/>
    <x v="4538"/>
    <x v="1"/>
    <x v="599"/>
    <d v="2012-11-08T00:00:00"/>
    <s v="First Class"/>
    <s v="CB-12415"/>
    <s v="Christy Brittain"/>
    <x v="0"/>
    <s v="United States"/>
    <s v="Lakewood"/>
    <x v="24"/>
    <n v="44107"/>
    <x v="3"/>
    <s v="OFF-BI-10000773"/>
    <x v="1"/>
    <x v="8"/>
    <x v="381"/>
    <n v="7.218"/>
    <n v="3"/>
    <n v="0.7"/>
    <n v="-5.5338000000000012"/>
  </r>
  <r>
    <n v="9077"/>
    <x v="4538"/>
    <x v="1"/>
    <x v="599"/>
    <d v="2012-11-08T00:00:00"/>
    <s v="First Class"/>
    <s v="CB-12415"/>
    <s v="Christy Brittain"/>
    <x v="0"/>
    <s v="United States"/>
    <s v="Lakewood"/>
    <x v="24"/>
    <n v="44107"/>
    <x v="3"/>
    <s v="OFF-SU-10004661"/>
    <x v="1"/>
    <x v="14"/>
    <x v="1748"/>
    <n v="27.200000000000003"/>
    <n v="4"/>
    <n v="0.2"/>
    <n v="2.0399999999999991"/>
  </r>
  <r>
    <n v="9078"/>
    <x v="4539"/>
    <x v="2"/>
    <x v="935"/>
    <d v="2011-11-07T00:00:00"/>
    <s v="Standard Class"/>
    <s v="SP-20650"/>
    <s v="Stephanie Phelps"/>
    <x v="1"/>
    <s v="United States"/>
    <s v="Omaha"/>
    <x v="8"/>
    <n v="68104"/>
    <x v="2"/>
    <s v="TEC-AC-10003280"/>
    <x v="2"/>
    <x v="11"/>
    <x v="1028"/>
    <n v="89.97"/>
    <n v="3"/>
    <n v="0"/>
    <n v="18.893699999999995"/>
  </r>
  <r>
    <n v="9079"/>
    <x v="4540"/>
    <x v="0"/>
    <x v="595"/>
    <d v="2013-02-23T00:00:00"/>
    <s v="Standard Class"/>
    <s v="GW-14605"/>
    <s v="Giulietta Weimer"/>
    <x v="0"/>
    <s v="United States"/>
    <s v="Henderson"/>
    <x v="0"/>
    <n v="42420"/>
    <x v="0"/>
    <s v="FUR-FU-10003773"/>
    <x v="0"/>
    <x v="5"/>
    <x v="125"/>
    <n v="318.08"/>
    <n v="4"/>
    <n v="0"/>
    <n v="34.988799999999969"/>
  </r>
  <r>
    <n v="9080"/>
    <x v="4540"/>
    <x v="0"/>
    <x v="595"/>
    <d v="2013-02-23T00:00:00"/>
    <s v="Standard Class"/>
    <s v="GW-14605"/>
    <s v="Giulietta Weimer"/>
    <x v="0"/>
    <s v="United States"/>
    <s v="Henderson"/>
    <x v="0"/>
    <n v="42420"/>
    <x v="0"/>
    <s v="OFF-BI-10002412"/>
    <x v="1"/>
    <x v="8"/>
    <x v="323"/>
    <n v="5.8"/>
    <n v="1"/>
    <n v="0"/>
    <n v="2.61"/>
  </r>
  <r>
    <n v="9081"/>
    <x v="4541"/>
    <x v="3"/>
    <x v="220"/>
    <d v="2014-09-14T00:00:00"/>
    <s v="Second Class"/>
    <s v="KH-16630"/>
    <s v="Ken Heidel"/>
    <x v="1"/>
    <s v="United States"/>
    <s v="Santa Ana"/>
    <x v="1"/>
    <n v="92704"/>
    <x v="1"/>
    <s v="TEC-PH-10002564"/>
    <x v="2"/>
    <x v="7"/>
    <x v="976"/>
    <n v="143.952"/>
    <n v="6"/>
    <n v="0.2"/>
    <n v="17.993999999999978"/>
  </r>
  <r>
    <n v="9082"/>
    <x v="4541"/>
    <x v="3"/>
    <x v="220"/>
    <d v="2014-09-14T00:00:00"/>
    <s v="Second Class"/>
    <s v="KH-16630"/>
    <s v="Ken Heidel"/>
    <x v="1"/>
    <s v="United States"/>
    <s v="Santa Ana"/>
    <x v="1"/>
    <n v="92704"/>
    <x v="1"/>
    <s v="OFF-PA-10002262"/>
    <x v="1"/>
    <x v="10"/>
    <x v="992"/>
    <n v="19.440000000000001"/>
    <n v="3"/>
    <n v="0"/>
    <n v="9.3312000000000008"/>
  </r>
  <r>
    <n v="9083"/>
    <x v="4542"/>
    <x v="3"/>
    <x v="808"/>
    <d v="2014-11-07T00:00:00"/>
    <s v="Standard Class"/>
    <s v="BG-11035"/>
    <s v="Barry Gonzalez"/>
    <x v="0"/>
    <s v="United States"/>
    <s v="Springfield"/>
    <x v="17"/>
    <n v="22153"/>
    <x v="0"/>
    <s v="OFF-AR-10000246"/>
    <x v="1"/>
    <x v="6"/>
    <x v="21"/>
    <n v="5.56"/>
    <n v="2"/>
    <n v="0"/>
    <n v="1.4455999999999998"/>
  </r>
  <r>
    <n v="9084"/>
    <x v="4543"/>
    <x v="1"/>
    <x v="525"/>
    <d v="2012-02-08T00:00:00"/>
    <s v="First Class"/>
    <s v="LO-17170"/>
    <s v="Lori Olson"/>
    <x v="1"/>
    <s v="United States"/>
    <s v="Suffolk"/>
    <x v="17"/>
    <n v="23434"/>
    <x v="0"/>
    <s v="OFF-ST-10002554"/>
    <x v="1"/>
    <x v="4"/>
    <x v="1144"/>
    <n v="146.72999999999999"/>
    <n v="3"/>
    <n v="0"/>
    <n v="2.9346000000000032"/>
  </r>
  <r>
    <n v="9085"/>
    <x v="4543"/>
    <x v="1"/>
    <x v="525"/>
    <d v="2012-02-08T00:00:00"/>
    <s v="First Class"/>
    <s v="LO-17170"/>
    <s v="Lori Olson"/>
    <x v="1"/>
    <s v="United States"/>
    <s v="Suffolk"/>
    <x v="17"/>
    <n v="23434"/>
    <x v="0"/>
    <s v="OFF-PA-10002751"/>
    <x v="1"/>
    <x v="10"/>
    <x v="150"/>
    <n v="29.900000000000002"/>
    <n v="5"/>
    <n v="0"/>
    <n v="13.454999999999998"/>
  </r>
  <r>
    <n v="9086"/>
    <x v="4544"/>
    <x v="0"/>
    <x v="545"/>
    <d v="2013-09-13T00:00:00"/>
    <s v="Second Class"/>
    <s v="DV-13465"/>
    <s v="Dianna Vittorini"/>
    <x v="0"/>
    <s v="United States"/>
    <s v="Los Angeles"/>
    <x v="1"/>
    <n v="90049"/>
    <x v="1"/>
    <s v="OFF-BI-10004318"/>
    <x v="1"/>
    <x v="8"/>
    <x v="1574"/>
    <n v="276.78400000000005"/>
    <n v="2"/>
    <n v="0.2"/>
    <n v="89.954799999999992"/>
  </r>
  <r>
    <n v="9087"/>
    <x v="4545"/>
    <x v="0"/>
    <x v="182"/>
    <d v="2013-10-01T00:00:00"/>
    <s v="Standard Class"/>
    <s v="LR-17035"/>
    <s v="Lisa Ryan"/>
    <x v="1"/>
    <s v="United States"/>
    <s v="Houston"/>
    <x v="5"/>
    <n v="77041"/>
    <x v="2"/>
    <s v="OFF-AP-10001564"/>
    <x v="1"/>
    <x v="9"/>
    <x v="1759"/>
    <n v="93.031999999999982"/>
    <n v="2"/>
    <n v="0.8"/>
    <n v="-251.18640000000005"/>
  </r>
  <r>
    <n v="9088"/>
    <x v="4545"/>
    <x v="0"/>
    <x v="182"/>
    <d v="2013-10-01T00:00:00"/>
    <s v="Standard Class"/>
    <s v="LR-17035"/>
    <s v="Lisa Ryan"/>
    <x v="1"/>
    <s v="United States"/>
    <s v="Houston"/>
    <x v="5"/>
    <n v="77041"/>
    <x v="2"/>
    <s v="FUR-CH-10000513"/>
    <x v="0"/>
    <x v="1"/>
    <x v="70"/>
    <n v="454.96499999999997"/>
    <n v="5"/>
    <n v="0.3"/>
    <n v="-136.48950000000002"/>
  </r>
  <r>
    <n v="9089"/>
    <x v="4546"/>
    <x v="1"/>
    <x v="83"/>
    <d v="2012-12-20T00:00:00"/>
    <s v="Standard Class"/>
    <s v="RR-19525"/>
    <s v="Rick Reed"/>
    <x v="1"/>
    <s v="United States"/>
    <s v="Cary"/>
    <x v="3"/>
    <n v="27511"/>
    <x v="0"/>
    <s v="TEC-PH-10001433"/>
    <x v="2"/>
    <x v="7"/>
    <x v="237"/>
    <n v="246.16800000000001"/>
    <n v="3"/>
    <n v="0.2"/>
    <n v="21.539699999999996"/>
  </r>
  <r>
    <n v="9090"/>
    <x v="4547"/>
    <x v="0"/>
    <x v="42"/>
    <d v="2013-09-21T00:00:00"/>
    <s v="Second Class"/>
    <s v="TS-21610"/>
    <s v="Troy Staebel"/>
    <x v="0"/>
    <s v="United States"/>
    <s v="Springfield"/>
    <x v="24"/>
    <n v="45503"/>
    <x v="3"/>
    <s v="OFF-ST-10002790"/>
    <x v="1"/>
    <x v="4"/>
    <x v="233"/>
    <n v="295.39999999999998"/>
    <n v="5"/>
    <n v="0.2"/>
    <n v="-62.772499999999965"/>
  </r>
  <r>
    <n v="9091"/>
    <x v="4548"/>
    <x v="3"/>
    <x v="119"/>
    <d v="2014-10-16T00:00:00"/>
    <s v="First Class"/>
    <s v="AH-10210"/>
    <s v="Alan Hwang"/>
    <x v="0"/>
    <s v="United States"/>
    <s v="Louisville"/>
    <x v="0"/>
    <n v="40214"/>
    <x v="0"/>
    <s v="OFF-ST-10002974"/>
    <x v="1"/>
    <x v="4"/>
    <x v="123"/>
    <n v="348.56"/>
    <n v="8"/>
    <n v="0"/>
    <n v="104.56799999999998"/>
  </r>
  <r>
    <n v="9092"/>
    <x v="4549"/>
    <x v="1"/>
    <x v="1141"/>
    <d v="2012-07-03T00:00:00"/>
    <s v="Second Class"/>
    <s v="DW-13585"/>
    <s v="Dorothy Wardle"/>
    <x v="1"/>
    <s v="United States"/>
    <s v="Troy"/>
    <x v="24"/>
    <n v="45373"/>
    <x v="3"/>
    <s v="OFF-PA-10003177"/>
    <x v="1"/>
    <x v="10"/>
    <x v="89"/>
    <n v="15.552000000000003"/>
    <n v="3"/>
    <n v="0.2"/>
    <n v="5.4432"/>
  </r>
  <r>
    <n v="9093"/>
    <x v="4549"/>
    <x v="1"/>
    <x v="1141"/>
    <d v="2012-07-03T00:00:00"/>
    <s v="Second Class"/>
    <s v="DW-13585"/>
    <s v="Dorothy Wardle"/>
    <x v="1"/>
    <s v="United States"/>
    <s v="Troy"/>
    <x v="24"/>
    <n v="45373"/>
    <x v="3"/>
    <s v="FUR-BO-10001918"/>
    <x v="0"/>
    <x v="0"/>
    <x v="1140"/>
    <n v="482.93999999999994"/>
    <n v="6"/>
    <n v="0.5"/>
    <n v="-376.69319999999999"/>
  </r>
  <r>
    <n v="9094"/>
    <x v="4550"/>
    <x v="1"/>
    <x v="932"/>
    <d v="2012-06-05T00:00:00"/>
    <s v="Standard Class"/>
    <s v="AJ-10945"/>
    <s v="Ashley Jarboe"/>
    <x v="0"/>
    <s v="United States"/>
    <s v="Detroit"/>
    <x v="12"/>
    <n v="48227"/>
    <x v="2"/>
    <s v="TEC-PH-10001299"/>
    <x v="2"/>
    <x v="7"/>
    <x v="1480"/>
    <n v="299.98"/>
    <n v="2"/>
    <n v="0"/>
    <n v="83.994400000000013"/>
  </r>
  <r>
    <n v="9095"/>
    <x v="4550"/>
    <x v="1"/>
    <x v="932"/>
    <d v="2012-06-05T00:00:00"/>
    <s v="Standard Class"/>
    <s v="AJ-10945"/>
    <s v="Ashley Jarboe"/>
    <x v="0"/>
    <s v="United States"/>
    <s v="Detroit"/>
    <x v="12"/>
    <n v="48227"/>
    <x v="2"/>
    <s v="OFF-BI-10004224"/>
    <x v="1"/>
    <x v="8"/>
    <x v="1061"/>
    <n v="403.68"/>
    <n v="6"/>
    <n v="0"/>
    <n v="181.65599999999998"/>
  </r>
  <r>
    <n v="9096"/>
    <x v="4550"/>
    <x v="1"/>
    <x v="932"/>
    <d v="2012-06-05T00:00:00"/>
    <s v="Standard Class"/>
    <s v="AJ-10945"/>
    <s v="Ashley Jarboe"/>
    <x v="0"/>
    <s v="United States"/>
    <s v="Detroit"/>
    <x v="12"/>
    <n v="48227"/>
    <x v="2"/>
    <s v="TEC-PH-10001300"/>
    <x v="2"/>
    <x v="7"/>
    <x v="1002"/>
    <n v="41.9"/>
    <n v="2"/>
    <n v="0"/>
    <n v="11.731999999999999"/>
  </r>
  <r>
    <n v="9097"/>
    <x v="4550"/>
    <x v="1"/>
    <x v="932"/>
    <d v="2012-06-05T00:00:00"/>
    <s v="Standard Class"/>
    <s v="AJ-10945"/>
    <s v="Ashley Jarboe"/>
    <x v="0"/>
    <s v="United States"/>
    <s v="Detroit"/>
    <x v="12"/>
    <n v="48227"/>
    <x v="2"/>
    <s v="OFF-LA-10004178"/>
    <x v="1"/>
    <x v="2"/>
    <x v="1700"/>
    <n v="28.91"/>
    <n v="7"/>
    <n v="0"/>
    <n v="13.2986"/>
  </r>
  <r>
    <n v="9098"/>
    <x v="4551"/>
    <x v="2"/>
    <x v="791"/>
    <d v="2011-04-17T00:00:00"/>
    <s v="Standard Class"/>
    <s v="SV-20785"/>
    <s v="Stewart Visinsky"/>
    <x v="0"/>
    <s v="United States"/>
    <s v="Bloomington"/>
    <x v="14"/>
    <n v="47401"/>
    <x v="2"/>
    <s v="OFF-PA-10000289"/>
    <x v="1"/>
    <x v="10"/>
    <x v="722"/>
    <n v="32.400000000000006"/>
    <n v="5"/>
    <n v="0"/>
    <n v="15.552000000000001"/>
  </r>
  <r>
    <n v="9099"/>
    <x v="4552"/>
    <x v="3"/>
    <x v="386"/>
    <d v="2014-10-17T00:00:00"/>
    <s v="Standard Class"/>
    <s v="MG-17650"/>
    <s v="Matthew Grinstein"/>
    <x v="2"/>
    <s v="United States"/>
    <s v="Dallas"/>
    <x v="5"/>
    <n v="75081"/>
    <x v="2"/>
    <s v="TEC-PH-10002085"/>
    <x v="2"/>
    <x v="7"/>
    <x v="659"/>
    <n v="369.54399999999998"/>
    <n v="7"/>
    <n v="0.2"/>
    <n v="27.71580000000003"/>
  </r>
  <r>
    <n v="9100"/>
    <x v="4552"/>
    <x v="3"/>
    <x v="386"/>
    <d v="2014-10-17T00:00:00"/>
    <s v="Standard Class"/>
    <s v="MG-17650"/>
    <s v="Matthew Grinstein"/>
    <x v="2"/>
    <s v="United States"/>
    <s v="Dallas"/>
    <x v="5"/>
    <n v="75081"/>
    <x v="2"/>
    <s v="OFF-PA-10001934"/>
    <x v="1"/>
    <x v="10"/>
    <x v="543"/>
    <n v="10.368000000000002"/>
    <n v="2"/>
    <n v="0.2"/>
    <n v="3.7584"/>
  </r>
  <r>
    <n v="9101"/>
    <x v="4552"/>
    <x v="3"/>
    <x v="386"/>
    <d v="2014-10-17T00:00:00"/>
    <s v="Standard Class"/>
    <s v="MG-17650"/>
    <s v="Matthew Grinstein"/>
    <x v="2"/>
    <s v="United States"/>
    <s v="Dallas"/>
    <x v="5"/>
    <n v="75081"/>
    <x v="2"/>
    <s v="TEC-AC-10003033"/>
    <x v="2"/>
    <x v="11"/>
    <x v="756"/>
    <n v="791.87999999999988"/>
    <n v="3"/>
    <n v="0.2"/>
    <n v="128.68049999999994"/>
  </r>
  <r>
    <n v="9102"/>
    <x v="4553"/>
    <x v="1"/>
    <x v="209"/>
    <d v="2012-11-12T00:00:00"/>
    <s v="Standard Class"/>
    <s v="AB-10105"/>
    <s v="Adrian Barton"/>
    <x v="0"/>
    <s v="United States"/>
    <s v="Houston"/>
    <x v="5"/>
    <n v="77041"/>
    <x v="2"/>
    <s v="OFF-AR-10001683"/>
    <x v="1"/>
    <x v="6"/>
    <x v="32"/>
    <n v="23.64"/>
    <n v="3"/>
    <n v="0.2"/>
    <n v="5.3190000000000008"/>
  </r>
  <r>
    <n v="9103"/>
    <x v="4553"/>
    <x v="1"/>
    <x v="209"/>
    <d v="2012-11-12T00:00:00"/>
    <s v="Standard Class"/>
    <s v="AB-10105"/>
    <s v="Adrian Barton"/>
    <x v="0"/>
    <s v="United States"/>
    <s v="Houston"/>
    <x v="5"/>
    <n v="77041"/>
    <x v="2"/>
    <s v="OFF-ST-10001713"/>
    <x v="1"/>
    <x v="4"/>
    <x v="45"/>
    <n v="84.784000000000006"/>
    <n v="2"/>
    <n v="0.2"/>
    <n v="-16.956800000000005"/>
  </r>
  <r>
    <n v="9104"/>
    <x v="4553"/>
    <x v="1"/>
    <x v="209"/>
    <d v="2012-11-12T00:00:00"/>
    <s v="Standard Class"/>
    <s v="AB-10105"/>
    <s v="Adrian Barton"/>
    <x v="0"/>
    <s v="United States"/>
    <s v="Houston"/>
    <x v="5"/>
    <n v="77041"/>
    <x v="2"/>
    <s v="FUR-FU-10000193"/>
    <x v="0"/>
    <x v="5"/>
    <x v="1503"/>
    <n v="64.959999999999994"/>
    <n v="5"/>
    <n v="0.6"/>
    <n v="-84.447999999999993"/>
  </r>
  <r>
    <n v="9105"/>
    <x v="4553"/>
    <x v="1"/>
    <x v="209"/>
    <d v="2012-11-12T00:00:00"/>
    <s v="Standard Class"/>
    <s v="AB-10105"/>
    <s v="Adrian Barton"/>
    <x v="0"/>
    <s v="United States"/>
    <s v="Houston"/>
    <x v="5"/>
    <n v="77041"/>
    <x v="2"/>
    <s v="OFF-BI-10000474"/>
    <x v="1"/>
    <x v="8"/>
    <x v="27"/>
    <n v="32.059999999999995"/>
    <n v="10"/>
    <n v="0.8"/>
    <n v="-51.296000000000006"/>
  </r>
  <r>
    <n v="9106"/>
    <x v="4553"/>
    <x v="1"/>
    <x v="209"/>
    <d v="2012-11-12T00:00:00"/>
    <s v="Standard Class"/>
    <s v="AB-10105"/>
    <s v="Adrian Barton"/>
    <x v="0"/>
    <s v="United States"/>
    <s v="Houston"/>
    <x v="5"/>
    <n v="77041"/>
    <x v="2"/>
    <s v="OFF-ST-10000129"/>
    <x v="1"/>
    <x v="4"/>
    <x v="1646"/>
    <n v="177.64800000000002"/>
    <n v="2"/>
    <n v="0.2"/>
    <n v="-28.867800000000017"/>
  </r>
  <r>
    <n v="9107"/>
    <x v="4553"/>
    <x v="1"/>
    <x v="209"/>
    <d v="2012-11-12T00:00:00"/>
    <s v="Standard Class"/>
    <s v="AB-10105"/>
    <s v="Adrian Barton"/>
    <x v="0"/>
    <s v="United States"/>
    <s v="Houston"/>
    <x v="5"/>
    <n v="77041"/>
    <x v="2"/>
    <s v="TEC-MA-10001016"/>
    <x v="2"/>
    <x v="15"/>
    <x v="1598"/>
    <n v="287.90999999999997"/>
    <n v="3"/>
    <n v="0.4"/>
    <n v="33.589499999999987"/>
  </r>
  <r>
    <n v="9108"/>
    <x v="4554"/>
    <x v="1"/>
    <x v="442"/>
    <d v="2012-05-28T00:00:00"/>
    <s v="First Class"/>
    <s v="MM-18280"/>
    <s v="Muhammed MacIntyre"/>
    <x v="1"/>
    <s v="United States"/>
    <s v="Haltom City"/>
    <x v="5"/>
    <n v="76117"/>
    <x v="2"/>
    <s v="OFF-SU-10002557"/>
    <x v="1"/>
    <x v="14"/>
    <x v="1329"/>
    <n v="22.368000000000002"/>
    <n v="2"/>
    <n v="0.2"/>
    <n v="1.6776"/>
  </r>
  <r>
    <n v="9109"/>
    <x v="4554"/>
    <x v="1"/>
    <x v="442"/>
    <d v="2012-05-28T00:00:00"/>
    <s v="First Class"/>
    <s v="MM-18280"/>
    <s v="Muhammed MacIntyre"/>
    <x v="1"/>
    <s v="United States"/>
    <s v="Haltom City"/>
    <x v="5"/>
    <n v="76117"/>
    <x v="2"/>
    <s v="OFF-PA-10002160"/>
    <x v="1"/>
    <x v="10"/>
    <x v="1190"/>
    <n v="32.368000000000002"/>
    <n v="7"/>
    <n v="0.2"/>
    <n v="11.733400000000001"/>
  </r>
  <r>
    <n v="9110"/>
    <x v="4554"/>
    <x v="1"/>
    <x v="442"/>
    <d v="2012-05-28T00:00:00"/>
    <s v="First Class"/>
    <s v="MM-18280"/>
    <s v="Muhammed MacIntyre"/>
    <x v="1"/>
    <s v="United States"/>
    <s v="Haltom City"/>
    <x v="5"/>
    <n v="76117"/>
    <x v="2"/>
    <s v="TEC-AC-10003095"/>
    <x v="2"/>
    <x v="11"/>
    <x v="1277"/>
    <n v="207.98400000000004"/>
    <n v="2"/>
    <n v="0.2"/>
    <n v="36.397199999999998"/>
  </r>
  <r>
    <n v="9111"/>
    <x v="4555"/>
    <x v="2"/>
    <x v="303"/>
    <d v="2011-10-15T00:00:00"/>
    <s v="First Class"/>
    <s v="MA-17995"/>
    <s v="Michelle Arnett"/>
    <x v="2"/>
    <s v="United States"/>
    <s v="Richmond"/>
    <x v="17"/>
    <n v="23223"/>
    <x v="0"/>
    <s v="OFF-EN-10003160"/>
    <x v="1"/>
    <x v="12"/>
    <x v="1027"/>
    <n v="36.4"/>
    <n v="5"/>
    <n v="0"/>
    <n v="17.472000000000001"/>
  </r>
  <r>
    <n v="9112"/>
    <x v="4555"/>
    <x v="2"/>
    <x v="303"/>
    <d v="2011-10-15T00:00:00"/>
    <s v="First Class"/>
    <s v="MA-17995"/>
    <s v="Michelle Arnett"/>
    <x v="2"/>
    <s v="United States"/>
    <s v="Richmond"/>
    <x v="17"/>
    <n v="23223"/>
    <x v="0"/>
    <s v="TEC-AC-10001542"/>
    <x v="2"/>
    <x v="11"/>
    <x v="1669"/>
    <n v="22.96"/>
    <n v="2"/>
    <n v="0"/>
    <n v="4.3623999999999974"/>
  </r>
  <r>
    <n v="9113"/>
    <x v="4555"/>
    <x v="2"/>
    <x v="303"/>
    <d v="2011-10-15T00:00:00"/>
    <s v="First Class"/>
    <s v="MA-17995"/>
    <s v="Michelle Arnett"/>
    <x v="2"/>
    <s v="United States"/>
    <s v="Richmond"/>
    <x v="17"/>
    <n v="23223"/>
    <x v="0"/>
    <s v="OFF-ST-10003641"/>
    <x v="1"/>
    <x v="4"/>
    <x v="1799"/>
    <n v="315.2"/>
    <n v="4"/>
    <n v="0"/>
    <n v="6.3040000000000305"/>
  </r>
  <r>
    <n v="9114"/>
    <x v="4555"/>
    <x v="2"/>
    <x v="303"/>
    <d v="2011-10-15T00:00:00"/>
    <s v="First Class"/>
    <s v="MA-17995"/>
    <s v="Michelle Arnett"/>
    <x v="2"/>
    <s v="United States"/>
    <s v="Richmond"/>
    <x v="17"/>
    <n v="23223"/>
    <x v="0"/>
    <s v="OFF-BI-10002432"/>
    <x v="1"/>
    <x v="8"/>
    <x v="866"/>
    <n v="15.18"/>
    <n v="3"/>
    <n v="0"/>
    <n v="7.1345999999999989"/>
  </r>
  <r>
    <n v="9115"/>
    <x v="4556"/>
    <x v="0"/>
    <x v="569"/>
    <d v="2013-02-10T00:00:00"/>
    <s v="Second Class"/>
    <s v="EB-13975"/>
    <s v="Erica Bern"/>
    <x v="1"/>
    <s v="United States"/>
    <s v="Los Angeles"/>
    <x v="1"/>
    <n v="90049"/>
    <x v="1"/>
    <s v="TEC-PH-10004094"/>
    <x v="2"/>
    <x v="7"/>
    <x v="1788"/>
    <n v="623.96"/>
    <n v="5"/>
    <n v="0.2"/>
    <n v="38.997500000000002"/>
  </r>
  <r>
    <n v="9116"/>
    <x v="4557"/>
    <x v="3"/>
    <x v="617"/>
    <d v="2014-01-25T00:00:00"/>
    <s v="Second Class"/>
    <s v="NS-18505"/>
    <s v="Neola Schneider"/>
    <x v="0"/>
    <s v="United States"/>
    <s v="Philadelphia"/>
    <x v="9"/>
    <n v="19140"/>
    <x v="3"/>
    <s v="TEC-PH-10001817"/>
    <x v="2"/>
    <x v="7"/>
    <x v="1097"/>
    <n v="429.59999999999997"/>
    <n v="2"/>
    <n v="0.4"/>
    <n v="-93.079999999999984"/>
  </r>
  <r>
    <n v="9117"/>
    <x v="4557"/>
    <x v="3"/>
    <x v="617"/>
    <d v="2014-01-25T00:00:00"/>
    <s v="Second Class"/>
    <s v="NS-18505"/>
    <s v="Neola Schneider"/>
    <x v="0"/>
    <s v="United States"/>
    <s v="Philadelphia"/>
    <x v="9"/>
    <n v="19140"/>
    <x v="3"/>
    <s v="FUR-FU-10002759"/>
    <x v="0"/>
    <x v="5"/>
    <x v="555"/>
    <n v="31.968000000000004"/>
    <n v="2"/>
    <n v="0.2"/>
    <n v="6.3935999999999993"/>
  </r>
  <r>
    <n v="9118"/>
    <x v="4557"/>
    <x v="3"/>
    <x v="617"/>
    <d v="2014-01-25T00:00:00"/>
    <s v="Second Class"/>
    <s v="NS-18505"/>
    <s v="Neola Schneider"/>
    <x v="0"/>
    <s v="United States"/>
    <s v="Philadelphia"/>
    <x v="9"/>
    <n v="19140"/>
    <x v="3"/>
    <s v="FUR-CH-10000309"/>
    <x v="0"/>
    <x v="1"/>
    <x v="765"/>
    <n v="887.27099999999984"/>
    <n v="3"/>
    <n v="0.3"/>
    <n v="-63.376499999999965"/>
  </r>
  <r>
    <n v="9119"/>
    <x v="4557"/>
    <x v="3"/>
    <x v="617"/>
    <d v="2014-01-25T00:00:00"/>
    <s v="Second Class"/>
    <s v="NS-18505"/>
    <s v="Neola Schneider"/>
    <x v="0"/>
    <s v="United States"/>
    <s v="Philadelphia"/>
    <x v="9"/>
    <n v="19140"/>
    <x v="3"/>
    <s v="OFF-PA-10003673"/>
    <x v="1"/>
    <x v="10"/>
    <x v="971"/>
    <n v="21.696000000000002"/>
    <n v="4"/>
    <n v="0.2"/>
    <n v="7.0511999999999988"/>
  </r>
  <r>
    <n v="9120"/>
    <x v="4558"/>
    <x v="0"/>
    <x v="112"/>
    <d v="2013-06-13T00:00:00"/>
    <s v="Standard Class"/>
    <s v="RB-19795"/>
    <s v="Ross Baird"/>
    <x v="2"/>
    <s v="United States"/>
    <s v="Los Angeles"/>
    <x v="1"/>
    <n v="90036"/>
    <x v="1"/>
    <s v="OFF-LA-10000452"/>
    <x v="1"/>
    <x v="2"/>
    <x v="804"/>
    <n v="22.05"/>
    <n v="7"/>
    <n v="0"/>
    <n v="10.584"/>
  </r>
  <r>
    <n v="9121"/>
    <x v="4558"/>
    <x v="0"/>
    <x v="112"/>
    <d v="2013-06-13T00:00:00"/>
    <s v="Standard Class"/>
    <s v="RB-19795"/>
    <s v="Ross Baird"/>
    <x v="2"/>
    <s v="United States"/>
    <s v="Los Angeles"/>
    <x v="1"/>
    <n v="90036"/>
    <x v="1"/>
    <s v="OFF-PA-10000210"/>
    <x v="1"/>
    <x v="10"/>
    <x v="1828"/>
    <n v="99.9"/>
    <n v="5"/>
    <n v="0"/>
    <n v="46.952999999999996"/>
  </r>
  <r>
    <n v="9122"/>
    <x v="4559"/>
    <x v="3"/>
    <x v="257"/>
    <d v="2014-03-21T00:00:00"/>
    <s v="Second Class"/>
    <s v="JK-15325"/>
    <s v="Jason Klamczynski"/>
    <x v="1"/>
    <s v="United States"/>
    <s v="Los Angeles"/>
    <x v="1"/>
    <n v="90032"/>
    <x v="1"/>
    <s v="OFF-AP-10000358"/>
    <x v="1"/>
    <x v="9"/>
    <x v="95"/>
    <n v="90.86"/>
    <n v="7"/>
    <n v="0"/>
    <n v="26.349399999999992"/>
  </r>
  <r>
    <n v="9123"/>
    <x v="4560"/>
    <x v="3"/>
    <x v="221"/>
    <d v="2014-11-25T00:00:00"/>
    <s v="Same Day"/>
    <s v="PR-18880"/>
    <s v="Patrick Ryan"/>
    <x v="0"/>
    <s v="United States"/>
    <s v="San Francisco"/>
    <x v="1"/>
    <n v="94109"/>
    <x v="1"/>
    <s v="OFF-PA-10002137"/>
    <x v="1"/>
    <x v="10"/>
    <x v="560"/>
    <n v="7.78"/>
    <n v="1"/>
    <n v="0"/>
    <n v="3.5009999999999994"/>
  </r>
  <r>
    <n v="9124"/>
    <x v="4561"/>
    <x v="0"/>
    <x v="491"/>
    <d v="2013-11-29T00:00:00"/>
    <s v="Second Class"/>
    <s v="EH-13945"/>
    <s v="Eric Hoffmann"/>
    <x v="0"/>
    <s v="United States"/>
    <s v="Philadelphia"/>
    <x v="9"/>
    <n v="19120"/>
    <x v="3"/>
    <s v="OFF-BI-10003364"/>
    <x v="1"/>
    <x v="8"/>
    <x v="698"/>
    <n v="78.759000000000015"/>
    <n v="9"/>
    <n v="0.7"/>
    <n v="-57.75660000000002"/>
  </r>
  <r>
    <n v="9125"/>
    <x v="4562"/>
    <x v="0"/>
    <x v="298"/>
    <d v="2013-08-21T00:00:00"/>
    <s v="Second Class"/>
    <s v="MA-17560"/>
    <s v="Matt Abelman"/>
    <x v="2"/>
    <s v="United States"/>
    <s v="Houston"/>
    <x v="5"/>
    <n v="77070"/>
    <x v="2"/>
    <s v="FUR-FU-10001940"/>
    <x v="0"/>
    <x v="5"/>
    <x v="33"/>
    <n v="9.5519999999999996"/>
    <n v="3"/>
    <n v="0.6"/>
    <n v="-3.8207999999999984"/>
  </r>
  <r>
    <n v="9126"/>
    <x v="4562"/>
    <x v="0"/>
    <x v="298"/>
    <d v="2013-08-21T00:00:00"/>
    <s v="Second Class"/>
    <s v="MA-17560"/>
    <s v="Matt Abelman"/>
    <x v="2"/>
    <s v="United States"/>
    <s v="Houston"/>
    <x v="5"/>
    <n v="77070"/>
    <x v="2"/>
    <s v="FUR-FU-10000320"/>
    <x v="0"/>
    <x v="5"/>
    <x v="1512"/>
    <n v="5.3440000000000003"/>
    <n v="4"/>
    <n v="0.6"/>
    <n v="-2.1375999999999991"/>
  </r>
  <r>
    <n v="9127"/>
    <x v="4563"/>
    <x v="1"/>
    <x v="109"/>
    <d v="2012-12-03T00:00:00"/>
    <s v="Standard Class"/>
    <s v="MA-17995"/>
    <s v="Michelle Arnett"/>
    <x v="2"/>
    <s v="United States"/>
    <s v="Las Cruces"/>
    <x v="27"/>
    <n v="88001"/>
    <x v="1"/>
    <s v="OFF-AR-10004441"/>
    <x v="1"/>
    <x v="6"/>
    <x v="153"/>
    <n v="8.2799999999999994"/>
    <n v="2"/>
    <n v="0"/>
    <n v="3.4775999999999998"/>
  </r>
  <r>
    <n v="9128"/>
    <x v="4564"/>
    <x v="3"/>
    <x v="1126"/>
    <d v="2014-06-02T00:00:00"/>
    <s v="Standard Class"/>
    <s v="JL-15505"/>
    <s v="Jeremy Lonsdale"/>
    <x v="0"/>
    <s v="United States"/>
    <s v="Houston"/>
    <x v="5"/>
    <n v="77070"/>
    <x v="2"/>
    <s v="OFF-ST-10002182"/>
    <x v="1"/>
    <x v="4"/>
    <x v="1732"/>
    <n v="50.135999999999996"/>
    <n v="3"/>
    <n v="0.2"/>
    <n v="-11.2806"/>
  </r>
  <r>
    <n v="9129"/>
    <x v="4565"/>
    <x v="3"/>
    <x v="507"/>
    <d v="2014-09-06T00:00:00"/>
    <s v="First Class"/>
    <s v="AS-10045"/>
    <s v="Aaron Smayling"/>
    <x v="1"/>
    <s v="United States"/>
    <s v="Redmond"/>
    <x v="21"/>
    <n v="97756"/>
    <x v="1"/>
    <s v="OFF-BI-10002931"/>
    <x v="1"/>
    <x v="8"/>
    <x v="727"/>
    <n v="88.074000000000012"/>
    <n v="7"/>
    <n v="0.7"/>
    <n v="-58.71599999999998"/>
  </r>
  <r>
    <n v="9130"/>
    <x v="4566"/>
    <x v="0"/>
    <x v="830"/>
    <d v="2013-03-27T00:00:00"/>
    <s v="Second Class"/>
    <s v="DC-12850"/>
    <s v="Dan Campbell"/>
    <x v="0"/>
    <s v="United States"/>
    <s v="Cleveland"/>
    <x v="24"/>
    <n v="44105"/>
    <x v="3"/>
    <s v="FUR-BO-10004357"/>
    <x v="0"/>
    <x v="0"/>
    <x v="1349"/>
    <n v="301.46999999999997"/>
    <n v="3"/>
    <n v="0.5"/>
    <n v="-241.17600000000002"/>
  </r>
  <r>
    <n v="9131"/>
    <x v="4566"/>
    <x v="0"/>
    <x v="830"/>
    <d v="2013-03-27T00:00:00"/>
    <s v="Second Class"/>
    <s v="DC-12850"/>
    <s v="Dan Campbell"/>
    <x v="0"/>
    <s v="United States"/>
    <s v="Cleveland"/>
    <x v="24"/>
    <n v="44105"/>
    <x v="3"/>
    <s v="OFF-AR-10000475"/>
    <x v="1"/>
    <x v="6"/>
    <x v="1111"/>
    <n v="18.656000000000002"/>
    <n v="2"/>
    <n v="0.2"/>
    <n v="1.6324000000000014"/>
  </r>
  <r>
    <n v="9132"/>
    <x v="4567"/>
    <x v="3"/>
    <x v="39"/>
    <d v="2014-06-02T00:00:00"/>
    <s v="Standard Class"/>
    <s v="MD-17860"/>
    <s v="Michael Dominguez"/>
    <x v="1"/>
    <s v="United States"/>
    <s v="Laurel"/>
    <x v="39"/>
    <n v="20707"/>
    <x v="3"/>
    <s v="FUR-FU-10001473"/>
    <x v="0"/>
    <x v="5"/>
    <x v="984"/>
    <n v="27.46"/>
    <n v="2"/>
    <n v="0"/>
    <n v="9.8856000000000002"/>
  </r>
  <r>
    <n v="9133"/>
    <x v="4567"/>
    <x v="3"/>
    <x v="39"/>
    <d v="2014-06-02T00:00:00"/>
    <s v="Standard Class"/>
    <s v="MD-17860"/>
    <s v="Michael Dominguez"/>
    <x v="1"/>
    <s v="United States"/>
    <s v="Laurel"/>
    <x v="39"/>
    <n v="20707"/>
    <x v="3"/>
    <s v="OFF-AP-10001469"/>
    <x v="1"/>
    <x v="9"/>
    <x v="581"/>
    <n v="125.13"/>
    <n v="3"/>
    <n v="0"/>
    <n v="36.287699999999987"/>
  </r>
  <r>
    <n v="9134"/>
    <x v="4568"/>
    <x v="1"/>
    <x v="284"/>
    <d v="2012-09-04T00:00:00"/>
    <s v="Standard Class"/>
    <s v="RH-19510"/>
    <s v="Rick Huthwaite"/>
    <x v="2"/>
    <s v="United States"/>
    <s v="San Diego"/>
    <x v="1"/>
    <n v="92037"/>
    <x v="1"/>
    <s v="TEC-PH-10004447"/>
    <x v="2"/>
    <x v="7"/>
    <x v="857"/>
    <n v="555.96"/>
    <n v="5"/>
    <n v="0.2"/>
    <n v="41.697000000000003"/>
  </r>
  <r>
    <n v="9135"/>
    <x v="4569"/>
    <x v="0"/>
    <x v="408"/>
    <d v="2013-04-18T00:00:00"/>
    <s v="Standard Class"/>
    <s v="TB-21175"/>
    <s v="Thomas Boland"/>
    <x v="1"/>
    <s v="United States"/>
    <s v="Wilson"/>
    <x v="3"/>
    <n v="27893"/>
    <x v="0"/>
    <s v="OFF-ST-10001469"/>
    <x v="1"/>
    <x v="4"/>
    <x v="394"/>
    <n v="129.55199999999999"/>
    <n v="3"/>
    <n v="0.2"/>
    <n v="-22.671600000000005"/>
  </r>
  <r>
    <n v="9136"/>
    <x v="4569"/>
    <x v="0"/>
    <x v="408"/>
    <d v="2013-04-18T00:00:00"/>
    <s v="Standard Class"/>
    <s v="TB-21175"/>
    <s v="Thomas Boland"/>
    <x v="1"/>
    <s v="United States"/>
    <s v="Wilson"/>
    <x v="3"/>
    <n v="27893"/>
    <x v="0"/>
    <s v="OFF-ST-10000060"/>
    <x v="1"/>
    <x v="4"/>
    <x v="387"/>
    <n v="51.984000000000009"/>
    <n v="1"/>
    <n v="0.2"/>
    <n v="-5.1983999999999995"/>
  </r>
  <r>
    <n v="9137"/>
    <x v="4569"/>
    <x v="0"/>
    <x v="408"/>
    <d v="2013-04-18T00:00:00"/>
    <s v="Standard Class"/>
    <s v="TB-21175"/>
    <s v="Thomas Boland"/>
    <x v="1"/>
    <s v="United States"/>
    <s v="Wilson"/>
    <x v="3"/>
    <n v="27893"/>
    <x v="0"/>
    <s v="OFF-PA-10000807"/>
    <x v="1"/>
    <x v="10"/>
    <x v="1650"/>
    <n v="10.272000000000002"/>
    <n v="3"/>
    <n v="0.2"/>
    <n v="3.4668000000000001"/>
  </r>
  <r>
    <n v="9138"/>
    <x v="4570"/>
    <x v="2"/>
    <x v="563"/>
    <d v="2011-02-10T00:00:00"/>
    <s v="Standard Class"/>
    <s v="EB-13930"/>
    <s v="Eric Barreto"/>
    <x v="0"/>
    <s v="United States"/>
    <s v="Saint Petersburg"/>
    <x v="2"/>
    <n v="33710"/>
    <x v="0"/>
    <s v="OFF-BI-10000666"/>
    <x v="1"/>
    <x v="8"/>
    <x v="980"/>
    <n v="18.336000000000002"/>
    <n v="2"/>
    <n v="0.7"/>
    <n v="-12.224"/>
  </r>
  <r>
    <n v="9139"/>
    <x v="4570"/>
    <x v="2"/>
    <x v="563"/>
    <d v="2011-02-10T00:00:00"/>
    <s v="Standard Class"/>
    <s v="EB-13930"/>
    <s v="Eric Barreto"/>
    <x v="0"/>
    <s v="United States"/>
    <s v="Saint Petersburg"/>
    <x v="2"/>
    <n v="33710"/>
    <x v="0"/>
    <s v="TEC-PH-10002890"/>
    <x v="2"/>
    <x v="7"/>
    <x v="1387"/>
    <n v="180.96"/>
    <n v="5"/>
    <n v="0.2"/>
    <n v="13.571999999999996"/>
  </r>
  <r>
    <n v="9140"/>
    <x v="4571"/>
    <x v="2"/>
    <x v="814"/>
    <d v="2011-09-08T00:00:00"/>
    <s v="Standard Class"/>
    <s v="BM-11785"/>
    <s v="Bryan Mills"/>
    <x v="0"/>
    <s v="United States"/>
    <s v="Buffalo Grove"/>
    <x v="10"/>
    <n v="60089"/>
    <x v="2"/>
    <s v="TEC-AC-10000844"/>
    <x v="2"/>
    <x v="11"/>
    <x v="106"/>
    <n v="475.94400000000002"/>
    <n v="7"/>
    <n v="0.2"/>
    <n v="95.188799999999972"/>
  </r>
  <r>
    <n v="9141"/>
    <x v="4572"/>
    <x v="3"/>
    <x v="1033"/>
    <d v="2014-10-03T00:00:00"/>
    <s v="Second Class"/>
    <s v="BT-11530"/>
    <s v="Bradley Talbott"/>
    <x v="2"/>
    <s v="United States"/>
    <s v="Los Angeles"/>
    <x v="1"/>
    <n v="90049"/>
    <x v="1"/>
    <s v="TEC-AC-10002402"/>
    <x v="2"/>
    <x v="11"/>
    <x v="651"/>
    <n v="159.97999999999999"/>
    <n v="2"/>
    <n v="0"/>
    <n v="47.993999999999986"/>
  </r>
  <r>
    <n v="9142"/>
    <x v="4573"/>
    <x v="0"/>
    <x v="64"/>
    <d v="2013-09-08T00:00:00"/>
    <s v="First Class"/>
    <s v="FW-14395"/>
    <s v="Fred Wasserman"/>
    <x v="1"/>
    <s v="United States"/>
    <s v="New York City"/>
    <x v="15"/>
    <n v="10011"/>
    <x v="3"/>
    <s v="TEC-PH-10003988"/>
    <x v="2"/>
    <x v="7"/>
    <x v="47"/>
    <n v="43.6"/>
    <n v="4"/>
    <n v="0"/>
    <n v="12.208000000000002"/>
  </r>
  <r>
    <n v="9143"/>
    <x v="4574"/>
    <x v="3"/>
    <x v="968"/>
    <d v="2014-05-27T00:00:00"/>
    <s v="Standard Class"/>
    <s v="RD-19480"/>
    <s v="Rick Duston"/>
    <x v="0"/>
    <s v="United States"/>
    <s v="Las Vegas"/>
    <x v="33"/>
    <n v="89115"/>
    <x v="1"/>
    <s v="OFF-BI-10004040"/>
    <x v="1"/>
    <x v="8"/>
    <x v="1478"/>
    <n v="8.2880000000000003"/>
    <n v="2"/>
    <n v="0.2"/>
    <n v="3.0043999999999995"/>
  </r>
  <r>
    <n v="9144"/>
    <x v="4574"/>
    <x v="3"/>
    <x v="968"/>
    <d v="2014-05-27T00:00:00"/>
    <s v="Standard Class"/>
    <s v="RD-19480"/>
    <s v="Rick Duston"/>
    <x v="0"/>
    <s v="United States"/>
    <s v="Las Vegas"/>
    <x v="33"/>
    <n v="89115"/>
    <x v="1"/>
    <s v="TEC-PH-10004094"/>
    <x v="2"/>
    <x v="7"/>
    <x v="1788"/>
    <n v="1123.1280000000002"/>
    <n v="9"/>
    <n v="0.2"/>
    <n v="70.195499999999981"/>
  </r>
  <r>
    <n v="9145"/>
    <x v="4574"/>
    <x v="3"/>
    <x v="968"/>
    <d v="2014-05-27T00:00:00"/>
    <s v="Standard Class"/>
    <s v="RD-19480"/>
    <s v="Rick Duston"/>
    <x v="0"/>
    <s v="United States"/>
    <s v="Las Vegas"/>
    <x v="33"/>
    <n v="89115"/>
    <x v="1"/>
    <s v="OFF-AP-10000358"/>
    <x v="1"/>
    <x v="9"/>
    <x v="95"/>
    <n v="64.900000000000006"/>
    <n v="5"/>
    <n v="0"/>
    <n v="18.820999999999994"/>
  </r>
  <r>
    <n v="9146"/>
    <x v="4575"/>
    <x v="1"/>
    <x v="1181"/>
    <d v="2012-09-24T00:00:00"/>
    <s v="Standard Class"/>
    <s v="TP-21130"/>
    <s v="Theone Pippenger"/>
    <x v="0"/>
    <s v="United States"/>
    <s v="Naperville"/>
    <x v="10"/>
    <n v="60540"/>
    <x v="2"/>
    <s v="OFF-BI-10000138"/>
    <x v="1"/>
    <x v="8"/>
    <x v="600"/>
    <n v="2.8079999999999989"/>
    <n v="3"/>
    <n v="0.8"/>
    <n v="-4.492799999999999"/>
  </r>
  <r>
    <n v="9147"/>
    <x v="4576"/>
    <x v="0"/>
    <x v="1156"/>
    <d v="2013-01-27T00:00:00"/>
    <s v="Standard Class"/>
    <s v="CB-12535"/>
    <s v="Claudia Bergmann"/>
    <x v="1"/>
    <s v="United States"/>
    <s v="Burlington"/>
    <x v="42"/>
    <s v="05408"/>
    <x v="3"/>
    <s v="TEC-AC-10002926"/>
    <x v="2"/>
    <x v="11"/>
    <x v="1114"/>
    <n v="99.98"/>
    <n v="2"/>
    <n v="0"/>
    <n v="42.991400000000006"/>
  </r>
  <r>
    <n v="9148"/>
    <x v="4576"/>
    <x v="0"/>
    <x v="1156"/>
    <d v="2013-01-27T00:00:00"/>
    <s v="Standard Class"/>
    <s v="CB-12535"/>
    <s v="Claudia Bergmann"/>
    <x v="1"/>
    <s v="United States"/>
    <s v="Burlington"/>
    <x v="42"/>
    <s v="05408"/>
    <x v="3"/>
    <s v="OFF-AR-10003477"/>
    <x v="1"/>
    <x v="6"/>
    <x v="1829"/>
    <n v="8.0400000000000009"/>
    <n v="6"/>
    <n v="0"/>
    <n v="2.7336"/>
  </r>
  <r>
    <n v="9149"/>
    <x v="4576"/>
    <x v="0"/>
    <x v="1156"/>
    <d v="2013-01-27T00:00:00"/>
    <s v="Standard Class"/>
    <s v="CB-12535"/>
    <s v="Claudia Bergmann"/>
    <x v="1"/>
    <s v="United States"/>
    <s v="Burlington"/>
    <x v="42"/>
    <s v="05408"/>
    <x v="3"/>
    <s v="OFF-ST-10001526"/>
    <x v="1"/>
    <x v="4"/>
    <x v="764"/>
    <n v="1564.29"/>
    <n v="13"/>
    <n v="0"/>
    <n v="406.71539999999993"/>
  </r>
  <r>
    <n v="9150"/>
    <x v="4577"/>
    <x v="2"/>
    <x v="106"/>
    <d v="2011-06-06T00:00:00"/>
    <s v="Standard Class"/>
    <s v="QJ-19255"/>
    <s v="Quincy Jones"/>
    <x v="1"/>
    <s v="United States"/>
    <s v="Detroit"/>
    <x v="12"/>
    <n v="48234"/>
    <x v="2"/>
    <s v="OFF-BI-10001765"/>
    <x v="1"/>
    <x v="8"/>
    <x v="985"/>
    <n v="138.56"/>
    <n v="4"/>
    <n v="0"/>
    <n v="66.508799999999994"/>
  </r>
  <r>
    <n v="9151"/>
    <x v="4577"/>
    <x v="2"/>
    <x v="106"/>
    <d v="2011-06-06T00:00:00"/>
    <s v="Standard Class"/>
    <s v="QJ-19255"/>
    <s v="Quincy Jones"/>
    <x v="1"/>
    <s v="United States"/>
    <s v="Detroit"/>
    <x v="12"/>
    <n v="48234"/>
    <x v="2"/>
    <s v="OFF-AP-10004859"/>
    <x v="1"/>
    <x v="9"/>
    <x v="921"/>
    <n v="65.52000000000001"/>
    <n v="5"/>
    <n v="0.1"/>
    <n v="12.376000000000001"/>
  </r>
  <r>
    <n v="9152"/>
    <x v="4578"/>
    <x v="1"/>
    <x v="496"/>
    <d v="2012-09-29T00:00:00"/>
    <s v="Second Class"/>
    <s v="KM-16720"/>
    <s v="Kunst Miller"/>
    <x v="0"/>
    <s v="United States"/>
    <s v="Avondale"/>
    <x v="16"/>
    <n v="85323"/>
    <x v="1"/>
    <s v="OFF-AR-10003179"/>
    <x v="1"/>
    <x v="6"/>
    <x v="1565"/>
    <n v="14.576000000000001"/>
    <n v="2"/>
    <n v="0.2"/>
    <n v="2.3685999999999989"/>
  </r>
  <r>
    <n v="9153"/>
    <x v="4578"/>
    <x v="1"/>
    <x v="496"/>
    <d v="2012-09-29T00:00:00"/>
    <s v="Second Class"/>
    <s v="KM-16720"/>
    <s v="Kunst Miller"/>
    <x v="0"/>
    <s v="United States"/>
    <s v="Avondale"/>
    <x v="16"/>
    <n v="85323"/>
    <x v="1"/>
    <s v="TEC-AC-10002345"/>
    <x v="2"/>
    <x v="11"/>
    <x v="173"/>
    <n v="23.200000000000003"/>
    <n v="2"/>
    <n v="0.2"/>
    <n v="1.4499999999999993"/>
  </r>
  <r>
    <n v="9154"/>
    <x v="4578"/>
    <x v="1"/>
    <x v="496"/>
    <d v="2012-09-29T00:00:00"/>
    <s v="Second Class"/>
    <s v="KM-16720"/>
    <s v="Kunst Miller"/>
    <x v="0"/>
    <s v="United States"/>
    <s v="Avondale"/>
    <x v="16"/>
    <n v="85323"/>
    <x v="1"/>
    <s v="OFF-AR-10001246"/>
    <x v="1"/>
    <x v="6"/>
    <x v="450"/>
    <n v="16.463999999999999"/>
    <n v="7"/>
    <n v="0.2"/>
    <n v="1.852199999999999"/>
  </r>
  <r>
    <n v="9155"/>
    <x v="4579"/>
    <x v="0"/>
    <x v="1147"/>
    <d v="2013-08-04T00:00:00"/>
    <s v="Second Class"/>
    <s v="KM-16660"/>
    <s v="Khloe Miller"/>
    <x v="0"/>
    <s v="United States"/>
    <s v="Philadelphia"/>
    <x v="9"/>
    <n v="19140"/>
    <x v="3"/>
    <s v="FUR-FU-10004864"/>
    <x v="0"/>
    <x v="5"/>
    <x v="1710"/>
    <n v="19.312000000000001"/>
    <n v="2"/>
    <n v="0.2"/>
    <n v="3.1382000000000003"/>
  </r>
  <r>
    <n v="9156"/>
    <x v="4580"/>
    <x v="2"/>
    <x v="1213"/>
    <d v="2011-01-29T00:00:00"/>
    <s v="Standard Class"/>
    <s v="IM-15055"/>
    <s v="Ionia McGrath"/>
    <x v="0"/>
    <s v="United States"/>
    <s v="Las Vegas"/>
    <x v="33"/>
    <n v="89115"/>
    <x v="1"/>
    <s v="OFF-PA-10001804"/>
    <x v="1"/>
    <x v="10"/>
    <x v="128"/>
    <n v="40.08"/>
    <n v="6"/>
    <n v="0"/>
    <n v="19.238399999999999"/>
  </r>
  <r>
    <n v="9157"/>
    <x v="4581"/>
    <x v="2"/>
    <x v="472"/>
    <d v="2011-08-08T00:00:00"/>
    <s v="Standard Class"/>
    <s v="ML-17395"/>
    <s v="Marina Lichtenstein"/>
    <x v="1"/>
    <s v="United States"/>
    <s v="Bangor"/>
    <x v="43"/>
    <n v="4401"/>
    <x v="3"/>
    <s v="OFF-AP-10001271"/>
    <x v="1"/>
    <x v="9"/>
    <x v="469"/>
    <n v="101.96"/>
    <n v="2"/>
    <n v="0"/>
    <n v="27.529200000000003"/>
  </r>
  <r>
    <n v="9158"/>
    <x v="4581"/>
    <x v="2"/>
    <x v="472"/>
    <d v="2011-08-08T00:00:00"/>
    <s v="Standard Class"/>
    <s v="ML-17395"/>
    <s v="Marina Lichtenstein"/>
    <x v="1"/>
    <s v="United States"/>
    <s v="Bangor"/>
    <x v="43"/>
    <n v="4401"/>
    <x v="3"/>
    <s v="OFF-PA-10004353"/>
    <x v="1"/>
    <x v="10"/>
    <x v="1652"/>
    <n v="259.74"/>
    <n v="13"/>
    <n v="0"/>
    <n v="124.6752"/>
  </r>
  <r>
    <n v="9159"/>
    <x v="4581"/>
    <x v="2"/>
    <x v="472"/>
    <d v="2011-08-08T00:00:00"/>
    <s v="Standard Class"/>
    <s v="ML-17395"/>
    <s v="Marina Lichtenstein"/>
    <x v="1"/>
    <s v="United States"/>
    <s v="Bangor"/>
    <x v="43"/>
    <n v="4401"/>
    <x v="3"/>
    <s v="TEC-AC-10002473"/>
    <x v="2"/>
    <x v="11"/>
    <x v="713"/>
    <n v="255.42"/>
    <n v="9"/>
    <n v="0"/>
    <n v="104.7222"/>
  </r>
  <r>
    <n v="9160"/>
    <x v="4582"/>
    <x v="0"/>
    <x v="888"/>
    <d v="2013-08-15T00:00:00"/>
    <s v="Standard Class"/>
    <s v="GH-14410"/>
    <s v="Gary Hansen"/>
    <x v="2"/>
    <s v="United States"/>
    <s v="Hendersonville"/>
    <x v="18"/>
    <n v="37075"/>
    <x v="0"/>
    <s v="OFF-BI-10003314"/>
    <x v="1"/>
    <x v="8"/>
    <x v="305"/>
    <n v="4.338000000000001"/>
    <n v="3"/>
    <n v="0.7"/>
    <n v="-3.0366"/>
  </r>
  <r>
    <n v="9161"/>
    <x v="4582"/>
    <x v="0"/>
    <x v="888"/>
    <d v="2013-08-15T00:00:00"/>
    <s v="Standard Class"/>
    <s v="GH-14410"/>
    <s v="Gary Hansen"/>
    <x v="2"/>
    <s v="United States"/>
    <s v="Hendersonville"/>
    <x v="18"/>
    <n v="37075"/>
    <x v="0"/>
    <s v="OFF-BI-10004465"/>
    <x v="1"/>
    <x v="8"/>
    <x v="732"/>
    <n v="11.880000000000003"/>
    <n v="5"/>
    <n v="0.7"/>
    <n v="-7.9199999999999982"/>
  </r>
  <r>
    <n v="9162"/>
    <x v="4583"/>
    <x v="0"/>
    <x v="16"/>
    <d v="2013-12-13T00:00:00"/>
    <s v="Standard Class"/>
    <s v="AG-10900"/>
    <s v="Arthur Gainer"/>
    <x v="0"/>
    <s v="United States"/>
    <s v="Eau Claire"/>
    <x v="6"/>
    <n v="54703"/>
    <x v="2"/>
    <s v="FUR-BO-10003450"/>
    <x v="0"/>
    <x v="0"/>
    <x v="1344"/>
    <n v="405.85999999999996"/>
    <n v="7"/>
    <n v="0"/>
    <n v="32.46879999999998"/>
  </r>
  <r>
    <n v="9163"/>
    <x v="4583"/>
    <x v="0"/>
    <x v="16"/>
    <d v="2013-12-13T00:00:00"/>
    <s v="Standard Class"/>
    <s v="AG-10900"/>
    <s v="Arthur Gainer"/>
    <x v="0"/>
    <s v="United States"/>
    <s v="Eau Claire"/>
    <x v="6"/>
    <n v="54703"/>
    <x v="2"/>
    <s v="FUR-CH-10002335"/>
    <x v="0"/>
    <x v="1"/>
    <x v="623"/>
    <n v="680.01"/>
    <n v="3"/>
    <n v="0"/>
    <n v="176.80260000000001"/>
  </r>
  <r>
    <n v="9164"/>
    <x v="4584"/>
    <x v="1"/>
    <x v="1214"/>
    <d v="2012-06-12T00:00:00"/>
    <s v="Standard Class"/>
    <s v="MG-17695"/>
    <s v="Maureen Gnade"/>
    <x v="0"/>
    <s v="United States"/>
    <s v="Chicago"/>
    <x v="10"/>
    <n v="60610"/>
    <x v="2"/>
    <s v="TEC-AC-10003433"/>
    <x v="2"/>
    <x v="11"/>
    <x v="1409"/>
    <n v="2.3760000000000003"/>
    <n v="3"/>
    <n v="0.2"/>
    <n v="0.74249999999999994"/>
  </r>
  <r>
    <n v="9165"/>
    <x v="4584"/>
    <x v="1"/>
    <x v="1214"/>
    <d v="2012-06-12T00:00:00"/>
    <s v="Standard Class"/>
    <s v="MG-17695"/>
    <s v="Maureen Gnade"/>
    <x v="0"/>
    <s v="United States"/>
    <s v="Chicago"/>
    <x v="10"/>
    <n v="60610"/>
    <x v="2"/>
    <s v="OFF-AP-10003849"/>
    <x v="1"/>
    <x v="9"/>
    <x v="833"/>
    <n v="143.12799999999996"/>
    <n v="2"/>
    <n v="0.8"/>
    <n v="-393.60200000000009"/>
  </r>
  <r>
    <n v="9166"/>
    <x v="4585"/>
    <x v="0"/>
    <x v="890"/>
    <d v="2013-06-27T00:00:00"/>
    <s v="Second Class"/>
    <s v="MJ-17740"/>
    <s v="Max Jones"/>
    <x v="0"/>
    <s v="United States"/>
    <s v="San Diego"/>
    <x v="1"/>
    <n v="92037"/>
    <x v="1"/>
    <s v="TEC-MA-10000984"/>
    <x v="2"/>
    <x v="15"/>
    <x v="1811"/>
    <n v="4476.8"/>
    <n v="4"/>
    <n v="0.2"/>
    <n v="503.63999999999965"/>
  </r>
  <r>
    <n v="9167"/>
    <x v="4585"/>
    <x v="0"/>
    <x v="890"/>
    <d v="2013-06-27T00:00:00"/>
    <s v="Second Class"/>
    <s v="MJ-17740"/>
    <s v="Max Jones"/>
    <x v="0"/>
    <s v="United States"/>
    <s v="San Diego"/>
    <x v="1"/>
    <n v="92037"/>
    <x v="1"/>
    <s v="OFF-PA-10000418"/>
    <x v="1"/>
    <x v="10"/>
    <x v="961"/>
    <n v="104.85"/>
    <n v="1"/>
    <n v="0"/>
    <n v="50.327999999999996"/>
  </r>
  <r>
    <n v="9168"/>
    <x v="4585"/>
    <x v="0"/>
    <x v="890"/>
    <d v="2013-06-27T00:00:00"/>
    <s v="Second Class"/>
    <s v="MJ-17740"/>
    <s v="Max Jones"/>
    <x v="0"/>
    <s v="United States"/>
    <s v="San Diego"/>
    <x v="1"/>
    <n v="92037"/>
    <x v="1"/>
    <s v="OFF-AP-10001242"/>
    <x v="1"/>
    <x v="9"/>
    <x v="1408"/>
    <n v="241.44"/>
    <n v="3"/>
    <n v="0"/>
    <n v="72.431999999999988"/>
  </r>
  <r>
    <n v="9169"/>
    <x v="4586"/>
    <x v="0"/>
    <x v="543"/>
    <d v="2013-03-20T00:00:00"/>
    <s v="Standard Class"/>
    <s v="SJ-20125"/>
    <s v="Sanjit Jacobs"/>
    <x v="2"/>
    <s v="United States"/>
    <s v="Jackson"/>
    <x v="35"/>
    <n v="39212"/>
    <x v="0"/>
    <s v="OFF-PA-10001954"/>
    <x v="1"/>
    <x v="10"/>
    <x v="595"/>
    <n v="319.76"/>
    <n v="14"/>
    <n v="0"/>
    <n v="147.08959999999999"/>
  </r>
  <r>
    <n v="9170"/>
    <x v="4586"/>
    <x v="0"/>
    <x v="543"/>
    <d v="2013-03-20T00:00:00"/>
    <s v="Standard Class"/>
    <s v="SJ-20125"/>
    <s v="Sanjit Jacobs"/>
    <x v="2"/>
    <s v="United States"/>
    <s v="Jackson"/>
    <x v="35"/>
    <n v="39212"/>
    <x v="0"/>
    <s v="OFF-PA-10001954"/>
    <x v="1"/>
    <x v="10"/>
    <x v="595"/>
    <n v="45.68"/>
    <n v="2"/>
    <n v="0"/>
    <n v="21.012799999999999"/>
  </r>
  <r>
    <n v="9171"/>
    <x v="4587"/>
    <x v="0"/>
    <x v="49"/>
    <d v="2013-12-02T00:00:00"/>
    <s v="Same Day"/>
    <s v="LB-16795"/>
    <s v="Laurel Beltran"/>
    <x v="2"/>
    <s v="United States"/>
    <s v="Oxnard"/>
    <x v="1"/>
    <n v="93030"/>
    <x v="1"/>
    <s v="FUR-FU-10000448"/>
    <x v="0"/>
    <x v="5"/>
    <x v="464"/>
    <n v="31.96"/>
    <n v="2"/>
    <n v="0"/>
    <n v="1.597999999999999"/>
  </r>
  <r>
    <n v="9172"/>
    <x v="4587"/>
    <x v="0"/>
    <x v="49"/>
    <d v="2013-12-02T00:00:00"/>
    <s v="Same Day"/>
    <s v="LB-16795"/>
    <s v="Laurel Beltran"/>
    <x v="2"/>
    <s v="United States"/>
    <s v="Oxnard"/>
    <x v="1"/>
    <n v="93030"/>
    <x v="1"/>
    <s v="OFF-PA-10001357"/>
    <x v="1"/>
    <x v="10"/>
    <x v="1032"/>
    <n v="47.9"/>
    <n v="1"/>
    <n v="0"/>
    <n v="22.991999999999997"/>
  </r>
  <r>
    <n v="9173"/>
    <x v="4587"/>
    <x v="0"/>
    <x v="49"/>
    <d v="2013-12-02T00:00:00"/>
    <s v="Same Day"/>
    <s v="LB-16795"/>
    <s v="Laurel Beltran"/>
    <x v="2"/>
    <s v="United States"/>
    <s v="Oxnard"/>
    <x v="1"/>
    <n v="93030"/>
    <x v="1"/>
    <s v="OFF-ST-10002292"/>
    <x v="1"/>
    <x v="4"/>
    <x v="863"/>
    <n v="1112.94"/>
    <n v="3"/>
    <n v="0"/>
    <n v="222.58799999999991"/>
  </r>
  <r>
    <n v="9174"/>
    <x v="4587"/>
    <x v="0"/>
    <x v="49"/>
    <d v="2013-12-02T00:00:00"/>
    <s v="Same Day"/>
    <s v="LB-16795"/>
    <s v="Laurel Beltran"/>
    <x v="2"/>
    <s v="United States"/>
    <s v="Oxnard"/>
    <x v="1"/>
    <n v="93030"/>
    <x v="1"/>
    <s v="OFF-EN-10001219"/>
    <x v="1"/>
    <x v="12"/>
    <x v="583"/>
    <n v="22.919999999999998"/>
    <n v="3"/>
    <n v="0"/>
    <n v="11.230799999999999"/>
  </r>
  <r>
    <n v="9175"/>
    <x v="4588"/>
    <x v="3"/>
    <x v="492"/>
    <d v="2014-06-15T00:00:00"/>
    <s v="Second Class"/>
    <s v="SB-20185"/>
    <s v="Sarah Brown"/>
    <x v="0"/>
    <s v="United States"/>
    <s v="Kent"/>
    <x v="4"/>
    <n v="98031"/>
    <x v="1"/>
    <s v="TEC-PH-10002564"/>
    <x v="2"/>
    <x v="7"/>
    <x v="976"/>
    <n v="71.975999999999999"/>
    <n v="3"/>
    <n v="0.2"/>
    <n v="8.9969999999999892"/>
  </r>
  <r>
    <n v="9176"/>
    <x v="4588"/>
    <x v="3"/>
    <x v="492"/>
    <d v="2014-06-15T00:00:00"/>
    <s v="Second Class"/>
    <s v="SB-20185"/>
    <s v="Sarah Brown"/>
    <x v="0"/>
    <s v="United States"/>
    <s v="Kent"/>
    <x v="4"/>
    <n v="98031"/>
    <x v="1"/>
    <s v="OFF-PA-10001639"/>
    <x v="1"/>
    <x v="10"/>
    <x v="972"/>
    <n v="19.440000000000001"/>
    <n v="3"/>
    <n v="0"/>
    <n v="9.3312000000000008"/>
  </r>
  <r>
    <n v="9177"/>
    <x v="4589"/>
    <x v="0"/>
    <x v="690"/>
    <d v="2013-03-25T00:00:00"/>
    <s v="Standard Class"/>
    <s v="CC-12610"/>
    <s v="Corey Catlett"/>
    <x v="1"/>
    <s v="United States"/>
    <s v="Nashville"/>
    <x v="18"/>
    <n v="37211"/>
    <x v="0"/>
    <s v="OFF-BI-10001153"/>
    <x v="1"/>
    <x v="8"/>
    <x v="300"/>
    <n v="31.086000000000006"/>
    <n v="3"/>
    <n v="0.7"/>
    <n v="-20.72399999999999"/>
  </r>
  <r>
    <n v="9178"/>
    <x v="4590"/>
    <x v="0"/>
    <x v="696"/>
    <d v="2013-11-19T00:00:00"/>
    <s v="Standard Class"/>
    <s v="DP-13000"/>
    <s v="Darren Powers"/>
    <x v="0"/>
    <s v="United States"/>
    <s v="New York City"/>
    <x v="15"/>
    <n v="10035"/>
    <x v="3"/>
    <s v="TEC-PH-10003356"/>
    <x v="2"/>
    <x v="7"/>
    <x v="1689"/>
    <n v="13.98"/>
    <n v="2"/>
    <n v="0"/>
    <n v="3.9144000000000005"/>
  </r>
  <r>
    <n v="9179"/>
    <x v="4590"/>
    <x v="0"/>
    <x v="696"/>
    <d v="2013-11-19T00:00:00"/>
    <s v="Standard Class"/>
    <s v="DP-13000"/>
    <s v="Darren Powers"/>
    <x v="0"/>
    <s v="United States"/>
    <s v="New York City"/>
    <x v="15"/>
    <n v="10035"/>
    <x v="3"/>
    <s v="OFF-AR-10001725"/>
    <x v="1"/>
    <x v="6"/>
    <x v="1540"/>
    <n v="23.65"/>
    <n v="1"/>
    <n v="0"/>
    <n v="6.1490000000000009"/>
  </r>
  <r>
    <n v="9180"/>
    <x v="4591"/>
    <x v="3"/>
    <x v="783"/>
    <d v="2014-08-12T00:00:00"/>
    <s v="Standard Class"/>
    <s v="JL-15505"/>
    <s v="Jeremy Lonsdale"/>
    <x v="0"/>
    <s v="United States"/>
    <s v="Westminster"/>
    <x v="1"/>
    <n v="92683"/>
    <x v="1"/>
    <s v="TEC-PH-10002415"/>
    <x v="2"/>
    <x v="7"/>
    <x v="1517"/>
    <n v="707.88"/>
    <n v="3"/>
    <n v="0.2"/>
    <n v="44.242500000000035"/>
  </r>
  <r>
    <n v="9181"/>
    <x v="4591"/>
    <x v="3"/>
    <x v="783"/>
    <d v="2014-08-12T00:00:00"/>
    <s v="Standard Class"/>
    <s v="JL-15505"/>
    <s v="Jeremy Lonsdale"/>
    <x v="0"/>
    <s v="United States"/>
    <s v="Westminster"/>
    <x v="1"/>
    <n v="92683"/>
    <x v="1"/>
    <s v="OFF-BI-10003355"/>
    <x v="1"/>
    <x v="8"/>
    <x v="586"/>
    <n v="11.952000000000002"/>
    <n v="3"/>
    <n v="0.2"/>
    <n v="4.1832000000000003"/>
  </r>
  <r>
    <n v="9182"/>
    <x v="4591"/>
    <x v="3"/>
    <x v="783"/>
    <d v="2014-08-12T00:00:00"/>
    <s v="Standard Class"/>
    <s v="JL-15505"/>
    <s v="Jeremy Lonsdale"/>
    <x v="0"/>
    <s v="United States"/>
    <s v="Westminster"/>
    <x v="1"/>
    <n v="92683"/>
    <x v="1"/>
    <s v="OFF-BI-10000216"/>
    <x v="1"/>
    <x v="8"/>
    <x v="1625"/>
    <n v="31.128000000000004"/>
    <n v="3"/>
    <n v="0.2"/>
    <n v="11.673000000000002"/>
  </r>
  <r>
    <n v="9183"/>
    <x v="4591"/>
    <x v="3"/>
    <x v="783"/>
    <d v="2014-08-12T00:00:00"/>
    <s v="Standard Class"/>
    <s v="JL-15505"/>
    <s v="Jeremy Lonsdale"/>
    <x v="0"/>
    <s v="United States"/>
    <s v="Westminster"/>
    <x v="1"/>
    <n v="92683"/>
    <x v="1"/>
    <s v="TEC-AC-10004803"/>
    <x v="2"/>
    <x v="11"/>
    <x v="1756"/>
    <n v="55.76"/>
    <n v="4"/>
    <n v="0"/>
    <n v="7.8064000000000036"/>
  </r>
  <r>
    <n v="9184"/>
    <x v="4591"/>
    <x v="3"/>
    <x v="783"/>
    <d v="2014-08-12T00:00:00"/>
    <s v="Standard Class"/>
    <s v="JL-15505"/>
    <s v="Jeremy Lonsdale"/>
    <x v="0"/>
    <s v="United States"/>
    <s v="Westminster"/>
    <x v="1"/>
    <n v="92683"/>
    <x v="1"/>
    <s v="OFF-PA-10001970"/>
    <x v="1"/>
    <x v="10"/>
    <x v="311"/>
    <n v="24.56"/>
    <n v="2"/>
    <n v="0"/>
    <n v="11.543199999999999"/>
  </r>
  <r>
    <n v="9185"/>
    <x v="4591"/>
    <x v="3"/>
    <x v="783"/>
    <d v="2014-08-12T00:00:00"/>
    <s v="Standard Class"/>
    <s v="JL-15505"/>
    <s v="Jeremy Lonsdale"/>
    <x v="0"/>
    <s v="United States"/>
    <s v="Westminster"/>
    <x v="1"/>
    <n v="92683"/>
    <x v="1"/>
    <s v="FUR-FU-10004848"/>
    <x v="0"/>
    <x v="5"/>
    <x v="28"/>
    <n v="51.75"/>
    <n v="1"/>
    <n v="0"/>
    <n v="15.524999999999999"/>
  </r>
  <r>
    <n v="9186"/>
    <x v="4591"/>
    <x v="3"/>
    <x v="783"/>
    <d v="2014-08-12T00:00:00"/>
    <s v="Standard Class"/>
    <s v="JL-15505"/>
    <s v="Jeremy Lonsdale"/>
    <x v="0"/>
    <s v="United States"/>
    <s v="Westminster"/>
    <x v="1"/>
    <n v="92683"/>
    <x v="1"/>
    <s v="FUR-CH-10002317"/>
    <x v="0"/>
    <x v="1"/>
    <x v="1830"/>
    <n v="207.18400000000003"/>
    <n v="1"/>
    <n v="0.2"/>
    <n v="25.897999999999982"/>
  </r>
  <r>
    <n v="9187"/>
    <x v="4591"/>
    <x v="3"/>
    <x v="783"/>
    <d v="2014-08-12T00:00:00"/>
    <s v="Standard Class"/>
    <s v="JL-15505"/>
    <s v="Jeremy Lonsdale"/>
    <x v="0"/>
    <s v="United States"/>
    <s v="Westminster"/>
    <x v="1"/>
    <n v="92683"/>
    <x v="1"/>
    <s v="OFF-AP-10002534"/>
    <x v="1"/>
    <x v="9"/>
    <x v="1193"/>
    <n v="1473.1"/>
    <n v="5"/>
    <n v="0"/>
    <n v="412.46800000000007"/>
  </r>
  <r>
    <n v="9188"/>
    <x v="4592"/>
    <x v="1"/>
    <x v="291"/>
    <d v="2012-08-25T00:00:00"/>
    <s v="Standard Class"/>
    <s v="SM-20320"/>
    <s v="Sean Miller"/>
    <x v="2"/>
    <s v="United States"/>
    <s v="Allentown"/>
    <x v="9"/>
    <n v="18103"/>
    <x v="3"/>
    <s v="OFF-SU-10001935"/>
    <x v="1"/>
    <x v="14"/>
    <x v="33"/>
    <n v="3.4880000000000004"/>
    <n v="2"/>
    <n v="0.2"/>
    <n v="-0.69760000000000066"/>
  </r>
  <r>
    <n v="9189"/>
    <x v="4592"/>
    <x v="1"/>
    <x v="291"/>
    <d v="2012-08-25T00:00:00"/>
    <s v="Standard Class"/>
    <s v="SM-20320"/>
    <s v="Sean Miller"/>
    <x v="2"/>
    <s v="United States"/>
    <s v="Allentown"/>
    <x v="9"/>
    <n v="18103"/>
    <x v="3"/>
    <s v="TEC-AC-10000290"/>
    <x v="2"/>
    <x v="11"/>
    <x v="232"/>
    <n v="21.728000000000002"/>
    <n v="4"/>
    <n v="0.2"/>
    <n v="3.8024000000000004"/>
  </r>
  <r>
    <n v="9190"/>
    <x v="4592"/>
    <x v="1"/>
    <x v="291"/>
    <d v="2012-08-25T00:00:00"/>
    <s v="Standard Class"/>
    <s v="SM-20320"/>
    <s v="Sean Miller"/>
    <x v="2"/>
    <s v="United States"/>
    <s v="Allentown"/>
    <x v="9"/>
    <n v="18103"/>
    <x v="3"/>
    <s v="OFF-ST-10002574"/>
    <x v="1"/>
    <x v="4"/>
    <x v="926"/>
    <n v="663.072"/>
    <n v="6"/>
    <n v="0.2"/>
    <n v="-165.768"/>
  </r>
  <r>
    <n v="9191"/>
    <x v="4592"/>
    <x v="1"/>
    <x v="291"/>
    <d v="2012-08-25T00:00:00"/>
    <s v="Standard Class"/>
    <s v="SM-20320"/>
    <s v="Sean Miller"/>
    <x v="2"/>
    <s v="United States"/>
    <s v="Allentown"/>
    <x v="9"/>
    <n v="18103"/>
    <x v="3"/>
    <s v="OFF-BI-10004519"/>
    <x v="1"/>
    <x v="8"/>
    <x v="880"/>
    <n v="99.588000000000008"/>
    <n v="2"/>
    <n v="0.7"/>
    <n v="-82.989999999999981"/>
  </r>
  <r>
    <n v="9192"/>
    <x v="4592"/>
    <x v="1"/>
    <x v="291"/>
    <d v="2012-08-25T00:00:00"/>
    <s v="Standard Class"/>
    <s v="SM-20320"/>
    <s v="Sean Miller"/>
    <x v="2"/>
    <s v="United States"/>
    <s v="Allentown"/>
    <x v="9"/>
    <n v="18103"/>
    <x v="3"/>
    <s v="OFF-PA-10003625"/>
    <x v="1"/>
    <x v="10"/>
    <x v="750"/>
    <n v="49.568000000000005"/>
    <n v="2"/>
    <n v="0.2"/>
    <n v="15.489999999999997"/>
  </r>
  <r>
    <n v="9193"/>
    <x v="4593"/>
    <x v="1"/>
    <x v="121"/>
    <d v="2012-11-07T00:00:00"/>
    <s v="Standard Class"/>
    <s v="BB-10990"/>
    <s v="Barry Blumstein"/>
    <x v="1"/>
    <s v="United States"/>
    <s v="San Antonio"/>
    <x v="5"/>
    <n v="78207"/>
    <x v="2"/>
    <s v="OFF-BI-10001524"/>
    <x v="1"/>
    <x v="8"/>
    <x v="298"/>
    <n v="29.371999999999993"/>
    <n v="7"/>
    <n v="0.8"/>
    <n v="-46.995200000000025"/>
  </r>
  <r>
    <n v="9194"/>
    <x v="4593"/>
    <x v="1"/>
    <x v="121"/>
    <d v="2012-11-07T00:00:00"/>
    <s v="Standard Class"/>
    <s v="BB-10990"/>
    <s v="Barry Blumstein"/>
    <x v="1"/>
    <s v="United States"/>
    <s v="San Antonio"/>
    <x v="5"/>
    <n v="78207"/>
    <x v="2"/>
    <s v="TEC-PH-10002200"/>
    <x v="2"/>
    <x v="7"/>
    <x v="1471"/>
    <n v="344.70400000000001"/>
    <n v="2"/>
    <n v="0.2"/>
    <n v="38.779199999999989"/>
  </r>
  <r>
    <n v="9195"/>
    <x v="4594"/>
    <x v="2"/>
    <x v="953"/>
    <d v="2011-12-06T00:00:00"/>
    <s v="Standard Class"/>
    <s v="PB-19150"/>
    <s v="Philip Brown"/>
    <x v="0"/>
    <s v="United States"/>
    <s v="Avondale"/>
    <x v="16"/>
    <n v="85323"/>
    <x v="1"/>
    <s v="OFF-SU-10001664"/>
    <x v="1"/>
    <x v="14"/>
    <x v="1232"/>
    <n v="47.992000000000004"/>
    <n v="7"/>
    <n v="0.2"/>
    <n v="3.5993999999999993"/>
  </r>
  <r>
    <n v="9196"/>
    <x v="4594"/>
    <x v="2"/>
    <x v="953"/>
    <d v="2011-12-06T00:00:00"/>
    <s v="Standard Class"/>
    <s v="PB-19150"/>
    <s v="Philip Brown"/>
    <x v="0"/>
    <s v="United States"/>
    <s v="Avondale"/>
    <x v="16"/>
    <n v="85323"/>
    <x v="1"/>
    <s v="TEC-AC-10002550"/>
    <x v="2"/>
    <x v="11"/>
    <x v="1539"/>
    <n v="102.24000000000001"/>
    <n v="4"/>
    <n v="0.2"/>
    <n v="-16.614000000000004"/>
  </r>
  <r>
    <n v="9197"/>
    <x v="4595"/>
    <x v="2"/>
    <x v="1025"/>
    <d v="2011-05-15T00:00:00"/>
    <s v="Standard Class"/>
    <s v="GM-14680"/>
    <s v="Greg Matthias"/>
    <x v="0"/>
    <s v="United States"/>
    <s v="San Jose"/>
    <x v="1"/>
    <n v="95123"/>
    <x v="1"/>
    <s v="OFF-PA-10004353"/>
    <x v="1"/>
    <x v="10"/>
    <x v="1652"/>
    <n v="39.96"/>
    <n v="2"/>
    <n v="0"/>
    <n v="19.180800000000001"/>
  </r>
  <r>
    <n v="9198"/>
    <x v="4595"/>
    <x v="2"/>
    <x v="1025"/>
    <d v="2011-05-15T00:00:00"/>
    <s v="Standard Class"/>
    <s v="GM-14680"/>
    <s v="Greg Matthias"/>
    <x v="0"/>
    <s v="United States"/>
    <s v="San Jose"/>
    <x v="1"/>
    <n v="95123"/>
    <x v="1"/>
    <s v="TEC-PH-10001817"/>
    <x v="2"/>
    <x v="7"/>
    <x v="1097"/>
    <n v="1432.0000000000002"/>
    <n v="5"/>
    <n v="0.2"/>
    <n v="125.30000000000007"/>
  </r>
  <r>
    <n v="9199"/>
    <x v="4595"/>
    <x v="2"/>
    <x v="1025"/>
    <d v="2011-05-15T00:00:00"/>
    <s v="Standard Class"/>
    <s v="GM-14680"/>
    <s v="Greg Matthias"/>
    <x v="0"/>
    <s v="United States"/>
    <s v="San Jose"/>
    <x v="1"/>
    <n v="95123"/>
    <x v="1"/>
    <s v="OFF-SU-10004737"/>
    <x v="1"/>
    <x v="14"/>
    <x v="1704"/>
    <n v="41.04"/>
    <n v="6"/>
    <n v="0"/>
    <n v="11.0808"/>
  </r>
  <r>
    <n v="9200"/>
    <x v="4595"/>
    <x v="2"/>
    <x v="1025"/>
    <d v="2011-05-15T00:00:00"/>
    <s v="Standard Class"/>
    <s v="GM-14680"/>
    <s v="Greg Matthias"/>
    <x v="0"/>
    <s v="United States"/>
    <s v="San Jose"/>
    <x v="1"/>
    <n v="95123"/>
    <x v="1"/>
    <s v="FUR-CH-10002320"/>
    <x v="0"/>
    <x v="1"/>
    <x v="1454"/>
    <n v="256.78400000000005"/>
    <n v="1"/>
    <n v="0.2"/>
    <n v="32.097999999999971"/>
  </r>
  <r>
    <n v="9201"/>
    <x v="4596"/>
    <x v="0"/>
    <x v="508"/>
    <d v="2013-10-21T00:00:00"/>
    <s v="First Class"/>
    <s v="NR-18550"/>
    <s v="Nick Radford"/>
    <x v="0"/>
    <s v="United States"/>
    <s v="Perth Amboy"/>
    <x v="30"/>
    <n v="8861"/>
    <x v="3"/>
    <s v="FUR-BO-10001337"/>
    <x v="0"/>
    <x v="0"/>
    <x v="425"/>
    <n v="120.98"/>
    <n v="1"/>
    <n v="0"/>
    <n v="12.097999999999999"/>
  </r>
  <r>
    <n v="9202"/>
    <x v="4596"/>
    <x v="0"/>
    <x v="508"/>
    <d v="2013-10-21T00:00:00"/>
    <s v="First Class"/>
    <s v="NR-18550"/>
    <s v="Nick Radford"/>
    <x v="0"/>
    <s v="United States"/>
    <s v="Perth Amboy"/>
    <x v="30"/>
    <n v="8861"/>
    <x v="3"/>
    <s v="OFF-BI-10004584"/>
    <x v="1"/>
    <x v="8"/>
    <x v="378"/>
    <n v="315.98"/>
    <n v="1"/>
    <n v="0"/>
    <n v="148.51060000000001"/>
  </r>
  <r>
    <n v="9203"/>
    <x v="4597"/>
    <x v="0"/>
    <x v="859"/>
    <d v="2013-11-04T00:00:00"/>
    <s v="Standard Class"/>
    <s v="EH-13765"/>
    <s v="Edward Hooks"/>
    <x v="1"/>
    <s v="United States"/>
    <s v="New York City"/>
    <x v="15"/>
    <n v="10011"/>
    <x v="3"/>
    <s v="OFF-BI-10004817"/>
    <x v="1"/>
    <x v="8"/>
    <x v="1199"/>
    <n v="28.752000000000002"/>
    <n v="3"/>
    <n v="0.2"/>
    <n v="10.0632"/>
  </r>
  <r>
    <n v="9204"/>
    <x v="4597"/>
    <x v="0"/>
    <x v="859"/>
    <d v="2013-11-04T00:00:00"/>
    <s v="Standard Class"/>
    <s v="EH-13765"/>
    <s v="Edward Hooks"/>
    <x v="1"/>
    <s v="United States"/>
    <s v="New York City"/>
    <x v="15"/>
    <n v="10011"/>
    <x v="3"/>
    <s v="OFF-AR-10004602"/>
    <x v="1"/>
    <x v="6"/>
    <x v="1217"/>
    <n v="114.94999999999999"/>
    <n v="5"/>
    <n v="0"/>
    <n v="32.186000000000007"/>
  </r>
  <r>
    <n v="9205"/>
    <x v="4598"/>
    <x v="0"/>
    <x v="49"/>
    <d v="2013-12-06T00:00:00"/>
    <s v="Standard Class"/>
    <s v="FH-14365"/>
    <s v="Fred Hopkins"/>
    <x v="1"/>
    <s v="United States"/>
    <s v="Los Angeles"/>
    <x v="1"/>
    <n v="90004"/>
    <x v="1"/>
    <s v="OFF-AR-10001149"/>
    <x v="1"/>
    <x v="6"/>
    <x v="130"/>
    <n v="23.04"/>
    <n v="8"/>
    <n v="0"/>
    <n v="6.911999999999999"/>
  </r>
  <r>
    <n v="9206"/>
    <x v="4599"/>
    <x v="0"/>
    <x v="438"/>
    <d v="2013-04-22T00:00:00"/>
    <s v="Same Day"/>
    <s v="BT-11680"/>
    <s v="Brian Thompson"/>
    <x v="0"/>
    <s v="United States"/>
    <s v="Milford"/>
    <x v="29"/>
    <n v="6460"/>
    <x v="3"/>
    <s v="OFF-AR-10004817"/>
    <x v="1"/>
    <x v="6"/>
    <x v="906"/>
    <n v="15.48"/>
    <n v="3"/>
    <n v="0"/>
    <n v="4.4891999999999985"/>
  </r>
  <r>
    <n v="9207"/>
    <x v="4599"/>
    <x v="0"/>
    <x v="438"/>
    <d v="2013-04-22T00:00:00"/>
    <s v="Same Day"/>
    <s v="BT-11680"/>
    <s v="Brian Thompson"/>
    <x v="0"/>
    <s v="United States"/>
    <s v="Milford"/>
    <x v="29"/>
    <n v="6460"/>
    <x v="3"/>
    <s v="OFF-PA-10003797"/>
    <x v="1"/>
    <x v="10"/>
    <x v="1701"/>
    <n v="51.84"/>
    <n v="8"/>
    <n v="0"/>
    <n v="24.883200000000002"/>
  </r>
  <r>
    <n v="9208"/>
    <x v="4600"/>
    <x v="3"/>
    <x v="646"/>
    <d v="2014-08-08T00:00:00"/>
    <s v="Standard Class"/>
    <s v="AB-10105"/>
    <s v="Adrian Barton"/>
    <x v="0"/>
    <s v="United States"/>
    <s v="Bloomington"/>
    <x v="10"/>
    <n v="61701"/>
    <x v="2"/>
    <s v="TEC-AC-10000682"/>
    <x v="2"/>
    <x v="11"/>
    <x v="1327"/>
    <n v="39.816000000000003"/>
    <n v="3"/>
    <n v="0.2"/>
    <n v="7.4654999999999987"/>
  </r>
  <r>
    <n v="9209"/>
    <x v="4601"/>
    <x v="3"/>
    <x v="646"/>
    <d v="2014-08-09T00:00:00"/>
    <s v="Second Class"/>
    <s v="SC-20230"/>
    <s v="Scot Coram"/>
    <x v="1"/>
    <s v="United States"/>
    <s v="Seattle"/>
    <x v="4"/>
    <n v="98105"/>
    <x v="1"/>
    <s v="OFF-ST-10003996"/>
    <x v="1"/>
    <x v="4"/>
    <x v="1203"/>
    <n v="16.059999999999999"/>
    <n v="1"/>
    <n v="0"/>
    <n v="4.1755999999999993"/>
  </r>
  <r>
    <n v="9210"/>
    <x v="4602"/>
    <x v="3"/>
    <x v="157"/>
    <d v="2014-12-15T00:00:00"/>
    <s v="Second Class"/>
    <s v="RS-19870"/>
    <s v="Roy Skaria"/>
    <x v="2"/>
    <s v="United States"/>
    <s v="Burlington"/>
    <x v="23"/>
    <n v="52601"/>
    <x v="2"/>
    <s v="OFF-EN-10003160"/>
    <x v="1"/>
    <x v="12"/>
    <x v="1027"/>
    <n v="7.28"/>
    <n v="1"/>
    <n v="0"/>
    <n v="3.4944000000000002"/>
  </r>
  <r>
    <n v="9211"/>
    <x v="4602"/>
    <x v="3"/>
    <x v="157"/>
    <d v="2014-12-15T00:00:00"/>
    <s v="Second Class"/>
    <s v="RS-19870"/>
    <s v="Roy Skaria"/>
    <x v="2"/>
    <s v="United States"/>
    <s v="Burlington"/>
    <x v="23"/>
    <n v="52601"/>
    <x v="2"/>
    <s v="OFF-BI-10002012"/>
    <x v="1"/>
    <x v="8"/>
    <x v="742"/>
    <n v="5.4"/>
    <n v="3"/>
    <n v="0"/>
    <n v="2.5920000000000001"/>
  </r>
  <r>
    <n v="9212"/>
    <x v="4603"/>
    <x v="1"/>
    <x v="948"/>
    <d v="2012-03-19T00:00:00"/>
    <s v="Standard Class"/>
    <s v="AI-10855"/>
    <s v="Arianne Irving"/>
    <x v="0"/>
    <s v="United States"/>
    <s v="Roseville"/>
    <x v="1"/>
    <n v="95661"/>
    <x v="1"/>
    <s v="OFF-PA-10002105"/>
    <x v="1"/>
    <x v="10"/>
    <x v="269"/>
    <n v="19.440000000000001"/>
    <n v="3"/>
    <n v="0"/>
    <n v="9.3312000000000008"/>
  </r>
  <r>
    <n v="9213"/>
    <x v="4604"/>
    <x v="2"/>
    <x v="589"/>
    <d v="2011-12-15T00:00:00"/>
    <s v="Standard Class"/>
    <s v="DJ-13420"/>
    <s v="Denny Joy"/>
    <x v="1"/>
    <s v="United States"/>
    <s v="San Francisco"/>
    <x v="1"/>
    <n v="94110"/>
    <x v="1"/>
    <s v="FUR-FU-10000397"/>
    <x v="0"/>
    <x v="5"/>
    <x v="63"/>
    <n v="39.880000000000003"/>
    <n v="2"/>
    <n v="0"/>
    <n v="11.166400000000003"/>
  </r>
  <r>
    <n v="9214"/>
    <x v="4604"/>
    <x v="2"/>
    <x v="589"/>
    <d v="2011-12-15T00:00:00"/>
    <s v="Standard Class"/>
    <s v="DJ-13420"/>
    <s v="Denny Joy"/>
    <x v="1"/>
    <s v="United States"/>
    <s v="San Francisco"/>
    <x v="1"/>
    <n v="94110"/>
    <x v="1"/>
    <s v="FUR-FU-10000758"/>
    <x v="0"/>
    <x v="5"/>
    <x v="1073"/>
    <n v="79.44"/>
    <n v="3"/>
    <n v="0"/>
    <n v="28.598399999999994"/>
  </r>
  <r>
    <n v="9215"/>
    <x v="4605"/>
    <x v="3"/>
    <x v="1033"/>
    <d v="2014-10-03T00:00:00"/>
    <s v="First Class"/>
    <s v="BF-10975"/>
    <s v="Barbara Fisher"/>
    <x v="1"/>
    <s v="United States"/>
    <s v="Philadelphia"/>
    <x v="9"/>
    <n v="19120"/>
    <x v="3"/>
    <s v="OFF-LA-10004677"/>
    <x v="1"/>
    <x v="2"/>
    <x v="1831"/>
    <n v="20.664000000000001"/>
    <n v="7"/>
    <n v="0.2"/>
    <n v="6.9741"/>
  </r>
  <r>
    <n v="9216"/>
    <x v="4606"/>
    <x v="0"/>
    <x v="831"/>
    <d v="2013-11-27T00:00:00"/>
    <s v="Standard Class"/>
    <s v="TH-21235"/>
    <s v="Tiffany House"/>
    <x v="1"/>
    <s v="United States"/>
    <s v="Los Angeles"/>
    <x v="1"/>
    <n v="90049"/>
    <x v="1"/>
    <s v="OFF-PA-10004451"/>
    <x v="1"/>
    <x v="10"/>
    <x v="493"/>
    <n v="32.400000000000006"/>
    <n v="5"/>
    <n v="0"/>
    <n v="15.552000000000001"/>
  </r>
  <r>
    <n v="9217"/>
    <x v="4607"/>
    <x v="3"/>
    <x v="221"/>
    <d v="2014-12-01T00:00:00"/>
    <s v="Standard Class"/>
    <s v="JG-15310"/>
    <s v="Jason Gross"/>
    <x v="1"/>
    <s v="United States"/>
    <s v="Odessa"/>
    <x v="5"/>
    <n v="79762"/>
    <x v="2"/>
    <s v="OFF-AP-10002311"/>
    <x v="1"/>
    <x v="9"/>
    <x v="14"/>
    <n v="13.761999999999997"/>
    <n v="1"/>
    <n v="0.8"/>
    <n v="-24.771599999999999"/>
  </r>
  <r>
    <n v="9218"/>
    <x v="4608"/>
    <x v="3"/>
    <x v="237"/>
    <d v="2014-11-18T00:00:00"/>
    <s v="First Class"/>
    <s v="AW-10930"/>
    <s v="Arthur Wiediger"/>
    <x v="2"/>
    <s v="United States"/>
    <s v="Minneapolis"/>
    <x v="11"/>
    <n v="55407"/>
    <x v="2"/>
    <s v="OFF-EN-10004459"/>
    <x v="1"/>
    <x v="12"/>
    <x v="655"/>
    <n v="15.28"/>
    <n v="2"/>
    <n v="0"/>
    <n v="7.4871999999999996"/>
  </r>
  <r>
    <n v="9219"/>
    <x v="4609"/>
    <x v="1"/>
    <x v="748"/>
    <d v="2012-08-20T00:00:00"/>
    <s v="Standard Class"/>
    <s v="JW-15955"/>
    <s v="Joni Wasserman"/>
    <x v="0"/>
    <s v="United States"/>
    <s v="Philadelphia"/>
    <x v="9"/>
    <n v="19120"/>
    <x v="3"/>
    <s v="OFF-ST-10002352"/>
    <x v="1"/>
    <x v="4"/>
    <x v="847"/>
    <n v="44.688000000000002"/>
    <n v="7"/>
    <n v="0.2"/>
    <n v="3.3515999999999977"/>
  </r>
  <r>
    <n v="9220"/>
    <x v="4609"/>
    <x v="1"/>
    <x v="748"/>
    <d v="2012-08-20T00:00:00"/>
    <s v="Standard Class"/>
    <s v="JW-15955"/>
    <s v="Joni Wasserman"/>
    <x v="0"/>
    <s v="United States"/>
    <s v="Philadelphia"/>
    <x v="9"/>
    <n v="19120"/>
    <x v="3"/>
    <s v="FUR-BO-10000780"/>
    <x v="0"/>
    <x v="0"/>
    <x v="1309"/>
    <n v="301.46999999999997"/>
    <n v="3"/>
    <n v="0.5"/>
    <n v="-204.99959999999996"/>
  </r>
  <r>
    <n v="9221"/>
    <x v="4610"/>
    <x v="3"/>
    <x v="119"/>
    <d v="2014-10-15T00:00:00"/>
    <s v="First Class"/>
    <s v="MH-18025"/>
    <s v="Michelle Huthwaite"/>
    <x v="0"/>
    <s v="United States"/>
    <s v="Lafayette"/>
    <x v="28"/>
    <n v="70506"/>
    <x v="0"/>
    <s v="OFF-LA-10000248"/>
    <x v="1"/>
    <x v="2"/>
    <x v="1212"/>
    <n v="11.07"/>
    <n v="3"/>
    <n v="0"/>
    <n v="5.2028999999999996"/>
  </r>
  <r>
    <n v="9222"/>
    <x v="4610"/>
    <x v="3"/>
    <x v="119"/>
    <d v="2014-10-15T00:00:00"/>
    <s v="First Class"/>
    <s v="MH-18025"/>
    <s v="Michelle Huthwaite"/>
    <x v="0"/>
    <s v="United States"/>
    <s v="Lafayette"/>
    <x v="28"/>
    <n v="70506"/>
    <x v="0"/>
    <s v="FUR-TA-10003473"/>
    <x v="0"/>
    <x v="3"/>
    <x v="214"/>
    <n v="1504.52"/>
    <n v="4"/>
    <n v="0"/>
    <n v="346.03960000000006"/>
  </r>
  <r>
    <n v="9223"/>
    <x v="4610"/>
    <x v="3"/>
    <x v="119"/>
    <d v="2014-10-15T00:00:00"/>
    <s v="First Class"/>
    <s v="MH-18025"/>
    <s v="Michelle Huthwaite"/>
    <x v="0"/>
    <s v="United States"/>
    <s v="Lafayette"/>
    <x v="28"/>
    <n v="70506"/>
    <x v="0"/>
    <s v="OFF-PA-10004355"/>
    <x v="1"/>
    <x v="10"/>
    <x v="1094"/>
    <n v="25.92"/>
    <n v="4"/>
    <n v="0"/>
    <n v="12.441600000000001"/>
  </r>
  <r>
    <n v="9224"/>
    <x v="4611"/>
    <x v="3"/>
    <x v="259"/>
    <d v="2014-11-05T00:00:00"/>
    <s v="Same Day"/>
    <s v="FM-14290"/>
    <s v="Frank Merwin"/>
    <x v="2"/>
    <s v="United States"/>
    <s v="Bryan"/>
    <x v="5"/>
    <n v="77803"/>
    <x v="2"/>
    <s v="OFF-BI-10001308"/>
    <x v="1"/>
    <x v="8"/>
    <x v="1351"/>
    <n v="7.5359999999999987"/>
    <n v="6"/>
    <n v="0.8"/>
    <n v="-13.188000000000009"/>
  </r>
  <r>
    <n v="9225"/>
    <x v="4611"/>
    <x v="3"/>
    <x v="259"/>
    <d v="2014-11-05T00:00:00"/>
    <s v="Same Day"/>
    <s v="FM-14290"/>
    <s v="Frank Merwin"/>
    <x v="2"/>
    <s v="United States"/>
    <s v="Bryan"/>
    <x v="5"/>
    <n v="77803"/>
    <x v="2"/>
    <s v="OFF-BI-10003094"/>
    <x v="1"/>
    <x v="8"/>
    <x v="647"/>
    <n v="1.4079999999999997"/>
    <n v="2"/>
    <n v="0.8"/>
    <n v="-2.3232000000000008"/>
  </r>
  <r>
    <n v="9226"/>
    <x v="4611"/>
    <x v="3"/>
    <x v="259"/>
    <d v="2014-11-05T00:00:00"/>
    <s v="Same Day"/>
    <s v="FM-14290"/>
    <s v="Frank Merwin"/>
    <x v="2"/>
    <s v="United States"/>
    <s v="Bryan"/>
    <x v="5"/>
    <n v="77803"/>
    <x v="2"/>
    <s v="OFF-BI-10004040"/>
    <x v="1"/>
    <x v="8"/>
    <x v="1478"/>
    <n v="4.1439999999999992"/>
    <n v="4"/>
    <n v="0.8"/>
    <n v="-6.4232000000000014"/>
  </r>
  <r>
    <n v="9227"/>
    <x v="4611"/>
    <x v="3"/>
    <x v="259"/>
    <d v="2014-11-05T00:00:00"/>
    <s v="Same Day"/>
    <s v="FM-14290"/>
    <s v="Frank Merwin"/>
    <x v="2"/>
    <s v="United States"/>
    <s v="Bryan"/>
    <x v="5"/>
    <n v="77803"/>
    <x v="2"/>
    <s v="OFF-ST-10002485"/>
    <x v="1"/>
    <x v="4"/>
    <x v="209"/>
    <n v="52.751999999999995"/>
    <n v="3"/>
    <n v="0.2"/>
    <n v="-12.528600000000001"/>
  </r>
  <r>
    <n v="9228"/>
    <x v="4612"/>
    <x v="3"/>
    <x v="498"/>
    <d v="2014-03-25T00:00:00"/>
    <s v="Standard Class"/>
    <s v="GZ-14545"/>
    <s v="George Zrebassa"/>
    <x v="1"/>
    <s v="United States"/>
    <s v="Los Angeles"/>
    <x v="1"/>
    <n v="90008"/>
    <x v="1"/>
    <s v="OFF-AP-10001205"/>
    <x v="1"/>
    <x v="9"/>
    <x v="1285"/>
    <n v="381.35999999999996"/>
    <n v="7"/>
    <n v="0"/>
    <n v="106.78080000000003"/>
  </r>
  <r>
    <n v="9229"/>
    <x v="4613"/>
    <x v="2"/>
    <x v="935"/>
    <d v="2011-11-03T00:00:00"/>
    <s v="Same Day"/>
    <s v="TC-21535"/>
    <s v="Tracy Collins"/>
    <x v="2"/>
    <s v="United States"/>
    <s v="Los Angeles"/>
    <x v="1"/>
    <n v="90049"/>
    <x v="1"/>
    <s v="OFF-AR-10001868"/>
    <x v="1"/>
    <x v="6"/>
    <x v="59"/>
    <n v="6.72"/>
    <n v="4"/>
    <n v="0"/>
    <n v="3.36"/>
  </r>
  <r>
    <n v="9230"/>
    <x v="4614"/>
    <x v="3"/>
    <x v="283"/>
    <d v="2014-07-27T00:00:00"/>
    <s v="First Class"/>
    <s v="TB-21520"/>
    <s v="Tracy Blumstein"/>
    <x v="0"/>
    <s v="United States"/>
    <s v="Los Angeles"/>
    <x v="1"/>
    <n v="90045"/>
    <x v="1"/>
    <s v="OFF-BI-10003429"/>
    <x v="1"/>
    <x v="8"/>
    <x v="844"/>
    <n v="15.192"/>
    <n v="3"/>
    <n v="0.2"/>
    <n v="5.5070999999999994"/>
  </r>
  <r>
    <n v="9231"/>
    <x v="4614"/>
    <x v="3"/>
    <x v="283"/>
    <d v="2014-07-27T00:00:00"/>
    <s v="First Class"/>
    <s v="TB-21520"/>
    <s v="Tracy Blumstein"/>
    <x v="0"/>
    <s v="United States"/>
    <s v="Los Angeles"/>
    <x v="1"/>
    <n v="90045"/>
    <x v="1"/>
    <s v="OFF-PA-10002689"/>
    <x v="1"/>
    <x v="10"/>
    <x v="1057"/>
    <n v="58.320000000000007"/>
    <n v="9"/>
    <n v="0"/>
    <n v="27.993600000000001"/>
  </r>
  <r>
    <n v="9232"/>
    <x v="4615"/>
    <x v="2"/>
    <x v="422"/>
    <d v="2011-12-31T00:00:00"/>
    <s v="Standard Class"/>
    <s v="RP-19390"/>
    <s v="Resi Pölking"/>
    <x v="0"/>
    <s v="United States"/>
    <s v="Phoenix"/>
    <x v="16"/>
    <n v="85023"/>
    <x v="1"/>
    <s v="OFF-BI-10003650"/>
    <x v="1"/>
    <x v="8"/>
    <x v="115"/>
    <n v="946.76400000000024"/>
    <n v="6"/>
    <n v="0.7"/>
    <n v="-694.29359999999997"/>
  </r>
  <r>
    <n v="9233"/>
    <x v="4616"/>
    <x v="0"/>
    <x v="476"/>
    <d v="2013-09-07T00:00:00"/>
    <s v="Standard Class"/>
    <s v="LR-16915"/>
    <s v="Lena Radford"/>
    <x v="0"/>
    <s v="United States"/>
    <s v="Los Angeles"/>
    <x v="1"/>
    <n v="90036"/>
    <x v="1"/>
    <s v="FUR-FU-10001889"/>
    <x v="0"/>
    <x v="5"/>
    <x v="1149"/>
    <n v="94.679999999999993"/>
    <n v="9"/>
    <n v="0"/>
    <n v="31.244399999999995"/>
  </r>
  <r>
    <n v="9234"/>
    <x v="4616"/>
    <x v="0"/>
    <x v="476"/>
    <d v="2013-09-07T00:00:00"/>
    <s v="Standard Class"/>
    <s v="LR-16915"/>
    <s v="Lena Radford"/>
    <x v="0"/>
    <s v="United States"/>
    <s v="Los Angeles"/>
    <x v="1"/>
    <n v="90036"/>
    <x v="1"/>
    <s v="OFF-ST-10000321"/>
    <x v="1"/>
    <x v="4"/>
    <x v="1534"/>
    <n v="23.669999999999998"/>
    <n v="3"/>
    <n v="0"/>
    <n v="0.94679999999999698"/>
  </r>
  <r>
    <n v="9235"/>
    <x v="4616"/>
    <x v="0"/>
    <x v="476"/>
    <d v="2013-09-07T00:00:00"/>
    <s v="Standard Class"/>
    <s v="LR-16915"/>
    <s v="Lena Radford"/>
    <x v="0"/>
    <s v="United States"/>
    <s v="Los Angeles"/>
    <x v="1"/>
    <n v="90036"/>
    <x v="1"/>
    <s v="TEC-PH-10001530"/>
    <x v="2"/>
    <x v="7"/>
    <x v="632"/>
    <n v="1091.1680000000001"/>
    <n v="4"/>
    <n v="0.2"/>
    <n v="68.197999999999979"/>
  </r>
  <r>
    <n v="9236"/>
    <x v="4616"/>
    <x v="0"/>
    <x v="476"/>
    <d v="2013-09-07T00:00:00"/>
    <s v="Standard Class"/>
    <s v="LR-16915"/>
    <s v="Lena Radford"/>
    <x v="0"/>
    <s v="United States"/>
    <s v="Los Angeles"/>
    <x v="1"/>
    <n v="90036"/>
    <x v="1"/>
    <s v="OFF-AR-10004752"/>
    <x v="1"/>
    <x v="6"/>
    <x v="1105"/>
    <n v="18.689999999999998"/>
    <n v="7"/>
    <n v="0"/>
    <n v="5.2332000000000001"/>
  </r>
  <r>
    <n v="9237"/>
    <x v="4616"/>
    <x v="0"/>
    <x v="476"/>
    <d v="2013-09-07T00:00:00"/>
    <s v="Standard Class"/>
    <s v="LR-16915"/>
    <s v="Lena Radford"/>
    <x v="0"/>
    <s v="United States"/>
    <s v="Los Angeles"/>
    <x v="1"/>
    <n v="90036"/>
    <x v="1"/>
    <s v="FUR-TA-10001539"/>
    <x v="0"/>
    <x v="3"/>
    <x v="10"/>
    <n v="568.72800000000007"/>
    <n v="3"/>
    <n v="0.2"/>
    <n v="28.436399999999935"/>
  </r>
  <r>
    <n v="9238"/>
    <x v="4616"/>
    <x v="0"/>
    <x v="476"/>
    <d v="2013-09-07T00:00:00"/>
    <s v="Standard Class"/>
    <s v="LR-16915"/>
    <s v="Lena Radford"/>
    <x v="0"/>
    <s v="United States"/>
    <s v="Los Angeles"/>
    <x v="1"/>
    <n v="90036"/>
    <x v="1"/>
    <s v="OFF-BI-10001553"/>
    <x v="1"/>
    <x v="8"/>
    <x v="1293"/>
    <n v="7.3120000000000012"/>
    <n v="1"/>
    <n v="0.2"/>
    <n v="2.5591999999999997"/>
  </r>
  <r>
    <n v="9239"/>
    <x v="4617"/>
    <x v="3"/>
    <x v="512"/>
    <d v="2014-02-15T00:00:00"/>
    <s v="First Class"/>
    <s v="MM-17260"/>
    <s v="Magdelene Morse"/>
    <x v="0"/>
    <s v="United States"/>
    <s v="Columbus"/>
    <x v="24"/>
    <n v="43229"/>
    <x v="3"/>
    <s v="FUR-FU-10003601"/>
    <x v="0"/>
    <x v="5"/>
    <x v="729"/>
    <n v="147.56800000000001"/>
    <n v="2"/>
    <n v="0.2"/>
    <n v="-3.6892000000000067"/>
  </r>
  <r>
    <n v="9240"/>
    <x v="4618"/>
    <x v="3"/>
    <x v="855"/>
    <d v="2014-11-03T00:00:00"/>
    <s v="Standard Class"/>
    <s v="NB-18655"/>
    <s v="Nona Balk"/>
    <x v="1"/>
    <s v="United States"/>
    <s v="Tallahassee"/>
    <x v="2"/>
    <n v="32303"/>
    <x v="0"/>
    <s v="OFF-PA-10001685"/>
    <x v="1"/>
    <x v="10"/>
    <x v="33"/>
    <n v="56.783999999999999"/>
    <n v="7"/>
    <n v="0.2"/>
    <n v="20.584200000000003"/>
  </r>
  <r>
    <n v="9241"/>
    <x v="4618"/>
    <x v="3"/>
    <x v="855"/>
    <d v="2014-11-03T00:00:00"/>
    <s v="Standard Class"/>
    <s v="NB-18655"/>
    <s v="Nona Balk"/>
    <x v="1"/>
    <s v="United States"/>
    <s v="Tallahassee"/>
    <x v="2"/>
    <n v="32303"/>
    <x v="0"/>
    <s v="OFF-BI-10001097"/>
    <x v="1"/>
    <x v="8"/>
    <x v="789"/>
    <n v="5.6070000000000011"/>
    <n v="3"/>
    <n v="0.7"/>
    <n v="-3.9248999999999974"/>
  </r>
  <r>
    <n v="9242"/>
    <x v="4618"/>
    <x v="3"/>
    <x v="855"/>
    <d v="2014-11-03T00:00:00"/>
    <s v="Standard Class"/>
    <s v="NB-18655"/>
    <s v="Nona Balk"/>
    <x v="1"/>
    <s v="United States"/>
    <s v="Tallahassee"/>
    <x v="2"/>
    <n v="32303"/>
    <x v="0"/>
    <s v="OFF-AR-10001662"/>
    <x v="1"/>
    <x v="6"/>
    <x v="443"/>
    <n v="6.5760000000000005"/>
    <n v="3"/>
    <n v="0.2"/>
    <n v="0.57540000000000058"/>
  </r>
  <r>
    <n v="9243"/>
    <x v="4619"/>
    <x v="2"/>
    <x v="868"/>
    <d v="2011-07-14T00:00:00"/>
    <s v="Standard Class"/>
    <s v="DS-13030"/>
    <s v="Darrin Sayre"/>
    <x v="2"/>
    <s v="United States"/>
    <s v="San Francisco"/>
    <x v="1"/>
    <n v="94122"/>
    <x v="1"/>
    <s v="OFF-BI-10002609"/>
    <x v="1"/>
    <x v="8"/>
    <x v="98"/>
    <n v="14.303999999999998"/>
    <n v="6"/>
    <n v="0.2"/>
    <n v="4.6487999999999987"/>
  </r>
  <r>
    <n v="9244"/>
    <x v="4619"/>
    <x v="2"/>
    <x v="868"/>
    <d v="2011-07-14T00:00:00"/>
    <s v="Standard Class"/>
    <s v="DS-13030"/>
    <s v="Darrin Sayre"/>
    <x v="2"/>
    <s v="United States"/>
    <s v="San Francisco"/>
    <x v="1"/>
    <n v="94122"/>
    <x v="1"/>
    <s v="FUR-BO-10004218"/>
    <x v="0"/>
    <x v="0"/>
    <x v="1584"/>
    <n v="119.83299999999998"/>
    <n v="1"/>
    <n v="0.15"/>
    <n v="7.0489999999999995"/>
  </r>
  <r>
    <n v="9245"/>
    <x v="4619"/>
    <x v="2"/>
    <x v="868"/>
    <d v="2011-07-14T00:00:00"/>
    <s v="Standard Class"/>
    <s v="DS-13030"/>
    <s v="Darrin Sayre"/>
    <x v="2"/>
    <s v="United States"/>
    <s v="San Francisco"/>
    <x v="1"/>
    <n v="94122"/>
    <x v="1"/>
    <s v="OFF-AR-10003251"/>
    <x v="1"/>
    <x v="6"/>
    <x v="1041"/>
    <n v="5.56"/>
    <n v="2"/>
    <n v="0"/>
    <n v="2.2239999999999998"/>
  </r>
  <r>
    <n v="9246"/>
    <x v="4619"/>
    <x v="2"/>
    <x v="868"/>
    <d v="2011-07-14T00:00:00"/>
    <s v="Standard Class"/>
    <s v="DS-13030"/>
    <s v="Darrin Sayre"/>
    <x v="2"/>
    <s v="United States"/>
    <s v="San Francisco"/>
    <x v="1"/>
    <n v="94122"/>
    <x v="1"/>
    <s v="OFF-PA-10002365"/>
    <x v="1"/>
    <x v="10"/>
    <x v="12"/>
    <n v="32.400000000000006"/>
    <n v="5"/>
    <n v="0"/>
    <n v="15.552000000000001"/>
  </r>
  <r>
    <n v="9247"/>
    <x v="4620"/>
    <x v="3"/>
    <x v="1053"/>
    <d v="2014-05-27T00:00:00"/>
    <s v="Standard Class"/>
    <s v="VF-21715"/>
    <s v="Vicky Freymann"/>
    <x v="2"/>
    <s v="United States"/>
    <s v="San Francisco"/>
    <x v="1"/>
    <n v="94109"/>
    <x v="1"/>
    <s v="OFF-AR-10003651"/>
    <x v="1"/>
    <x v="6"/>
    <x v="276"/>
    <n v="9.84"/>
    <n v="3"/>
    <n v="0"/>
    <n v="2.8535999999999988"/>
  </r>
  <r>
    <n v="9248"/>
    <x v="4620"/>
    <x v="3"/>
    <x v="1053"/>
    <d v="2014-05-27T00:00:00"/>
    <s v="Standard Class"/>
    <s v="VF-21715"/>
    <s v="Vicky Freymann"/>
    <x v="2"/>
    <s v="United States"/>
    <s v="San Francisco"/>
    <x v="1"/>
    <n v="94109"/>
    <x v="1"/>
    <s v="OFF-AR-10003732"/>
    <x v="1"/>
    <x v="6"/>
    <x v="321"/>
    <n v="2.78"/>
    <n v="1"/>
    <n v="0"/>
    <n v="0.72279999999999989"/>
  </r>
  <r>
    <n v="9249"/>
    <x v="4621"/>
    <x v="0"/>
    <x v="338"/>
    <d v="2013-11-15T00:00:00"/>
    <s v="Standard Class"/>
    <s v="SW-20275"/>
    <s v="Scott Williamson"/>
    <x v="0"/>
    <s v="United States"/>
    <s v="New York City"/>
    <x v="15"/>
    <n v="10009"/>
    <x v="3"/>
    <s v="OFF-BI-10002557"/>
    <x v="1"/>
    <x v="8"/>
    <x v="246"/>
    <n v="3.64"/>
    <n v="1"/>
    <n v="0.2"/>
    <n v="1.3649999999999998"/>
  </r>
  <r>
    <n v="9250"/>
    <x v="4621"/>
    <x v="0"/>
    <x v="338"/>
    <d v="2013-11-15T00:00:00"/>
    <s v="Standard Class"/>
    <s v="SW-20275"/>
    <s v="Scott Williamson"/>
    <x v="0"/>
    <s v="United States"/>
    <s v="New York City"/>
    <x v="15"/>
    <n v="10009"/>
    <x v="3"/>
    <s v="TEC-PH-10003691"/>
    <x v="2"/>
    <x v="7"/>
    <x v="1398"/>
    <n v="881.93"/>
    <n v="7"/>
    <n v="0"/>
    <n v="220.48250000000002"/>
  </r>
  <r>
    <n v="9251"/>
    <x v="4622"/>
    <x v="0"/>
    <x v="499"/>
    <d v="2013-12-07T00:00:00"/>
    <s v="Standard Class"/>
    <s v="PW-19030"/>
    <s v="Pauline Webber"/>
    <x v="1"/>
    <s v="United States"/>
    <s v="Marion"/>
    <x v="23"/>
    <n v="52302"/>
    <x v="2"/>
    <s v="OFF-BI-10001107"/>
    <x v="1"/>
    <x v="8"/>
    <x v="492"/>
    <n v="115.84"/>
    <n v="8"/>
    <n v="0"/>
    <n v="54.444800000000001"/>
  </r>
  <r>
    <n v="9252"/>
    <x v="4623"/>
    <x v="3"/>
    <x v="580"/>
    <d v="2014-03-09T00:00:00"/>
    <s v="Standard Class"/>
    <s v="KD-16615"/>
    <s v="Ken Dana"/>
    <x v="1"/>
    <s v="United States"/>
    <s v="Los Angeles"/>
    <x v="1"/>
    <n v="90008"/>
    <x v="1"/>
    <s v="OFF-BI-10004224"/>
    <x v="1"/>
    <x v="8"/>
    <x v="1061"/>
    <n v="107.64800000000001"/>
    <n v="2"/>
    <n v="0.2"/>
    <n v="33.639999999999986"/>
  </r>
  <r>
    <n v="9253"/>
    <x v="4624"/>
    <x v="3"/>
    <x v="397"/>
    <d v="2014-09-26T00:00:00"/>
    <s v="Second Class"/>
    <s v="DO-13645"/>
    <s v="Doug O'Connell"/>
    <x v="0"/>
    <s v="United States"/>
    <s v="Pine Bluff"/>
    <x v="36"/>
    <n v="71603"/>
    <x v="0"/>
    <s v="TEC-AC-10001114"/>
    <x v="2"/>
    <x v="11"/>
    <x v="1202"/>
    <n v="199.95000000000002"/>
    <n v="5"/>
    <n v="0"/>
    <n v="63.983999999999988"/>
  </r>
  <r>
    <n v="9254"/>
    <x v="4624"/>
    <x v="3"/>
    <x v="397"/>
    <d v="2014-09-26T00:00:00"/>
    <s v="Second Class"/>
    <s v="DO-13645"/>
    <s v="Doug O'Connell"/>
    <x v="0"/>
    <s v="United States"/>
    <s v="Pine Bluff"/>
    <x v="36"/>
    <n v="71603"/>
    <x v="0"/>
    <s v="OFF-PA-10002005"/>
    <x v="1"/>
    <x v="10"/>
    <x v="505"/>
    <n v="12.96"/>
    <n v="2"/>
    <n v="0"/>
    <n v="6.2208000000000006"/>
  </r>
  <r>
    <n v="9255"/>
    <x v="4625"/>
    <x v="2"/>
    <x v="1058"/>
    <d v="2011-02-16T00:00:00"/>
    <s v="Second Class"/>
    <s v="GA-14725"/>
    <s v="Guy Armstrong"/>
    <x v="0"/>
    <s v="United States"/>
    <s v="Columbia"/>
    <x v="25"/>
    <n v="65203"/>
    <x v="2"/>
    <s v="FUR-CH-10001146"/>
    <x v="0"/>
    <x v="1"/>
    <x v="64"/>
    <n v="60.89"/>
    <n v="1"/>
    <n v="0"/>
    <n v="15.222499999999997"/>
  </r>
  <r>
    <n v="9256"/>
    <x v="4625"/>
    <x v="2"/>
    <x v="1058"/>
    <d v="2011-02-16T00:00:00"/>
    <s v="Second Class"/>
    <s v="GA-14725"/>
    <s v="Guy Armstrong"/>
    <x v="0"/>
    <s v="United States"/>
    <s v="Columbia"/>
    <x v="25"/>
    <n v="65203"/>
    <x v="2"/>
    <s v="OFF-LA-10004853"/>
    <x v="1"/>
    <x v="2"/>
    <x v="683"/>
    <n v="14.940000000000001"/>
    <n v="3"/>
    <n v="0"/>
    <n v="6.8723999999999998"/>
  </r>
  <r>
    <n v="9257"/>
    <x v="4625"/>
    <x v="2"/>
    <x v="1058"/>
    <d v="2011-02-16T00:00:00"/>
    <s v="Second Class"/>
    <s v="GA-14725"/>
    <s v="Guy Armstrong"/>
    <x v="0"/>
    <s v="United States"/>
    <s v="Columbia"/>
    <x v="25"/>
    <n v="65203"/>
    <x v="2"/>
    <s v="OFF-BI-10004728"/>
    <x v="1"/>
    <x v="8"/>
    <x v="539"/>
    <n v="9.64"/>
    <n v="2"/>
    <n v="0"/>
    <n v="4.4344000000000001"/>
  </r>
  <r>
    <n v="9258"/>
    <x v="4625"/>
    <x v="2"/>
    <x v="1058"/>
    <d v="2011-02-16T00:00:00"/>
    <s v="Second Class"/>
    <s v="GA-14725"/>
    <s v="Guy Armstrong"/>
    <x v="0"/>
    <s v="United States"/>
    <s v="Columbia"/>
    <x v="25"/>
    <n v="65203"/>
    <x v="2"/>
    <s v="FUR-FU-10002298"/>
    <x v="0"/>
    <x v="5"/>
    <x v="1296"/>
    <n v="332.94"/>
    <n v="3"/>
    <n v="0"/>
    <n v="53.270399999999995"/>
  </r>
  <r>
    <n v="9259"/>
    <x v="4625"/>
    <x v="2"/>
    <x v="1058"/>
    <d v="2011-02-16T00:00:00"/>
    <s v="Second Class"/>
    <s v="GA-14725"/>
    <s v="Guy Armstrong"/>
    <x v="0"/>
    <s v="United States"/>
    <s v="Columbia"/>
    <x v="25"/>
    <n v="65203"/>
    <x v="2"/>
    <s v="OFF-BI-10004654"/>
    <x v="1"/>
    <x v="8"/>
    <x v="1444"/>
    <n v="51.900000000000006"/>
    <n v="3"/>
    <n v="0"/>
    <n v="24.393000000000001"/>
  </r>
  <r>
    <n v="9260"/>
    <x v="4625"/>
    <x v="2"/>
    <x v="1058"/>
    <d v="2011-02-16T00:00:00"/>
    <s v="Second Class"/>
    <s v="GA-14725"/>
    <s v="Guy Armstrong"/>
    <x v="0"/>
    <s v="United States"/>
    <s v="Columbia"/>
    <x v="25"/>
    <n v="65203"/>
    <x v="2"/>
    <s v="OFF-ST-10002583"/>
    <x v="1"/>
    <x v="4"/>
    <x v="566"/>
    <n v="64.959999999999994"/>
    <n v="2"/>
    <n v="0"/>
    <n v="2.598399999999998"/>
  </r>
  <r>
    <n v="9261"/>
    <x v="4626"/>
    <x v="3"/>
    <x v="343"/>
    <d v="2014-11-15T00:00:00"/>
    <s v="Second Class"/>
    <s v="JL-15505"/>
    <s v="Jeremy Lonsdale"/>
    <x v="0"/>
    <s v="United States"/>
    <s v="Aberdeen"/>
    <x v="44"/>
    <n v="57401"/>
    <x v="2"/>
    <s v="OFF-SU-10004661"/>
    <x v="1"/>
    <x v="14"/>
    <x v="1748"/>
    <n v="25.5"/>
    <n v="3"/>
    <n v="0"/>
    <n v="6.63"/>
  </r>
  <r>
    <n v="9262"/>
    <x v="4627"/>
    <x v="3"/>
    <x v="264"/>
    <d v="2014-09-03T00:00:00"/>
    <s v="Same Day"/>
    <s v="SU-20665"/>
    <s v="Stephanie Ulpright"/>
    <x v="2"/>
    <s v="United States"/>
    <s v="Seattle"/>
    <x v="4"/>
    <n v="98103"/>
    <x v="1"/>
    <s v="FUR-CH-10003061"/>
    <x v="0"/>
    <x v="1"/>
    <x v="51"/>
    <n v="215.976"/>
    <n v="3"/>
    <n v="0.2"/>
    <n v="-2.6997000000000355"/>
  </r>
  <r>
    <n v="9263"/>
    <x v="4628"/>
    <x v="1"/>
    <x v="330"/>
    <d v="2012-10-13T00:00:00"/>
    <s v="Standard Class"/>
    <s v="FM-14380"/>
    <s v="Fred McMath"/>
    <x v="0"/>
    <s v="United States"/>
    <s v="Detroit"/>
    <x v="12"/>
    <n v="48227"/>
    <x v="2"/>
    <s v="FUR-CH-10000513"/>
    <x v="0"/>
    <x v="1"/>
    <x v="70"/>
    <n v="389.97"/>
    <n v="3"/>
    <n v="0"/>
    <n v="35.097300000000004"/>
  </r>
  <r>
    <n v="9264"/>
    <x v="4628"/>
    <x v="1"/>
    <x v="330"/>
    <d v="2012-10-13T00:00:00"/>
    <s v="Standard Class"/>
    <s v="FM-14380"/>
    <s v="Fred McMath"/>
    <x v="0"/>
    <s v="United States"/>
    <s v="Detroit"/>
    <x v="12"/>
    <n v="48227"/>
    <x v="2"/>
    <s v="OFF-AP-10002191"/>
    <x v="1"/>
    <x v="9"/>
    <x v="800"/>
    <n v="269.90999999999997"/>
    <n v="5"/>
    <n v="0.1"/>
    <n v="53.982000000000006"/>
  </r>
  <r>
    <n v="9265"/>
    <x v="4629"/>
    <x v="3"/>
    <x v="221"/>
    <d v="2014-12-02T00:00:00"/>
    <s v="Standard Class"/>
    <s v="MY-17380"/>
    <s v="Maribeth Yedwab"/>
    <x v="1"/>
    <s v="United States"/>
    <s v="Memphis"/>
    <x v="18"/>
    <n v="38109"/>
    <x v="0"/>
    <s v="OFF-BI-10000216"/>
    <x v="1"/>
    <x v="8"/>
    <x v="1625"/>
    <n v="11.673000000000002"/>
    <n v="3"/>
    <n v="0.7"/>
    <n v="-7.782"/>
  </r>
  <r>
    <n v="9266"/>
    <x v="4629"/>
    <x v="3"/>
    <x v="221"/>
    <d v="2014-12-02T00:00:00"/>
    <s v="Standard Class"/>
    <s v="MY-17380"/>
    <s v="Maribeth Yedwab"/>
    <x v="1"/>
    <s v="United States"/>
    <s v="Memphis"/>
    <x v="18"/>
    <n v="38109"/>
    <x v="0"/>
    <s v="OFF-EN-10003448"/>
    <x v="1"/>
    <x v="12"/>
    <x v="1702"/>
    <n v="64.848000000000013"/>
    <n v="7"/>
    <n v="0.2"/>
    <n v="24.317999999999998"/>
  </r>
  <r>
    <n v="9267"/>
    <x v="4630"/>
    <x v="2"/>
    <x v="1215"/>
    <d v="2011-02-10T00:00:00"/>
    <s v="First Class"/>
    <s v="NM-18445"/>
    <s v="Nathan Mautz"/>
    <x v="2"/>
    <s v="United States"/>
    <s v="North Las Vegas"/>
    <x v="33"/>
    <n v="89031"/>
    <x v="1"/>
    <s v="FUR-FU-10002111"/>
    <x v="0"/>
    <x v="5"/>
    <x v="1656"/>
    <n v="14.56"/>
    <n v="2"/>
    <n v="0"/>
    <n v="5.5327999999999999"/>
  </r>
  <r>
    <n v="9268"/>
    <x v="4631"/>
    <x v="1"/>
    <x v="12"/>
    <d v="2012-09-25T00:00:00"/>
    <s v="Same Day"/>
    <s v="CS-11950"/>
    <s v="Carlos Soltero"/>
    <x v="0"/>
    <s v="United States"/>
    <s v="Freeport"/>
    <x v="15"/>
    <n v="11520"/>
    <x v="3"/>
    <s v="FUR-CH-10001545"/>
    <x v="0"/>
    <x v="1"/>
    <x v="1737"/>
    <n v="102.58200000000001"/>
    <n v="1"/>
    <n v="0.1"/>
    <n v="6.8388000000000009"/>
  </r>
  <r>
    <n v="9269"/>
    <x v="4631"/>
    <x v="1"/>
    <x v="12"/>
    <d v="2012-09-25T00:00:00"/>
    <s v="Same Day"/>
    <s v="CS-11950"/>
    <s v="Carlos Soltero"/>
    <x v="0"/>
    <s v="United States"/>
    <s v="Freeport"/>
    <x v="15"/>
    <n v="11520"/>
    <x v="3"/>
    <s v="OFF-PA-10002947"/>
    <x v="1"/>
    <x v="10"/>
    <x v="703"/>
    <n v="20.04"/>
    <n v="3"/>
    <n v="0"/>
    <n v="9.6191999999999993"/>
  </r>
  <r>
    <n v="9270"/>
    <x v="4632"/>
    <x v="3"/>
    <x v="170"/>
    <d v="2014-08-29T00:00:00"/>
    <s v="Standard Class"/>
    <s v="PK-19075"/>
    <s v="Pete Kriz"/>
    <x v="0"/>
    <s v="United States"/>
    <s v="New York City"/>
    <x v="15"/>
    <n v="10035"/>
    <x v="3"/>
    <s v="OFF-BI-10003476"/>
    <x v="1"/>
    <x v="8"/>
    <x v="1526"/>
    <n v="32.088000000000001"/>
    <n v="7"/>
    <n v="0.2"/>
    <n v="11.2308"/>
  </r>
  <r>
    <n v="9271"/>
    <x v="4632"/>
    <x v="3"/>
    <x v="170"/>
    <d v="2014-08-29T00:00:00"/>
    <s v="Standard Class"/>
    <s v="PK-19075"/>
    <s v="Pete Kriz"/>
    <x v="0"/>
    <s v="United States"/>
    <s v="New York City"/>
    <x v="15"/>
    <n v="10035"/>
    <x v="3"/>
    <s v="OFF-BI-10001359"/>
    <x v="1"/>
    <x v="8"/>
    <x v="1153"/>
    <n v="4305.5520000000006"/>
    <n v="6"/>
    <n v="0.2"/>
    <n v="1453.1237999999996"/>
  </r>
  <r>
    <n v="9272"/>
    <x v="4633"/>
    <x v="0"/>
    <x v="536"/>
    <d v="2013-05-18T00:00:00"/>
    <s v="Standard Class"/>
    <s v="HM-14860"/>
    <s v="Harry Marie"/>
    <x v="1"/>
    <s v="United States"/>
    <s v="New York City"/>
    <x v="15"/>
    <n v="10024"/>
    <x v="3"/>
    <s v="FUR-FU-10000320"/>
    <x v="0"/>
    <x v="5"/>
    <x v="1512"/>
    <n v="10.02"/>
    <n v="3"/>
    <n v="0"/>
    <n v="4.4088000000000012"/>
  </r>
  <r>
    <n v="9273"/>
    <x v="4633"/>
    <x v="0"/>
    <x v="536"/>
    <d v="2013-05-18T00:00:00"/>
    <s v="Standard Class"/>
    <s v="HM-14860"/>
    <s v="Harry Marie"/>
    <x v="1"/>
    <s v="United States"/>
    <s v="New York City"/>
    <x v="15"/>
    <n v="10024"/>
    <x v="3"/>
    <s v="TEC-PH-10001835"/>
    <x v="2"/>
    <x v="7"/>
    <x v="1333"/>
    <n v="631.96"/>
    <n v="4"/>
    <n v="0"/>
    <n v="303.3408"/>
  </r>
  <r>
    <n v="9274"/>
    <x v="4634"/>
    <x v="3"/>
    <x v="264"/>
    <d v="2014-09-07T00:00:00"/>
    <s v="Standard Class"/>
    <s v="AH-10210"/>
    <s v="Alan Hwang"/>
    <x v="0"/>
    <s v="United States"/>
    <s v="Henderson"/>
    <x v="0"/>
    <n v="42420"/>
    <x v="0"/>
    <s v="OFF-BI-10003650"/>
    <x v="1"/>
    <x v="8"/>
    <x v="115"/>
    <n v="1577.94"/>
    <n v="3"/>
    <n v="0"/>
    <n v="757.41120000000001"/>
  </r>
  <r>
    <n v="9275"/>
    <x v="4635"/>
    <x v="2"/>
    <x v="982"/>
    <d v="2011-10-10T00:00:00"/>
    <s v="Same Day"/>
    <s v="FC-14335"/>
    <s v="Fred Chung"/>
    <x v="1"/>
    <s v="United States"/>
    <s v="Albuquerque"/>
    <x v="27"/>
    <n v="87105"/>
    <x v="1"/>
    <s v="OFF-AR-10000937"/>
    <x v="1"/>
    <x v="6"/>
    <x v="1812"/>
    <n v="255.84999999999997"/>
    <n v="7"/>
    <n v="0"/>
    <n v="112.57400000000001"/>
  </r>
  <r>
    <n v="9276"/>
    <x v="4636"/>
    <x v="0"/>
    <x v="439"/>
    <d v="2013-05-30T00:00:00"/>
    <s v="Second Class"/>
    <s v="CP-12085"/>
    <s v="Cathy Prescott"/>
    <x v="1"/>
    <s v="United States"/>
    <s v="Delray Beach"/>
    <x v="2"/>
    <n v="33445"/>
    <x v="0"/>
    <s v="OFF-ST-10000532"/>
    <x v="1"/>
    <x v="4"/>
    <x v="1403"/>
    <n v="184.70400000000001"/>
    <n v="6"/>
    <n v="0.2"/>
    <n v="13.852799999999995"/>
  </r>
  <r>
    <n v="9277"/>
    <x v="4636"/>
    <x v="0"/>
    <x v="439"/>
    <d v="2013-05-30T00:00:00"/>
    <s v="Second Class"/>
    <s v="CP-12085"/>
    <s v="Cathy Prescott"/>
    <x v="1"/>
    <s v="United States"/>
    <s v="Delray Beach"/>
    <x v="2"/>
    <n v="33445"/>
    <x v="0"/>
    <s v="TEC-AC-10001267"/>
    <x v="2"/>
    <x v="11"/>
    <x v="533"/>
    <n v="47.92"/>
    <n v="2"/>
    <n v="0.2"/>
    <n v="11.98"/>
  </r>
  <r>
    <n v="9278"/>
    <x v="4637"/>
    <x v="3"/>
    <x v="96"/>
    <d v="2014-12-06T00:00:00"/>
    <s v="Standard Class"/>
    <s v="SC-20305"/>
    <s v="Sean Christensen"/>
    <x v="0"/>
    <s v="United States"/>
    <s v="Philadelphia"/>
    <x v="9"/>
    <n v="19140"/>
    <x v="3"/>
    <s v="OFF-LA-10004853"/>
    <x v="1"/>
    <x v="2"/>
    <x v="683"/>
    <n v="15.936000000000002"/>
    <n v="4"/>
    <n v="0.2"/>
    <n v="5.1791999999999998"/>
  </r>
  <r>
    <n v="9279"/>
    <x v="4637"/>
    <x v="3"/>
    <x v="96"/>
    <d v="2014-12-06T00:00:00"/>
    <s v="Standard Class"/>
    <s v="SC-20305"/>
    <s v="Sean Christensen"/>
    <x v="0"/>
    <s v="United States"/>
    <s v="Philadelphia"/>
    <x v="9"/>
    <n v="19140"/>
    <x v="3"/>
    <s v="OFF-BI-10001759"/>
    <x v="1"/>
    <x v="8"/>
    <x v="725"/>
    <n v="8.0010000000000012"/>
    <n v="7"/>
    <n v="0.7"/>
    <n v="-5.6006999999999962"/>
  </r>
  <r>
    <n v="9280"/>
    <x v="4637"/>
    <x v="3"/>
    <x v="96"/>
    <d v="2014-12-06T00:00:00"/>
    <s v="Standard Class"/>
    <s v="SC-20305"/>
    <s v="Sean Christensen"/>
    <x v="0"/>
    <s v="United States"/>
    <s v="Philadelphia"/>
    <x v="9"/>
    <n v="19140"/>
    <x v="3"/>
    <s v="FUR-CH-10003379"/>
    <x v="0"/>
    <x v="1"/>
    <x v="459"/>
    <n v="398.97199999999998"/>
    <n v="2"/>
    <n v="0.3"/>
    <n v="-28.49799999999999"/>
  </r>
  <r>
    <n v="9281"/>
    <x v="4638"/>
    <x v="0"/>
    <x v="873"/>
    <d v="2013-09-25T00:00:00"/>
    <s v="Standard Class"/>
    <s v="HJ-14875"/>
    <s v="Heather Jas"/>
    <x v="2"/>
    <s v="United States"/>
    <s v="Seattle"/>
    <x v="4"/>
    <n v="98105"/>
    <x v="1"/>
    <s v="FUR-BO-10002853"/>
    <x v="0"/>
    <x v="0"/>
    <x v="1613"/>
    <n v="163.88"/>
    <n v="2"/>
    <n v="0"/>
    <n v="40.97"/>
  </r>
  <r>
    <n v="9282"/>
    <x v="4639"/>
    <x v="3"/>
    <x v="220"/>
    <d v="2014-09-16T00:00:00"/>
    <s v="Standard Class"/>
    <s v="CB-12025"/>
    <s v="Cassandra Brandow"/>
    <x v="0"/>
    <s v="United States"/>
    <s v="Richmond"/>
    <x v="17"/>
    <n v="23223"/>
    <x v="0"/>
    <s v="OFF-AP-10000027"/>
    <x v="1"/>
    <x v="9"/>
    <x v="1804"/>
    <n v="67.900000000000006"/>
    <n v="5"/>
    <n v="0"/>
    <n v="20.369999999999997"/>
  </r>
  <r>
    <n v="9283"/>
    <x v="4640"/>
    <x v="0"/>
    <x v="945"/>
    <d v="2014-01-05T00:00:00"/>
    <s v="Standard Class"/>
    <s v="EH-14185"/>
    <s v="Evan Henry"/>
    <x v="0"/>
    <s v="United States"/>
    <s v="West Palm Beach"/>
    <x v="2"/>
    <n v="33407"/>
    <x v="0"/>
    <s v="OFF-PA-10002421"/>
    <x v="1"/>
    <x v="10"/>
    <x v="1416"/>
    <n v="72.224000000000004"/>
    <n v="4"/>
    <n v="0.2"/>
    <n v="25.278400000000001"/>
  </r>
  <r>
    <n v="9284"/>
    <x v="4641"/>
    <x v="3"/>
    <x v="264"/>
    <d v="2014-09-05T00:00:00"/>
    <s v="Second Class"/>
    <s v="LW-17215"/>
    <s v="Luke Weiss"/>
    <x v="0"/>
    <s v="United States"/>
    <s v="Fort Collins"/>
    <x v="22"/>
    <n v="80525"/>
    <x v="1"/>
    <s v="OFF-LA-10002475"/>
    <x v="1"/>
    <x v="2"/>
    <x v="148"/>
    <n v="11.696"/>
    <n v="2"/>
    <n v="0.2"/>
    <n v="3.9473999999999996"/>
  </r>
  <r>
    <n v="9285"/>
    <x v="4642"/>
    <x v="2"/>
    <x v="728"/>
    <d v="2011-11-23T00:00:00"/>
    <s v="Standard Class"/>
    <s v="MK-17905"/>
    <s v="Michael Kennedy"/>
    <x v="1"/>
    <s v="United States"/>
    <s v="Franklin"/>
    <x v="6"/>
    <n v="53132"/>
    <x v="2"/>
    <s v="FUR-CH-10001482"/>
    <x v="0"/>
    <x v="1"/>
    <x v="536"/>
    <n v="392.93999999999994"/>
    <n v="3"/>
    <n v="0"/>
    <n v="43.223399999999984"/>
  </r>
  <r>
    <n v="9286"/>
    <x v="4643"/>
    <x v="1"/>
    <x v="82"/>
    <d v="2012-11-24T00:00:00"/>
    <s v="First Class"/>
    <s v="JH-15820"/>
    <s v="John Huston"/>
    <x v="0"/>
    <s v="United States"/>
    <s v="Monroe"/>
    <x v="3"/>
    <n v="28110"/>
    <x v="0"/>
    <s v="FUR-FU-10000087"/>
    <x v="0"/>
    <x v="5"/>
    <x v="204"/>
    <n v="18.175999999999998"/>
    <n v="1"/>
    <n v="0.2"/>
    <n v="4.7712000000000012"/>
  </r>
  <r>
    <n v="9287"/>
    <x v="4644"/>
    <x v="3"/>
    <x v="249"/>
    <d v="2014-06-27T00:00:00"/>
    <s v="Standard Class"/>
    <s v="DB-13270"/>
    <s v="Deborah Brumfield"/>
    <x v="2"/>
    <s v="United States"/>
    <s v="Dallas"/>
    <x v="5"/>
    <n v="75081"/>
    <x v="2"/>
    <s v="OFF-BI-10003166"/>
    <x v="1"/>
    <x v="8"/>
    <x v="1405"/>
    <n v="6.8879999999999981"/>
    <n v="3"/>
    <n v="0.8"/>
    <n v="-11.020800000000005"/>
  </r>
  <r>
    <n v="9288"/>
    <x v="4644"/>
    <x v="3"/>
    <x v="249"/>
    <d v="2014-06-27T00:00:00"/>
    <s v="Standard Class"/>
    <s v="DB-13270"/>
    <s v="Deborah Brumfield"/>
    <x v="2"/>
    <s v="United States"/>
    <s v="Dallas"/>
    <x v="5"/>
    <n v="75081"/>
    <x v="2"/>
    <s v="FUR-TA-10000688"/>
    <x v="0"/>
    <x v="3"/>
    <x v="556"/>
    <n v="457.4849999999999"/>
    <n v="3"/>
    <n v="0.3"/>
    <n v="-84.961500000000029"/>
  </r>
  <r>
    <n v="9289"/>
    <x v="4645"/>
    <x v="3"/>
    <x v="329"/>
    <d v="2014-12-04T00:00:00"/>
    <s v="First Class"/>
    <s v="TB-21625"/>
    <s v="Trudy Brown"/>
    <x v="0"/>
    <s v="United States"/>
    <s v="Philadelphia"/>
    <x v="9"/>
    <n v="19134"/>
    <x v="3"/>
    <s v="FUR-CH-10003981"/>
    <x v="0"/>
    <x v="1"/>
    <x v="1166"/>
    <n v="1079.316"/>
    <n v="6"/>
    <n v="0.3"/>
    <n v="-15.418800000000203"/>
  </r>
  <r>
    <n v="9290"/>
    <x v="4646"/>
    <x v="2"/>
    <x v="488"/>
    <d v="2011-04-26T00:00:00"/>
    <s v="Second Class"/>
    <s v="NM-18445"/>
    <s v="Nathan Mautz"/>
    <x v="2"/>
    <s v="United States"/>
    <s v="San Francisco"/>
    <x v="1"/>
    <n v="94109"/>
    <x v="1"/>
    <s v="OFF-PA-10001878"/>
    <x v="1"/>
    <x v="10"/>
    <x v="1161"/>
    <n v="48.91"/>
    <n v="1"/>
    <n v="0"/>
    <n v="22.987699999999997"/>
  </r>
  <r>
    <n v="9291"/>
    <x v="4647"/>
    <x v="2"/>
    <x v="865"/>
    <d v="2011-09-25T00:00:00"/>
    <s v="First Class"/>
    <s v="TT-21220"/>
    <s v="Thomas Thornton"/>
    <x v="0"/>
    <s v="United States"/>
    <s v="Dover"/>
    <x v="13"/>
    <n v="19901"/>
    <x v="3"/>
    <s v="OFF-AR-10002375"/>
    <x v="1"/>
    <x v="6"/>
    <x v="823"/>
    <n v="9.84"/>
    <n v="3"/>
    <n v="0"/>
    <n v="2.8535999999999988"/>
  </r>
  <r>
    <n v="9292"/>
    <x v="4647"/>
    <x v="2"/>
    <x v="865"/>
    <d v="2011-09-25T00:00:00"/>
    <s v="First Class"/>
    <s v="TT-21220"/>
    <s v="Thomas Thornton"/>
    <x v="0"/>
    <s v="United States"/>
    <s v="Dover"/>
    <x v="13"/>
    <n v="19901"/>
    <x v="3"/>
    <s v="OFF-BI-10004965"/>
    <x v="1"/>
    <x v="8"/>
    <x v="1005"/>
    <n v="34.5"/>
    <n v="3"/>
    <n v="0"/>
    <n v="15.524999999999999"/>
  </r>
  <r>
    <n v="9293"/>
    <x v="4648"/>
    <x v="3"/>
    <x v="580"/>
    <d v="2014-03-03T00:00:00"/>
    <s v="Same Day"/>
    <s v="RS-19765"/>
    <s v="Roland Schwarz"/>
    <x v="1"/>
    <s v="United States"/>
    <s v="Waco"/>
    <x v="5"/>
    <n v="76706"/>
    <x v="2"/>
    <s v="OFF-BI-10004022"/>
    <x v="1"/>
    <x v="8"/>
    <x v="748"/>
    <n v="0.55599999999999983"/>
    <n v="1"/>
    <n v="0.8"/>
    <n v="-0.94520000000000004"/>
  </r>
  <r>
    <n v="9294"/>
    <x v="4649"/>
    <x v="3"/>
    <x v="701"/>
    <d v="2014-11-22T00:00:00"/>
    <s v="Second Class"/>
    <s v="TB-21625"/>
    <s v="Trudy Brown"/>
    <x v="0"/>
    <s v="United States"/>
    <s v="Hagerstown"/>
    <x v="39"/>
    <n v="21740"/>
    <x v="3"/>
    <s v="OFF-BI-10000050"/>
    <x v="1"/>
    <x v="8"/>
    <x v="343"/>
    <n v="43.8"/>
    <n v="6"/>
    <n v="0"/>
    <n v="20.585999999999999"/>
  </r>
  <r>
    <n v="9295"/>
    <x v="4650"/>
    <x v="3"/>
    <x v="39"/>
    <d v="2014-06-02T00:00:00"/>
    <s v="Standard Class"/>
    <s v="AM-10360"/>
    <s v="Alice McCarthy"/>
    <x v="1"/>
    <s v="United States"/>
    <s v="Cleveland"/>
    <x v="24"/>
    <n v="44105"/>
    <x v="3"/>
    <s v="OFF-PA-10002464"/>
    <x v="1"/>
    <x v="10"/>
    <x v="993"/>
    <n v="13.872000000000002"/>
    <n v="3"/>
    <n v="0.2"/>
    <n v="5.0286000000000008"/>
  </r>
  <r>
    <n v="9296"/>
    <x v="4650"/>
    <x v="3"/>
    <x v="39"/>
    <d v="2014-06-02T00:00:00"/>
    <s v="Standard Class"/>
    <s v="AM-10360"/>
    <s v="Alice McCarthy"/>
    <x v="1"/>
    <s v="United States"/>
    <s v="Cleveland"/>
    <x v="24"/>
    <n v="44105"/>
    <x v="3"/>
    <s v="FUR-BO-10004709"/>
    <x v="0"/>
    <x v="0"/>
    <x v="263"/>
    <n v="115.96"/>
    <n v="4"/>
    <n v="0.5"/>
    <n v="-64.937599999999989"/>
  </r>
  <r>
    <n v="9297"/>
    <x v="4651"/>
    <x v="1"/>
    <x v="24"/>
    <d v="2012-04-22T00:00:00"/>
    <s v="Second Class"/>
    <s v="MP-17965"/>
    <s v="Michael Paige"/>
    <x v="1"/>
    <s v="United States"/>
    <s v="Mcallen"/>
    <x v="5"/>
    <n v="78501"/>
    <x v="2"/>
    <s v="TEC-AC-10003590"/>
    <x v="2"/>
    <x v="11"/>
    <x v="1093"/>
    <n v="41.424000000000007"/>
    <n v="2"/>
    <n v="0.2"/>
    <n v="8.2847999999999971"/>
  </r>
  <r>
    <n v="9298"/>
    <x v="4651"/>
    <x v="1"/>
    <x v="24"/>
    <d v="2012-04-22T00:00:00"/>
    <s v="Second Class"/>
    <s v="MP-17965"/>
    <s v="Michael Paige"/>
    <x v="1"/>
    <s v="United States"/>
    <s v="Mcallen"/>
    <x v="5"/>
    <n v="78501"/>
    <x v="2"/>
    <s v="TEC-PH-10003357"/>
    <x v="2"/>
    <x v="7"/>
    <x v="1062"/>
    <n v="244.768"/>
    <n v="4"/>
    <n v="0.2"/>
    <n v="24.476800000000004"/>
  </r>
  <r>
    <n v="9299"/>
    <x v="4651"/>
    <x v="1"/>
    <x v="24"/>
    <d v="2012-04-22T00:00:00"/>
    <s v="Second Class"/>
    <s v="MP-17965"/>
    <s v="Michael Paige"/>
    <x v="1"/>
    <s v="United States"/>
    <s v="Mcallen"/>
    <x v="5"/>
    <n v="78501"/>
    <x v="2"/>
    <s v="OFF-AR-10003373"/>
    <x v="1"/>
    <x v="6"/>
    <x v="287"/>
    <n v="74.352000000000004"/>
    <n v="3"/>
    <n v="0.2"/>
    <n v="6.5057999999999971"/>
  </r>
  <r>
    <n v="9300"/>
    <x v="4651"/>
    <x v="1"/>
    <x v="24"/>
    <d v="2012-04-22T00:00:00"/>
    <s v="Second Class"/>
    <s v="MP-17965"/>
    <s v="Michael Paige"/>
    <x v="1"/>
    <s v="United States"/>
    <s v="Mcallen"/>
    <x v="5"/>
    <n v="78501"/>
    <x v="2"/>
    <s v="OFF-BI-10003676"/>
    <x v="1"/>
    <x v="8"/>
    <x v="816"/>
    <n v="4.3119999999999985"/>
    <n v="2"/>
    <n v="0.8"/>
    <n v="-6.8992000000000022"/>
  </r>
  <r>
    <n v="9301"/>
    <x v="4651"/>
    <x v="1"/>
    <x v="24"/>
    <d v="2012-04-22T00:00:00"/>
    <s v="Second Class"/>
    <s v="MP-17965"/>
    <s v="Michael Paige"/>
    <x v="1"/>
    <s v="United States"/>
    <s v="Mcallen"/>
    <x v="5"/>
    <n v="78501"/>
    <x v="2"/>
    <s v="FUR-CH-10000225"/>
    <x v="0"/>
    <x v="1"/>
    <x v="401"/>
    <n v="56.686"/>
    <n v="1"/>
    <n v="0.3"/>
    <n v="-20.245000000000008"/>
  </r>
  <r>
    <n v="9302"/>
    <x v="4651"/>
    <x v="1"/>
    <x v="24"/>
    <d v="2012-04-22T00:00:00"/>
    <s v="Second Class"/>
    <s v="MP-17965"/>
    <s v="Michael Paige"/>
    <x v="1"/>
    <s v="United States"/>
    <s v="Mcallen"/>
    <x v="5"/>
    <n v="78501"/>
    <x v="2"/>
    <s v="TEC-PH-10001870"/>
    <x v="2"/>
    <x v="7"/>
    <x v="1731"/>
    <n v="97.968000000000004"/>
    <n v="2"/>
    <n v="0.2"/>
    <n v="6.122999999999994"/>
  </r>
  <r>
    <n v="9303"/>
    <x v="4651"/>
    <x v="1"/>
    <x v="24"/>
    <d v="2012-04-22T00:00:00"/>
    <s v="Second Class"/>
    <s v="MP-17965"/>
    <s v="Michael Paige"/>
    <x v="1"/>
    <s v="United States"/>
    <s v="Mcallen"/>
    <x v="5"/>
    <n v="78501"/>
    <x v="2"/>
    <s v="OFF-AR-10003481"/>
    <x v="1"/>
    <x v="6"/>
    <x v="1591"/>
    <n v="7.8719999999999999"/>
    <n v="3"/>
    <n v="0.2"/>
    <n v="0.88559999999999883"/>
  </r>
  <r>
    <n v="9304"/>
    <x v="4651"/>
    <x v="1"/>
    <x v="24"/>
    <d v="2012-04-22T00:00:00"/>
    <s v="Second Class"/>
    <s v="MP-17965"/>
    <s v="Michael Paige"/>
    <x v="1"/>
    <s v="United States"/>
    <s v="Mcallen"/>
    <x v="5"/>
    <n v="78501"/>
    <x v="2"/>
    <s v="OFF-PA-10003936"/>
    <x v="1"/>
    <x v="10"/>
    <x v="1283"/>
    <n v="15.552000000000003"/>
    <n v="3"/>
    <n v="0.2"/>
    <n v="5.4432"/>
  </r>
  <r>
    <n v="9305"/>
    <x v="4651"/>
    <x v="1"/>
    <x v="24"/>
    <d v="2012-04-22T00:00:00"/>
    <s v="Second Class"/>
    <s v="MP-17965"/>
    <s v="Michael Paige"/>
    <x v="1"/>
    <s v="United States"/>
    <s v="Mcallen"/>
    <x v="5"/>
    <n v="78501"/>
    <x v="2"/>
    <s v="OFF-BI-10000320"/>
    <x v="1"/>
    <x v="8"/>
    <x v="768"/>
    <n v="1.4759999999999998"/>
    <n v="1"/>
    <n v="0.8"/>
    <n v="-2.2877999999999998"/>
  </r>
  <r>
    <n v="9306"/>
    <x v="4652"/>
    <x v="1"/>
    <x v="444"/>
    <d v="2012-09-24T00:00:00"/>
    <s v="Standard Class"/>
    <s v="MH-17290"/>
    <s v="Marc Harrigan"/>
    <x v="2"/>
    <s v="United States"/>
    <s v="Santa Fe"/>
    <x v="27"/>
    <n v="87505"/>
    <x v="1"/>
    <s v="OFF-AR-10001972"/>
    <x v="1"/>
    <x v="6"/>
    <x v="1623"/>
    <n v="8.4"/>
    <n v="5"/>
    <n v="0"/>
    <n v="2.1840000000000002"/>
  </r>
  <r>
    <n v="9307"/>
    <x v="4653"/>
    <x v="2"/>
    <x v="727"/>
    <d v="2011-03-30T00:00:00"/>
    <s v="Standard Class"/>
    <s v="CA-12265"/>
    <s v="Christina Anderson"/>
    <x v="0"/>
    <s v="United States"/>
    <s v="San Francisco"/>
    <x v="1"/>
    <n v="94110"/>
    <x v="1"/>
    <s v="OFF-AR-10003829"/>
    <x v="1"/>
    <x v="6"/>
    <x v="934"/>
    <n v="6.56"/>
    <n v="2"/>
    <n v="0"/>
    <n v="1.9023999999999992"/>
  </r>
  <r>
    <n v="9308"/>
    <x v="4653"/>
    <x v="2"/>
    <x v="727"/>
    <d v="2011-03-30T00:00:00"/>
    <s v="Standard Class"/>
    <s v="CA-12265"/>
    <s v="Christina Anderson"/>
    <x v="0"/>
    <s v="United States"/>
    <s v="San Francisco"/>
    <x v="1"/>
    <n v="94110"/>
    <x v="1"/>
    <s v="OFF-AR-10003338"/>
    <x v="1"/>
    <x v="6"/>
    <x v="1430"/>
    <n v="14.88"/>
    <n v="2"/>
    <n v="0"/>
    <n v="3.7200000000000006"/>
  </r>
  <r>
    <n v="9309"/>
    <x v="4653"/>
    <x v="2"/>
    <x v="727"/>
    <d v="2011-03-30T00:00:00"/>
    <s v="Standard Class"/>
    <s v="CA-12265"/>
    <s v="Christina Anderson"/>
    <x v="0"/>
    <s v="United States"/>
    <s v="San Francisco"/>
    <x v="1"/>
    <n v="94110"/>
    <x v="1"/>
    <s v="TEC-AC-10002558"/>
    <x v="2"/>
    <x v="11"/>
    <x v="1546"/>
    <n v="45.48"/>
    <n v="4"/>
    <n v="0"/>
    <n v="15.917999999999999"/>
  </r>
  <r>
    <n v="9310"/>
    <x v="4653"/>
    <x v="2"/>
    <x v="727"/>
    <d v="2011-03-30T00:00:00"/>
    <s v="Standard Class"/>
    <s v="CA-12265"/>
    <s v="Christina Anderson"/>
    <x v="0"/>
    <s v="United States"/>
    <s v="San Francisco"/>
    <x v="1"/>
    <n v="94110"/>
    <x v="1"/>
    <s v="OFF-AR-10000034"/>
    <x v="1"/>
    <x v="6"/>
    <x v="744"/>
    <n v="25.44"/>
    <n v="6"/>
    <n v="0"/>
    <n v="9.9215999999999998"/>
  </r>
  <r>
    <n v="9311"/>
    <x v="4654"/>
    <x v="0"/>
    <x v="370"/>
    <d v="2013-09-01T00:00:00"/>
    <s v="Standard Class"/>
    <s v="KD-16615"/>
    <s v="Ken Dana"/>
    <x v="1"/>
    <s v="United States"/>
    <s v="New York City"/>
    <x v="15"/>
    <n v="10024"/>
    <x v="3"/>
    <s v="OFF-BI-10001510"/>
    <x v="1"/>
    <x v="8"/>
    <x v="702"/>
    <n v="146.68800000000002"/>
    <n v="8"/>
    <n v="0.2"/>
    <n v="45.839999999999996"/>
  </r>
  <r>
    <n v="9312"/>
    <x v="4655"/>
    <x v="3"/>
    <x v="904"/>
    <d v="2014-03-13T00:00:00"/>
    <s v="Standard Class"/>
    <s v="DW-13540"/>
    <s v="Don Weiss"/>
    <x v="0"/>
    <s v="United States"/>
    <s v="Dallas"/>
    <x v="5"/>
    <n v="75220"/>
    <x v="2"/>
    <s v="OFF-LA-10000134"/>
    <x v="1"/>
    <x v="2"/>
    <x v="85"/>
    <n v="4.9280000000000008"/>
    <n v="2"/>
    <n v="0.2"/>
    <n v="1.7247999999999997"/>
  </r>
  <r>
    <n v="9313"/>
    <x v="4655"/>
    <x v="3"/>
    <x v="904"/>
    <d v="2014-03-13T00:00:00"/>
    <s v="Standard Class"/>
    <s v="DW-13540"/>
    <s v="Don Weiss"/>
    <x v="0"/>
    <s v="United States"/>
    <s v="Dallas"/>
    <x v="5"/>
    <n v="75220"/>
    <x v="2"/>
    <s v="OFF-AR-10000588"/>
    <x v="1"/>
    <x v="6"/>
    <x v="393"/>
    <n v="63.488"/>
    <n v="4"/>
    <n v="0.2"/>
    <n v="4.7616000000000014"/>
  </r>
  <r>
    <n v="9314"/>
    <x v="4656"/>
    <x v="1"/>
    <x v="1216"/>
    <d v="2012-11-11T00:00:00"/>
    <s v="Same Day"/>
    <s v="AG-10495"/>
    <s v="Andrew Gjertsen"/>
    <x v="1"/>
    <s v="United States"/>
    <s v="Detroit"/>
    <x v="12"/>
    <n v="48234"/>
    <x v="2"/>
    <s v="OFF-ST-10003282"/>
    <x v="1"/>
    <x v="4"/>
    <x v="42"/>
    <n v="418.32"/>
    <n v="7"/>
    <n v="0"/>
    <n v="117.12960000000004"/>
  </r>
  <r>
    <n v="9315"/>
    <x v="4656"/>
    <x v="1"/>
    <x v="1216"/>
    <d v="2012-11-11T00:00:00"/>
    <s v="Same Day"/>
    <s v="AG-10495"/>
    <s v="Andrew Gjertsen"/>
    <x v="1"/>
    <s v="United States"/>
    <s v="Detroit"/>
    <x v="12"/>
    <n v="48234"/>
    <x v="2"/>
    <s v="OFF-AP-10002311"/>
    <x v="1"/>
    <x v="9"/>
    <x v="14"/>
    <n v="123.858"/>
    <n v="2"/>
    <n v="0.1"/>
    <n v="46.790800000000004"/>
  </r>
  <r>
    <n v="9316"/>
    <x v="4657"/>
    <x v="0"/>
    <x v="41"/>
    <d v="2013-04-10T00:00:00"/>
    <s v="Standard Class"/>
    <s v="JH-16180"/>
    <s v="Justin Hirsh"/>
    <x v="0"/>
    <s v="United States"/>
    <s v="Philadelphia"/>
    <x v="9"/>
    <n v="19140"/>
    <x v="3"/>
    <s v="TEC-PH-10000141"/>
    <x v="2"/>
    <x v="7"/>
    <x v="1303"/>
    <n v="118.78199999999998"/>
    <n v="3"/>
    <n v="0.4"/>
    <n v="-27.715799999999994"/>
  </r>
  <r>
    <n v="9317"/>
    <x v="4657"/>
    <x v="0"/>
    <x v="41"/>
    <d v="2013-04-10T00:00:00"/>
    <s v="Standard Class"/>
    <s v="JH-16180"/>
    <s v="Justin Hirsh"/>
    <x v="0"/>
    <s v="United States"/>
    <s v="Philadelphia"/>
    <x v="9"/>
    <n v="19140"/>
    <x v="3"/>
    <s v="OFF-SU-10000646"/>
    <x v="1"/>
    <x v="14"/>
    <x v="259"/>
    <n v="769.18400000000008"/>
    <n v="4"/>
    <n v="0.2"/>
    <n v="-163.45159999999996"/>
  </r>
  <r>
    <n v="9318"/>
    <x v="4658"/>
    <x v="3"/>
    <x v="1217"/>
    <d v="2014-02-27T00:00:00"/>
    <s v="Standard Class"/>
    <s v="DK-13090"/>
    <s v="Dave Kipp"/>
    <x v="0"/>
    <s v="United States"/>
    <s v="Carrollton"/>
    <x v="5"/>
    <n v="75007"/>
    <x v="2"/>
    <s v="TEC-AC-10002076"/>
    <x v="2"/>
    <x v="11"/>
    <x v="329"/>
    <n v="47.904000000000003"/>
    <n v="1"/>
    <n v="0.2"/>
    <n v="-2.9940000000000015"/>
  </r>
  <r>
    <n v="9319"/>
    <x v="4659"/>
    <x v="3"/>
    <x v="228"/>
    <d v="2014-07-26T00:00:00"/>
    <s v="Standard Class"/>
    <s v="AR-10825"/>
    <s v="Anthony Rawles"/>
    <x v="1"/>
    <s v="United States"/>
    <s v="New York City"/>
    <x v="15"/>
    <n v="10009"/>
    <x v="3"/>
    <s v="OFF-PA-10000743"/>
    <x v="1"/>
    <x v="10"/>
    <x v="573"/>
    <n v="13.36"/>
    <n v="2"/>
    <n v="0"/>
    <n v="6.4127999999999998"/>
  </r>
  <r>
    <n v="9320"/>
    <x v="4659"/>
    <x v="3"/>
    <x v="228"/>
    <d v="2014-07-26T00:00:00"/>
    <s v="Standard Class"/>
    <s v="AR-10825"/>
    <s v="Anthony Rawles"/>
    <x v="1"/>
    <s v="United States"/>
    <s v="New York City"/>
    <x v="15"/>
    <n v="10009"/>
    <x v="3"/>
    <s v="FUR-CH-10002780"/>
    <x v="0"/>
    <x v="1"/>
    <x v="1832"/>
    <n v="163.76400000000001"/>
    <n v="2"/>
    <n v="0.1"/>
    <n v="25.474399999999999"/>
  </r>
  <r>
    <n v="9321"/>
    <x v="4659"/>
    <x v="3"/>
    <x v="228"/>
    <d v="2014-07-26T00:00:00"/>
    <s v="Standard Class"/>
    <s v="AR-10825"/>
    <s v="Anthony Rawles"/>
    <x v="1"/>
    <s v="United States"/>
    <s v="New York City"/>
    <x v="15"/>
    <n v="10009"/>
    <x v="3"/>
    <s v="FUR-FU-10000747"/>
    <x v="0"/>
    <x v="5"/>
    <x v="1742"/>
    <n v="183.92"/>
    <n v="4"/>
    <n v="0"/>
    <n v="31.266399999999976"/>
  </r>
  <r>
    <n v="9322"/>
    <x v="4660"/>
    <x v="0"/>
    <x v="254"/>
    <d v="2013-11-09T00:00:00"/>
    <s v="Standard Class"/>
    <s v="SM-20005"/>
    <s v="Sally Matthias"/>
    <x v="0"/>
    <s v="United States"/>
    <s v="Houston"/>
    <x v="5"/>
    <n v="77041"/>
    <x v="2"/>
    <s v="FUR-FU-10002445"/>
    <x v="0"/>
    <x v="5"/>
    <x v="1439"/>
    <n v="11.376000000000001"/>
    <n v="3"/>
    <n v="0.6"/>
    <n v="-5.6879999999999988"/>
  </r>
  <r>
    <n v="9323"/>
    <x v="4660"/>
    <x v="0"/>
    <x v="254"/>
    <d v="2013-11-09T00:00:00"/>
    <s v="Standard Class"/>
    <s v="SM-20005"/>
    <s v="Sally Matthias"/>
    <x v="0"/>
    <s v="United States"/>
    <s v="Houston"/>
    <x v="5"/>
    <n v="77041"/>
    <x v="2"/>
    <s v="FUR-FU-10000723"/>
    <x v="0"/>
    <x v="5"/>
    <x v="475"/>
    <n v="66.112000000000009"/>
    <n v="4"/>
    <n v="0.6"/>
    <n v="-84.292799999999986"/>
  </r>
  <r>
    <n v="9324"/>
    <x v="4661"/>
    <x v="3"/>
    <x v="397"/>
    <d v="2014-09-30T00:00:00"/>
    <s v="Standard Class"/>
    <s v="DB-13660"/>
    <s v="Duane Benoit"/>
    <x v="0"/>
    <s v="United States"/>
    <s v="Los Angeles"/>
    <x v="1"/>
    <n v="90036"/>
    <x v="1"/>
    <s v="OFF-PA-10003641"/>
    <x v="1"/>
    <x v="10"/>
    <x v="938"/>
    <n v="211.04"/>
    <n v="8"/>
    <n v="0"/>
    <n v="97.078399999999988"/>
  </r>
  <r>
    <n v="9325"/>
    <x v="4661"/>
    <x v="3"/>
    <x v="397"/>
    <d v="2014-09-30T00:00:00"/>
    <s v="Standard Class"/>
    <s v="DB-13660"/>
    <s v="Duane Benoit"/>
    <x v="0"/>
    <s v="United States"/>
    <s v="Los Angeles"/>
    <x v="1"/>
    <n v="90036"/>
    <x v="1"/>
    <s v="FUR-CH-10003973"/>
    <x v="0"/>
    <x v="1"/>
    <x v="858"/>
    <n v="594.81600000000003"/>
    <n v="2"/>
    <n v="0.2"/>
    <n v="59.481600000000014"/>
  </r>
  <r>
    <n v="9326"/>
    <x v="4661"/>
    <x v="3"/>
    <x v="397"/>
    <d v="2014-09-30T00:00:00"/>
    <s v="Standard Class"/>
    <s v="DB-13660"/>
    <s v="Duane Benoit"/>
    <x v="0"/>
    <s v="United States"/>
    <s v="Los Angeles"/>
    <x v="1"/>
    <n v="90036"/>
    <x v="1"/>
    <s v="OFF-BI-10000977"/>
    <x v="1"/>
    <x v="8"/>
    <x v="982"/>
    <n v="72.960000000000008"/>
    <n v="3"/>
    <n v="0.2"/>
    <n v="23.711999999999996"/>
  </r>
  <r>
    <n v="9327"/>
    <x v="4662"/>
    <x v="3"/>
    <x v="210"/>
    <d v="2014-09-11T00:00:00"/>
    <s v="First Class"/>
    <s v="PF-19225"/>
    <s v="Phillip Flathmann"/>
    <x v="0"/>
    <s v="United States"/>
    <s v="Edmonds"/>
    <x v="4"/>
    <n v="98026"/>
    <x v="1"/>
    <s v="FUR-FU-10004053"/>
    <x v="0"/>
    <x v="5"/>
    <x v="1633"/>
    <n v="80.959999999999994"/>
    <n v="4"/>
    <n v="0"/>
    <n v="34.812800000000003"/>
  </r>
  <r>
    <n v="9328"/>
    <x v="4662"/>
    <x v="3"/>
    <x v="210"/>
    <d v="2014-09-11T00:00:00"/>
    <s v="First Class"/>
    <s v="PF-19225"/>
    <s v="Phillip Flathmann"/>
    <x v="0"/>
    <s v="United States"/>
    <s v="Edmonds"/>
    <x v="4"/>
    <n v="98026"/>
    <x v="1"/>
    <s v="TEC-PH-10002033"/>
    <x v="2"/>
    <x v="7"/>
    <x v="11"/>
    <n v="455.71199999999999"/>
    <n v="2"/>
    <n v="0.2"/>
    <n v="34.178400000000011"/>
  </r>
  <r>
    <n v="9329"/>
    <x v="4662"/>
    <x v="3"/>
    <x v="210"/>
    <d v="2014-09-11T00:00:00"/>
    <s v="First Class"/>
    <s v="PF-19225"/>
    <s v="Phillip Flathmann"/>
    <x v="0"/>
    <s v="United States"/>
    <s v="Edmonds"/>
    <x v="4"/>
    <n v="98026"/>
    <x v="1"/>
    <s v="OFF-AR-10004260"/>
    <x v="1"/>
    <x v="6"/>
    <x v="1481"/>
    <n v="25.98"/>
    <n v="1"/>
    <n v="0"/>
    <n v="7.2744"/>
  </r>
  <r>
    <n v="9330"/>
    <x v="4663"/>
    <x v="1"/>
    <x v="109"/>
    <d v="2012-11-30T00:00:00"/>
    <s v="First Class"/>
    <s v="AJ-10945"/>
    <s v="Ashley Jarboe"/>
    <x v="0"/>
    <s v="United States"/>
    <s v="San Francisco"/>
    <x v="1"/>
    <n v="94110"/>
    <x v="1"/>
    <s v="OFF-AP-10004655"/>
    <x v="1"/>
    <x v="9"/>
    <x v="1607"/>
    <n v="45.28"/>
    <n v="4"/>
    <n v="0"/>
    <n v="15.395199999999999"/>
  </r>
  <r>
    <n v="9331"/>
    <x v="4664"/>
    <x v="1"/>
    <x v="768"/>
    <d v="2012-11-18T00:00:00"/>
    <s v="Standard Class"/>
    <s v="EB-14110"/>
    <s v="Eugene Barchas"/>
    <x v="0"/>
    <s v="United States"/>
    <s v="New York City"/>
    <x v="15"/>
    <n v="10035"/>
    <x v="3"/>
    <s v="OFF-EN-10001539"/>
    <x v="1"/>
    <x v="12"/>
    <x v="33"/>
    <n v="15.56"/>
    <n v="2"/>
    <n v="0"/>
    <n v="7.3132000000000001"/>
  </r>
  <r>
    <n v="9332"/>
    <x v="4665"/>
    <x v="0"/>
    <x v="321"/>
    <d v="2013-10-04T00:00:00"/>
    <s v="Standard Class"/>
    <s v="ES-14080"/>
    <s v="Erin Smith"/>
    <x v="1"/>
    <s v="United States"/>
    <s v="Springfield"/>
    <x v="21"/>
    <n v="97477"/>
    <x v="1"/>
    <s v="TEC-PH-10001817"/>
    <x v="2"/>
    <x v="7"/>
    <x v="1097"/>
    <n v="859.2"/>
    <n v="3"/>
    <n v="0.2"/>
    <n v="75.180000000000064"/>
  </r>
  <r>
    <n v="9333"/>
    <x v="4666"/>
    <x v="3"/>
    <x v="220"/>
    <d v="2014-09-14T00:00:00"/>
    <s v="Second Class"/>
    <s v="SS-20410"/>
    <s v="Shahid Shariari"/>
    <x v="0"/>
    <s v="United States"/>
    <s v="Georgetown"/>
    <x v="0"/>
    <n v="40324"/>
    <x v="0"/>
    <s v="OFF-AP-10002578"/>
    <x v="1"/>
    <x v="9"/>
    <x v="409"/>
    <n v="195.68"/>
    <n v="4"/>
    <n v="0"/>
    <n v="50.876800000000003"/>
  </r>
  <r>
    <n v="9334"/>
    <x v="4666"/>
    <x v="3"/>
    <x v="220"/>
    <d v="2014-09-14T00:00:00"/>
    <s v="Second Class"/>
    <s v="SS-20410"/>
    <s v="Shahid Shariari"/>
    <x v="0"/>
    <s v="United States"/>
    <s v="Georgetown"/>
    <x v="0"/>
    <n v="40324"/>
    <x v="0"/>
    <s v="OFF-FA-10000992"/>
    <x v="1"/>
    <x v="13"/>
    <x v="1033"/>
    <n v="14.2"/>
    <n v="4"/>
    <n v="0"/>
    <n v="6.6739999999999995"/>
  </r>
  <r>
    <n v="9335"/>
    <x v="4667"/>
    <x v="3"/>
    <x v="927"/>
    <d v="2014-05-03T00:00:00"/>
    <s v="First Class"/>
    <s v="AG-10900"/>
    <s v="Arthur Gainer"/>
    <x v="0"/>
    <s v="United States"/>
    <s v="Coral Springs"/>
    <x v="2"/>
    <n v="33065"/>
    <x v="0"/>
    <s v="FUR-BO-10001798"/>
    <x v="0"/>
    <x v="0"/>
    <x v="0"/>
    <n v="314.35199999999998"/>
    <n v="3"/>
    <n v="0.2"/>
    <n v="-15.71759999999999"/>
  </r>
  <r>
    <n v="9336"/>
    <x v="4667"/>
    <x v="3"/>
    <x v="927"/>
    <d v="2014-05-03T00:00:00"/>
    <s v="First Class"/>
    <s v="AG-10900"/>
    <s v="Arthur Gainer"/>
    <x v="0"/>
    <s v="United States"/>
    <s v="Coral Springs"/>
    <x v="2"/>
    <n v="33065"/>
    <x v="0"/>
    <s v="OFF-LA-10004409"/>
    <x v="1"/>
    <x v="2"/>
    <x v="1550"/>
    <n v="4.6079999999999997"/>
    <n v="2"/>
    <n v="0.2"/>
    <n v="1.4975999999999996"/>
  </r>
  <r>
    <n v="9337"/>
    <x v="4668"/>
    <x v="3"/>
    <x v="118"/>
    <d v="2014-09-21T00:00:00"/>
    <s v="Standard Class"/>
    <s v="CY-12745"/>
    <s v="Craig Yedwab"/>
    <x v="1"/>
    <s v="United States"/>
    <s v="San Francisco"/>
    <x v="1"/>
    <n v="94110"/>
    <x v="1"/>
    <s v="OFF-FA-10000621"/>
    <x v="1"/>
    <x v="13"/>
    <x v="110"/>
    <n v="17.899999999999999"/>
    <n v="5"/>
    <n v="0"/>
    <n v="8.7710000000000008"/>
  </r>
  <r>
    <n v="9338"/>
    <x v="4669"/>
    <x v="2"/>
    <x v="538"/>
    <d v="2011-10-22T00:00:00"/>
    <s v="Second Class"/>
    <s v="RP-19270"/>
    <s v="Rachel Payne"/>
    <x v="1"/>
    <s v="United States"/>
    <s v="San Francisco"/>
    <x v="1"/>
    <n v="94110"/>
    <x v="1"/>
    <s v="OFF-BI-10003196"/>
    <x v="1"/>
    <x v="8"/>
    <x v="1367"/>
    <n v="2.9920000000000004"/>
    <n v="1"/>
    <n v="0.2"/>
    <n v="1.1219999999999999"/>
  </r>
  <r>
    <n v="9339"/>
    <x v="4669"/>
    <x v="2"/>
    <x v="538"/>
    <d v="2011-10-22T00:00:00"/>
    <s v="Second Class"/>
    <s v="RP-19270"/>
    <s v="Rachel Payne"/>
    <x v="1"/>
    <s v="United States"/>
    <s v="San Francisco"/>
    <x v="1"/>
    <n v="94110"/>
    <x v="1"/>
    <s v="OFF-BI-10003727"/>
    <x v="1"/>
    <x v="8"/>
    <x v="797"/>
    <n v="20.064"/>
    <n v="6"/>
    <n v="0.2"/>
    <n v="7.0223999999999993"/>
  </r>
  <r>
    <n v="9340"/>
    <x v="4669"/>
    <x v="2"/>
    <x v="538"/>
    <d v="2011-10-22T00:00:00"/>
    <s v="Second Class"/>
    <s v="RP-19270"/>
    <s v="Rachel Payne"/>
    <x v="1"/>
    <s v="United States"/>
    <s v="San Francisco"/>
    <x v="1"/>
    <n v="94110"/>
    <x v="1"/>
    <s v="OFF-PA-10003228"/>
    <x v="1"/>
    <x v="10"/>
    <x v="1668"/>
    <n v="146.72999999999999"/>
    <n v="3"/>
    <n v="0"/>
    <n v="68.963099999999997"/>
  </r>
  <r>
    <n v="9341"/>
    <x v="4669"/>
    <x v="2"/>
    <x v="538"/>
    <d v="2011-10-22T00:00:00"/>
    <s v="Second Class"/>
    <s v="RP-19270"/>
    <s v="Rachel Payne"/>
    <x v="1"/>
    <s v="United States"/>
    <s v="San Francisco"/>
    <x v="1"/>
    <n v="94110"/>
    <x v="1"/>
    <s v="OFF-LA-10002787"/>
    <x v="1"/>
    <x v="2"/>
    <x v="542"/>
    <n v="18.75"/>
    <n v="5"/>
    <n v="0"/>
    <n v="9"/>
  </r>
  <r>
    <n v="9342"/>
    <x v="4669"/>
    <x v="2"/>
    <x v="538"/>
    <d v="2011-10-22T00:00:00"/>
    <s v="Second Class"/>
    <s v="RP-19270"/>
    <s v="Rachel Payne"/>
    <x v="1"/>
    <s v="United States"/>
    <s v="San Francisco"/>
    <x v="1"/>
    <n v="94110"/>
    <x v="1"/>
    <s v="TEC-PH-10001305"/>
    <x v="2"/>
    <x v="7"/>
    <x v="1671"/>
    <n v="117.57600000000002"/>
    <n v="3"/>
    <n v="0.2"/>
    <n v="11.757600000000011"/>
  </r>
  <r>
    <n v="9343"/>
    <x v="4670"/>
    <x v="0"/>
    <x v="69"/>
    <d v="2013-03-19T00:00:00"/>
    <s v="Standard Class"/>
    <s v="DB-13360"/>
    <s v="Dennis Bolton"/>
    <x v="2"/>
    <s v="United States"/>
    <s v="Riverside"/>
    <x v="1"/>
    <n v="92503"/>
    <x v="1"/>
    <s v="OFF-BI-10001036"/>
    <x v="1"/>
    <x v="8"/>
    <x v="618"/>
    <n v="51.184000000000012"/>
    <n v="7"/>
    <n v="0.2"/>
    <n v="19.193999999999999"/>
  </r>
  <r>
    <n v="9344"/>
    <x v="4671"/>
    <x v="3"/>
    <x v="922"/>
    <d v="2014-02-21T00:00:00"/>
    <s v="First Class"/>
    <s v="CK-12325"/>
    <s v="Christine Kargatis"/>
    <x v="2"/>
    <s v="United States"/>
    <s v="Troy"/>
    <x v="24"/>
    <n v="45373"/>
    <x v="3"/>
    <s v="FUR-TA-10001086"/>
    <x v="0"/>
    <x v="3"/>
    <x v="1727"/>
    <n v="455.97"/>
    <n v="5"/>
    <n v="0.4"/>
    <n v="-106.39299999999997"/>
  </r>
  <r>
    <n v="9345"/>
    <x v="4671"/>
    <x v="3"/>
    <x v="922"/>
    <d v="2014-02-21T00:00:00"/>
    <s v="First Class"/>
    <s v="CK-12325"/>
    <s v="Christine Kargatis"/>
    <x v="2"/>
    <s v="United States"/>
    <s v="Troy"/>
    <x v="24"/>
    <n v="45373"/>
    <x v="3"/>
    <s v="OFF-BI-10001525"/>
    <x v="1"/>
    <x v="8"/>
    <x v="31"/>
    <n v="5.7150000000000016"/>
    <n v="5"/>
    <n v="0.7"/>
    <n v="-4.7625000000000011"/>
  </r>
  <r>
    <n v="9346"/>
    <x v="4671"/>
    <x v="3"/>
    <x v="922"/>
    <d v="2014-02-21T00:00:00"/>
    <s v="First Class"/>
    <s v="CK-12325"/>
    <s v="Christine Kargatis"/>
    <x v="2"/>
    <s v="United States"/>
    <s v="Troy"/>
    <x v="24"/>
    <n v="45373"/>
    <x v="3"/>
    <s v="TEC-PH-10000526"/>
    <x v="2"/>
    <x v="7"/>
    <x v="1463"/>
    <n v="57.593999999999994"/>
    <n v="1"/>
    <n v="0.4"/>
    <n v="-11.518799999999999"/>
  </r>
  <r>
    <n v="9347"/>
    <x v="4671"/>
    <x v="3"/>
    <x v="922"/>
    <d v="2014-02-21T00:00:00"/>
    <s v="First Class"/>
    <s v="CK-12325"/>
    <s v="Christine Kargatis"/>
    <x v="2"/>
    <s v="United States"/>
    <s v="Troy"/>
    <x v="24"/>
    <n v="45373"/>
    <x v="3"/>
    <s v="FUR-FU-10004973"/>
    <x v="0"/>
    <x v="5"/>
    <x v="1134"/>
    <n v="30.144000000000002"/>
    <n v="2"/>
    <n v="0.2"/>
    <n v="8.2896000000000001"/>
  </r>
  <r>
    <n v="9348"/>
    <x v="4671"/>
    <x v="3"/>
    <x v="922"/>
    <d v="2014-02-21T00:00:00"/>
    <s v="First Class"/>
    <s v="CK-12325"/>
    <s v="Christine Kargatis"/>
    <x v="2"/>
    <s v="United States"/>
    <s v="Troy"/>
    <x v="24"/>
    <n v="45373"/>
    <x v="3"/>
    <s v="FUR-CH-10003981"/>
    <x v="0"/>
    <x v="1"/>
    <x v="1166"/>
    <n v="899.43"/>
    <n v="5"/>
    <n v="0.3"/>
    <n v="-12.84900000000016"/>
  </r>
  <r>
    <n v="9349"/>
    <x v="4672"/>
    <x v="0"/>
    <x v="596"/>
    <d v="2013-12-29T00:00:00"/>
    <s v="Standard Class"/>
    <s v="DN-13690"/>
    <s v="Duane Noonan"/>
    <x v="0"/>
    <s v="United States"/>
    <s v="Moreno Valley"/>
    <x v="1"/>
    <n v="92553"/>
    <x v="1"/>
    <s v="FUR-FU-10000277"/>
    <x v="0"/>
    <x v="5"/>
    <x v="1786"/>
    <n v="842.72"/>
    <n v="8"/>
    <n v="0"/>
    <n v="202.25279999999998"/>
  </r>
  <r>
    <n v="9350"/>
    <x v="4672"/>
    <x v="0"/>
    <x v="596"/>
    <d v="2013-12-29T00:00:00"/>
    <s v="Standard Class"/>
    <s v="DN-13690"/>
    <s v="Duane Noonan"/>
    <x v="0"/>
    <s v="United States"/>
    <s v="Moreno Valley"/>
    <x v="1"/>
    <n v="92553"/>
    <x v="1"/>
    <s v="FUR-FU-10001934"/>
    <x v="0"/>
    <x v="5"/>
    <x v="107"/>
    <n v="41.96"/>
    <n v="2"/>
    <n v="0"/>
    <n v="10.909600000000001"/>
  </r>
  <r>
    <n v="9351"/>
    <x v="4673"/>
    <x v="0"/>
    <x v="713"/>
    <d v="2013-09-28T00:00:00"/>
    <s v="Standard Class"/>
    <s v="DP-13105"/>
    <s v="Dave Poirier"/>
    <x v="1"/>
    <s v="United States"/>
    <s v="Seattle"/>
    <x v="4"/>
    <n v="98115"/>
    <x v="1"/>
    <s v="OFF-BI-10004970"/>
    <x v="1"/>
    <x v="8"/>
    <x v="908"/>
    <n v="13.216000000000001"/>
    <n v="4"/>
    <n v="0.2"/>
    <n v="4.4603999999999999"/>
  </r>
  <r>
    <n v="9352"/>
    <x v="4673"/>
    <x v="0"/>
    <x v="713"/>
    <d v="2013-09-28T00:00:00"/>
    <s v="Standard Class"/>
    <s v="DP-13105"/>
    <s v="Dave Poirier"/>
    <x v="1"/>
    <s v="United States"/>
    <s v="Seattle"/>
    <x v="4"/>
    <n v="98115"/>
    <x v="1"/>
    <s v="FUR-CH-10003396"/>
    <x v="0"/>
    <x v="1"/>
    <x v="385"/>
    <n v="184.75200000000001"/>
    <n v="3"/>
    <n v="0.2"/>
    <n v="-20.784600000000012"/>
  </r>
  <r>
    <n v="9353"/>
    <x v="4674"/>
    <x v="3"/>
    <x v="241"/>
    <d v="2014-09-27T00:00:00"/>
    <s v="First Class"/>
    <s v="RO-19780"/>
    <s v="Rose O'Brian"/>
    <x v="0"/>
    <s v="United States"/>
    <s v="Chicago"/>
    <x v="10"/>
    <n v="60623"/>
    <x v="2"/>
    <s v="FUR-CH-10003973"/>
    <x v="0"/>
    <x v="1"/>
    <x v="858"/>
    <n v="520.46399999999994"/>
    <n v="2"/>
    <n v="0.3"/>
    <n v="-14.870399999999961"/>
  </r>
  <r>
    <n v="9354"/>
    <x v="4674"/>
    <x v="3"/>
    <x v="241"/>
    <d v="2014-09-27T00:00:00"/>
    <s v="First Class"/>
    <s v="RO-19780"/>
    <s v="Rose O'Brian"/>
    <x v="0"/>
    <s v="United States"/>
    <s v="Chicago"/>
    <x v="10"/>
    <n v="60623"/>
    <x v="2"/>
    <s v="OFF-PA-10002109"/>
    <x v="1"/>
    <x v="10"/>
    <x v="1771"/>
    <n v="11.423999999999999"/>
    <n v="3"/>
    <n v="0.2"/>
    <n v="3.7127999999999988"/>
  </r>
  <r>
    <n v="9355"/>
    <x v="4675"/>
    <x v="1"/>
    <x v="494"/>
    <d v="2012-12-05T00:00:00"/>
    <s v="Standard Class"/>
    <s v="MA-17560"/>
    <s v="Matt Abelman"/>
    <x v="2"/>
    <s v="United States"/>
    <s v="Jackson"/>
    <x v="12"/>
    <n v="49201"/>
    <x v="2"/>
    <s v="OFF-PA-10001826"/>
    <x v="1"/>
    <x v="10"/>
    <x v="1750"/>
    <n v="19.440000000000001"/>
    <n v="3"/>
    <n v="0"/>
    <n v="9.3312000000000008"/>
  </r>
  <r>
    <n v="9356"/>
    <x v="4675"/>
    <x v="1"/>
    <x v="494"/>
    <d v="2012-12-05T00:00:00"/>
    <s v="Standard Class"/>
    <s v="MA-17560"/>
    <s v="Matt Abelman"/>
    <x v="2"/>
    <s v="United States"/>
    <s v="Jackson"/>
    <x v="12"/>
    <n v="49201"/>
    <x v="2"/>
    <s v="OFF-AR-10000823"/>
    <x v="1"/>
    <x v="6"/>
    <x v="1043"/>
    <n v="3.64"/>
    <n v="2"/>
    <n v="0"/>
    <n v="1.0192000000000001"/>
  </r>
  <r>
    <n v="9357"/>
    <x v="4675"/>
    <x v="1"/>
    <x v="494"/>
    <d v="2012-12-05T00:00:00"/>
    <s v="Standard Class"/>
    <s v="MA-17560"/>
    <s v="Matt Abelman"/>
    <x v="2"/>
    <s v="United States"/>
    <s v="Jackson"/>
    <x v="12"/>
    <n v="49201"/>
    <x v="2"/>
    <s v="OFF-PA-10001776"/>
    <x v="1"/>
    <x v="10"/>
    <x v="1263"/>
    <n v="18.54"/>
    <n v="2"/>
    <n v="0"/>
    <n v="8.7137999999999991"/>
  </r>
  <r>
    <n v="9358"/>
    <x v="4676"/>
    <x v="0"/>
    <x v="967"/>
    <d v="2013-01-28T00:00:00"/>
    <s v="Second Class"/>
    <s v="JD-15895"/>
    <s v="Jonathan Doherty"/>
    <x v="1"/>
    <s v="United States"/>
    <s v="New York City"/>
    <x v="15"/>
    <n v="10024"/>
    <x v="3"/>
    <s v="OFF-BI-10003676"/>
    <x v="1"/>
    <x v="8"/>
    <x v="816"/>
    <n v="43.120000000000005"/>
    <n v="5"/>
    <n v="0.2"/>
    <n v="15.091999999999995"/>
  </r>
  <r>
    <n v="9359"/>
    <x v="4676"/>
    <x v="0"/>
    <x v="967"/>
    <d v="2013-01-28T00:00:00"/>
    <s v="Second Class"/>
    <s v="JD-15895"/>
    <s v="Jonathan Doherty"/>
    <x v="1"/>
    <s v="United States"/>
    <s v="New York City"/>
    <x v="15"/>
    <n v="10024"/>
    <x v="3"/>
    <s v="FUR-TA-10001095"/>
    <x v="0"/>
    <x v="3"/>
    <x v="611"/>
    <n v="313.72199999999998"/>
    <n v="3"/>
    <n v="0.4"/>
    <n v="-99.34529999999998"/>
  </r>
  <r>
    <n v="9360"/>
    <x v="4676"/>
    <x v="0"/>
    <x v="967"/>
    <d v="2013-01-28T00:00:00"/>
    <s v="Second Class"/>
    <s v="JD-15895"/>
    <s v="Jonathan Doherty"/>
    <x v="1"/>
    <s v="United States"/>
    <s v="New York City"/>
    <x v="15"/>
    <n v="10024"/>
    <x v="3"/>
    <s v="FUR-FU-10000747"/>
    <x v="0"/>
    <x v="5"/>
    <x v="1742"/>
    <n v="45.98"/>
    <n v="1"/>
    <n v="0"/>
    <n v="7.816599999999994"/>
  </r>
  <r>
    <n v="9361"/>
    <x v="4676"/>
    <x v="0"/>
    <x v="967"/>
    <d v="2013-01-28T00:00:00"/>
    <s v="Second Class"/>
    <s v="JD-15895"/>
    <s v="Jonathan Doherty"/>
    <x v="1"/>
    <s v="United States"/>
    <s v="New York City"/>
    <x v="15"/>
    <n v="10024"/>
    <x v="3"/>
    <s v="OFF-ST-10004337"/>
    <x v="1"/>
    <x v="4"/>
    <x v="839"/>
    <n v="428.68"/>
    <n v="7"/>
    <n v="0"/>
    <n v="0"/>
  </r>
  <r>
    <n v="9362"/>
    <x v="4677"/>
    <x v="3"/>
    <x v="708"/>
    <d v="2014-03-26T00:00:00"/>
    <s v="Standard Class"/>
    <s v="PS-18970"/>
    <s v="Paul Stevenson"/>
    <x v="2"/>
    <s v="United States"/>
    <s v="Seattle"/>
    <x v="4"/>
    <n v="98105"/>
    <x v="1"/>
    <s v="OFF-BI-10004410"/>
    <x v="1"/>
    <x v="8"/>
    <x v="48"/>
    <n v="30.576000000000001"/>
    <n v="6"/>
    <n v="0.2"/>
    <n v="10.3194"/>
  </r>
  <r>
    <n v="9363"/>
    <x v="4677"/>
    <x v="3"/>
    <x v="708"/>
    <d v="2014-03-26T00:00:00"/>
    <s v="Standard Class"/>
    <s v="PS-18970"/>
    <s v="Paul Stevenson"/>
    <x v="2"/>
    <s v="United States"/>
    <s v="Seattle"/>
    <x v="4"/>
    <n v="98105"/>
    <x v="1"/>
    <s v="OFF-FA-10004838"/>
    <x v="1"/>
    <x v="13"/>
    <x v="792"/>
    <n v="13.020000000000001"/>
    <n v="7"/>
    <n v="0"/>
    <n v="0.3906000000000005"/>
  </r>
  <r>
    <n v="9364"/>
    <x v="4677"/>
    <x v="3"/>
    <x v="708"/>
    <d v="2014-03-26T00:00:00"/>
    <s v="Standard Class"/>
    <s v="PS-18970"/>
    <s v="Paul Stevenson"/>
    <x v="2"/>
    <s v="United States"/>
    <s v="Seattle"/>
    <x v="4"/>
    <n v="98105"/>
    <x v="1"/>
    <s v="FUR-FU-10002364"/>
    <x v="0"/>
    <x v="5"/>
    <x v="1231"/>
    <n v="22.14"/>
    <n v="3"/>
    <n v="0"/>
    <n v="6.4205999999999976"/>
  </r>
  <r>
    <n v="9365"/>
    <x v="4677"/>
    <x v="3"/>
    <x v="708"/>
    <d v="2014-03-26T00:00:00"/>
    <s v="Standard Class"/>
    <s v="PS-18970"/>
    <s v="Paul Stevenson"/>
    <x v="2"/>
    <s v="United States"/>
    <s v="Seattle"/>
    <x v="4"/>
    <n v="98105"/>
    <x v="1"/>
    <s v="OFF-ST-10001809"/>
    <x v="1"/>
    <x v="4"/>
    <x v="430"/>
    <n v="359.32"/>
    <n v="4"/>
    <n v="0"/>
    <n v="7.1863999999999919"/>
  </r>
  <r>
    <n v="9366"/>
    <x v="4678"/>
    <x v="2"/>
    <x v="963"/>
    <d v="2011-08-25T00:00:00"/>
    <s v="First Class"/>
    <s v="JF-15415"/>
    <s v="Jennifer Ferguson"/>
    <x v="0"/>
    <s v="United States"/>
    <s v="Saint Charles"/>
    <x v="25"/>
    <n v="63301"/>
    <x v="2"/>
    <s v="OFF-PA-10001846"/>
    <x v="1"/>
    <x v="10"/>
    <x v="1807"/>
    <n v="11.56"/>
    <n v="2"/>
    <n v="0"/>
    <n v="5.6644000000000005"/>
  </r>
  <r>
    <n v="9367"/>
    <x v="4679"/>
    <x v="2"/>
    <x v="785"/>
    <d v="2011-06-13T00:00:00"/>
    <s v="Standard Class"/>
    <s v="RD-19480"/>
    <s v="Rick Duston"/>
    <x v="0"/>
    <s v="United States"/>
    <s v="Long Beach"/>
    <x v="15"/>
    <n v="11561"/>
    <x v="3"/>
    <s v="OFF-BI-10003876"/>
    <x v="1"/>
    <x v="8"/>
    <x v="1617"/>
    <n v="68.48"/>
    <n v="2"/>
    <n v="0.2"/>
    <n v="25.679999999999996"/>
  </r>
  <r>
    <n v="9368"/>
    <x v="4679"/>
    <x v="2"/>
    <x v="785"/>
    <d v="2011-06-13T00:00:00"/>
    <s v="Standard Class"/>
    <s v="RD-19480"/>
    <s v="Rick Duston"/>
    <x v="0"/>
    <s v="United States"/>
    <s v="Long Beach"/>
    <x v="15"/>
    <n v="11561"/>
    <x v="3"/>
    <s v="OFF-ST-10003470"/>
    <x v="1"/>
    <x v="4"/>
    <x v="1339"/>
    <n v="1676.88"/>
    <n v="6"/>
    <n v="0"/>
    <n v="83.843999999999937"/>
  </r>
  <r>
    <n v="9369"/>
    <x v="4680"/>
    <x v="0"/>
    <x v="281"/>
    <d v="2013-04-10T00:00:00"/>
    <s v="First Class"/>
    <s v="ES-14080"/>
    <s v="Erin Smith"/>
    <x v="1"/>
    <s v="United States"/>
    <s v="Lakewood"/>
    <x v="30"/>
    <n v="8701"/>
    <x v="3"/>
    <s v="OFF-PA-10004243"/>
    <x v="1"/>
    <x v="10"/>
    <x v="271"/>
    <n v="37.94"/>
    <n v="2"/>
    <n v="0"/>
    <n v="18.211199999999998"/>
  </r>
  <r>
    <n v="9370"/>
    <x v="4681"/>
    <x v="3"/>
    <x v="659"/>
    <d v="2014-11-10T00:00:00"/>
    <s v="Second Class"/>
    <s v="KN-16390"/>
    <s v="Katherine Nockton"/>
    <x v="1"/>
    <s v="United States"/>
    <s v="Clinton"/>
    <x v="39"/>
    <n v="20735"/>
    <x v="3"/>
    <s v="FUR-CH-10000422"/>
    <x v="0"/>
    <x v="1"/>
    <x v="1432"/>
    <n v="272.96999999999997"/>
    <n v="3"/>
    <n v="0"/>
    <n v="43.675200000000018"/>
  </r>
  <r>
    <n v="9371"/>
    <x v="4682"/>
    <x v="1"/>
    <x v="352"/>
    <d v="2012-05-31T00:00:00"/>
    <s v="First Class"/>
    <s v="VP-21760"/>
    <s v="Victoria Pisteka"/>
    <x v="1"/>
    <s v="United States"/>
    <s v="Columbus"/>
    <x v="24"/>
    <n v="43229"/>
    <x v="3"/>
    <s v="FUR-FU-10002506"/>
    <x v="0"/>
    <x v="5"/>
    <x v="1802"/>
    <n v="41.568000000000005"/>
    <n v="4"/>
    <n v="0.2"/>
    <n v="-4.1568000000000023"/>
  </r>
  <r>
    <n v="9372"/>
    <x v="4682"/>
    <x v="1"/>
    <x v="352"/>
    <d v="2012-05-31T00:00:00"/>
    <s v="First Class"/>
    <s v="VP-21760"/>
    <s v="Victoria Pisteka"/>
    <x v="1"/>
    <s v="United States"/>
    <s v="Columbus"/>
    <x v="24"/>
    <n v="43229"/>
    <x v="3"/>
    <s v="FUR-CH-10000863"/>
    <x v="0"/>
    <x v="1"/>
    <x v="83"/>
    <n v="317.05799999999999"/>
    <n v="3"/>
    <n v="0.3"/>
    <n v="-86.058600000000013"/>
  </r>
  <r>
    <n v="9373"/>
    <x v="4682"/>
    <x v="1"/>
    <x v="352"/>
    <d v="2012-05-31T00:00:00"/>
    <s v="First Class"/>
    <s v="VP-21760"/>
    <s v="Victoria Pisteka"/>
    <x v="1"/>
    <s v="United States"/>
    <s v="Columbus"/>
    <x v="24"/>
    <n v="43229"/>
    <x v="3"/>
    <s v="OFF-FA-10002988"/>
    <x v="1"/>
    <x v="13"/>
    <x v="131"/>
    <n v="8.0399999999999991"/>
    <n v="5"/>
    <n v="0.2"/>
    <n v="2.9144999999999994"/>
  </r>
  <r>
    <n v="9374"/>
    <x v="4683"/>
    <x v="3"/>
    <x v="917"/>
    <d v="2014-05-12T00:00:00"/>
    <s v="Standard Class"/>
    <s v="CS-11950"/>
    <s v="Carlos Soltero"/>
    <x v="0"/>
    <s v="United States"/>
    <s v="Pasadena"/>
    <x v="1"/>
    <n v="91104"/>
    <x v="1"/>
    <s v="TEC-PH-10003437"/>
    <x v="2"/>
    <x v="7"/>
    <x v="913"/>
    <n v="419.94399999999996"/>
    <n v="7"/>
    <n v="0.2"/>
    <n v="52.492999999999967"/>
  </r>
  <r>
    <n v="9375"/>
    <x v="4684"/>
    <x v="0"/>
    <x v="410"/>
    <d v="2013-06-10T00:00:00"/>
    <s v="Standard Class"/>
    <s v="KB-16600"/>
    <s v="Ken Brennan"/>
    <x v="1"/>
    <s v="United States"/>
    <s v="Seattle"/>
    <x v="4"/>
    <n v="98105"/>
    <x v="1"/>
    <s v="OFF-SU-10002537"/>
    <x v="1"/>
    <x v="14"/>
    <x v="676"/>
    <n v="61.38"/>
    <n v="6"/>
    <n v="0"/>
    <n v="15.958800000000004"/>
  </r>
  <r>
    <n v="9376"/>
    <x v="4685"/>
    <x v="1"/>
    <x v="639"/>
    <d v="2012-12-19T00:00:00"/>
    <s v="Second Class"/>
    <s v="AJ-10945"/>
    <s v="Ashley Jarboe"/>
    <x v="0"/>
    <s v="United States"/>
    <s v="Los Angeles"/>
    <x v="1"/>
    <n v="90045"/>
    <x v="1"/>
    <s v="TEC-AC-10003063"/>
    <x v="2"/>
    <x v="11"/>
    <x v="1052"/>
    <n v="50"/>
    <n v="2"/>
    <n v="0"/>
    <n v="10.5"/>
  </r>
  <r>
    <n v="9377"/>
    <x v="4686"/>
    <x v="3"/>
    <x v="53"/>
    <d v="2014-12-30T00:00:00"/>
    <s v="Standard Class"/>
    <s v="PO-18865"/>
    <s v="Patrick O'Donnell"/>
    <x v="0"/>
    <s v="United States"/>
    <s v="East Orange"/>
    <x v="30"/>
    <n v="7017"/>
    <x v="3"/>
    <s v="TEC-AC-10003237"/>
    <x v="2"/>
    <x v="11"/>
    <x v="1631"/>
    <n v="31.799999999999997"/>
    <n v="3"/>
    <n v="0"/>
    <n v="13.674000000000003"/>
  </r>
  <r>
    <n v="9378"/>
    <x v="4687"/>
    <x v="3"/>
    <x v="94"/>
    <d v="2014-12-22T00:00:00"/>
    <s v="Standard Class"/>
    <s v="DP-13105"/>
    <s v="Dave Poirier"/>
    <x v="1"/>
    <s v="United States"/>
    <s v="Eau Claire"/>
    <x v="6"/>
    <n v="54703"/>
    <x v="2"/>
    <s v="OFF-ST-10001031"/>
    <x v="1"/>
    <x v="4"/>
    <x v="1551"/>
    <n v="32.56"/>
    <n v="2"/>
    <n v="0"/>
    <n v="8.465600000000002"/>
  </r>
  <r>
    <n v="9379"/>
    <x v="4688"/>
    <x v="0"/>
    <x v="1120"/>
    <d v="2013-05-16T00:00:00"/>
    <s v="Standard Class"/>
    <s v="GM-14500"/>
    <s v="Gene McClure"/>
    <x v="0"/>
    <s v="United States"/>
    <s v="Chicago"/>
    <x v="10"/>
    <n v="60610"/>
    <x v="2"/>
    <s v="OFF-EN-10001535"/>
    <x v="1"/>
    <x v="12"/>
    <x v="1833"/>
    <n v="7.0720000000000001"/>
    <n v="2"/>
    <n v="0.2"/>
    <n v="2.3868"/>
  </r>
  <r>
    <n v="9380"/>
    <x v="4689"/>
    <x v="2"/>
    <x v="851"/>
    <d v="2011-12-27T00:00:00"/>
    <s v="Second Class"/>
    <s v="CC-12670"/>
    <s v="Craig Carreira"/>
    <x v="0"/>
    <s v="United States"/>
    <s v="Tampa"/>
    <x v="2"/>
    <n v="33614"/>
    <x v="0"/>
    <s v="OFF-PA-10001295"/>
    <x v="1"/>
    <x v="10"/>
    <x v="1211"/>
    <n v="45.527999999999999"/>
    <n v="3"/>
    <n v="0.2"/>
    <n v="15.934799999999997"/>
  </r>
  <r>
    <n v="9381"/>
    <x v="4689"/>
    <x v="2"/>
    <x v="851"/>
    <d v="2011-12-27T00:00:00"/>
    <s v="Second Class"/>
    <s v="CC-12670"/>
    <s v="Craig Carreira"/>
    <x v="0"/>
    <s v="United States"/>
    <s v="Tampa"/>
    <x v="2"/>
    <n v="33614"/>
    <x v="0"/>
    <s v="FUR-CH-10004698"/>
    <x v="0"/>
    <x v="1"/>
    <x v="166"/>
    <n v="64.784000000000006"/>
    <n v="1"/>
    <n v="0.2"/>
    <n v="6.4784000000000042"/>
  </r>
  <r>
    <n v="9382"/>
    <x v="4689"/>
    <x v="2"/>
    <x v="851"/>
    <d v="2011-12-27T00:00:00"/>
    <s v="Second Class"/>
    <s v="CC-12670"/>
    <s v="Craig Carreira"/>
    <x v="0"/>
    <s v="United States"/>
    <s v="Tampa"/>
    <x v="2"/>
    <n v="33614"/>
    <x v="0"/>
    <s v="OFF-ST-10000078"/>
    <x v="1"/>
    <x v="4"/>
    <x v="1218"/>
    <n v="424.27200000000005"/>
    <n v="2"/>
    <n v="0.2"/>
    <n v="-10.60680000000005"/>
  </r>
  <r>
    <n v="9383"/>
    <x v="4689"/>
    <x v="2"/>
    <x v="851"/>
    <d v="2011-12-27T00:00:00"/>
    <s v="Second Class"/>
    <s v="CC-12670"/>
    <s v="Craig Carreira"/>
    <x v="0"/>
    <s v="United States"/>
    <s v="Tampa"/>
    <x v="2"/>
    <n v="33614"/>
    <x v="0"/>
    <s v="OFF-AR-10001868"/>
    <x v="1"/>
    <x v="6"/>
    <x v="59"/>
    <n v="1.3440000000000001"/>
    <n v="1"/>
    <n v="0.2"/>
    <n v="0.504"/>
  </r>
  <r>
    <n v="9384"/>
    <x v="4689"/>
    <x v="2"/>
    <x v="851"/>
    <d v="2011-12-27T00:00:00"/>
    <s v="Second Class"/>
    <s v="CC-12670"/>
    <s v="Craig Carreira"/>
    <x v="0"/>
    <s v="United States"/>
    <s v="Tampa"/>
    <x v="2"/>
    <n v="33614"/>
    <x v="0"/>
    <s v="OFF-ST-10004950"/>
    <x v="1"/>
    <x v="4"/>
    <x v="1000"/>
    <n v="83.920000000000016"/>
    <n v="5"/>
    <n v="0.2"/>
    <n v="-1.049000000000003"/>
  </r>
  <r>
    <n v="9385"/>
    <x v="4690"/>
    <x v="3"/>
    <x v="938"/>
    <d v="2014-08-17T00:00:00"/>
    <s v="Standard Class"/>
    <s v="SJ-20125"/>
    <s v="Sanjit Jacobs"/>
    <x v="2"/>
    <s v="United States"/>
    <s v="New York City"/>
    <x v="15"/>
    <n v="10009"/>
    <x v="3"/>
    <s v="OFF-PA-10003441"/>
    <x v="1"/>
    <x v="10"/>
    <x v="485"/>
    <n v="25.92"/>
    <n v="4"/>
    <n v="0"/>
    <n v="12.441600000000001"/>
  </r>
  <r>
    <n v="9386"/>
    <x v="4691"/>
    <x v="3"/>
    <x v="151"/>
    <d v="2014-09-01T00:00:00"/>
    <s v="Standard Class"/>
    <s v="SF-20200"/>
    <s v="Sarah Foster"/>
    <x v="0"/>
    <s v="United States"/>
    <s v="Mesa"/>
    <x v="16"/>
    <n v="85204"/>
    <x v="1"/>
    <s v="FUR-FU-10004973"/>
    <x v="0"/>
    <x v="5"/>
    <x v="1134"/>
    <n v="120.57600000000001"/>
    <n v="8"/>
    <n v="0.2"/>
    <n v="33.1584"/>
  </r>
  <r>
    <n v="9387"/>
    <x v="4692"/>
    <x v="3"/>
    <x v="617"/>
    <d v="2014-01-24T00:00:00"/>
    <s v="Standard Class"/>
    <s v="RM-19375"/>
    <s v="Raymond Messe"/>
    <x v="0"/>
    <s v="United States"/>
    <s v="Burlington"/>
    <x v="42"/>
    <s v="05408"/>
    <x v="3"/>
    <s v="OFF-PA-10000157"/>
    <x v="1"/>
    <x v="10"/>
    <x v="364"/>
    <n v="79.92"/>
    <n v="4"/>
    <n v="0"/>
    <n v="37.562399999999997"/>
  </r>
  <r>
    <n v="9388"/>
    <x v="4692"/>
    <x v="3"/>
    <x v="617"/>
    <d v="2014-01-24T00:00:00"/>
    <s v="Standard Class"/>
    <s v="RM-19375"/>
    <s v="Raymond Messe"/>
    <x v="0"/>
    <s v="United States"/>
    <s v="Burlington"/>
    <x v="42"/>
    <s v="05408"/>
    <x v="3"/>
    <s v="OFF-PA-10001970"/>
    <x v="1"/>
    <x v="10"/>
    <x v="311"/>
    <n v="12.28"/>
    <n v="1"/>
    <n v="0"/>
    <n v="5.7715999999999994"/>
  </r>
  <r>
    <n v="9389"/>
    <x v="4692"/>
    <x v="3"/>
    <x v="617"/>
    <d v="2014-01-24T00:00:00"/>
    <s v="Standard Class"/>
    <s v="RM-19375"/>
    <s v="Raymond Messe"/>
    <x v="0"/>
    <s v="United States"/>
    <s v="Burlington"/>
    <x v="42"/>
    <s v="05408"/>
    <x v="3"/>
    <s v="OFF-AP-10000828"/>
    <x v="1"/>
    <x v="9"/>
    <x v="1087"/>
    <n v="542.93999999999994"/>
    <n v="3"/>
    <n v="0"/>
    <n v="152.02319999999997"/>
  </r>
  <r>
    <n v="9390"/>
    <x v="4692"/>
    <x v="3"/>
    <x v="617"/>
    <d v="2014-01-24T00:00:00"/>
    <s v="Standard Class"/>
    <s v="RM-19375"/>
    <s v="Raymond Messe"/>
    <x v="0"/>
    <s v="United States"/>
    <s v="Burlington"/>
    <x v="42"/>
    <s v="05408"/>
    <x v="3"/>
    <s v="OFF-EN-10001509"/>
    <x v="1"/>
    <x v="12"/>
    <x v="29"/>
    <n v="2.04"/>
    <n v="1"/>
    <n v="0"/>
    <n v="0.95879999999999987"/>
  </r>
  <r>
    <n v="9391"/>
    <x v="4693"/>
    <x v="1"/>
    <x v="974"/>
    <d v="2012-06-24T00:00:00"/>
    <s v="Standard Class"/>
    <s v="KM-16375"/>
    <s v="Katherine Murray"/>
    <x v="2"/>
    <s v="United States"/>
    <s v="Houston"/>
    <x v="5"/>
    <n v="77070"/>
    <x v="2"/>
    <s v="OFF-ST-10003692"/>
    <x v="1"/>
    <x v="4"/>
    <x v="1253"/>
    <n v="228.92"/>
    <n v="5"/>
    <n v="0.2"/>
    <n v="14.307499999999997"/>
  </r>
  <r>
    <n v="9392"/>
    <x v="4694"/>
    <x v="3"/>
    <x v="677"/>
    <d v="2014-03-17T00:00:00"/>
    <s v="First Class"/>
    <s v="FH-14275"/>
    <s v="Frank Hawley"/>
    <x v="1"/>
    <s v="United States"/>
    <s v="Aurora"/>
    <x v="10"/>
    <n v="60505"/>
    <x v="2"/>
    <s v="TEC-PH-10004700"/>
    <x v="2"/>
    <x v="7"/>
    <x v="843"/>
    <n v="7.9920000000000009"/>
    <n v="1"/>
    <n v="0.2"/>
    <n v="2.5973999999999995"/>
  </r>
  <r>
    <n v="9393"/>
    <x v="4695"/>
    <x v="1"/>
    <x v="969"/>
    <d v="2012-10-25T00:00:00"/>
    <s v="Same Day"/>
    <s v="DG-13300"/>
    <s v="Deirdre Greer"/>
    <x v="1"/>
    <s v="United States"/>
    <s v="Denver"/>
    <x v="22"/>
    <n v="80219"/>
    <x v="1"/>
    <s v="FUR-CH-10000422"/>
    <x v="0"/>
    <x v="1"/>
    <x v="1432"/>
    <n v="582.33600000000001"/>
    <n v="8"/>
    <n v="0.2"/>
    <n v="-29.116799999999955"/>
  </r>
  <r>
    <n v="9394"/>
    <x v="4696"/>
    <x v="2"/>
    <x v="59"/>
    <d v="2011-09-23T00:00:00"/>
    <s v="First Class"/>
    <s v="MW-18220"/>
    <s v="Mitch Webber"/>
    <x v="0"/>
    <s v="United States"/>
    <s v="New York City"/>
    <x v="15"/>
    <n v="10011"/>
    <x v="3"/>
    <s v="TEC-PH-10003484"/>
    <x v="2"/>
    <x v="7"/>
    <x v="1530"/>
    <n v="629.94999999999993"/>
    <n v="5"/>
    <n v="0"/>
    <n v="157.48750000000001"/>
  </r>
  <r>
    <n v="9395"/>
    <x v="4696"/>
    <x v="2"/>
    <x v="59"/>
    <d v="2011-09-23T00:00:00"/>
    <s v="First Class"/>
    <s v="MW-18220"/>
    <s v="Mitch Webber"/>
    <x v="0"/>
    <s v="United States"/>
    <s v="New York City"/>
    <x v="15"/>
    <n v="10011"/>
    <x v="3"/>
    <s v="FUR-CH-10001394"/>
    <x v="0"/>
    <x v="1"/>
    <x v="648"/>
    <n v="631.78200000000004"/>
    <n v="2"/>
    <n v="0.1"/>
    <n v="140.39599999999993"/>
  </r>
  <r>
    <n v="9396"/>
    <x v="4696"/>
    <x v="2"/>
    <x v="59"/>
    <d v="2011-09-23T00:00:00"/>
    <s v="First Class"/>
    <s v="MW-18220"/>
    <s v="Mitch Webber"/>
    <x v="0"/>
    <s v="United States"/>
    <s v="New York City"/>
    <x v="15"/>
    <n v="10011"/>
    <x v="3"/>
    <s v="FUR-BO-10002213"/>
    <x v="0"/>
    <x v="0"/>
    <x v="1223"/>
    <n v="801.5680000000001"/>
    <n v="2"/>
    <n v="0.2"/>
    <n v="-10.019600000000054"/>
  </r>
  <r>
    <n v="9397"/>
    <x v="4696"/>
    <x v="2"/>
    <x v="59"/>
    <d v="2011-09-23T00:00:00"/>
    <s v="First Class"/>
    <s v="MW-18220"/>
    <s v="Mitch Webber"/>
    <x v="0"/>
    <s v="United States"/>
    <s v="New York City"/>
    <x v="15"/>
    <n v="10011"/>
    <x v="3"/>
    <s v="OFF-LA-10002762"/>
    <x v="1"/>
    <x v="2"/>
    <x v="49"/>
    <n v="75.179999999999993"/>
    <n v="6"/>
    <n v="0"/>
    <n v="35.334599999999995"/>
  </r>
  <r>
    <n v="9398"/>
    <x v="4696"/>
    <x v="2"/>
    <x v="59"/>
    <d v="2011-09-23T00:00:00"/>
    <s v="First Class"/>
    <s v="MW-18220"/>
    <s v="Mitch Webber"/>
    <x v="0"/>
    <s v="United States"/>
    <s v="New York City"/>
    <x v="15"/>
    <n v="10011"/>
    <x v="3"/>
    <s v="OFF-AP-10003842"/>
    <x v="1"/>
    <x v="9"/>
    <x v="1247"/>
    <n v="30.98"/>
    <n v="1"/>
    <n v="0"/>
    <n v="8.0548000000000002"/>
  </r>
  <r>
    <n v="9399"/>
    <x v="4696"/>
    <x v="2"/>
    <x v="59"/>
    <d v="2011-09-23T00:00:00"/>
    <s v="First Class"/>
    <s v="MW-18220"/>
    <s v="Mitch Webber"/>
    <x v="0"/>
    <s v="United States"/>
    <s v="New York City"/>
    <x v="15"/>
    <n v="10011"/>
    <x v="3"/>
    <s v="TEC-PH-10003072"/>
    <x v="2"/>
    <x v="7"/>
    <x v="1310"/>
    <n v="1349.91"/>
    <n v="9"/>
    <n v="0"/>
    <n v="661.45590000000004"/>
  </r>
  <r>
    <n v="9400"/>
    <x v="4697"/>
    <x v="0"/>
    <x v="583"/>
    <d v="2013-11-16T00:00:00"/>
    <s v="Standard Class"/>
    <s v="SC-20845"/>
    <s v="Sung Chung"/>
    <x v="0"/>
    <s v="United States"/>
    <s v="Arlington Heights"/>
    <x v="10"/>
    <n v="60004"/>
    <x v="2"/>
    <s v="OFF-AR-10003394"/>
    <x v="1"/>
    <x v="6"/>
    <x v="496"/>
    <n v="14.111999999999998"/>
    <n v="6"/>
    <n v="0.2"/>
    <n v="1.2348000000000008"/>
  </r>
  <r>
    <n v="9401"/>
    <x v="4698"/>
    <x v="1"/>
    <x v="1218"/>
    <d v="2012-09-21T00:00:00"/>
    <s v="Standard Class"/>
    <s v="BD-11500"/>
    <s v="Bradley Drucker"/>
    <x v="0"/>
    <s v="United States"/>
    <s v="Newport News"/>
    <x v="17"/>
    <n v="23602"/>
    <x v="0"/>
    <s v="OFF-EN-10001539"/>
    <x v="1"/>
    <x v="12"/>
    <x v="33"/>
    <n v="31.12"/>
    <n v="4"/>
    <n v="0"/>
    <n v="14.6264"/>
  </r>
  <r>
    <n v="9402"/>
    <x v="4699"/>
    <x v="2"/>
    <x v="1219"/>
    <d v="2011-06-28T00:00:00"/>
    <s v="Standard Class"/>
    <s v="LP-17080"/>
    <s v="Liz Pelletier"/>
    <x v="0"/>
    <s v="United States"/>
    <s v="Tucson"/>
    <x v="16"/>
    <n v="85705"/>
    <x v="1"/>
    <s v="FUR-FU-10001731"/>
    <x v="0"/>
    <x v="5"/>
    <x v="1547"/>
    <n v="4.2720000000000002"/>
    <n v="2"/>
    <n v="0.2"/>
    <n v="0.96119999999999983"/>
  </r>
  <r>
    <n v="9403"/>
    <x v="4700"/>
    <x v="0"/>
    <x v="399"/>
    <d v="2013-08-18T00:00:00"/>
    <s v="Second Class"/>
    <s v="NP-18700"/>
    <s v="Nora Preis"/>
    <x v="0"/>
    <s v="United States"/>
    <s v="New York City"/>
    <x v="15"/>
    <n v="10024"/>
    <x v="3"/>
    <s v="FUR-TA-10001095"/>
    <x v="0"/>
    <x v="3"/>
    <x v="611"/>
    <n v="209.148"/>
    <n v="2"/>
    <n v="0.4"/>
    <n v="-66.230199999999996"/>
  </r>
  <r>
    <n v="9404"/>
    <x v="4700"/>
    <x v="0"/>
    <x v="399"/>
    <d v="2013-08-18T00:00:00"/>
    <s v="Second Class"/>
    <s v="NP-18700"/>
    <s v="Nora Preis"/>
    <x v="0"/>
    <s v="United States"/>
    <s v="New York City"/>
    <x v="15"/>
    <n v="10024"/>
    <x v="3"/>
    <s v="OFF-ST-10000078"/>
    <x v="1"/>
    <x v="4"/>
    <x v="1218"/>
    <n v="1591.02"/>
    <n v="6"/>
    <n v="0"/>
    <n v="286.38359999999989"/>
  </r>
  <r>
    <n v="9405"/>
    <x v="4701"/>
    <x v="3"/>
    <x v="669"/>
    <d v="2014-04-18T00:00:00"/>
    <s v="Standard Class"/>
    <s v="DP-13105"/>
    <s v="Dave Poirier"/>
    <x v="1"/>
    <s v="United States"/>
    <s v="Philadelphia"/>
    <x v="9"/>
    <n v="19134"/>
    <x v="3"/>
    <s v="OFF-FA-10004076"/>
    <x v="1"/>
    <x v="13"/>
    <x v="1213"/>
    <n v="7.92"/>
    <n v="5"/>
    <n v="0.2"/>
    <n v="1.6829999999999994"/>
  </r>
  <r>
    <n v="9406"/>
    <x v="4702"/>
    <x v="2"/>
    <x v="619"/>
    <d v="2011-03-17T00:00:00"/>
    <s v="First Class"/>
    <s v="RB-19465"/>
    <s v="Rick Bensley"/>
    <x v="2"/>
    <s v="United States"/>
    <s v="Chicago"/>
    <x v="10"/>
    <n v="60653"/>
    <x v="2"/>
    <s v="TEC-MA-10003626"/>
    <x v="2"/>
    <x v="15"/>
    <x v="1388"/>
    <n v="574.91"/>
    <n v="2"/>
    <n v="0.3"/>
    <n v="156.04699999999997"/>
  </r>
  <r>
    <n v="9407"/>
    <x v="4702"/>
    <x v="2"/>
    <x v="619"/>
    <d v="2011-03-17T00:00:00"/>
    <s v="First Class"/>
    <s v="RB-19465"/>
    <s v="Rick Bensley"/>
    <x v="2"/>
    <s v="United States"/>
    <s v="Chicago"/>
    <x v="10"/>
    <n v="60653"/>
    <x v="2"/>
    <s v="OFF-PA-10001215"/>
    <x v="1"/>
    <x v="10"/>
    <x v="1717"/>
    <n v="8.4480000000000004"/>
    <n v="2"/>
    <n v="0.2"/>
    <n v="2.6399999999999997"/>
  </r>
  <r>
    <n v="9408"/>
    <x v="4703"/>
    <x v="3"/>
    <x v="585"/>
    <d v="2014-09-25T00:00:00"/>
    <s v="Second Class"/>
    <s v="LC-17140"/>
    <s v="Logan Currie"/>
    <x v="0"/>
    <s v="United States"/>
    <s v="New York City"/>
    <x v="15"/>
    <n v="10035"/>
    <x v="3"/>
    <s v="TEC-AC-10002842"/>
    <x v="2"/>
    <x v="11"/>
    <x v="1176"/>
    <n v="1071"/>
    <n v="9"/>
    <n v="0"/>
    <n v="171.36000000000007"/>
  </r>
  <r>
    <n v="9409"/>
    <x v="4703"/>
    <x v="3"/>
    <x v="585"/>
    <d v="2014-09-25T00:00:00"/>
    <s v="Second Class"/>
    <s v="LC-17140"/>
    <s v="Logan Currie"/>
    <x v="0"/>
    <s v="United States"/>
    <s v="New York City"/>
    <x v="15"/>
    <n v="10035"/>
    <x v="3"/>
    <s v="FUR-FU-10004864"/>
    <x v="0"/>
    <x v="5"/>
    <x v="1710"/>
    <n v="12.07"/>
    <n v="1"/>
    <n v="0"/>
    <n v="3.9831000000000003"/>
  </r>
  <r>
    <n v="9410"/>
    <x v="4704"/>
    <x v="3"/>
    <x v="389"/>
    <d v="2014-12-14T00:00:00"/>
    <s v="First Class"/>
    <s v="WB-21850"/>
    <s v="William Brown"/>
    <x v="0"/>
    <s v="United States"/>
    <s v="Philadelphia"/>
    <x v="9"/>
    <n v="19143"/>
    <x v="3"/>
    <s v="OFF-BI-10000014"/>
    <x v="1"/>
    <x v="8"/>
    <x v="628"/>
    <n v="3.2730000000000006"/>
    <n v="1"/>
    <n v="0.7"/>
    <n v="-2.5092999999999996"/>
  </r>
  <r>
    <n v="9411"/>
    <x v="4704"/>
    <x v="3"/>
    <x v="389"/>
    <d v="2014-12-14T00:00:00"/>
    <s v="First Class"/>
    <s v="WB-21850"/>
    <s v="William Brown"/>
    <x v="0"/>
    <s v="United States"/>
    <s v="Philadelphia"/>
    <x v="9"/>
    <n v="19143"/>
    <x v="3"/>
    <s v="FUR-FU-10001475"/>
    <x v="0"/>
    <x v="5"/>
    <x v="499"/>
    <n v="87.92"/>
    <n v="5"/>
    <n v="0.2"/>
    <n v="15.385999999999999"/>
  </r>
  <r>
    <n v="9412"/>
    <x v="4705"/>
    <x v="0"/>
    <x v="612"/>
    <d v="2013-03-15T00:00:00"/>
    <s v="Second Class"/>
    <s v="MH-17785"/>
    <s v="Maya Herman"/>
    <x v="1"/>
    <s v="United States"/>
    <s v="Glendale"/>
    <x v="16"/>
    <n v="85301"/>
    <x v="1"/>
    <s v="OFF-ST-10001272"/>
    <x v="1"/>
    <x v="4"/>
    <x v="528"/>
    <n v="104.69600000000001"/>
    <n v="1"/>
    <n v="0.2"/>
    <n v="6.5434999999999981"/>
  </r>
  <r>
    <n v="9413"/>
    <x v="4706"/>
    <x v="1"/>
    <x v="746"/>
    <d v="2012-01-29T00:00:00"/>
    <s v="First Class"/>
    <s v="SC-20305"/>
    <s v="Sean Christensen"/>
    <x v="0"/>
    <s v="United States"/>
    <s v="Los Angeles"/>
    <x v="1"/>
    <n v="90036"/>
    <x v="1"/>
    <s v="FUR-CH-10002024"/>
    <x v="0"/>
    <x v="1"/>
    <x v="478"/>
    <n v="2803.92"/>
    <n v="5"/>
    <n v="0.2"/>
    <n v="0"/>
  </r>
  <r>
    <n v="9414"/>
    <x v="4707"/>
    <x v="0"/>
    <x v="182"/>
    <d v="2013-09-28T00:00:00"/>
    <s v="First Class"/>
    <s v="MH-17620"/>
    <s v="Matt Hagelstein"/>
    <x v="1"/>
    <s v="United States"/>
    <s v="Houston"/>
    <x v="5"/>
    <n v="77041"/>
    <x v="2"/>
    <s v="OFF-BI-10004001"/>
    <x v="1"/>
    <x v="8"/>
    <x v="810"/>
    <n v="6.8159999999999981"/>
    <n v="2"/>
    <n v="0.8"/>
    <n v="-11.587200000000003"/>
  </r>
  <r>
    <n v="9415"/>
    <x v="4708"/>
    <x v="1"/>
    <x v="1090"/>
    <d v="2012-10-22T00:00:00"/>
    <s v="Standard Class"/>
    <s v="JC-15775"/>
    <s v="John Castell"/>
    <x v="0"/>
    <s v="United States"/>
    <s v="Seattle"/>
    <x v="4"/>
    <n v="98115"/>
    <x v="1"/>
    <s v="TEC-PH-10004094"/>
    <x v="2"/>
    <x v="7"/>
    <x v="1788"/>
    <n v="249.58400000000003"/>
    <n v="2"/>
    <n v="0.2"/>
    <n v="15.598999999999997"/>
  </r>
  <r>
    <n v="9416"/>
    <x v="4708"/>
    <x v="1"/>
    <x v="1090"/>
    <d v="2012-10-22T00:00:00"/>
    <s v="Standard Class"/>
    <s v="JC-15775"/>
    <s v="John Castell"/>
    <x v="0"/>
    <s v="United States"/>
    <s v="Seattle"/>
    <x v="4"/>
    <n v="98115"/>
    <x v="1"/>
    <s v="OFF-PA-10001184"/>
    <x v="1"/>
    <x v="10"/>
    <x v="1307"/>
    <n v="17.940000000000001"/>
    <n v="3"/>
    <n v="0"/>
    <n v="8.7906000000000013"/>
  </r>
  <r>
    <n v="9417"/>
    <x v="4708"/>
    <x v="1"/>
    <x v="1090"/>
    <d v="2012-10-22T00:00:00"/>
    <s v="Standard Class"/>
    <s v="JC-15775"/>
    <s v="John Castell"/>
    <x v="0"/>
    <s v="United States"/>
    <s v="Seattle"/>
    <x v="4"/>
    <n v="98115"/>
    <x v="1"/>
    <s v="FUR-FU-10002505"/>
    <x v="0"/>
    <x v="5"/>
    <x v="222"/>
    <n v="10.11"/>
    <n v="3"/>
    <n v="0"/>
    <n v="3.2351999999999994"/>
  </r>
  <r>
    <n v="9418"/>
    <x v="4709"/>
    <x v="2"/>
    <x v="1220"/>
    <d v="2011-11-01T00:00:00"/>
    <s v="Standard Class"/>
    <s v="RD-19810"/>
    <s v="Ross DeVincentis"/>
    <x v="2"/>
    <s v="United States"/>
    <s v="Fayetteville"/>
    <x v="3"/>
    <n v="28314"/>
    <x v="0"/>
    <s v="OFF-PA-10001166"/>
    <x v="1"/>
    <x v="10"/>
    <x v="769"/>
    <n v="10.368000000000002"/>
    <n v="2"/>
    <n v="0.2"/>
    <n v="3.6288"/>
  </r>
  <r>
    <n v="9419"/>
    <x v="4709"/>
    <x v="2"/>
    <x v="1220"/>
    <d v="2011-11-01T00:00:00"/>
    <s v="Standard Class"/>
    <s v="RD-19810"/>
    <s v="Ross DeVincentis"/>
    <x v="2"/>
    <s v="United States"/>
    <s v="Fayetteville"/>
    <x v="3"/>
    <n v="28314"/>
    <x v="0"/>
    <s v="OFF-PA-10000349"/>
    <x v="1"/>
    <x v="10"/>
    <x v="33"/>
    <n v="11.952000000000002"/>
    <n v="3"/>
    <n v="0.2"/>
    <n v="4.0338000000000003"/>
  </r>
  <r>
    <n v="9420"/>
    <x v="4710"/>
    <x v="3"/>
    <x v="280"/>
    <d v="2014-10-05T00:00:00"/>
    <s v="Second Class"/>
    <s v="SC-20695"/>
    <s v="Steve Chapman"/>
    <x v="1"/>
    <s v="United States"/>
    <s v="Houston"/>
    <x v="5"/>
    <n v="77041"/>
    <x v="2"/>
    <s v="OFF-AP-10004708"/>
    <x v="1"/>
    <x v="9"/>
    <x v="508"/>
    <n v="15.223999999999997"/>
    <n v="2"/>
    <n v="0.8"/>
    <n v="-38.821200000000012"/>
  </r>
  <r>
    <n v="9421"/>
    <x v="4710"/>
    <x v="3"/>
    <x v="280"/>
    <d v="2014-10-05T00:00:00"/>
    <s v="Second Class"/>
    <s v="SC-20695"/>
    <s v="Steve Chapman"/>
    <x v="1"/>
    <s v="United States"/>
    <s v="Houston"/>
    <x v="5"/>
    <n v="77041"/>
    <x v="2"/>
    <s v="OFF-AP-10001947"/>
    <x v="1"/>
    <x v="9"/>
    <x v="1528"/>
    <n v="21.983999999999995"/>
    <n v="6"/>
    <n v="0.8"/>
    <n v="-56.059200000000011"/>
  </r>
  <r>
    <n v="9422"/>
    <x v="4711"/>
    <x v="2"/>
    <x v="149"/>
    <d v="2011-07-27T00:00:00"/>
    <s v="Standard Class"/>
    <s v="NC-18535"/>
    <s v="Nick Crebassa"/>
    <x v="1"/>
    <s v="United States"/>
    <s v="San Francisco"/>
    <x v="1"/>
    <n v="94122"/>
    <x v="1"/>
    <s v="TEC-PH-10000441"/>
    <x v="2"/>
    <x v="7"/>
    <x v="1046"/>
    <n v="604.75199999999995"/>
    <n v="6"/>
    <n v="0.2"/>
    <n v="60.475200000000058"/>
  </r>
  <r>
    <n v="9423"/>
    <x v="4711"/>
    <x v="2"/>
    <x v="149"/>
    <d v="2011-07-27T00:00:00"/>
    <s v="Standard Class"/>
    <s v="NC-18535"/>
    <s v="Nick Crebassa"/>
    <x v="1"/>
    <s v="United States"/>
    <s v="San Francisco"/>
    <x v="1"/>
    <n v="94122"/>
    <x v="1"/>
    <s v="OFF-SU-10004664"/>
    <x v="1"/>
    <x v="14"/>
    <x v="592"/>
    <n v="40.700000000000003"/>
    <n v="5"/>
    <n v="0"/>
    <n v="11.802999999999999"/>
  </r>
  <r>
    <n v="9424"/>
    <x v="4711"/>
    <x v="2"/>
    <x v="149"/>
    <d v="2011-07-27T00:00:00"/>
    <s v="Standard Class"/>
    <s v="NC-18535"/>
    <s v="Nick Crebassa"/>
    <x v="1"/>
    <s v="United States"/>
    <s v="San Francisco"/>
    <x v="1"/>
    <n v="94122"/>
    <x v="1"/>
    <s v="TEC-PH-10004531"/>
    <x v="2"/>
    <x v="7"/>
    <x v="1395"/>
    <n v="302.37599999999998"/>
    <n v="3"/>
    <n v="0.2"/>
    <n v="37.796999999999997"/>
  </r>
  <r>
    <n v="9425"/>
    <x v="4711"/>
    <x v="2"/>
    <x v="149"/>
    <d v="2011-07-27T00:00:00"/>
    <s v="Standard Class"/>
    <s v="NC-18535"/>
    <s v="Nick Crebassa"/>
    <x v="1"/>
    <s v="United States"/>
    <s v="San Francisco"/>
    <x v="1"/>
    <n v="94122"/>
    <x v="1"/>
    <s v="TEC-AC-10002167"/>
    <x v="2"/>
    <x v="11"/>
    <x v="46"/>
    <n v="45"/>
    <n v="3"/>
    <n v="0"/>
    <n v="4.9500000000000011"/>
  </r>
  <r>
    <n v="9426"/>
    <x v="4712"/>
    <x v="2"/>
    <x v="171"/>
    <d v="2011-09-17T00:00:00"/>
    <s v="Second Class"/>
    <s v="LW-17215"/>
    <s v="Luke Weiss"/>
    <x v="0"/>
    <s v="United States"/>
    <s v="New York City"/>
    <x v="15"/>
    <n v="10035"/>
    <x v="3"/>
    <s v="FUR-CH-10002024"/>
    <x v="0"/>
    <x v="1"/>
    <x v="478"/>
    <n v="3785.2920000000004"/>
    <n v="6"/>
    <n v="0.1"/>
    <n v="420.58800000000019"/>
  </r>
  <r>
    <n v="9427"/>
    <x v="4713"/>
    <x v="0"/>
    <x v="306"/>
    <d v="2013-09-21T00:00:00"/>
    <s v="Standard Class"/>
    <s v="AH-10585"/>
    <s v="Angele Hood"/>
    <x v="0"/>
    <s v="United States"/>
    <s v="Seattle"/>
    <x v="4"/>
    <n v="98105"/>
    <x v="1"/>
    <s v="OFF-AR-10002445"/>
    <x v="1"/>
    <x v="6"/>
    <x v="1637"/>
    <n v="35.4"/>
    <n v="5"/>
    <n v="0"/>
    <n v="13.452000000000002"/>
  </r>
  <r>
    <n v="9428"/>
    <x v="4714"/>
    <x v="2"/>
    <x v="501"/>
    <d v="2011-12-01T00:00:00"/>
    <s v="Standard Class"/>
    <s v="JO-15145"/>
    <s v="Jack O'Briant"/>
    <x v="1"/>
    <s v="United States"/>
    <s v="Buffalo"/>
    <x v="15"/>
    <n v="14215"/>
    <x v="3"/>
    <s v="FUR-FU-10003268"/>
    <x v="0"/>
    <x v="5"/>
    <x v="876"/>
    <n v="199.89999999999998"/>
    <n v="5"/>
    <n v="0"/>
    <n v="39.97999999999999"/>
  </r>
  <r>
    <n v="9429"/>
    <x v="4715"/>
    <x v="2"/>
    <x v="218"/>
    <d v="2011-05-16T00:00:00"/>
    <s v="Standard Class"/>
    <s v="VW-21775"/>
    <s v="Victoria Wilson"/>
    <x v="1"/>
    <s v="United States"/>
    <s v="Huntsville"/>
    <x v="5"/>
    <n v="77340"/>
    <x v="2"/>
    <s v="FUR-CH-10000015"/>
    <x v="0"/>
    <x v="1"/>
    <x v="373"/>
    <n v="1212.9599999999998"/>
    <n v="8"/>
    <n v="0.3"/>
    <n v="-69.311999999999898"/>
  </r>
  <r>
    <n v="9430"/>
    <x v="4716"/>
    <x v="1"/>
    <x v="834"/>
    <d v="2012-09-01T00:00:00"/>
    <s v="Standard Class"/>
    <s v="BP-11185"/>
    <s v="Ben Peterman"/>
    <x v="1"/>
    <s v="United States"/>
    <s v="Dallas"/>
    <x v="5"/>
    <n v="75081"/>
    <x v="2"/>
    <s v="TEC-PH-10004165"/>
    <x v="2"/>
    <x v="7"/>
    <x v="886"/>
    <n v="1099.96"/>
    <n v="5"/>
    <n v="0.2"/>
    <n v="82.496999999999957"/>
  </r>
  <r>
    <n v="9431"/>
    <x v="4716"/>
    <x v="1"/>
    <x v="834"/>
    <d v="2012-09-01T00:00:00"/>
    <s v="Standard Class"/>
    <s v="BP-11185"/>
    <s v="Ben Peterman"/>
    <x v="1"/>
    <s v="United States"/>
    <s v="Dallas"/>
    <x v="5"/>
    <n v="75081"/>
    <x v="2"/>
    <s v="FUR-TA-10004607"/>
    <x v="0"/>
    <x v="3"/>
    <x v="1095"/>
    <n v="103.48100000000001"/>
    <n v="1"/>
    <n v="0.3"/>
    <n v="-16.261300000000006"/>
  </r>
  <r>
    <n v="9432"/>
    <x v="4717"/>
    <x v="1"/>
    <x v="974"/>
    <d v="2012-06-19T00:00:00"/>
    <s v="Same Day"/>
    <s v="PP-18955"/>
    <s v="Paul Prost"/>
    <x v="2"/>
    <s v="United States"/>
    <s v="Philadelphia"/>
    <x v="9"/>
    <n v="19134"/>
    <x v="3"/>
    <s v="OFF-LA-10004677"/>
    <x v="1"/>
    <x v="2"/>
    <x v="1831"/>
    <n v="5.9039999999999999"/>
    <n v="2"/>
    <n v="0.2"/>
    <n v="1.9925999999999999"/>
  </r>
  <r>
    <n v="9433"/>
    <x v="4718"/>
    <x v="1"/>
    <x v="493"/>
    <d v="2012-08-23T00:00:00"/>
    <s v="Standard Class"/>
    <s v="SC-20725"/>
    <s v="Steven Cartwright"/>
    <x v="0"/>
    <s v="United States"/>
    <s v="Peoria"/>
    <x v="16"/>
    <n v="85345"/>
    <x v="1"/>
    <s v="TEC-AC-10002217"/>
    <x v="2"/>
    <x v="11"/>
    <x v="1178"/>
    <n v="30.080000000000002"/>
    <n v="2"/>
    <n v="0.2"/>
    <n v="-5.2640000000000002"/>
  </r>
  <r>
    <n v="9434"/>
    <x v="4718"/>
    <x v="1"/>
    <x v="493"/>
    <d v="2012-08-23T00:00:00"/>
    <s v="Standard Class"/>
    <s v="SC-20725"/>
    <s v="Steven Cartwright"/>
    <x v="0"/>
    <s v="United States"/>
    <s v="Peoria"/>
    <x v="16"/>
    <n v="85345"/>
    <x v="1"/>
    <s v="OFF-PA-10001937"/>
    <x v="1"/>
    <x v="10"/>
    <x v="286"/>
    <n v="36.288000000000011"/>
    <n v="7"/>
    <n v="0.2"/>
    <n v="12.700800000000001"/>
  </r>
  <r>
    <n v="9435"/>
    <x v="4718"/>
    <x v="1"/>
    <x v="493"/>
    <d v="2012-08-23T00:00:00"/>
    <s v="Standard Class"/>
    <s v="SC-20725"/>
    <s v="Steven Cartwright"/>
    <x v="0"/>
    <s v="United States"/>
    <s v="Peoria"/>
    <x v="16"/>
    <n v="85345"/>
    <x v="1"/>
    <s v="OFF-AR-10000203"/>
    <x v="1"/>
    <x v="6"/>
    <x v="777"/>
    <n v="10.272000000000002"/>
    <n v="3"/>
    <n v="0.2"/>
    <n v="1.1555999999999984"/>
  </r>
  <r>
    <n v="9436"/>
    <x v="4718"/>
    <x v="1"/>
    <x v="493"/>
    <d v="2012-08-23T00:00:00"/>
    <s v="Standard Class"/>
    <s v="SC-20725"/>
    <s v="Steven Cartwright"/>
    <x v="0"/>
    <s v="United States"/>
    <s v="Peoria"/>
    <x v="16"/>
    <n v="85345"/>
    <x v="1"/>
    <s v="TEC-AC-10001142"/>
    <x v="2"/>
    <x v="11"/>
    <x v="546"/>
    <n v="252.8"/>
    <n v="4"/>
    <n v="0.2"/>
    <n v="-31.600000000000037"/>
  </r>
  <r>
    <n v="9437"/>
    <x v="4719"/>
    <x v="1"/>
    <x v="12"/>
    <d v="2012-09-25T00:00:00"/>
    <s v="Same Day"/>
    <s v="BM-11785"/>
    <s v="Bryan Mills"/>
    <x v="0"/>
    <s v="United States"/>
    <s v="Philadelphia"/>
    <x v="9"/>
    <n v="19143"/>
    <x v="3"/>
    <s v="OFF-BI-10003712"/>
    <x v="1"/>
    <x v="8"/>
    <x v="689"/>
    <n v="2.9460000000000006"/>
    <n v="2"/>
    <n v="0.7"/>
    <n v="-2.0621999999999998"/>
  </r>
  <r>
    <n v="9438"/>
    <x v="4720"/>
    <x v="3"/>
    <x v="1143"/>
    <d v="2014-06-01T00:00:00"/>
    <s v="Standard Class"/>
    <s v="CD-11920"/>
    <s v="Carlos Daly"/>
    <x v="0"/>
    <s v="United States"/>
    <s v="Oceanside"/>
    <x v="1"/>
    <n v="92054"/>
    <x v="1"/>
    <s v="OFF-PA-10000520"/>
    <x v="1"/>
    <x v="10"/>
    <x v="1419"/>
    <n v="12.96"/>
    <n v="2"/>
    <n v="0"/>
    <n v="6.2208000000000006"/>
  </r>
  <r>
    <n v="9439"/>
    <x v="4721"/>
    <x v="3"/>
    <x v="689"/>
    <d v="2014-08-06T00:00:00"/>
    <s v="Standard Class"/>
    <s v="GM-14680"/>
    <s v="Greg Matthias"/>
    <x v="0"/>
    <s v="United States"/>
    <s v="Philadelphia"/>
    <x v="9"/>
    <n v="19134"/>
    <x v="3"/>
    <s v="TEC-PH-10001079"/>
    <x v="2"/>
    <x v="7"/>
    <x v="1246"/>
    <n v="285.57599999999996"/>
    <n v="4"/>
    <n v="0.4"/>
    <n v="-57.115200000000016"/>
  </r>
  <r>
    <n v="9440"/>
    <x v="4722"/>
    <x v="2"/>
    <x v="36"/>
    <d v="2011-10-17T00:00:00"/>
    <s v="Standard Class"/>
    <s v="BP-11050"/>
    <s v="Barry Pond"/>
    <x v="1"/>
    <s v="United States"/>
    <s v="Chicago"/>
    <x v="10"/>
    <n v="60623"/>
    <x v="2"/>
    <s v="OFF-SU-10000898"/>
    <x v="1"/>
    <x v="14"/>
    <x v="1181"/>
    <n v="22.240000000000002"/>
    <n v="2"/>
    <n v="0.2"/>
    <n v="2.5019999999999971"/>
  </r>
  <r>
    <n v="9441"/>
    <x v="4723"/>
    <x v="2"/>
    <x v="594"/>
    <d v="2011-05-29T00:00:00"/>
    <s v="Standard Class"/>
    <s v="BW-11065"/>
    <s v="Barry Weirich"/>
    <x v="0"/>
    <s v="United States"/>
    <s v="New York City"/>
    <x v="15"/>
    <n v="10035"/>
    <x v="3"/>
    <s v="OFF-PA-10001471"/>
    <x v="1"/>
    <x v="10"/>
    <x v="1468"/>
    <n v="14.62"/>
    <n v="2"/>
    <n v="0"/>
    <n v="6.7251999999999992"/>
  </r>
  <r>
    <n v="9442"/>
    <x v="4724"/>
    <x v="2"/>
    <x v="282"/>
    <d v="2011-12-31T00:00:00"/>
    <s v="Second Class"/>
    <s v="RE-19405"/>
    <s v="Ricardo Emerson"/>
    <x v="0"/>
    <s v="United States"/>
    <s v="Kent"/>
    <x v="24"/>
    <n v="44240"/>
    <x v="3"/>
    <s v="OFF-AP-10003281"/>
    <x v="1"/>
    <x v="9"/>
    <x v="1180"/>
    <n v="48.36"/>
    <n v="5"/>
    <n v="0.2"/>
    <n v="6.0449999999999946"/>
  </r>
  <r>
    <n v="9443"/>
    <x v="4725"/>
    <x v="3"/>
    <x v="104"/>
    <d v="2014-04-12T00:00:00"/>
    <s v="Standard Class"/>
    <s v="HR-14770"/>
    <s v="Hallie Redmond"/>
    <x v="2"/>
    <s v="United States"/>
    <s v="Jacksonville"/>
    <x v="2"/>
    <n v="32216"/>
    <x v="0"/>
    <s v="OFF-AR-10003156"/>
    <x v="1"/>
    <x v="6"/>
    <x v="396"/>
    <n v="16.256"/>
    <n v="2"/>
    <n v="0.2"/>
    <n v="1.2192000000000007"/>
  </r>
  <r>
    <n v="9444"/>
    <x v="4725"/>
    <x v="3"/>
    <x v="104"/>
    <d v="2014-04-12T00:00:00"/>
    <s v="Standard Class"/>
    <s v="HR-14770"/>
    <s v="Hallie Redmond"/>
    <x v="2"/>
    <s v="United States"/>
    <s v="Jacksonville"/>
    <x v="2"/>
    <n v="32216"/>
    <x v="0"/>
    <s v="TEC-PH-10000576"/>
    <x v="2"/>
    <x v="7"/>
    <x v="807"/>
    <n v="219.18400000000003"/>
    <n v="2"/>
    <n v="0.2"/>
    <n v="19.178600000000003"/>
  </r>
  <r>
    <n v="9445"/>
    <x v="4726"/>
    <x v="1"/>
    <x v="1201"/>
    <d v="2012-03-02T00:00:00"/>
    <s v="First Class"/>
    <s v="TP-21565"/>
    <s v="Tracy Poddar"/>
    <x v="1"/>
    <s v="United States"/>
    <s v="Coppell"/>
    <x v="5"/>
    <n v="75019"/>
    <x v="2"/>
    <s v="TEC-PH-10003215"/>
    <x v="2"/>
    <x v="7"/>
    <x v="1602"/>
    <n v="95.84"/>
    <n v="4"/>
    <n v="0.2"/>
    <n v="34.741999999999997"/>
  </r>
  <r>
    <n v="9446"/>
    <x v="4727"/>
    <x v="1"/>
    <x v="352"/>
    <d v="2012-06-03T00:00:00"/>
    <s v="Standard Class"/>
    <s v="KB-16315"/>
    <s v="Karl Braun"/>
    <x v="0"/>
    <s v="United States"/>
    <s v="Indianapolis"/>
    <x v="14"/>
    <n v="46203"/>
    <x v="2"/>
    <s v="OFF-LA-10004484"/>
    <x v="1"/>
    <x v="2"/>
    <x v="612"/>
    <n v="12.39"/>
    <n v="3"/>
    <n v="0"/>
    <n v="5.6993999999999998"/>
  </r>
  <r>
    <n v="9447"/>
    <x v="4728"/>
    <x v="0"/>
    <x v="897"/>
    <d v="2013-09-29T00:00:00"/>
    <s v="Standard Class"/>
    <s v="AC-10660"/>
    <s v="Anna Chung"/>
    <x v="0"/>
    <s v="United States"/>
    <s v="Lawrence"/>
    <x v="14"/>
    <n v="46226"/>
    <x v="2"/>
    <s v="OFF-PA-10002245"/>
    <x v="1"/>
    <x v="10"/>
    <x v="1334"/>
    <n v="35.880000000000003"/>
    <n v="6"/>
    <n v="0"/>
    <n v="16.146000000000001"/>
  </r>
  <r>
    <n v="9448"/>
    <x v="4729"/>
    <x v="3"/>
    <x v="837"/>
    <d v="2014-06-04T00:00:00"/>
    <s v="Standard Class"/>
    <s v="DN-13690"/>
    <s v="Duane Noonan"/>
    <x v="0"/>
    <s v="United States"/>
    <s v="Tulsa"/>
    <x v="26"/>
    <n v="74133"/>
    <x v="2"/>
    <s v="FUR-FU-10003664"/>
    <x v="0"/>
    <x v="5"/>
    <x v="35"/>
    <n v="477.29999999999995"/>
    <n v="5"/>
    <n v="0"/>
    <n v="138.41699999999997"/>
  </r>
  <r>
    <n v="9449"/>
    <x v="4730"/>
    <x v="0"/>
    <x v="42"/>
    <d v="2013-09-24T00:00:00"/>
    <s v="Standard Class"/>
    <s v="CC-12430"/>
    <s v="Chuck Clark"/>
    <x v="2"/>
    <s v="United States"/>
    <s v="Redmond"/>
    <x v="4"/>
    <n v="98052"/>
    <x v="1"/>
    <s v="OFF-LA-10002195"/>
    <x v="1"/>
    <x v="2"/>
    <x v="1019"/>
    <n v="12.32"/>
    <n v="4"/>
    <n v="0"/>
    <n v="5.9135999999999997"/>
  </r>
  <r>
    <n v="9450"/>
    <x v="4731"/>
    <x v="2"/>
    <x v="78"/>
    <d v="2011-09-13T00:00:00"/>
    <s v="Standard Class"/>
    <s v="TS-21340"/>
    <s v="Toby Swindell"/>
    <x v="0"/>
    <s v="United States"/>
    <s v="San Francisco"/>
    <x v="1"/>
    <n v="94109"/>
    <x v="1"/>
    <s v="OFF-BI-10000822"/>
    <x v="1"/>
    <x v="8"/>
    <x v="958"/>
    <n v="8.6080000000000005"/>
    <n v="2"/>
    <n v="0.2"/>
    <n v="3.0127999999999995"/>
  </r>
  <r>
    <n v="9451"/>
    <x v="4732"/>
    <x v="3"/>
    <x v="95"/>
    <d v="2014-06-08T00:00:00"/>
    <s v="Standard Class"/>
    <s v="MO-17800"/>
    <s v="Meg O'Connel"/>
    <x v="2"/>
    <s v="United States"/>
    <s v="Spokane"/>
    <x v="4"/>
    <n v="99207"/>
    <x v="1"/>
    <s v="OFF-ST-10004963"/>
    <x v="1"/>
    <x v="4"/>
    <x v="460"/>
    <n v="136.26"/>
    <n v="9"/>
    <n v="0"/>
    <n v="5.4503999999999913"/>
  </r>
  <r>
    <n v="9452"/>
    <x v="4733"/>
    <x v="1"/>
    <x v="694"/>
    <d v="2012-10-05T00:00:00"/>
    <s v="Standard Class"/>
    <s v="RP-19855"/>
    <s v="Roy Phan"/>
    <x v="1"/>
    <s v="United States"/>
    <s v="Los Angeles"/>
    <x v="1"/>
    <n v="90032"/>
    <x v="1"/>
    <s v="OFF-AP-10002495"/>
    <x v="1"/>
    <x v="9"/>
    <x v="1075"/>
    <n v="186.14999999999998"/>
    <n v="3"/>
    <n v="0"/>
    <n v="55.844999999999985"/>
  </r>
  <r>
    <n v="9453"/>
    <x v="4733"/>
    <x v="1"/>
    <x v="694"/>
    <d v="2012-10-05T00:00:00"/>
    <s v="Standard Class"/>
    <s v="RP-19855"/>
    <s v="Roy Phan"/>
    <x v="1"/>
    <s v="United States"/>
    <s v="Los Angeles"/>
    <x v="1"/>
    <n v="90032"/>
    <x v="1"/>
    <s v="OFF-BI-10004001"/>
    <x v="1"/>
    <x v="8"/>
    <x v="810"/>
    <n v="81.792000000000002"/>
    <n v="6"/>
    <n v="0.2"/>
    <n v="26.582399999999986"/>
  </r>
  <r>
    <n v="9454"/>
    <x v="4733"/>
    <x v="1"/>
    <x v="694"/>
    <d v="2012-10-05T00:00:00"/>
    <s v="Standard Class"/>
    <s v="RP-19855"/>
    <s v="Roy Phan"/>
    <x v="1"/>
    <s v="United States"/>
    <s v="Los Angeles"/>
    <x v="1"/>
    <n v="90032"/>
    <x v="1"/>
    <s v="OFF-SU-10004884"/>
    <x v="1"/>
    <x v="14"/>
    <x v="1780"/>
    <n v="47.19"/>
    <n v="3"/>
    <n v="0"/>
    <n v="13.685099999999995"/>
  </r>
  <r>
    <n v="9455"/>
    <x v="4733"/>
    <x v="1"/>
    <x v="694"/>
    <d v="2012-10-05T00:00:00"/>
    <s v="Standard Class"/>
    <s v="RP-19855"/>
    <s v="Roy Phan"/>
    <x v="1"/>
    <s v="United States"/>
    <s v="Los Angeles"/>
    <x v="1"/>
    <n v="90032"/>
    <x v="1"/>
    <s v="TEC-PH-10003555"/>
    <x v="2"/>
    <x v="7"/>
    <x v="457"/>
    <n v="36.783999999999999"/>
    <n v="2"/>
    <n v="0.2"/>
    <n v="-8.2763999999999971"/>
  </r>
  <r>
    <n v="9456"/>
    <x v="4734"/>
    <x v="0"/>
    <x v="950"/>
    <d v="2013-06-20T00:00:00"/>
    <s v="Second Class"/>
    <s v="JL-15175"/>
    <s v="James Lanier"/>
    <x v="2"/>
    <s v="United States"/>
    <s v="Chattanooga"/>
    <x v="18"/>
    <n v="37421"/>
    <x v="0"/>
    <s v="TEC-MA-10003493"/>
    <x v="2"/>
    <x v="15"/>
    <x v="1834"/>
    <n v="91.474999999999994"/>
    <n v="1"/>
    <n v="0.5"/>
    <n v="-1.8294999999999959"/>
  </r>
  <r>
    <n v="9457"/>
    <x v="4735"/>
    <x v="3"/>
    <x v="837"/>
    <d v="2014-06-04T00:00:00"/>
    <s v="Standard Class"/>
    <s v="BW-11110"/>
    <s v="Bart Watters"/>
    <x v="1"/>
    <s v="United States"/>
    <s v="Greensboro"/>
    <x v="3"/>
    <n v="27405"/>
    <x v="0"/>
    <s v="TEC-AC-10002380"/>
    <x v="2"/>
    <x v="11"/>
    <x v="1835"/>
    <n v="27.192"/>
    <n v="3"/>
    <n v="0.2"/>
    <n v="0.33989999999999654"/>
  </r>
  <r>
    <n v="9458"/>
    <x v="4735"/>
    <x v="3"/>
    <x v="837"/>
    <d v="2014-06-04T00:00:00"/>
    <s v="Standard Class"/>
    <s v="BW-11110"/>
    <s v="Bart Watters"/>
    <x v="1"/>
    <s v="United States"/>
    <s v="Greensboro"/>
    <x v="3"/>
    <n v="27405"/>
    <x v="0"/>
    <s v="OFF-BI-10004209"/>
    <x v="1"/>
    <x v="8"/>
    <x v="1206"/>
    <n v="12.059999999999999"/>
    <n v="5"/>
    <n v="0.7"/>
    <n v="-10.050000000000001"/>
  </r>
  <r>
    <n v="9459"/>
    <x v="4736"/>
    <x v="2"/>
    <x v="1148"/>
    <d v="2011-10-14T00:00:00"/>
    <s v="Standard Class"/>
    <s v="SJ-20500"/>
    <s v="Shirley Jackson"/>
    <x v="0"/>
    <s v="United States"/>
    <s v="San Francisco"/>
    <x v="1"/>
    <n v="94122"/>
    <x v="1"/>
    <s v="OFF-AR-10002135"/>
    <x v="1"/>
    <x v="6"/>
    <x v="278"/>
    <n v="144.60000000000002"/>
    <n v="3"/>
    <n v="0"/>
    <n v="41.933999999999983"/>
  </r>
  <r>
    <n v="9460"/>
    <x v="4736"/>
    <x v="2"/>
    <x v="1148"/>
    <d v="2011-10-14T00:00:00"/>
    <s v="Standard Class"/>
    <s v="SJ-20500"/>
    <s v="Shirley Jackson"/>
    <x v="0"/>
    <s v="United States"/>
    <s v="San Francisco"/>
    <x v="1"/>
    <n v="94122"/>
    <x v="1"/>
    <s v="TEC-PH-10002583"/>
    <x v="2"/>
    <x v="7"/>
    <x v="1708"/>
    <n v="15.991999999999999"/>
    <n v="1"/>
    <n v="0.2"/>
    <n v="-2.9985000000000022"/>
  </r>
  <r>
    <n v="9461"/>
    <x v="4737"/>
    <x v="2"/>
    <x v="664"/>
    <d v="2011-11-22T00:00:00"/>
    <s v="Second Class"/>
    <s v="FG-14260"/>
    <s v="Frank Gastineau"/>
    <x v="2"/>
    <s v="United States"/>
    <s v="New York City"/>
    <x v="15"/>
    <n v="10024"/>
    <x v="3"/>
    <s v="OFF-PA-10003591"/>
    <x v="1"/>
    <x v="10"/>
    <x v="686"/>
    <n v="34.44"/>
    <n v="3"/>
    <n v="0"/>
    <n v="17.22"/>
  </r>
  <r>
    <n v="9462"/>
    <x v="4738"/>
    <x v="2"/>
    <x v="538"/>
    <d v="2011-10-24T00:00:00"/>
    <s v="Standard Class"/>
    <s v="EH-14125"/>
    <s v="Eugene Hildebrand"/>
    <x v="2"/>
    <s v="United States"/>
    <s v="Lakewood"/>
    <x v="1"/>
    <n v="90712"/>
    <x v="1"/>
    <s v="TEC-PH-10004922"/>
    <x v="2"/>
    <x v="7"/>
    <x v="1067"/>
    <n v="321.55200000000002"/>
    <n v="6"/>
    <n v="0.2"/>
    <n v="20.097000000000008"/>
  </r>
  <r>
    <n v="9463"/>
    <x v="4739"/>
    <x v="3"/>
    <x v="920"/>
    <d v="2014-12-01T00:00:00"/>
    <s v="Second Class"/>
    <s v="BS-11590"/>
    <s v="Brendan Sweed"/>
    <x v="1"/>
    <s v="United States"/>
    <s v="Louisville"/>
    <x v="0"/>
    <n v="40214"/>
    <x v="0"/>
    <s v="FUR-CH-10001854"/>
    <x v="0"/>
    <x v="1"/>
    <x v="1110"/>
    <n v="701.96"/>
    <n v="2"/>
    <n v="0"/>
    <n v="168.47040000000004"/>
  </r>
  <r>
    <n v="9464"/>
    <x v="4740"/>
    <x v="2"/>
    <x v="1221"/>
    <d v="2011-03-03T00:00:00"/>
    <s v="First Class"/>
    <s v="JS-16030"/>
    <s v="Joy Smith"/>
    <x v="0"/>
    <s v="United States"/>
    <s v="Columbus"/>
    <x v="24"/>
    <n v="43229"/>
    <x v="3"/>
    <s v="OFF-AR-10003560"/>
    <x v="1"/>
    <x v="6"/>
    <x v="482"/>
    <n v="19.456000000000003"/>
    <n v="4"/>
    <n v="0.2"/>
    <n v="3.4047999999999981"/>
  </r>
  <r>
    <n v="9465"/>
    <x v="4741"/>
    <x v="2"/>
    <x v="1059"/>
    <d v="2011-12-25T00:00:00"/>
    <s v="Standard Class"/>
    <s v="JC-15775"/>
    <s v="John Castell"/>
    <x v="0"/>
    <s v="United States"/>
    <s v="Newark"/>
    <x v="13"/>
    <n v="19711"/>
    <x v="3"/>
    <s v="OFF-LA-10004409"/>
    <x v="1"/>
    <x v="2"/>
    <x v="1550"/>
    <n v="17.28"/>
    <n v="6"/>
    <n v="0"/>
    <n v="7.9487999999999985"/>
  </r>
  <r>
    <n v="9466"/>
    <x v="4742"/>
    <x v="0"/>
    <x v="258"/>
    <d v="2013-11-24T00:00:00"/>
    <s v="Standard Class"/>
    <s v="JM-15265"/>
    <s v="Janet Molinari"/>
    <x v="1"/>
    <s v="United States"/>
    <s v="Seattle"/>
    <x v="4"/>
    <n v="98115"/>
    <x v="1"/>
    <s v="FUR-FU-10000448"/>
    <x v="0"/>
    <x v="5"/>
    <x v="464"/>
    <n v="31.96"/>
    <n v="2"/>
    <n v="0"/>
    <n v="1.597999999999999"/>
  </r>
  <r>
    <n v="9467"/>
    <x v="4743"/>
    <x v="3"/>
    <x v="60"/>
    <d v="2014-11-11T00:00:00"/>
    <s v="Second Class"/>
    <s v="CD-12280"/>
    <s v="Christina DeMoss"/>
    <x v="0"/>
    <s v="United States"/>
    <s v="New York City"/>
    <x v="15"/>
    <n v="10024"/>
    <x v="3"/>
    <s v="OFF-BI-10002735"/>
    <x v="1"/>
    <x v="8"/>
    <x v="141"/>
    <n v="164.68800000000002"/>
    <n v="6"/>
    <n v="0.2"/>
    <n v="55.582200000000007"/>
  </r>
  <r>
    <n v="9468"/>
    <x v="4743"/>
    <x v="3"/>
    <x v="60"/>
    <d v="2014-11-11T00:00:00"/>
    <s v="Second Class"/>
    <s v="CD-12280"/>
    <s v="Christina DeMoss"/>
    <x v="0"/>
    <s v="United States"/>
    <s v="New York City"/>
    <x v="15"/>
    <n v="10024"/>
    <x v="3"/>
    <s v="FUR-TA-10003469"/>
    <x v="0"/>
    <x v="3"/>
    <x v="1564"/>
    <n v="166.5"/>
    <n v="2"/>
    <n v="0.4"/>
    <n v="-66.599999999999994"/>
  </r>
  <r>
    <n v="9469"/>
    <x v="4743"/>
    <x v="3"/>
    <x v="60"/>
    <d v="2014-11-11T00:00:00"/>
    <s v="Second Class"/>
    <s v="CD-12280"/>
    <s v="Christina DeMoss"/>
    <x v="0"/>
    <s v="United States"/>
    <s v="New York City"/>
    <x v="15"/>
    <n v="10024"/>
    <x v="3"/>
    <s v="OFF-PA-10001870"/>
    <x v="1"/>
    <x v="10"/>
    <x v="674"/>
    <n v="12.96"/>
    <n v="2"/>
    <n v="0"/>
    <n v="6.2208000000000006"/>
  </r>
  <r>
    <n v="9470"/>
    <x v="4743"/>
    <x v="3"/>
    <x v="60"/>
    <d v="2014-11-11T00:00:00"/>
    <s v="Second Class"/>
    <s v="CD-12280"/>
    <s v="Christina DeMoss"/>
    <x v="0"/>
    <s v="United States"/>
    <s v="New York City"/>
    <x v="15"/>
    <n v="10024"/>
    <x v="3"/>
    <s v="OFF-PA-10004071"/>
    <x v="1"/>
    <x v="10"/>
    <x v="412"/>
    <n v="110.96"/>
    <n v="2"/>
    <n v="0"/>
    <n v="53.260799999999996"/>
  </r>
  <r>
    <n v="9471"/>
    <x v="4743"/>
    <x v="3"/>
    <x v="60"/>
    <d v="2014-11-11T00:00:00"/>
    <s v="Second Class"/>
    <s v="CD-12280"/>
    <s v="Christina DeMoss"/>
    <x v="0"/>
    <s v="United States"/>
    <s v="New York City"/>
    <x v="15"/>
    <n v="10024"/>
    <x v="3"/>
    <s v="TEC-PH-10001448"/>
    <x v="2"/>
    <x v="7"/>
    <x v="140"/>
    <n v="99.98"/>
    <n v="2"/>
    <n v="0"/>
    <n v="3.9991999999999877"/>
  </r>
  <r>
    <n v="9472"/>
    <x v="4743"/>
    <x v="3"/>
    <x v="60"/>
    <d v="2014-11-11T00:00:00"/>
    <s v="Second Class"/>
    <s v="CD-12280"/>
    <s v="Christina DeMoss"/>
    <x v="0"/>
    <s v="United States"/>
    <s v="New York City"/>
    <x v="15"/>
    <n v="10024"/>
    <x v="3"/>
    <s v="OFF-BI-10002706"/>
    <x v="1"/>
    <x v="8"/>
    <x v="273"/>
    <n v="11.423999999999999"/>
    <n v="1"/>
    <n v="0.2"/>
    <n v="3.7127999999999997"/>
  </r>
  <r>
    <n v="9473"/>
    <x v="4743"/>
    <x v="3"/>
    <x v="60"/>
    <d v="2014-11-11T00:00:00"/>
    <s v="Second Class"/>
    <s v="CD-12280"/>
    <s v="Christina DeMoss"/>
    <x v="0"/>
    <s v="United States"/>
    <s v="New York City"/>
    <x v="15"/>
    <n v="10024"/>
    <x v="3"/>
    <s v="FUR-CH-10004875"/>
    <x v="0"/>
    <x v="1"/>
    <x v="1436"/>
    <n v="128.12400000000002"/>
    <n v="2"/>
    <n v="0.1"/>
    <n v="24.2012"/>
  </r>
  <r>
    <n v="9474"/>
    <x v="4743"/>
    <x v="3"/>
    <x v="60"/>
    <d v="2014-11-11T00:00:00"/>
    <s v="Second Class"/>
    <s v="CD-12280"/>
    <s v="Christina DeMoss"/>
    <x v="0"/>
    <s v="United States"/>
    <s v="New York City"/>
    <x v="15"/>
    <n v="10024"/>
    <x v="3"/>
    <s v="FUR-FU-10004245"/>
    <x v="0"/>
    <x v="5"/>
    <x v="1738"/>
    <n v="101.4"/>
    <n v="5"/>
    <n v="0"/>
    <n v="38.532000000000004"/>
  </r>
  <r>
    <n v="9475"/>
    <x v="4744"/>
    <x v="1"/>
    <x v="70"/>
    <d v="2012-06-05T00:00:00"/>
    <s v="Second Class"/>
    <s v="JM-15265"/>
    <s v="Janet Molinari"/>
    <x v="1"/>
    <s v="United States"/>
    <s v="Chicago"/>
    <x v="10"/>
    <n v="60653"/>
    <x v="2"/>
    <s v="OFF-LA-10000443"/>
    <x v="1"/>
    <x v="2"/>
    <x v="1118"/>
    <n v="5.9039999999999999"/>
    <n v="2"/>
    <n v="0.2"/>
    <n v="1.9925999999999999"/>
  </r>
  <r>
    <n v="9476"/>
    <x v="4744"/>
    <x v="1"/>
    <x v="70"/>
    <d v="2012-06-05T00:00:00"/>
    <s v="Second Class"/>
    <s v="JM-15265"/>
    <s v="Janet Molinari"/>
    <x v="1"/>
    <s v="United States"/>
    <s v="Chicago"/>
    <x v="10"/>
    <n v="60653"/>
    <x v="2"/>
    <s v="OFF-PA-10001125"/>
    <x v="1"/>
    <x v="10"/>
    <x v="1012"/>
    <n v="173.48800000000003"/>
    <n v="7"/>
    <n v="0.2"/>
    <n v="54.214999999999982"/>
  </r>
  <r>
    <n v="9477"/>
    <x v="4744"/>
    <x v="1"/>
    <x v="70"/>
    <d v="2012-06-05T00:00:00"/>
    <s v="Second Class"/>
    <s v="JM-15265"/>
    <s v="Janet Molinari"/>
    <x v="1"/>
    <s v="United States"/>
    <s v="Chicago"/>
    <x v="10"/>
    <n v="60653"/>
    <x v="2"/>
    <s v="FUR-FU-10002703"/>
    <x v="0"/>
    <x v="5"/>
    <x v="1516"/>
    <n v="51.56"/>
    <n v="2"/>
    <n v="0.6"/>
    <n v="-61.872"/>
  </r>
  <r>
    <n v="9478"/>
    <x v="4744"/>
    <x v="1"/>
    <x v="70"/>
    <d v="2012-06-05T00:00:00"/>
    <s v="Second Class"/>
    <s v="JM-15265"/>
    <s v="Janet Molinari"/>
    <x v="1"/>
    <s v="United States"/>
    <s v="Chicago"/>
    <x v="10"/>
    <n v="60653"/>
    <x v="2"/>
    <s v="OFF-BI-10004364"/>
    <x v="1"/>
    <x v="8"/>
    <x v="302"/>
    <n v="3.5639999999999992"/>
    <n v="3"/>
    <n v="0.8"/>
    <n v="-6.2370000000000019"/>
  </r>
  <r>
    <n v="9479"/>
    <x v="4745"/>
    <x v="2"/>
    <x v="557"/>
    <d v="2011-09-14T00:00:00"/>
    <s v="Standard Class"/>
    <s v="SS-20410"/>
    <s v="Shahid Shariari"/>
    <x v="0"/>
    <s v="United States"/>
    <s v="Oswego"/>
    <x v="10"/>
    <n v="60543"/>
    <x v="2"/>
    <s v="OFF-FA-10000936"/>
    <x v="1"/>
    <x v="13"/>
    <x v="1298"/>
    <n v="13.16"/>
    <n v="5"/>
    <n v="0.2"/>
    <n v="4.1124999999999998"/>
  </r>
  <r>
    <n v="9480"/>
    <x v="4745"/>
    <x v="2"/>
    <x v="557"/>
    <d v="2011-09-14T00:00:00"/>
    <s v="Standard Class"/>
    <s v="SS-20410"/>
    <s v="Shahid Shariari"/>
    <x v="0"/>
    <s v="United States"/>
    <s v="Oswego"/>
    <x v="10"/>
    <n v="60543"/>
    <x v="2"/>
    <s v="OFF-BI-10001249"/>
    <x v="1"/>
    <x v="8"/>
    <x v="1182"/>
    <n v="3.8279999999999994"/>
    <n v="3"/>
    <n v="0.8"/>
    <n v="-6.5076000000000018"/>
  </r>
  <r>
    <n v="9481"/>
    <x v="4745"/>
    <x v="2"/>
    <x v="557"/>
    <d v="2011-09-14T00:00:00"/>
    <s v="Standard Class"/>
    <s v="SS-20410"/>
    <s v="Shahid Shariari"/>
    <x v="0"/>
    <s v="United States"/>
    <s v="Oswego"/>
    <x v="10"/>
    <n v="60543"/>
    <x v="2"/>
    <s v="OFF-BI-10004632"/>
    <x v="1"/>
    <x v="8"/>
    <x v="564"/>
    <n v="304.98999999999995"/>
    <n v="5"/>
    <n v="0.8"/>
    <n v="-533.73250000000007"/>
  </r>
  <r>
    <n v="9482"/>
    <x v="4746"/>
    <x v="3"/>
    <x v="44"/>
    <d v="2014-11-13T00:00:00"/>
    <s v="Standard Class"/>
    <s v="HG-14845"/>
    <s v="Harry Greene"/>
    <x v="0"/>
    <s v="United States"/>
    <s v="Dallas"/>
    <x v="5"/>
    <n v="75220"/>
    <x v="2"/>
    <s v="OFF-ST-10000615"/>
    <x v="1"/>
    <x v="4"/>
    <x v="75"/>
    <n v="18.16"/>
    <n v="2"/>
    <n v="0.2"/>
    <n v="1.8160000000000016"/>
  </r>
  <r>
    <n v="9483"/>
    <x v="4747"/>
    <x v="1"/>
    <x v="782"/>
    <d v="2012-06-24T00:00:00"/>
    <s v="Second Class"/>
    <s v="BC-11125"/>
    <s v="Becky Castell"/>
    <x v="2"/>
    <s v="United States"/>
    <s v="Philadelphia"/>
    <x v="9"/>
    <n v="19134"/>
    <x v="3"/>
    <s v="TEC-AC-10001838"/>
    <x v="2"/>
    <x v="11"/>
    <x v="645"/>
    <n v="319.98400000000004"/>
    <n v="2"/>
    <n v="0.2"/>
    <n v="91.995400000000018"/>
  </r>
  <r>
    <n v="9484"/>
    <x v="4748"/>
    <x v="2"/>
    <x v="192"/>
    <d v="2011-07-28T00:00:00"/>
    <s v="Standard Class"/>
    <s v="AB-10255"/>
    <s v="Alejandro Ballentine"/>
    <x v="2"/>
    <s v="United States"/>
    <s v="Los Angeles"/>
    <x v="1"/>
    <n v="90008"/>
    <x v="1"/>
    <s v="OFF-AR-10004757"/>
    <x v="1"/>
    <x v="6"/>
    <x v="342"/>
    <n v="19.68"/>
    <n v="6"/>
    <n v="0"/>
    <n v="6.4943999999999988"/>
  </r>
  <r>
    <n v="9485"/>
    <x v="4749"/>
    <x v="0"/>
    <x v="499"/>
    <d v="2013-12-05T00:00:00"/>
    <s v="Second Class"/>
    <s v="MY-18295"/>
    <s v="Muhammed Yedwab"/>
    <x v="1"/>
    <s v="United States"/>
    <s v="Houston"/>
    <x v="5"/>
    <n v="77036"/>
    <x v="2"/>
    <s v="FUR-BO-10003893"/>
    <x v="0"/>
    <x v="0"/>
    <x v="1665"/>
    <n v="781.86399999999992"/>
    <n v="10"/>
    <n v="0.32"/>
    <n v="-137.97600000000008"/>
  </r>
  <r>
    <n v="9486"/>
    <x v="4749"/>
    <x v="0"/>
    <x v="499"/>
    <d v="2013-12-05T00:00:00"/>
    <s v="Second Class"/>
    <s v="MY-18295"/>
    <s v="Muhammed Yedwab"/>
    <x v="1"/>
    <s v="United States"/>
    <s v="Houston"/>
    <x v="5"/>
    <n v="77036"/>
    <x v="2"/>
    <s v="OFF-PA-10003893"/>
    <x v="1"/>
    <x v="10"/>
    <x v="1096"/>
    <n v="30.816000000000003"/>
    <n v="9"/>
    <n v="0.2"/>
    <n v="9.6299999999999955"/>
  </r>
  <r>
    <n v="9487"/>
    <x v="4750"/>
    <x v="3"/>
    <x v="386"/>
    <d v="2014-10-13T00:00:00"/>
    <s v="Same Day"/>
    <s v="NF-18385"/>
    <s v="Natalie Fritzler"/>
    <x v="0"/>
    <s v="United States"/>
    <s v="Wheeling"/>
    <x v="48"/>
    <n v="26003"/>
    <x v="3"/>
    <s v="FUR-TA-10001932"/>
    <x v="0"/>
    <x v="3"/>
    <x v="840"/>
    <n v="673.34399999999994"/>
    <n v="3"/>
    <n v="0.3"/>
    <n v="-76.953599999999994"/>
  </r>
  <r>
    <n v="9488"/>
    <x v="4751"/>
    <x v="3"/>
    <x v="157"/>
    <d v="2014-12-14T00:00:00"/>
    <s v="First Class"/>
    <s v="NB-18655"/>
    <s v="Nona Balk"/>
    <x v="1"/>
    <s v="United States"/>
    <s v="Paterson"/>
    <x v="30"/>
    <n v="7501"/>
    <x v="3"/>
    <s v="OFF-FA-10001561"/>
    <x v="1"/>
    <x v="13"/>
    <x v="831"/>
    <n v="6.5400000000000009"/>
    <n v="3"/>
    <n v="0"/>
    <n v="2.1581999999999999"/>
  </r>
  <r>
    <n v="9489"/>
    <x v="4752"/>
    <x v="1"/>
    <x v="486"/>
    <d v="2012-10-04T00:00:00"/>
    <s v="First Class"/>
    <s v="EM-13960"/>
    <s v="Eric Murdock"/>
    <x v="0"/>
    <s v="United States"/>
    <s v="Portland"/>
    <x v="21"/>
    <n v="97206"/>
    <x v="1"/>
    <s v="TEC-PH-10001817"/>
    <x v="2"/>
    <x v="7"/>
    <x v="1097"/>
    <n v="572.80000000000007"/>
    <n v="2"/>
    <n v="0.2"/>
    <n v="50.120000000000033"/>
  </r>
  <r>
    <n v="9490"/>
    <x v="4753"/>
    <x v="0"/>
    <x v="1222"/>
    <d v="2013-08-12T00:00:00"/>
    <s v="Standard Class"/>
    <s v="MF-17665"/>
    <s v="Maureen Fritzler"/>
    <x v="1"/>
    <s v="United States"/>
    <s v="Huntsville"/>
    <x v="19"/>
    <n v="35810"/>
    <x v="0"/>
    <s v="OFF-AR-10000538"/>
    <x v="1"/>
    <x v="6"/>
    <x v="1245"/>
    <n v="197.04999999999998"/>
    <n v="7"/>
    <n v="0"/>
    <n v="59.114999999999981"/>
  </r>
  <r>
    <n v="9491"/>
    <x v="4754"/>
    <x v="3"/>
    <x v="1032"/>
    <d v="2014-01-08T00:00:00"/>
    <s v="Standard Class"/>
    <s v="CM-12385"/>
    <s v="Christopher Martinez"/>
    <x v="0"/>
    <s v="United States"/>
    <s v="San Francisco"/>
    <x v="1"/>
    <n v="94110"/>
    <x v="1"/>
    <s v="OFF-BI-10004584"/>
    <x v="1"/>
    <x v="8"/>
    <x v="378"/>
    <n v="2022.2720000000002"/>
    <n v="8"/>
    <n v="0.2"/>
    <n v="682.5168000000001"/>
  </r>
  <r>
    <n v="9492"/>
    <x v="4754"/>
    <x v="3"/>
    <x v="1032"/>
    <d v="2014-01-08T00:00:00"/>
    <s v="Standard Class"/>
    <s v="CM-12385"/>
    <s v="Christopher Martinez"/>
    <x v="0"/>
    <s v="United States"/>
    <s v="San Francisco"/>
    <x v="1"/>
    <n v="94110"/>
    <x v="1"/>
    <s v="OFF-AR-10000817"/>
    <x v="1"/>
    <x v="6"/>
    <x v="1255"/>
    <n v="9.120000000000001"/>
    <n v="3"/>
    <n v="0"/>
    <n v="3.1007999999999996"/>
  </r>
  <r>
    <n v="9493"/>
    <x v="4755"/>
    <x v="3"/>
    <x v="659"/>
    <d v="2014-11-08T00:00:00"/>
    <s v="Same Day"/>
    <s v="EC-14050"/>
    <s v="Erin Creighton"/>
    <x v="0"/>
    <s v="United States"/>
    <s v="Oklahoma City"/>
    <x v="26"/>
    <n v="73120"/>
    <x v="2"/>
    <s v="OFF-BI-10000756"/>
    <x v="1"/>
    <x v="8"/>
    <x v="15"/>
    <n v="38.160000000000004"/>
    <n v="9"/>
    <n v="0"/>
    <n v="19.080000000000002"/>
  </r>
  <r>
    <n v="9494"/>
    <x v="4756"/>
    <x v="0"/>
    <x v="835"/>
    <d v="2013-01-08T00:00:00"/>
    <s v="Standard Class"/>
    <s v="BO-11350"/>
    <s v="Bill Overfelt"/>
    <x v="1"/>
    <s v="United States"/>
    <s v="Broken Arrow"/>
    <x v="26"/>
    <n v="74012"/>
    <x v="2"/>
    <s v="FUR-TA-10000617"/>
    <x v="0"/>
    <x v="3"/>
    <x v="338"/>
    <n v="1592.8500000000001"/>
    <n v="7"/>
    <n v="0"/>
    <n v="350.42700000000002"/>
  </r>
  <r>
    <n v="9495"/>
    <x v="4756"/>
    <x v="0"/>
    <x v="835"/>
    <d v="2013-01-08T00:00:00"/>
    <s v="Standard Class"/>
    <s v="BO-11350"/>
    <s v="Bill Overfelt"/>
    <x v="1"/>
    <s v="United States"/>
    <s v="Broken Arrow"/>
    <x v="26"/>
    <n v="74012"/>
    <x v="2"/>
    <s v="OFF-BI-10004364"/>
    <x v="1"/>
    <x v="8"/>
    <x v="302"/>
    <n v="11.88"/>
    <n v="2"/>
    <n v="0"/>
    <n v="5.3460000000000001"/>
  </r>
  <r>
    <n v="9496"/>
    <x v="4757"/>
    <x v="0"/>
    <x v="536"/>
    <d v="2013-05-17T00:00:00"/>
    <s v="Standard Class"/>
    <s v="VM-21835"/>
    <s v="Vivian Mathis"/>
    <x v="0"/>
    <s v="United States"/>
    <s v="Mission Viejo"/>
    <x v="1"/>
    <n v="92691"/>
    <x v="1"/>
    <s v="TEC-AC-10004518"/>
    <x v="2"/>
    <x v="11"/>
    <x v="1803"/>
    <n v="120"/>
    <n v="6"/>
    <n v="0"/>
    <n v="46.800000000000004"/>
  </r>
  <r>
    <n v="9497"/>
    <x v="4757"/>
    <x v="0"/>
    <x v="536"/>
    <d v="2013-05-17T00:00:00"/>
    <s v="Standard Class"/>
    <s v="VM-21835"/>
    <s v="Vivian Mathis"/>
    <x v="0"/>
    <s v="United States"/>
    <s v="Mission Viejo"/>
    <x v="1"/>
    <n v="92691"/>
    <x v="1"/>
    <s v="OFF-AP-10002222"/>
    <x v="1"/>
    <x v="9"/>
    <x v="33"/>
    <n v="8.67"/>
    <n v="1"/>
    <n v="0"/>
    <n v="2.3409000000000004"/>
  </r>
  <r>
    <n v="9498"/>
    <x v="4758"/>
    <x v="3"/>
    <x v="60"/>
    <d v="2014-11-08T00:00:00"/>
    <s v="First Class"/>
    <s v="AB-10060"/>
    <s v="Adam Bellavance"/>
    <x v="2"/>
    <s v="United States"/>
    <s v="Greenwood"/>
    <x v="14"/>
    <n v="46142"/>
    <x v="2"/>
    <s v="OFF-PA-10002615"/>
    <x v="1"/>
    <x v="10"/>
    <x v="247"/>
    <n v="4.41"/>
    <n v="1"/>
    <n v="0"/>
    <n v="2.0286"/>
  </r>
  <r>
    <n v="9499"/>
    <x v="4758"/>
    <x v="3"/>
    <x v="60"/>
    <d v="2014-11-08T00:00:00"/>
    <s v="First Class"/>
    <s v="AB-10060"/>
    <s v="Adam Bellavance"/>
    <x v="2"/>
    <s v="United States"/>
    <s v="Greenwood"/>
    <x v="14"/>
    <n v="46142"/>
    <x v="2"/>
    <s v="OFF-PA-10000565"/>
    <x v="1"/>
    <x v="10"/>
    <x v="33"/>
    <n v="167.94"/>
    <n v="3"/>
    <n v="0"/>
    <n v="82.290599999999998"/>
  </r>
  <r>
    <n v="9500"/>
    <x v="4758"/>
    <x v="3"/>
    <x v="60"/>
    <d v="2014-11-08T00:00:00"/>
    <s v="First Class"/>
    <s v="AB-10060"/>
    <s v="Adam Bellavance"/>
    <x v="2"/>
    <s v="United States"/>
    <s v="Greenwood"/>
    <x v="14"/>
    <n v="46142"/>
    <x v="2"/>
    <s v="OFF-PA-10003673"/>
    <x v="1"/>
    <x v="10"/>
    <x v="971"/>
    <n v="67.8"/>
    <n v="10"/>
    <n v="0"/>
    <n v="31.187999999999999"/>
  </r>
  <r>
    <n v="9501"/>
    <x v="4759"/>
    <x v="0"/>
    <x v="439"/>
    <d v="2013-05-31T00:00:00"/>
    <s v="Standard Class"/>
    <s v="CM-12235"/>
    <s v="Chris McAfee"/>
    <x v="0"/>
    <s v="United States"/>
    <s v="Milwaukee"/>
    <x v="6"/>
    <n v="53209"/>
    <x v="2"/>
    <s v="FUR-FU-10002088"/>
    <x v="0"/>
    <x v="5"/>
    <x v="1084"/>
    <n v="26.94"/>
    <n v="3"/>
    <n v="0"/>
    <n v="11.314800000000002"/>
  </r>
  <r>
    <n v="9502"/>
    <x v="4760"/>
    <x v="1"/>
    <x v="312"/>
    <d v="2012-11-24T00:00:00"/>
    <s v="Standard Class"/>
    <s v="KW-16570"/>
    <s v="Kelly Williams"/>
    <x v="0"/>
    <s v="United States"/>
    <s v="San Francisco"/>
    <x v="1"/>
    <n v="94109"/>
    <x v="1"/>
    <s v="FUR-FU-10001546"/>
    <x v="0"/>
    <x v="5"/>
    <x v="1423"/>
    <n v="32.04"/>
    <n v="3"/>
    <n v="0"/>
    <n v="8.01"/>
  </r>
  <r>
    <n v="9503"/>
    <x v="4761"/>
    <x v="0"/>
    <x v="183"/>
    <d v="2013-04-30T00:00:00"/>
    <s v="Standard Class"/>
    <s v="MM-17920"/>
    <s v="Michael Moore"/>
    <x v="0"/>
    <s v="United States"/>
    <s v="Rome"/>
    <x v="15"/>
    <n v="13440"/>
    <x v="3"/>
    <s v="OFF-AR-10000614"/>
    <x v="1"/>
    <x v="6"/>
    <x v="1722"/>
    <n v="32.129999999999995"/>
    <n v="9"/>
    <n v="0"/>
    <n v="8.3537999999999997"/>
  </r>
  <r>
    <n v="9504"/>
    <x v="4761"/>
    <x v="0"/>
    <x v="183"/>
    <d v="2013-04-30T00:00:00"/>
    <s v="Standard Class"/>
    <s v="MM-17920"/>
    <s v="Michael Moore"/>
    <x v="0"/>
    <s v="United States"/>
    <s v="Rome"/>
    <x v="15"/>
    <n v="13440"/>
    <x v="3"/>
    <s v="OFF-AR-10003190"/>
    <x v="1"/>
    <x v="6"/>
    <x v="643"/>
    <n v="2.88"/>
    <n v="1"/>
    <n v="0"/>
    <n v="0.80640000000000001"/>
  </r>
  <r>
    <n v="9505"/>
    <x v="4762"/>
    <x v="0"/>
    <x v="500"/>
    <d v="2013-10-19T00:00:00"/>
    <s v="Standard Class"/>
    <s v="PW-19030"/>
    <s v="Pauline Webber"/>
    <x v="1"/>
    <s v="United States"/>
    <s v="New York City"/>
    <x v="15"/>
    <n v="10009"/>
    <x v="3"/>
    <s v="TEC-PH-10004094"/>
    <x v="2"/>
    <x v="7"/>
    <x v="1788"/>
    <n v="1091.93"/>
    <n v="7"/>
    <n v="0"/>
    <n v="272.98250000000002"/>
  </r>
  <r>
    <n v="9506"/>
    <x v="4762"/>
    <x v="0"/>
    <x v="500"/>
    <d v="2013-10-19T00:00:00"/>
    <s v="Standard Class"/>
    <s v="PW-19030"/>
    <s v="Pauline Webber"/>
    <x v="1"/>
    <s v="United States"/>
    <s v="New York City"/>
    <x v="15"/>
    <n v="10009"/>
    <x v="3"/>
    <s v="OFF-PA-10001970"/>
    <x v="1"/>
    <x v="10"/>
    <x v="361"/>
    <n v="111.96"/>
    <n v="2"/>
    <n v="0"/>
    <n v="54.860399999999998"/>
  </r>
  <r>
    <n v="9507"/>
    <x v="4763"/>
    <x v="2"/>
    <x v="267"/>
    <d v="2011-04-07T00:00:00"/>
    <s v="Second Class"/>
    <s v="RD-19900"/>
    <s v="Ruben Dartt"/>
    <x v="0"/>
    <s v="United States"/>
    <s v="Dearborn Heights"/>
    <x v="12"/>
    <n v="48127"/>
    <x v="2"/>
    <s v="OFF-AR-10002952"/>
    <x v="1"/>
    <x v="6"/>
    <x v="806"/>
    <n v="26.7"/>
    <n v="2"/>
    <n v="0"/>
    <n v="7.4759999999999991"/>
  </r>
  <r>
    <n v="9508"/>
    <x v="4763"/>
    <x v="2"/>
    <x v="267"/>
    <d v="2011-04-07T00:00:00"/>
    <s v="Second Class"/>
    <s v="RD-19900"/>
    <s v="Ruben Dartt"/>
    <x v="0"/>
    <s v="United States"/>
    <s v="Dearborn Heights"/>
    <x v="12"/>
    <n v="48127"/>
    <x v="2"/>
    <s v="OFF-BI-10004209"/>
    <x v="1"/>
    <x v="8"/>
    <x v="1206"/>
    <n v="40.199999999999996"/>
    <n v="5"/>
    <n v="0"/>
    <n v="18.089999999999996"/>
  </r>
  <r>
    <n v="9509"/>
    <x v="4763"/>
    <x v="2"/>
    <x v="267"/>
    <d v="2011-04-07T00:00:00"/>
    <s v="Second Class"/>
    <s v="RD-19900"/>
    <s v="Ruben Dartt"/>
    <x v="0"/>
    <s v="United States"/>
    <s v="Dearborn Heights"/>
    <x v="12"/>
    <n v="48127"/>
    <x v="2"/>
    <s v="OFF-AR-10004685"/>
    <x v="1"/>
    <x v="6"/>
    <x v="181"/>
    <n v="13.89"/>
    <n v="3"/>
    <n v="0"/>
    <n v="4.5836999999999994"/>
  </r>
  <r>
    <n v="9510"/>
    <x v="4763"/>
    <x v="2"/>
    <x v="267"/>
    <d v="2011-04-07T00:00:00"/>
    <s v="Second Class"/>
    <s v="RD-19900"/>
    <s v="Ruben Dartt"/>
    <x v="0"/>
    <s v="United States"/>
    <s v="Dearborn Heights"/>
    <x v="12"/>
    <n v="48127"/>
    <x v="2"/>
    <s v="OFF-ST-10000991"/>
    <x v="1"/>
    <x v="4"/>
    <x v="155"/>
    <n v="689.81999999999994"/>
    <n v="6"/>
    <n v="0"/>
    <n v="20.694600000000008"/>
  </r>
  <r>
    <n v="9511"/>
    <x v="4764"/>
    <x v="0"/>
    <x v="876"/>
    <d v="2013-08-12T00:00:00"/>
    <s v="Standard Class"/>
    <s v="LM-17065"/>
    <s v="Liz MacKendrick"/>
    <x v="0"/>
    <s v="United States"/>
    <s v="New York City"/>
    <x v="15"/>
    <n v="10024"/>
    <x v="3"/>
    <s v="OFF-AR-10002399"/>
    <x v="1"/>
    <x v="6"/>
    <x v="316"/>
    <n v="38.339999999999996"/>
    <n v="9"/>
    <n v="0"/>
    <n v="15.7194"/>
  </r>
  <r>
    <n v="9512"/>
    <x v="4765"/>
    <x v="2"/>
    <x v="637"/>
    <d v="2011-12-16T00:00:00"/>
    <s v="First Class"/>
    <s v="CS-11845"/>
    <s v="Cari Sayre"/>
    <x v="1"/>
    <s v="United States"/>
    <s v="Chicago"/>
    <x v="10"/>
    <n v="60623"/>
    <x v="2"/>
    <s v="OFF-BI-10002353"/>
    <x v="1"/>
    <x v="8"/>
    <x v="1068"/>
    <n v="9.2639999999999976"/>
    <n v="3"/>
    <n v="0.8"/>
    <n v="-13.895999999999997"/>
  </r>
  <r>
    <n v="9513"/>
    <x v="4766"/>
    <x v="3"/>
    <x v="1109"/>
    <d v="2014-06-04T00:00:00"/>
    <s v="Second Class"/>
    <s v="KT-16480"/>
    <s v="Kean Thornton"/>
    <x v="0"/>
    <s v="United States"/>
    <s v="Dallas"/>
    <x v="5"/>
    <n v="75217"/>
    <x v="2"/>
    <s v="FUR-BO-10001811"/>
    <x v="0"/>
    <x v="0"/>
    <x v="779"/>
    <n v="204.66639999999998"/>
    <n v="1"/>
    <n v="0.32"/>
    <n v="-6.0196000000000254"/>
  </r>
  <r>
    <n v="9514"/>
    <x v="4767"/>
    <x v="0"/>
    <x v="500"/>
    <d v="2013-10-20T00:00:00"/>
    <s v="Standard Class"/>
    <s v="BE-11410"/>
    <s v="Bobby Elias"/>
    <x v="0"/>
    <s v="United States"/>
    <s v="Appleton"/>
    <x v="6"/>
    <n v="54915"/>
    <x v="2"/>
    <s v="TEC-AC-10003033"/>
    <x v="2"/>
    <x v="11"/>
    <x v="756"/>
    <n v="1649.75"/>
    <n v="5"/>
    <n v="0"/>
    <n v="544.41749999999979"/>
  </r>
  <r>
    <n v="9515"/>
    <x v="4768"/>
    <x v="2"/>
    <x v="619"/>
    <d v="2011-03-18T00:00:00"/>
    <s v="Standard Class"/>
    <s v="NF-18475"/>
    <s v="Neil Französisch"/>
    <x v="2"/>
    <s v="United States"/>
    <s v="Jacksonville"/>
    <x v="2"/>
    <n v="32216"/>
    <x v="0"/>
    <s v="OFF-PA-10000176"/>
    <x v="1"/>
    <x v="10"/>
    <x v="634"/>
    <n v="91.055999999999997"/>
    <n v="6"/>
    <n v="0.2"/>
    <n v="31.869599999999995"/>
  </r>
  <r>
    <n v="9516"/>
    <x v="4769"/>
    <x v="2"/>
    <x v="1223"/>
    <d v="2011-02-25T00:00:00"/>
    <s v="Standard Class"/>
    <s v="DL-13315"/>
    <s v="Delfina Latchford"/>
    <x v="0"/>
    <s v="United States"/>
    <s v="Chicago"/>
    <x v="10"/>
    <n v="60653"/>
    <x v="2"/>
    <s v="OFF-AR-10003631"/>
    <x v="1"/>
    <x v="6"/>
    <x v="33"/>
    <n v="54.207999999999998"/>
    <n v="14"/>
    <n v="0.2"/>
    <n v="8.808799999999998"/>
  </r>
  <r>
    <n v="9517"/>
    <x v="4770"/>
    <x v="1"/>
    <x v="252"/>
    <d v="2012-08-26T00:00:00"/>
    <s v="Second Class"/>
    <s v="MS-17710"/>
    <s v="Maurice Satty"/>
    <x v="0"/>
    <s v="United States"/>
    <s v="Bowling Green"/>
    <x v="24"/>
    <n v="43402"/>
    <x v="3"/>
    <s v="TEC-PH-10000923"/>
    <x v="2"/>
    <x v="7"/>
    <x v="1225"/>
    <n v="26.981999999999999"/>
    <n v="3"/>
    <n v="0.4"/>
    <n v="4.0472999999999999"/>
  </r>
  <r>
    <n v="9518"/>
    <x v="4770"/>
    <x v="1"/>
    <x v="252"/>
    <d v="2012-08-26T00:00:00"/>
    <s v="Second Class"/>
    <s v="MS-17710"/>
    <s v="Maurice Satty"/>
    <x v="0"/>
    <s v="United States"/>
    <s v="Bowling Green"/>
    <x v="24"/>
    <n v="43402"/>
    <x v="3"/>
    <s v="OFF-LA-10003190"/>
    <x v="1"/>
    <x v="2"/>
    <x v="1163"/>
    <n v="6.911999999999999"/>
    <n v="3"/>
    <n v="0.2"/>
    <n v="2.5056000000000003"/>
  </r>
  <r>
    <n v="9519"/>
    <x v="4770"/>
    <x v="1"/>
    <x v="252"/>
    <d v="2012-08-26T00:00:00"/>
    <s v="Second Class"/>
    <s v="MS-17710"/>
    <s v="Maurice Satty"/>
    <x v="0"/>
    <s v="United States"/>
    <s v="Bowling Green"/>
    <x v="24"/>
    <n v="43402"/>
    <x v="3"/>
    <s v="OFF-ST-10003208"/>
    <x v="1"/>
    <x v="4"/>
    <x v="243"/>
    <n v="435.50400000000002"/>
    <n v="3"/>
    <n v="0.2"/>
    <n v="48.994199999999921"/>
  </r>
  <r>
    <n v="9520"/>
    <x v="4771"/>
    <x v="3"/>
    <x v="540"/>
    <d v="2014-05-13T00:00:00"/>
    <s v="Second Class"/>
    <s v="MM-18055"/>
    <s v="Michelle Moray"/>
    <x v="0"/>
    <s v="United States"/>
    <s v="San Francisco"/>
    <x v="1"/>
    <n v="94110"/>
    <x v="1"/>
    <s v="OFF-AP-10000692"/>
    <x v="1"/>
    <x v="9"/>
    <x v="1241"/>
    <n v="81.08"/>
    <n v="4"/>
    <n v="0"/>
    <n v="22.702400000000004"/>
  </r>
  <r>
    <n v="9521"/>
    <x v="4772"/>
    <x v="0"/>
    <x v="1084"/>
    <d v="2013-02-09T00:00:00"/>
    <s v="Standard Class"/>
    <s v="JB-15400"/>
    <s v="Jennifer Braxton"/>
    <x v="1"/>
    <s v="United States"/>
    <s v="Los Angeles"/>
    <x v="1"/>
    <n v="90049"/>
    <x v="1"/>
    <s v="OFF-ST-10004180"/>
    <x v="1"/>
    <x v="4"/>
    <x v="241"/>
    <n v="93.02"/>
    <n v="2"/>
    <n v="0"/>
    <n v="3.720799999999997"/>
  </r>
  <r>
    <n v="9522"/>
    <x v="4773"/>
    <x v="2"/>
    <x v="174"/>
    <d v="2011-12-25T00:00:00"/>
    <s v="Standard Class"/>
    <s v="SG-20605"/>
    <s v="Speros Goranitis"/>
    <x v="0"/>
    <s v="United States"/>
    <s v="Chicago"/>
    <x v="10"/>
    <n v="60623"/>
    <x v="2"/>
    <s v="TEC-PH-10002817"/>
    <x v="2"/>
    <x v="7"/>
    <x v="1836"/>
    <n v="323.97600000000006"/>
    <n v="3"/>
    <n v="0.2"/>
    <n v="36.44729999999997"/>
  </r>
  <r>
    <n v="9523"/>
    <x v="4773"/>
    <x v="2"/>
    <x v="174"/>
    <d v="2011-12-25T00:00:00"/>
    <s v="Standard Class"/>
    <s v="SG-20605"/>
    <s v="Speros Goranitis"/>
    <x v="0"/>
    <s v="United States"/>
    <s v="Chicago"/>
    <x v="10"/>
    <n v="60623"/>
    <x v="2"/>
    <s v="OFF-PA-10000295"/>
    <x v="1"/>
    <x v="10"/>
    <x v="1779"/>
    <n v="15.552000000000003"/>
    <n v="3"/>
    <n v="0.2"/>
    <n v="5.4432"/>
  </r>
  <r>
    <n v="9524"/>
    <x v="4773"/>
    <x v="2"/>
    <x v="174"/>
    <d v="2011-12-25T00:00:00"/>
    <s v="Standard Class"/>
    <s v="SG-20605"/>
    <s v="Speros Goranitis"/>
    <x v="0"/>
    <s v="United States"/>
    <s v="Chicago"/>
    <x v="10"/>
    <n v="60623"/>
    <x v="2"/>
    <s v="OFF-ST-10000419"/>
    <x v="1"/>
    <x v="4"/>
    <x v="1015"/>
    <n v="32.591999999999999"/>
    <n v="3"/>
    <n v="0.2"/>
    <n v="-7.7406000000000006"/>
  </r>
  <r>
    <n v="9525"/>
    <x v="4774"/>
    <x v="3"/>
    <x v="256"/>
    <d v="2014-12-07T00:00:00"/>
    <s v="First Class"/>
    <s v="PB-18805"/>
    <s v="Patrick Bzostek"/>
    <x v="2"/>
    <s v="United States"/>
    <s v="Seattle"/>
    <x v="4"/>
    <n v="98115"/>
    <x v="1"/>
    <s v="OFF-BI-10001524"/>
    <x v="1"/>
    <x v="8"/>
    <x v="298"/>
    <n v="83.920000000000016"/>
    <n v="5"/>
    <n v="0.2"/>
    <n v="29.371999999999993"/>
  </r>
  <r>
    <n v="9526"/>
    <x v="4774"/>
    <x v="3"/>
    <x v="256"/>
    <d v="2014-12-07T00:00:00"/>
    <s v="First Class"/>
    <s v="PB-18805"/>
    <s v="Patrick Bzostek"/>
    <x v="2"/>
    <s v="United States"/>
    <s v="Seattle"/>
    <x v="4"/>
    <n v="98115"/>
    <x v="1"/>
    <s v="FUR-FU-10003268"/>
    <x v="0"/>
    <x v="5"/>
    <x v="876"/>
    <n v="199.89999999999998"/>
    <n v="5"/>
    <n v="0"/>
    <n v="39.97999999999999"/>
  </r>
  <r>
    <n v="9527"/>
    <x v="4774"/>
    <x v="3"/>
    <x v="256"/>
    <d v="2014-12-07T00:00:00"/>
    <s v="First Class"/>
    <s v="PB-18805"/>
    <s v="Patrick Bzostek"/>
    <x v="2"/>
    <s v="United States"/>
    <s v="Seattle"/>
    <x v="4"/>
    <n v="98115"/>
    <x v="1"/>
    <s v="TEC-PH-10000148"/>
    <x v="2"/>
    <x v="7"/>
    <x v="771"/>
    <n v="31.176000000000002"/>
    <n v="3"/>
    <n v="0.2"/>
    <n v="-7.0145999999999997"/>
  </r>
  <r>
    <n v="9528"/>
    <x v="4774"/>
    <x v="3"/>
    <x v="256"/>
    <d v="2014-12-07T00:00:00"/>
    <s v="First Class"/>
    <s v="PB-18805"/>
    <s v="Patrick Bzostek"/>
    <x v="2"/>
    <s v="United States"/>
    <s v="Seattle"/>
    <x v="4"/>
    <n v="98115"/>
    <x v="1"/>
    <s v="OFF-BI-10001543"/>
    <x v="1"/>
    <x v="8"/>
    <x v="375"/>
    <n v="172.75200000000001"/>
    <n v="6"/>
    <n v="0.2"/>
    <n v="60.463200000000015"/>
  </r>
  <r>
    <n v="9529"/>
    <x v="4774"/>
    <x v="3"/>
    <x v="256"/>
    <d v="2014-12-07T00:00:00"/>
    <s v="First Class"/>
    <s v="PB-18805"/>
    <s v="Patrick Bzostek"/>
    <x v="2"/>
    <s v="United States"/>
    <s v="Seattle"/>
    <x v="4"/>
    <n v="98115"/>
    <x v="1"/>
    <s v="OFF-BI-10002071"/>
    <x v="1"/>
    <x v="8"/>
    <x v="692"/>
    <n v="9.2959999999999994"/>
    <n v="2"/>
    <n v="0.2"/>
    <n v="3.0211999999999994"/>
  </r>
  <r>
    <n v="9530"/>
    <x v="4775"/>
    <x v="3"/>
    <x v="668"/>
    <d v="2014-03-26T00:00:00"/>
    <s v="Same Day"/>
    <s v="AC-10615"/>
    <s v="Ann Chong"/>
    <x v="1"/>
    <s v="United States"/>
    <s v="Beaumont"/>
    <x v="5"/>
    <n v="77705"/>
    <x v="2"/>
    <s v="OFF-ST-10002352"/>
    <x v="1"/>
    <x v="4"/>
    <x v="847"/>
    <n v="12.768000000000001"/>
    <n v="2"/>
    <n v="0.2"/>
    <n v="0.95759999999999934"/>
  </r>
  <r>
    <n v="9531"/>
    <x v="4776"/>
    <x v="3"/>
    <x v="141"/>
    <d v="2014-07-13T00:00:00"/>
    <s v="Standard Class"/>
    <s v="MR-17545"/>
    <s v="Mathew Reese"/>
    <x v="2"/>
    <s v="United States"/>
    <s v="Seattle"/>
    <x v="4"/>
    <n v="98103"/>
    <x v="1"/>
    <s v="OFF-PA-10003127"/>
    <x v="1"/>
    <x v="10"/>
    <x v="33"/>
    <n v="52.76"/>
    <n v="2"/>
    <n v="0"/>
    <n v="24.269599999999997"/>
  </r>
  <r>
    <n v="9532"/>
    <x v="4777"/>
    <x v="3"/>
    <x v="40"/>
    <d v="2014-11-01T00:00:00"/>
    <s v="Standard Class"/>
    <s v="BF-11215"/>
    <s v="Benjamin Farhat"/>
    <x v="2"/>
    <s v="United States"/>
    <s v="Dallas"/>
    <x v="5"/>
    <n v="75217"/>
    <x v="2"/>
    <s v="OFF-ST-10000464"/>
    <x v="1"/>
    <x v="4"/>
    <x v="1135"/>
    <n v="55.616"/>
    <n v="2"/>
    <n v="0.2"/>
    <n v="5.5616000000000021"/>
  </r>
  <r>
    <n v="9533"/>
    <x v="4778"/>
    <x v="0"/>
    <x v="189"/>
    <d v="2013-11-01T00:00:00"/>
    <s v="Standard Class"/>
    <s v="BW-11200"/>
    <s v="Ben Wallace"/>
    <x v="0"/>
    <s v="United States"/>
    <s v="New York City"/>
    <x v="15"/>
    <n v="10011"/>
    <x v="3"/>
    <s v="FUR-CH-10000553"/>
    <x v="0"/>
    <x v="1"/>
    <x v="1248"/>
    <n v="427.64400000000001"/>
    <n v="14"/>
    <n v="0.1"/>
    <n v="80.777199999999979"/>
  </r>
  <r>
    <n v="9534"/>
    <x v="4778"/>
    <x v="0"/>
    <x v="189"/>
    <d v="2013-11-01T00:00:00"/>
    <s v="Standard Class"/>
    <s v="BW-11200"/>
    <s v="Ben Wallace"/>
    <x v="0"/>
    <s v="United States"/>
    <s v="New York City"/>
    <x v="15"/>
    <n v="10011"/>
    <x v="3"/>
    <s v="OFF-FA-10000134"/>
    <x v="1"/>
    <x v="13"/>
    <x v="194"/>
    <n v="40.669999999999995"/>
    <n v="7"/>
    <n v="0"/>
    <n v="12.607699999999999"/>
  </r>
  <r>
    <n v="9535"/>
    <x v="4778"/>
    <x v="0"/>
    <x v="189"/>
    <d v="2013-11-01T00:00:00"/>
    <s v="Standard Class"/>
    <s v="BW-11200"/>
    <s v="Ben Wallace"/>
    <x v="0"/>
    <s v="United States"/>
    <s v="New York City"/>
    <x v="15"/>
    <n v="10011"/>
    <x v="3"/>
    <s v="OFF-ST-10000636"/>
    <x v="1"/>
    <x v="4"/>
    <x v="1744"/>
    <n v="33.479999999999997"/>
    <n v="2"/>
    <n v="0"/>
    <n v="1.3391999999999982"/>
  </r>
  <r>
    <n v="9536"/>
    <x v="4778"/>
    <x v="0"/>
    <x v="189"/>
    <d v="2013-11-01T00:00:00"/>
    <s v="Standard Class"/>
    <s v="BW-11200"/>
    <s v="Ben Wallace"/>
    <x v="0"/>
    <s v="United States"/>
    <s v="New York City"/>
    <x v="15"/>
    <n v="10011"/>
    <x v="3"/>
    <s v="OFF-BI-10002949"/>
    <x v="1"/>
    <x v="8"/>
    <x v="520"/>
    <n v="9.7280000000000015"/>
    <n v="2"/>
    <n v="0.2"/>
    <n v="3.283199999999999"/>
  </r>
  <r>
    <n v="9537"/>
    <x v="4779"/>
    <x v="3"/>
    <x v="492"/>
    <d v="2014-06-15T00:00:00"/>
    <s v="Second Class"/>
    <s v="TS-21610"/>
    <s v="Troy Staebel"/>
    <x v="0"/>
    <s v="United States"/>
    <s v="Chicago"/>
    <x v="10"/>
    <n v="60610"/>
    <x v="2"/>
    <s v="FUR-FU-10002364"/>
    <x v="0"/>
    <x v="5"/>
    <x v="1231"/>
    <n v="8.8559999999999999"/>
    <n v="3"/>
    <n v="0.6"/>
    <n v="-6.8634000000000013"/>
  </r>
  <r>
    <n v="9538"/>
    <x v="4780"/>
    <x v="0"/>
    <x v="477"/>
    <d v="2013-09-28T00:00:00"/>
    <s v="First Class"/>
    <s v="AS-10045"/>
    <s v="Aaron Smayling"/>
    <x v="1"/>
    <s v="United States"/>
    <s v="San Francisco"/>
    <x v="1"/>
    <n v="94110"/>
    <x v="1"/>
    <s v="FUR-BO-10002613"/>
    <x v="0"/>
    <x v="0"/>
    <x v="177"/>
    <n v="477.666"/>
    <n v="2"/>
    <n v="0.15"/>
    <n v="84.293999999999969"/>
  </r>
  <r>
    <n v="9539"/>
    <x v="4781"/>
    <x v="3"/>
    <x v="210"/>
    <d v="2014-09-10T00:00:00"/>
    <s v="First Class"/>
    <s v="AA-10375"/>
    <s v="Allen Armold"/>
    <x v="0"/>
    <s v="United States"/>
    <s v="Providence"/>
    <x v="34"/>
    <n v="2908"/>
    <x v="3"/>
    <s v="OFF-PA-10002659"/>
    <x v="1"/>
    <x v="10"/>
    <x v="922"/>
    <n v="16.899999999999999"/>
    <n v="5"/>
    <n v="0"/>
    <n v="7.7739999999999991"/>
  </r>
  <r>
    <n v="9540"/>
    <x v="4781"/>
    <x v="3"/>
    <x v="210"/>
    <d v="2014-09-10T00:00:00"/>
    <s v="First Class"/>
    <s v="AA-10375"/>
    <s v="Allen Armold"/>
    <x v="0"/>
    <s v="United States"/>
    <s v="Providence"/>
    <x v="34"/>
    <n v="2908"/>
    <x v="3"/>
    <s v="OFF-PA-10000157"/>
    <x v="1"/>
    <x v="10"/>
    <x v="364"/>
    <n v="39.96"/>
    <n v="2"/>
    <n v="0"/>
    <n v="18.781199999999998"/>
  </r>
  <r>
    <n v="9541"/>
    <x v="4782"/>
    <x v="1"/>
    <x v="1224"/>
    <d v="2012-05-16T00:00:00"/>
    <s v="Second Class"/>
    <s v="PS-18970"/>
    <s v="Paul Stevenson"/>
    <x v="2"/>
    <s v="United States"/>
    <s v="Phoenix"/>
    <x v="16"/>
    <n v="85023"/>
    <x v="1"/>
    <s v="FUR-CH-10004540"/>
    <x v="0"/>
    <x v="1"/>
    <x v="862"/>
    <n v="191.96800000000002"/>
    <n v="7"/>
    <n v="0.2"/>
    <n v="16.797200000000004"/>
  </r>
  <r>
    <n v="9542"/>
    <x v="4783"/>
    <x v="1"/>
    <x v="705"/>
    <d v="2012-08-10T00:00:00"/>
    <s v="Standard Class"/>
    <s v="RP-19270"/>
    <s v="Rachel Payne"/>
    <x v="1"/>
    <s v="United States"/>
    <s v="Houston"/>
    <x v="5"/>
    <n v="77095"/>
    <x v="2"/>
    <s v="OFF-LA-10004544"/>
    <x v="1"/>
    <x v="2"/>
    <x v="197"/>
    <n v="35.520000000000003"/>
    <n v="3"/>
    <n v="0.2"/>
    <n v="13.320000000000002"/>
  </r>
  <r>
    <n v="9543"/>
    <x v="4783"/>
    <x v="1"/>
    <x v="705"/>
    <d v="2012-08-10T00:00:00"/>
    <s v="Standard Class"/>
    <s v="RP-19270"/>
    <s v="Rachel Payne"/>
    <x v="1"/>
    <s v="United States"/>
    <s v="Houston"/>
    <x v="5"/>
    <n v="77095"/>
    <x v="2"/>
    <s v="OFF-BI-10001097"/>
    <x v="1"/>
    <x v="8"/>
    <x v="789"/>
    <n v="6.2299999999999986"/>
    <n v="5"/>
    <n v="0.8"/>
    <n v="-9.6565000000000047"/>
  </r>
  <r>
    <n v="9544"/>
    <x v="4783"/>
    <x v="1"/>
    <x v="705"/>
    <d v="2012-08-10T00:00:00"/>
    <s v="Standard Class"/>
    <s v="RP-19270"/>
    <s v="Rachel Payne"/>
    <x v="1"/>
    <s v="United States"/>
    <s v="Houston"/>
    <x v="5"/>
    <n v="77095"/>
    <x v="2"/>
    <s v="OFF-PA-10003302"/>
    <x v="1"/>
    <x v="10"/>
    <x v="1712"/>
    <n v="56.704000000000001"/>
    <n v="2"/>
    <n v="0.2"/>
    <n v="19.137599999999992"/>
  </r>
  <r>
    <n v="9545"/>
    <x v="4783"/>
    <x v="1"/>
    <x v="705"/>
    <d v="2012-08-10T00:00:00"/>
    <s v="Standard Class"/>
    <s v="RP-19270"/>
    <s v="Rachel Payne"/>
    <x v="1"/>
    <s v="United States"/>
    <s v="Houston"/>
    <x v="5"/>
    <n v="77095"/>
    <x v="2"/>
    <s v="FUR-BO-10003965"/>
    <x v="0"/>
    <x v="0"/>
    <x v="1083"/>
    <n v="369.19919999999996"/>
    <n v="3"/>
    <n v="0.32"/>
    <n v="-114.01739999999995"/>
  </r>
  <r>
    <n v="9546"/>
    <x v="4784"/>
    <x v="2"/>
    <x v="194"/>
    <d v="2011-11-02T00:00:00"/>
    <s v="Standard Class"/>
    <s v="NC-18625"/>
    <s v="Noah Childs"/>
    <x v="1"/>
    <s v="United States"/>
    <s v="Columbus"/>
    <x v="14"/>
    <n v="47201"/>
    <x v="2"/>
    <s v="TEC-AC-10003433"/>
    <x v="2"/>
    <x v="11"/>
    <x v="1409"/>
    <n v="1.98"/>
    <n v="2"/>
    <n v="0"/>
    <n v="0.89100000000000001"/>
  </r>
  <r>
    <n v="9547"/>
    <x v="4784"/>
    <x v="2"/>
    <x v="194"/>
    <d v="2011-11-02T00:00:00"/>
    <s v="Standard Class"/>
    <s v="NC-18625"/>
    <s v="Noah Childs"/>
    <x v="1"/>
    <s v="United States"/>
    <s v="Columbus"/>
    <x v="14"/>
    <n v="47201"/>
    <x v="2"/>
    <s v="OFF-PA-10000482"/>
    <x v="1"/>
    <x v="10"/>
    <x v="67"/>
    <n v="75.88"/>
    <n v="2"/>
    <n v="0"/>
    <n v="35.663599999999995"/>
  </r>
  <r>
    <n v="9548"/>
    <x v="4785"/>
    <x v="0"/>
    <x v="1133"/>
    <d v="2013-06-21T00:00:00"/>
    <s v="Second Class"/>
    <s v="SC-20770"/>
    <s v="Stewart Carmichael"/>
    <x v="1"/>
    <s v="United States"/>
    <s v="Philadelphia"/>
    <x v="9"/>
    <n v="19134"/>
    <x v="3"/>
    <s v="OFF-PA-10004610"/>
    <x v="1"/>
    <x v="10"/>
    <x v="1511"/>
    <n v="6.8480000000000008"/>
    <n v="2"/>
    <n v="0.2"/>
    <n v="2.1399999999999992"/>
  </r>
  <r>
    <n v="9549"/>
    <x v="4785"/>
    <x v="0"/>
    <x v="1133"/>
    <d v="2013-06-21T00:00:00"/>
    <s v="Second Class"/>
    <s v="SC-20770"/>
    <s v="Stewart Carmichael"/>
    <x v="1"/>
    <s v="United States"/>
    <s v="Philadelphia"/>
    <x v="9"/>
    <n v="19134"/>
    <x v="3"/>
    <s v="OFF-BI-10003910"/>
    <x v="1"/>
    <x v="8"/>
    <x v="8"/>
    <n v="4.6260000000000003"/>
    <n v="2"/>
    <n v="0.7"/>
    <n v="-3.8549999999999986"/>
  </r>
  <r>
    <n v="9550"/>
    <x v="4785"/>
    <x v="0"/>
    <x v="1133"/>
    <d v="2013-06-21T00:00:00"/>
    <s v="Second Class"/>
    <s v="SC-20770"/>
    <s v="Stewart Carmichael"/>
    <x v="1"/>
    <s v="United States"/>
    <s v="Philadelphia"/>
    <x v="9"/>
    <n v="19134"/>
    <x v="3"/>
    <s v="OFF-AP-10001394"/>
    <x v="1"/>
    <x v="9"/>
    <x v="1120"/>
    <n v="453.6"/>
    <n v="3"/>
    <n v="0.2"/>
    <n v="90.71999999999997"/>
  </r>
  <r>
    <n v="9551"/>
    <x v="4786"/>
    <x v="1"/>
    <x v="910"/>
    <d v="2012-05-06T00:00:00"/>
    <s v="First Class"/>
    <s v="NF-18595"/>
    <s v="Nicole Fjeld"/>
    <x v="2"/>
    <s v="United States"/>
    <s v="San Jose"/>
    <x v="1"/>
    <n v="95123"/>
    <x v="1"/>
    <s v="OFF-BI-10004654"/>
    <x v="1"/>
    <x v="8"/>
    <x v="68"/>
    <n v="13.847999999999999"/>
    <n v="3"/>
    <n v="0.2"/>
    <n v="5.1929999999999996"/>
  </r>
  <r>
    <n v="9552"/>
    <x v="4787"/>
    <x v="1"/>
    <x v="113"/>
    <d v="2012-11-14T00:00:00"/>
    <s v="Standard Class"/>
    <s v="SC-20020"/>
    <s v="Sam Craven"/>
    <x v="0"/>
    <s v="United States"/>
    <s v="Philadelphia"/>
    <x v="9"/>
    <n v="19140"/>
    <x v="3"/>
    <s v="OFF-ST-10001526"/>
    <x v="1"/>
    <x v="4"/>
    <x v="764"/>
    <n v="577.58400000000006"/>
    <n v="6"/>
    <n v="0.2"/>
    <n v="43.318799999999953"/>
  </r>
  <r>
    <n v="9553"/>
    <x v="4788"/>
    <x v="1"/>
    <x v="1051"/>
    <d v="2012-06-03T00:00:00"/>
    <s v="Standard Class"/>
    <s v="BD-11560"/>
    <s v="Brendan Dodson"/>
    <x v="2"/>
    <s v="United States"/>
    <s v="Springfield"/>
    <x v="17"/>
    <n v="22153"/>
    <x v="0"/>
    <s v="TEC-AC-10000358"/>
    <x v="2"/>
    <x v="11"/>
    <x v="1278"/>
    <n v="151.96"/>
    <n v="4"/>
    <n v="0"/>
    <n v="36.470399999999998"/>
  </r>
  <r>
    <n v="9554"/>
    <x v="4789"/>
    <x v="0"/>
    <x v="897"/>
    <d v="2013-09-28T00:00:00"/>
    <s v="Standard Class"/>
    <s v="SM-20950"/>
    <s v="Suzanne McNair"/>
    <x v="1"/>
    <s v="United States"/>
    <s v="Broomfield"/>
    <x v="22"/>
    <n v="80020"/>
    <x v="1"/>
    <s v="FUR-FU-10000246"/>
    <x v="0"/>
    <x v="5"/>
    <x v="386"/>
    <n v="68.432000000000016"/>
    <n v="7"/>
    <n v="0.2"/>
    <n v="8.5539999999999878"/>
  </r>
  <r>
    <n v="9555"/>
    <x v="4790"/>
    <x v="1"/>
    <x v="109"/>
    <d v="2012-12-02T00:00:00"/>
    <s v="Standard Class"/>
    <s v="EB-14110"/>
    <s v="Eugene Barchas"/>
    <x v="0"/>
    <s v="United States"/>
    <s v="Columbus"/>
    <x v="24"/>
    <n v="43229"/>
    <x v="3"/>
    <s v="FUR-FU-10003799"/>
    <x v="0"/>
    <x v="5"/>
    <x v="90"/>
    <n v="71.12"/>
    <n v="5"/>
    <n v="0.2"/>
    <n v="9.7789999999999964"/>
  </r>
  <r>
    <n v="9556"/>
    <x v="4790"/>
    <x v="1"/>
    <x v="109"/>
    <d v="2012-12-02T00:00:00"/>
    <s v="Standard Class"/>
    <s v="EB-14110"/>
    <s v="Eugene Barchas"/>
    <x v="0"/>
    <s v="United States"/>
    <s v="Columbus"/>
    <x v="24"/>
    <n v="43229"/>
    <x v="3"/>
    <s v="OFF-FA-10003021"/>
    <x v="1"/>
    <x v="13"/>
    <x v="33"/>
    <n v="3.008"/>
    <n v="2"/>
    <n v="0.2"/>
    <n v="0.56399999999999983"/>
  </r>
  <r>
    <n v="9557"/>
    <x v="4791"/>
    <x v="1"/>
    <x v="155"/>
    <d v="2012-12-05T00:00:00"/>
    <s v="Second Class"/>
    <s v="HP-14815"/>
    <s v="Harold Pawlan"/>
    <x v="2"/>
    <s v="United States"/>
    <s v="Concord"/>
    <x v="38"/>
    <n v="3301"/>
    <x v="3"/>
    <s v="OFF-PA-10003656"/>
    <x v="1"/>
    <x v="10"/>
    <x v="770"/>
    <n v="184.66"/>
    <n v="7"/>
    <n v="0"/>
    <n v="84.943599999999989"/>
  </r>
  <r>
    <n v="9558"/>
    <x v="4792"/>
    <x v="2"/>
    <x v="1136"/>
    <d v="2011-10-19T00:00:00"/>
    <s v="Second Class"/>
    <s v="EB-14170"/>
    <s v="Evan Bailliet"/>
    <x v="0"/>
    <s v="United States"/>
    <s v="Houston"/>
    <x v="5"/>
    <n v="77095"/>
    <x v="2"/>
    <s v="FUR-FU-10004586"/>
    <x v="0"/>
    <x v="5"/>
    <x v="1473"/>
    <n v="5.3120000000000003"/>
    <n v="2"/>
    <n v="0.6"/>
    <n v="-1.5935999999999995"/>
  </r>
  <r>
    <n v="9559"/>
    <x v="4793"/>
    <x v="0"/>
    <x v="973"/>
    <d v="2013-05-06T00:00:00"/>
    <s v="First Class"/>
    <s v="SM-20905"/>
    <s v="Susan MacKendrick"/>
    <x v="0"/>
    <s v="United States"/>
    <s v="Newark"/>
    <x v="24"/>
    <n v="43055"/>
    <x v="3"/>
    <s v="TEC-AC-10003832"/>
    <x v="2"/>
    <x v="11"/>
    <x v="458"/>
    <n v="132.52000000000004"/>
    <n v="5"/>
    <n v="0.2"/>
    <n v="34.786500000000004"/>
  </r>
  <r>
    <n v="9560"/>
    <x v="4793"/>
    <x v="0"/>
    <x v="973"/>
    <d v="2013-05-06T00:00:00"/>
    <s v="First Class"/>
    <s v="SM-20905"/>
    <s v="Susan MacKendrick"/>
    <x v="0"/>
    <s v="United States"/>
    <s v="Newark"/>
    <x v="24"/>
    <n v="43055"/>
    <x v="3"/>
    <s v="OFF-ST-10002554"/>
    <x v="1"/>
    <x v="4"/>
    <x v="1144"/>
    <n v="195.64"/>
    <n v="5"/>
    <n v="0.2"/>
    <n v="-44.018999999999991"/>
  </r>
  <r>
    <n v="9561"/>
    <x v="4793"/>
    <x v="0"/>
    <x v="973"/>
    <d v="2013-05-06T00:00:00"/>
    <s v="First Class"/>
    <s v="SM-20905"/>
    <s v="Susan MacKendrick"/>
    <x v="0"/>
    <s v="United States"/>
    <s v="Newark"/>
    <x v="24"/>
    <n v="43055"/>
    <x v="3"/>
    <s v="FUR-FU-10001876"/>
    <x v="0"/>
    <x v="5"/>
    <x v="1394"/>
    <n v="51.967999999999996"/>
    <n v="2"/>
    <n v="0.2"/>
    <n v="10.393599999999998"/>
  </r>
  <r>
    <n v="9562"/>
    <x v="4793"/>
    <x v="0"/>
    <x v="973"/>
    <d v="2013-05-06T00:00:00"/>
    <s v="First Class"/>
    <s v="SM-20905"/>
    <s v="Susan MacKendrick"/>
    <x v="0"/>
    <s v="United States"/>
    <s v="Newark"/>
    <x v="24"/>
    <n v="43055"/>
    <x v="3"/>
    <s v="TEC-AC-10002637"/>
    <x v="2"/>
    <x v="11"/>
    <x v="1308"/>
    <n v="431.97600000000006"/>
    <n v="3"/>
    <n v="0.2"/>
    <n v="-75.59580000000004"/>
  </r>
  <r>
    <n v="9563"/>
    <x v="4793"/>
    <x v="0"/>
    <x v="973"/>
    <d v="2013-05-06T00:00:00"/>
    <s v="First Class"/>
    <s v="SM-20905"/>
    <s v="Susan MacKendrick"/>
    <x v="0"/>
    <s v="United States"/>
    <s v="Newark"/>
    <x v="24"/>
    <n v="43055"/>
    <x v="3"/>
    <s v="TEC-MA-10003589"/>
    <x v="2"/>
    <x v="15"/>
    <x v="1837"/>
    <n v="224.93700000000004"/>
    <n v="3"/>
    <n v="0.7"/>
    <n v="-164.9538"/>
  </r>
  <r>
    <n v="9564"/>
    <x v="4793"/>
    <x v="0"/>
    <x v="973"/>
    <d v="2013-05-06T00:00:00"/>
    <s v="First Class"/>
    <s v="SM-20905"/>
    <s v="Susan MacKendrick"/>
    <x v="0"/>
    <s v="United States"/>
    <s v="Newark"/>
    <x v="24"/>
    <n v="43055"/>
    <x v="3"/>
    <s v="OFF-LA-10000081"/>
    <x v="1"/>
    <x v="2"/>
    <x v="1321"/>
    <n v="6"/>
    <n v="2"/>
    <n v="0.2"/>
    <n v="2.0999999999999996"/>
  </r>
  <r>
    <n v="9565"/>
    <x v="4794"/>
    <x v="1"/>
    <x v="932"/>
    <d v="2012-06-08T00:00:00"/>
    <s v="Standard Class"/>
    <s v="CG-12040"/>
    <s v="Catherine Glotzbach"/>
    <x v="2"/>
    <s v="United States"/>
    <s v="Los Angeles"/>
    <x v="1"/>
    <n v="90045"/>
    <x v="1"/>
    <s v="OFF-PA-10001838"/>
    <x v="1"/>
    <x v="10"/>
    <x v="999"/>
    <n v="11.76"/>
    <n v="2"/>
    <n v="0"/>
    <n v="5.7623999999999995"/>
  </r>
  <r>
    <n v="9566"/>
    <x v="4795"/>
    <x v="2"/>
    <x v="691"/>
    <d v="2011-03-31T00:00:00"/>
    <s v="Same Day"/>
    <s v="TG-21640"/>
    <s v="Trudy Glocke"/>
    <x v="0"/>
    <s v="United States"/>
    <s v="Tampa"/>
    <x v="2"/>
    <n v="33614"/>
    <x v="0"/>
    <s v="FUR-CH-10002965"/>
    <x v="0"/>
    <x v="1"/>
    <x v="226"/>
    <n v="1125.4879999999998"/>
    <n v="7"/>
    <n v="0.2"/>
    <n v="98.480200000000082"/>
  </r>
  <r>
    <n v="9567"/>
    <x v="4795"/>
    <x v="2"/>
    <x v="691"/>
    <d v="2011-03-31T00:00:00"/>
    <s v="Same Day"/>
    <s v="TG-21640"/>
    <s v="Trudy Glocke"/>
    <x v="0"/>
    <s v="United States"/>
    <s v="Tampa"/>
    <x v="2"/>
    <n v="33614"/>
    <x v="0"/>
    <s v="OFF-BI-10001636"/>
    <x v="1"/>
    <x v="8"/>
    <x v="668"/>
    <n v="12.645000000000001"/>
    <n v="5"/>
    <n v="0.7"/>
    <n v="-10.116"/>
  </r>
  <r>
    <n v="9568"/>
    <x v="4795"/>
    <x v="2"/>
    <x v="691"/>
    <d v="2011-03-31T00:00:00"/>
    <s v="Same Day"/>
    <s v="TG-21640"/>
    <s v="Trudy Glocke"/>
    <x v="0"/>
    <s v="United States"/>
    <s v="Tampa"/>
    <x v="2"/>
    <n v="33614"/>
    <x v="0"/>
    <s v="OFF-AR-10004027"/>
    <x v="1"/>
    <x v="6"/>
    <x v="182"/>
    <n v="4.032"/>
    <n v="2"/>
    <n v="0.2"/>
    <n v="1.0584000000000002"/>
  </r>
  <r>
    <n v="9569"/>
    <x v="4796"/>
    <x v="3"/>
    <x v="957"/>
    <d v="2014-07-08T00:00:00"/>
    <s v="First Class"/>
    <s v="DK-12835"/>
    <s v="Damala Kotsonis"/>
    <x v="1"/>
    <s v="United States"/>
    <s v="Fremont"/>
    <x v="8"/>
    <n v="68025"/>
    <x v="2"/>
    <s v="TEC-PH-10002293"/>
    <x v="2"/>
    <x v="7"/>
    <x v="126"/>
    <n v="79.959999999999994"/>
    <n v="4"/>
    <n v="0"/>
    <n v="22.388800000000003"/>
  </r>
  <r>
    <n v="9570"/>
    <x v="4797"/>
    <x v="1"/>
    <x v="496"/>
    <d v="2012-09-24T00:00:00"/>
    <s v="Same Day"/>
    <s v="MB-17305"/>
    <s v="Maria Bertelson"/>
    <x v="0"/>
    <s v="United States"/>
    <s v="Columbus"/>
    <x v="24"/>
    <n v="43229"/>
    <x v="3"/>
    <s v="OFF-BI-10003196"/>
    <x v="1"/>
    <x v="8"/>
    <x v="1367"/>
    <n v="6.732000000000002"/>
    <n v="6"/>
    <n v="0.7"/>
    <n v="-4.4879999999999978"/>
  </r>
  <r>
    <n v="9571"/>
    <x v="4797"/>
    <x v="1"/>
    <x v="496"/>
    <d v="2012-09-24T00:00:00"/>
    <s v="Same Day"/>
    <s v="MB-17305"/>
    <s v="Maria Bertelson"/>
    <x v="0"/>
    <s v="United States"/>
    <s v="Columbus"/>
    <x v="24"/>
    <n v="43229"/>
    <x v="3"/>
    <s v="OFF-ST-10001172"/>
    <x v="1"/>
    <x v="4"/>
    <x v="1197"/>
    <n v="33.568000000000005"/>
    <n v="2"/>
    <n v="0.2"/>
    <n v="1.6783999999999981"/>
  </r>
  <r>
    <n v="9572"/>
    <x v="4797"/>
    <x v="1"/>
    <x v="496"/>
    <d v="2012-09-24T00:00:00"/>
    <s v="Same Day"/>
    <s v="MB-17305"/>
    <s v="Maria Bertelson"/>
    <x v="0"/>
    <s v="United States"/>
    <s v="Columbus"/>
    <x v="24"/>
    <n v="43229"/>
    <x v="3"/>
    <s v="OFF-EN-10003068"/>
    <x v="1"/>
    <x v="12"/>
    <x v="1632"/>
    <n v="15.840000000000002"/>
    <n v="2"/>
    <n v="0.2"/>
    <n v="5.5439999999999987"/>
  </r>
  <r>
    <n v="9573"/>
    <x v="4797"/>
    <x v="1"/>
    <x v="496"/>
    <d v="2012-09-24T00:00:00"/>
    <s v="Same Day"/>
    <s v="MB-17305"/>
    <s v="Maria Bertelson"/>
    <x v="0"/>
    <s v="United States"/>
    <s v="Columbus"/>
    <x v="24"/>
    <n v="43229"/>
    <x v="3"/>
    <s v="OFF-LA-10003510"/>
    <x v="1"/>
    <x v="2"/>
    <x v="575"/>
    <n v="24.424000000000003"/>
    <n v="1"/>
    <n v="0.2"/>
    <n v="7.9378000000000002"/>
  </r>
  <r>
    <n v="9574"/>
    <x v="4797"/>
    <x v="1"/>
    <x v="496"/>
    <d v="2012-09-24T00:00:00"/>
    <s v="Same Day"/>
    <s v="MB-17305"/>
    <s v="Maria Bertelson"/>
    <x v="0"/>
    <s v="United States"/>
    <s v="Columbus"/>
    <x v="24"/>
    <n v="43229"/>
    <x v="3"/>
    <s v="OFF-AR-10003504"/>
    <x v="1"/>
    <x v="6"/>
    <x v="1026"/>
    <n v="17.12"/>
    <n v="5"/>
    <n v="0.2"/>
    <n v="1.9259999999999975"/>
  </r>
  <r>
    <n v="9575"/>
    <x v="4798"/>
    <x v="1"/>
    <x v="863"/>
    <d v="2012-08-13T00:00:00"/>
    <s v="Same Day"/>
    <s v="SF-20065"/>
    <s v="Sandra Flanagan"/>
    <x v="0"/>
    <s v="United States"/>
    <s v="Pomona"/>
    <x v="1"/>
    <n v="91767"/>
    <x v="1"/>
    <s v="FUR-FU-10001889"/>
    <x v="0"/>
    <x v="5"/>
    <x v="1149"/>
    <n v="31.56"/>
    <n v="3"/>
    <n v="0"/>
    <n v="10.4148"/>
  </r>
  <r>
    <n v="9576"/>
    <x v="4799"/>
    <x v="1"/>
    <x v="989"/>
    <d v="2012-05-28T00:00:00"/>
    <s v="Second Class"/>
    <s v="PS-18760"/>
    <s v="Pamela Stobb"/>
    <x v="0"/>
    <s v="United States"/>
    <s v="San Antonio"/>
    <x v="5"/>
    <n v="78207"/>
    <x v="2"/>
    <s v="FUR-CH-10000863"/>
    <x v="0"/>
    <x v="1"/>
    <x v="83"/>
    <n v="105.68599999999999"/>
    <n v="1"/>
    <n v="0.3"/>
    <n v="-28.686199999999999"/>
  </r>
  <r>
    <n v="9577"/>
    <x v="4799"/>
    <x v="1"/>
    <x v="989"/>
    <d v="2012-05-28T00:00:00"/>
    <s v="Second Class"/>
    <s v="PS-18760"/>
    <s v="Pamela Stobb"/>
    <x v="0"/>
    <s v="United States"/>
    <s v="San Antonio"/>
    <x v="5"/>
    <n v="78207"/>
    <x v="2"/>
    <s v="TEC-MA-10004679"/>
    <x v="2"/>
    <x v="15"/>
    <x v="1074"/>
    <n v="399.53999999999996"/>
    <n v="2"/>
    <n v="0.4"/>
    <n v="-79.908000000000015"/>
  </r>
  <r>
    <n v="9578"/>
    <x v="4799"/>
    <x v="1"/>
    <x v="989"/>
    <d v="2012-05-28T00:00:00"/>
    <s v="Second Class"/>
    <s v="PS-18760"/>
    <s v="Pamela Stobb"/>
    <x v="0"/>
    <s v="United States"/>
    <s v="San Antonio"/>
    <x v="5"/>
    <n v="78207"/>
    <x v="2"/>
    <s v="FUR-CH-10004754"/>
    <x v="0"/>
    <x v="1"/>
    <x v="1123"/>
    <n v="104.93"/>
    <n v="5"/>
    <n v="0.3"/>
    <n v="-4.4969999999999999"/>
  </r>
  <r>
    <n v="9579"/>
    <x v="4800"/>
    <x v="3"/>
    <x v="32"/>
    <d v="2014-09-17T00:00:00"/>
    <s v="First Class"/>
    <s v="RB-19705"/>
    <s v="Roger Barcio"/>
    <x v="2"/>
    <s v="United States"/>
    <s v="New York City"/>
    <x v="15"/>
    <n v="10035"/>
    <x v="3"/>
    <s v="TEC-PH-10004586"/>
    <x v="2"/>
    <x v="7"/>
    <x v="890"/>
    <n v="1079.8499999999999"/>
    <n v="3"/>
    <n v="0"/>
    <n v="323.95499999999993"/>
  </r>
  <r>
    <n v="9580"/>
    <x v="4800"/>
    <x v="3"/>
    <x v="32"/>
    <d v="2014-09-17T00:00:00"/>
    <s v="First Class"/>
    <s v="RB-19705"/>
    <s v="Roger Barcio"/>
    <x v="2"/>
    <s v="United States"/>
    <s v="New York City"/>
    <x v="15"/>
    <n v="10035"/>
    <x v="3"/>
    <s v="OFF-ST-10001370"/>
    <x v="1"/>
    <x v="4"/>
    <x v="1023"/>
    <n v="70.98"/>
    <n v="1"/>
    <n v="0"/>
    <n v="3.5489999999999924"/>
  </r>
  <r>
    <n v="9581"/>
    <x v="4800"/>
    <x v="3"/>
    <x v="32"/>
    <d v="2014-09-17T00:00:00"/>
    <s v="First Class"/>
    <s v="RB-19705"/>
    <s v="Roger Barcio"/>
    <x v="2"/>
    <s v="United States"/>
    <s v="New York City"/>
    <x v="15"/>
    <n v="10035"/>
    <x v="3"/>
    <s v="OFF-AR-10001988"/>
    <x v="1"/>
    <x v="6"/>
    <x v="749"/>
    <n v="29.950000000000003"/>
    <n v="5"/>
    <n v="0"/>
    <n v="8.6854999999999993"/>
  </r>
  <r>
    <n v="9582"/>
    <x v="4800"/>
    <x v="3"/>
    <x v="32"/>
    <d v="2014-09-17T00:00:00"/>
    <s v="First Class"/>
    <s v="RB-19705"/>
    <s v="Roger Barcio"/>
    <x v="2"/>
    <s v="United States"/>
    <s v="New York City"/>
    <x v="15"/>
    <n v="10035"/>
    <x v="3"/>
    <s v="FUR-CH-10003298"/>
    <x v="0"/>
    <x v="1"/>
    <x v="1567"/>
    <n v="589.41"/>
    <n v="5"/>
    <n v="0.1"/>
    <n v="-6.5490000000000492"/>
  </r>
  <r>
    <n v="9583"/>
    <x v="4801"/>
    <x v="0"/>
    <x v="843"/>
    <d v="2013-06-12T00:00:00"/>
    <s v="Standard Class"/>
    <s v="RS-19870"/>
    <s v="Roy Skaria"/>
    <x v="2"/>
    <s v="United States"/>
    <s v="Philadelphia"/>
    <x v="9"/>
    <n v="19120"/>
    <x v="3"/>
    <s v="OFF-FA-10002988"/>
    <x v="1"/>
    <x v="13"/>
    <x v="131"/>
    <n v="9.6479999999999997"/>
    <n v="6"/>
    <n v="0.2"/>
    <n v="3.4973999999999998"/>
  </r>
  <r>
    <n v="9584"/>
    <x v="4802"/>
    <x v="3"/>
    <x v="643"/>
    <d v="2014-06-28T00:00:00"/>
    <s v="Second Class"/>
    <s v="SB-20185"/>
    <s v="Sarah Brown"/>
    <x v="0"/>
    <s v="United States"/>
    <s v="New York City"/>
    <x v="15"/>
    <n v="10024"/>
    <x v="3"/>
    <s v="FUR-BO-10002213"/>
    <x v="0"/>
    <x v="0"/>
    <x v="1223"/>
    <n v="400.78400000000005"/>
    <n v="1"/>
    <n v="0.2"/>
    <n v="-5.0098000000000269"/>
  </r>
  <r>
    <n v="9585"/>
    <x v="4803"/>
    <x v="3"/>
    <x v="775"/>
    <d v="2014-08-28T00:00:00"/>
    <s v="First Class"/>
    <s v="HJ-14875"/>
    <s v="Heather Jas"/>
    <x v="2"/>
    <s v="United States"/>
    <s v="Detroit"/>
    <x v="12"/>
    <n v="48234"/>
    <x v="2"/>
    <s v="OFF-ST-10000344"/>
    <x v="1"/>
    <x v="4"/>
    <x v="1013"/>
    <n v="53.72"/>
    <n v="4"/>
    <n v="0"/>
    <n v="13.967199999999998"/>
  </r>
  <r>
    <n v="9586"/>
    <x v="4804"/>
    <x v="0"/>
    <x v="370"/>
    <d v="2013-08-29T00:00:00"/>
    <s v="First Class"/>
    <s v="SV-20815"/>
    <s v="Stuart Van"/>
    <x v="1"/>
    <s v="United States"/>
    <s v="Miami"/>
    <x v="2"/>
    <n v="33142"/>
    <x v="0"/>
    <s v="OFF-PA-10002319"/>
    <x v="1"/>
    <x v="10"/>
    <x v="1391"/>
    <n v="31.007999999999999"/>
    <n v="1"/>
    <n v="0.2"/>
    <n v="11.240400000000001"/>
  </r>
  <r>
    <n v="9587"/>
    <x v="4805"/>
    <x v="0"/>
    <x v="741"/>
    <d v="2013-11-19T00:00:00"/>
    <s v="Same Day"/>
    <s v="BE-11410"/>
    <s v="Bobby Elias"/>
    <x v="0"/>
    <s v="United States"/>
    <s v="Concord"/>
    <x v="1"/>
    <n v="94521"/>
    <x v="1"/>
    <s v="OFF-BI-10002437"/>
    <x v="1"/>
    <x v="8"/>
    <x v="1305"/>
    <n v="61.120000000000005"/>
    <n v="5"/>
    <n v="0.2"/>
    <n v="22.155999999999999"/>
  </r>
  <r>
    <n v="9588"/>
    <x v="4806"/>
    <x v="3"/>
    <x v="827"/>
    <d v="2014-04-23T00:00:00"/>
    <s v="Standard Class"/>
    <s v="BM-11575"/>
    <s v="Brendan Murry"/>
    <x v="1"/>
    <s v="United States"/>
    <s v="Chicago"/>
    <x v="10"/>
    <n v="60653"/>
    <x v="2"/>
    <s v="OFF-ST-10001418"/>
    <x v="1"/>
    <x v="4"/>
    <x v="870"/>
    <n v="195.136"/>
    <n v="4"/>
    <n v="0.2"/>
    <n v="-43.9056"/>
  </r>
  <r>
    <n v="9589"/>
    <x v="4807"/>
    <x v="3"/>
    <x v="283"/>
    <d v="2014-07-29T00:00:00"/>
    <s v="Standard Class"/>
    <s v="AZ-10750"/>
    <s v="Annie Zypern"/>
    <x v="0"/>
    <s v="United States"/>
    <s v="Wheeling"/>
    <x v="10"/>
    <n v="60090"/>
    <x v="2"/>
    <s v="OFF-AR-10000380"/>
    <x v="1"/>
    <x v="6"/>
    <x v="108"/>
    <n v="121.536"/>
    <n v="4"/>
    <n v="0.2"/>
    <n v="15.191999999999979"/>
  </r>
  <r>
    <n v="9590"/>
    <x v="4808"/>
    <x v="2"/>
    <x v="218"/>
    <d v="2011-05-15T00:00:00"/>
    <s v="Standard Class"/>
    <s v="HD-14785"/>
    <s v="Harold Dahlen"/>
    <x v="2"/>
    <s v="United States"/>
    <s v="Chicago"/>
    <x v="10"/>
    <n v="60610"/>
    <x v="2"/>
    <s v="OFF-PA-10003036"/>
    <x v="1"/>
    <x v="10"/>
    <x v="1730"/>
    <n v="17.472000000000001"/>
    <n v="3"/>
    <n v="0.2"/>
    <n v="5.6783999999999981"/>
  </r>
  <r>
    <n v="9591"/>
    <x v="4808"/>
    <x v="2"/>
    <x v="218"/>
    <d v="2011-05-15T00:00:00"/>
    <s v="Standard Class"/>
    <s v="HD-14785"/>
    <s v="Harold Dahlen"/>
    <x v="2"/>
    <s v="United States"/>
    <s v="Chicago"/>
    <x v="10"/>
    <n v="60610"/>
    <x v="2"/>
    <s v="OFF-BI-10002026"/>
    <x v="1"/>
    <x v="8"/>
    <x v="903"/>
    <n v="104.57999999999998"/>
    <n v="9"/>
    <n v="0.8"/>
    <n v="-172.55700000000007"/>
  </r>
  <r>
    <n v="9592"/>
    <x v="4809"/>
    <x v="0"/>
    <x v="1062"/>
    <d v="2013-08-02T00:00:00"/>
    <s v="Standard Class"/>
    <s v="BF-11005"/>
    <s v="Barry Franz"/>
    <x v="2"/>
    <s v="United States"/>
    <s v="Pasadena"/>
    <x v="5"/>
    <n v="77506"/>
    <x v="2"/>
    <s v="FUR-FU-10003691"/>
    <x v="0"/>
    <x v="5"/>
    <x v="877"/>
    <n v="24.700000000000003"/>
    <n v="5"/>
    <n v="0.6"/>
    <n v="-9.8799999999999955"/>
  </r>
  <r>
    <n v="9593"/>
    <x v="4809"/>
    <x v="0"/>
    <x v="1062"/>
    <d v="2013-08-02T00:00:00"/>
    <s v="Standard Class"/>
    <s v="BF-11005"/>
    <s v="Barry Franz"/>
    <x v="2"/>
    <s v="United States"/>
    <s v="Pasadena"/>
    <x v="5"/>
    <n v="77506"/>
    <x v="2"/>
    <s v="FUR-FU-10003806"/>
    <x v="0"/>
    <x v="5"/>
    <x v="1795"/>
    <n v="302.72000000000003"/>
    <n v="5"/>
    <n v="0.6"/>
    <n v="-378.40000000000009"/>
  </r>
  <r>
    <n v="9594"/>
    <x v="4810"/>
    <x v="3"/>
    <x v="32"/>
    <d v="2014-09-20T00:00:00"/>
    <s v="Standard Class"/>
    <s v="HZ-14950"/>
    <s v="Henia Zydlo"/>
    <x v="0"/>
    <s v="United States"/>
    <s v="New York City"/>
    <x v="15"/>
    <n v="10024"/>
    <x v="3"/>
    <s v="OFF-PA-10002741"/>
    <x v="1"/>
    <x v="10"/>
    <x v="1467"/>
    <n v="8.56"/>
    <n v="2"/>
    <n v="0"/>
    <n v="3.8519999999999994"/>
  </r>
  <r>
    <n v="9595"/>
    <x v="4810"/>
    <x v="3"/>
    <x v="32"/>
    <d v="2014-09-20T00:00:00"/>
    <s v="Standard Class"/>
    <s v="HZ-14950"/>
    <s v="Henia Zydlo"/>
    <x v="0"/>
    <s v="United States"/>
    <s v="New York City"/>
    <x v="15"/>
    <n v="10024"/>
    <x v="3"/>
    <s v="OFF-PA-10003845"/>
    <x v="1"/>
    <x v="10"/>
    <x v="367"/>
    <n v="11.56"/>
    <n v="2"/>
    <n v="0"/>
    <n v="5.6644000000000005"/>
  </r>
  <r>
    <n v="9596"/>
    <x v="4811"/>
    <x v="3"/>
    <x v="714"/>
    <d v="2014-01-30T00:00:00"/>
    <s v="Standard Class"/>
    <s v="KD-16495"/>
    <s v="Keith Dawkins"/>
    <x v="1"/>
    <s v="United States"/>
    <s v="San Jose"/>
    <x v="1"/>
    <n v="95123"/>
    <x v="1"/>
    <s v="OFF-AP-10001492"/>
    <x v="1"/>
    <x v="9"/>
    <x v="22"/>
    <n v="25.86"/>
    <n v="3"/>
    <n v="0"/>
    <n v="6.7236000000000002"/>
  </r>
  <r>
    <n v="9597"/>
    <x v="4811"/>
    <x v="3"/>
    <x v="714"/>
    <d v="2014-01-30T00:00:00"/>
    <s v="Standard Class"/>
    <s v="KD-16495"/>
    <s v="Keith Dawkins"/>
    <x v="1"/>
    <s v="United States"/>
    <s v="San Jose"/>
    <x v="1"/>
    <n v="95123"/>
    <x v="1"/>
    <s v="OFF-BI-10004318"/>
    <x v="1"/>
    <x v="8"/>
    <x v="1574"/>
    <n v="276.78400000000005"/>
    <n v="2"/>
    <n v="0.2"/>
    <n v="89.954799999999992"/>
  </r>
  <r>
    <n v="9598"/>
    <x v="4811"/>
    <x v="3"/>
    <x v="714"/>
    <d v="2014-01-30T00:00:00"/>
    <s v="Standard Class"/>
    <s v="KD-16495"/>
    <s v="Keith Dawkins"/>
    <x v="1"/>
    <s v="United States"/>
    <s v="San Jose"/>
    <x v="1"/>
    <n v="95123"/>
    <x v="1"/>
    <s v="TEC-PH-10000193"/>
    <x v="2"/>
    <x v="7"/>
    <x v="1655"/>
    <n v="110.352"/>
    <n v="3"/>
    <n v="0.2"/>
    <n v="8.2763999999999953"/>
  </r>
  <r>
    <n v="9599"/>
    <x v="4812"/>
    <x v="1"/>
    <x v="444"/>
    <d v="2012-09-23T00:00:00"/>
    <s v="Standard Class"/>
    <s v="FC-14245"/>
    <s v="Frank Carlisle"/>
    <x v="2"/>
    <s v="United States"/>
    <s v="Sacramento"/>
    <x v="1"/>
    <n v="95823"/>
    <x v="1"/>
    <s v="FUR-FU-10003464"/>
    <x v="0"/>
    <x v="5"/>
    <x v="1470"/>
    <n v="60.84"/>
    <n v="3"/>
    <n v="0"/>
    <n v="19.468799999999998"/>
  </r>
  <r>
    <n v="9600"/>
    <x v="4813"/>
    <x v="1"/>
    <x v="1225"/>
    <d v="2012-04-18T00:00:00"/>
    <s v="Standard Class"/>
    <s v="TP-21130"/>
    <s v="Theone Pippenger"/>
    <x v="0"/>
    <s v="United States"/>
    <s v="Springfield"/>
    <x v="21"/>
    <n v="97477"/>
    <x v="1"/>
    <s v="OFF-AP-10002403"/>
    <x v="1"/>
    <x v="9"/>
    <x v="1302"/>
    <n v="35.207999999999998"/>
    <n v="1"/>
    <n v="0.2"/>
    <n v="2.6405999999999992"/>
  </r>
  <r>
    <n v="9601"/>
    <x v="4814"/>
    <x v="3"/>
    <x v="540"/>
    <d v="2014-05-12T00:00:00"/>
    <s v="Second Class"/>
    <s v="EB-13705"/>
    <s v="Ed Braxton"/>
    <x v="1"/>
    <s v="United States"/>
    <s v="Mansfield"/>
    <x v="5"/>
    <n v="76063"/>
    <x v="2"/>
    <s v="OFF-PA-10003848"/>
    <x v="1"/>
    <x v="10"/>
    <x v="1442"/>
    <n v="41.472000000000008"/>
    <n v="8"/>
    <n v="0.2"/>
    <n v="14.5152"/>
  </r>
  <r>
    <n v="9602"/>
    <x v="4815"/>
    <x v="0"/>
    <x v="913"/>
    <d v="2013-09-10T00:00:00"/>
    <s v="Standard Class"/>
    <s v="JP-15520"/>
    <s v="Jeremy Pistek"/>
    <x v="0"/>
    <s v="United States"/>
    <s v="Jonesboro"/>
    <x v="36"/>
    <n v="72401"/>
    <x v="0"/>
    <s v="OFF-PA-10001357"/>
    <x v="1"/>
    <x v="10"/>
    <x v="1032"/>
    <n v="239.5"/>
    <n v="5"/>
    <n v="0"/>
    <n v="114.95999999999998"/>
  </r>
  <r>
    <n v="9603"/>
    <x v="4816"/>
    <x v="2"/>
    <x v="946"/>
    <d v="2011-05-22T00:00:00"/>
    <s v="First Class"/>
    <s v="TD-20995"/>
    <s v="Tamara Dahlen"/>
    <x v="0"/>
    <s v="United States"/>
    <s v="Virginia Beach"/>
    <x v="17"/>
    <n v="23464"/>
    <x v="0"/>
    <s v="OFF-SU-10004737"/>
    <x v="1"/>
    <x v="14"/>
    <x v="1704"/>
    <n v="34.200000000000003"/>
    <n v="5"/>
    <n v="0"/>
    <n v="9.234"/>
  </r>
  <r>
    <n v="9604"/>
    <x v="4817"/>
    <x v="0"/>
    <x v="26"/>
    <d v="2013-06-24T00:00:00"/>
    <s v="Standard Class"/>
    <s v="DM-13345"/>
    <s v="Denise Monton"/>
    <x v="1"/>
    <s v="United States"/>
    <s v="Rochester"/>
    <x v="15"/>
    <n v="14609"/>
    <x v="3"/>
    <s v="FUR-TA-10003715"/>
    <x v="0"/>
    <x v="3"/>
    <x v="1003"/>
    <n v="376.86599999999999"/>
    <n v="3"/>
    <n v="0.4"/>
    <n v="-213.55740000000006"/>
  </r>
  <r>
    <n v="9605"/>
    <x v="4818"/>
    <x v="1"/>
    <x v="121"/>
    <d v="2012-11-05T00:00:00"/>
    <s v="First Class"/>
    <s v="EG-13900"/>
    <s v="Emily Grady"/>
    <x v="0"/>
    <s v="United States"/>
    <s v="Chesapeake"/>
    <x v="17"/>
    <n v="23320"/>
    <x v="0"/>
    <s v="OFF-AP-10003099"/>
    <x v="1"/>
    <x v="9"/>
    <x v="1838"/>
    <n v="197.72"/>
    <n v="4"/>
    <n v="0"/>
    <n v="55.36160000000001"/>
  </r>
  <r>
    <n v="9606"/>
    <x v="4819"/>
    <x v="3"/>
    <x v="259"/>
    <d v="2014-11-10T00:00:00"/>
    <s v="Standard Class"/>
    <s v="HG-14965"/>
    <s v="Henry Goldwyn"/>
    <x v="1"/>
    <s v="United States"/>
    <s v="Lancaster"/>
    <x v="24"/>
    <n v="43130"/>
    <x v="3"/>
    <s v="TEC-AC-10002323"/>
    <x v="2"/>
    <x v="11"/>
    <x v="175"/>
    <n v="70.720000000000013"/>
    <n v="4"/>
    <n v="0.2"/>
    <n v="-6.1879999999999988"/>
  </r>
  <r>
    <n v="9607"/>
    <x v="4819"/>
    <x v="3"/>
    <x v="259"/>
    <d v="2014-11-10T00:00:00"/>
    <s v="Standard Class"/>
    <s v="HG-14965"/>
    <s v="Henry Goldwyn"/>
    <x v="1"/>
    <s v="United States"/>
    <s v="Lancaster"/>
    <x v="24"/>
    <n v="43130"/>
    <x v="3"/>
    <s v="OFF-ST-10002344"/>
    <x v="1"/>
    <x v="4"/>
    <x v="856"/>
    <n v="194.35200000000003"/>
    <n v="3"/>
    <n v="0.2"/>
    <n v="-43.729199999999992"/>
  </r>
  <r>
    <n v="9608"/>
    <x v="4820"/>
    <x v="3"/>
    <x v="256"/>
    <d v="2014-12-09T00:00:00"/>
    <s v="Second Class"/>
    <s v="BF-11080"/>
    <s v="Bart Folk"/>
    <x v="0"/>
    <s v="United States"/>
    <s v="New York City"/>
    <x v="15"/>
    <n v="10024"/>
    <x v="3"/>
    <s v="OFF-PA-10000007"/>
    <x v="1"/>
    <x v="10"/>
    <x v="1531"/>
    <n v="21.6"/>
    <n v="6"/>
    <n v="0"/>
    <n v="9.9359999999999999"/>
  </r>
  <r>
    <n v="9609"/>
    <x v="4820"/>
    <x v="3"/>
    <x v="256"/>
    <d v="2014-12-09T00:00:00"/>
    <s v="Second Class"/>
    <s v="BF-11080"/>
    <s v="Bart Folk"/>
    <x v="0"/>
    <s v="United States"/>
    <s v="New York City"/>
    <x v="15"/>
    <n v="10024"/>
    <x v="3"/>
    <s v="OFF-LA-10000248"/>
    <x v="1"/>
    <x v="2"/>
    <x v="1212"/>
    <n v="11.07"/>
    <n v="3"/>
    <n v="0"/>
    <n v="5.2028999999999996"/>
  </r>
  <r>
    <n v="9610"/>
    <x v="4821"/>
    <x v="0"/>
    <x v="458"/>
    <d v="2013-05-20T00:00:00"/>
    <s v="Second Class"/>
    <s v="SC-20095"/>
    <s v="Sanjit Chand"/>
    <x v="0"/>
    <s v="United States"/>
    <s v="Los Angeles"/>
    <x v="1"/>
    <n v="90045"/>
    <x v="1"/>
    <s v="FUR-FU-10002116"/>
    <x v="0"/>
    <x v="5"/>
    <x v="1431"/>
    <n v="282.83999999999997"/>
    <n v="4"/>
    <n v="0"/>
    <n v="19.798799999999972"/>
  </r>
  <r>
    <n v="9611"/>
    <x v="4821"/>
    <x v="0"/>
    <x v="458"/>
    <d v="2013-05-20T00:00:00"/>
    <s v="Second Class"/>
    <s v="SC-20095"/>
    <s v="Sanjit Chand"/>
    <x v="0"/>
    <s v="United States"/>
    <s v="Los Angeles"/>
    <x v="1"/>
    <n v="90045"/>
    <x v="1"/>
    <s v="OFF-LA-10002195"/>
    <x v="1"/>
    <x v="2"/>
    <x v="1019"/>
    <n v="27.72"/>
    <n v="9"/>
    <n v="0"/>
    <n v="13.3056"/>
  </r>
  <r>
    <n v="9612"/>
    <x v="4822"/>
    <x v="3"/>
    <x v="1200"/>
    <d v="2014-10-31T00:00:00"/>
    <s v="Standard Class"/>
    <s v="CS-11950"/>
    <s v="Carlos Soltero"/>
    <x v="0"/>
    <s v="United States"/>
    <s v="Jackson"/>
    <x v="35"/>
    <n v="39212"/>
    <x v="0"/>
    <s v="OFF-FA-10000735"/>
    <x v="1"/>
    <x v="13"/>
    <x v="33"/>
    <n v="11.68"/>
    <n v="4"/>
    <n v="0"/>
    <n v="5.2559999999999993"/>
  </r>
  <r>
    <n v="9613"/>
    <x v="4823"/>
    <x v="0"/>
    <x v="31"/>
    <d v="2013-09-23T00:00:00"/>
    <s v="Standard Class"/>
    <s v="BD-11320"/>
    <s v="Bill Donatelli"/>
    <x v="0"/>
    <s v="United States"/>
    <s v="Woodland"/>
    <x v="1"/>
    <n v="95695"/>
    <x v="1"/>
    <s v="TEC-PH-10001299"/>
    <x v="2"/>
    <x v="7"/>
    <x v="1480"/>
    <n v="239.98400000000004"/>
    <n v="2"/>
    <n v="0.2"/>
    <n v="23.998400000000004"/>
  </r>
  <r>
    <n v="9614"/>
    <x v="4824"/>
    <x v="2"/>
    <x v="7"/>
    <d v="2011-11-13T00:00:00"/>
    <s v="First Class"/>
    <s v="MZ-17515"/>
    <s v="Mary Zewe"/>
    <x v="1"/>
    <s v="United States"/>
    <s v="Seattle"/>
    <x v="4"/>
    <n v="98115"/>
    <x v="1"/>
    <s v="OFF-AP-10002892"/>
    <x v="1"/>
    <x v="9"/>
    <x v="9"/>
    <n v="22.98"/>
    <n v="1"/>
    <n v="0"/>
    <n v="6.8939999999999984"/>
  </r>
  <r>
    <n v="9615"/>
    <x v="4824"/>
    <x v="2"/>
    <x v="7"/>
    <d v="2011-11-13T00:00:00"/>
    <s v="First Class"/>
    <s v="MZ-17515"/>
    <s v="Mary Zewe"/>
    <x v="1"/>
    <s v="United States"/>
    <s v="Seattle"/>
    <x v="4"/>
    <n v="98115"/>
    <x v="1"/>
    <s v="TEC-AC-10002718"/>
    <x v="2"/>
    <x v="11"/>
    <x v="1183"/>
    <n v="102.13"/>
    <n v="7"/>
    <n v="0"/>
    <n v="15.319499999999996"/>
  </r>
  <r>
    <n v="9616"/>
    <x v="4824"/>
    <x v="2"/>
    <x v="7"/>
    <d v="2011-11-13T00:00:00"/>
    <s v="First Class"/>
    <s v="MZ-17515"/>
    <s v="Mary Zewe"/>
    <x v="1"/>
    <s v="United States"/>
    <s v="Seattle"/>
    <x v="4"/>
    <n v="98115"/>
    <x v="1"/>
    <s v="OFF-BI-10003527"/>
    <x v="1"/>
    <x v="8"/>
    <x v="446"/>
    <n v="2033.5840000000001"/>
    <n v="2"/>
    <n v="0.2"/>
    <n v="762.59400000000005"/>
  </r>
  <r>
    <n v="9617"/>
    <x v="4825"/>
    <x v="0"/>
    <x v="250"/>
    <d v="2013-08-30T00:00:00"/>
    <s v="Standard Class"/>
    <s v="PW-19030"/>
    <s v="Pauline Webber"/>
    <x v="1"/>
    <s v="United States"/>
    <s v="Los Angeles"/>
    <x v="1"/>
    <n v="90049"/>
    <x v="1"/>
    <s v="OFF-AR-10002255"/>
    <x v="1"/>
    <x v="6"/>
    <x v="814"/>
    <n v="5.76"/>
    <n v="2"/>
    <n v="0"/>
    <n v="1.6703999999999999"/>
  </r>
  <r>
    <n v="9618"/>
    <x v="4826"/>
    <x v="3"/>
    <x v="673"/>
    <d v="2014-11-22T00:00:00"/>
    <s v="Standard Class"/>
    <s v="BS-11380"/>
    <s v="Bill Stewart"/>
    <x v="1"/>
    <s v="United States"/>
    <s v="Bowling Green"/>
    <x v="24"/>
    <n v="43402"/>
    <x v="3"/>
    <s v="TEC-CO-10002095"/>
    <x v="2"/>
    <x v="16"/>
    <x v="610"/>
    <n v="899.98199999999997"/>
    <n v="3"/>
    <n v="0.4"/>
    <n v="74.998499999999922"/>
  </r>
  <r>
    <n v="9619"/>
    <x v="4826"/>
    <x v="3"/>
    <x v="673"/>
    <d v="2014-11-22T00:00:00"/>
    <s v="Standard Class"/>
    <s v="BS-11380"/>
    <s v="Bill Stewart"/>
    <x v="1"/>
    <s v="United States"/>
    <s v="Bowling Green"/>
    <x v="24"/>
    <n v="43402"/>
    <x v="3"/>
    <s v="OFF-AR-10004022"/>
    <x v="1"/>
    <x v="6"/>
    <x v="898"/>
    <n v="86.352000000000004"/>
    <n v="3"/>
    <n v="0.2"/>
    <n v="5.3969999999999914"/>
  </r>
  <r>
    <n v="9620"/>
    <x v="4826"/>
    <x v="3"/>
    <x v="673"/>
    <d v="2014-11-22T00:00:00"/>
    <s v="Standard Class"/>
    <s v="BS-11380"/>
    <s v="Bill Stewart"/>
    <x v="1"/>
    <s v="United States"/>
    <s v="Bowling Green"/>
    <x v="24"/>
    <n v="43402"/>
    <x v="3"/>
    <s v="TEC-AC-10002335"/>
    <x v="2"/>
    <x v="11"/>
    <x v="339"/>
    <n v="139.96000000000004"/>
    <n v="5"/>
    <n v="0.2"/>
    <n v="-1.7495000000000118"/>
  </r>
  <r>
    <n v="9621"/>
    <x v="4827"/>
    <x v="2"/>
    <x v="467"/>
    <d v="2011-09-30T00:00:00"/>
    <s v="Standard Class"/>
    <s v="DA-13450"/>
    <s v="Dianna Arnett"/>
    <x v="2"/>
    <s v="United States"/>
    <s v="Lancaster"/>
    <x v="24"/>
    <n v="43130"/>
    <x v="3"/>
    <s v="OFF-AP-10001634"/>
    <x v="1"/>
    <x v="9"/>
    <x v="1790"/>
    <n v="16.704000000000001"/>
    <n v="6"/>
    <n v="0.2"/>
    <n v="1.2527999999999988"/>
  </r>
  <r>
    <n v="9622"/>
    <x v="4827"/>
    <x v="2"/>
    <x v="467"/>
    <d v="2011-09-30T00:00:00"/>
    <s v="Standard Class"/>
    <s v="DA-13450"/>
    <s v="Dianna Arnett"/>
    <x v="2"/>
    <s v="United States"/>
    <s v="Lancaster"/>
    <x v="24"/>
    <n v="43130"/>
    <x v="3"/>
    <s v="TEC-AC-10002370"/>
    <x v="2"/>
    <x v="11"/>
    <x v="1816"/>
    <n v="3.1520000000000001"/>
    <n v="2"/>
    <n v="0.2"/>
    <n v="0.47279999999999966"/>
  </r>
  <r>
    <n v="9623"/>
    <x v="4827"/>
    <x v="2"/>
    <x v="467"/>
    <d v="2011-09-30T00:00:00"/>
    <s v="Standard Class"/>
    <s v="DA-13450"/>
    <s v="Dianna Arnett"/>
    <x v="2"/>
    <s v="United States"/>
    <s v="Lancaster"/>
    <x v="24"/>
    <n v="43130"/>
    <x v="3"/>
    <s v="OFF-PA-10000174"/>
    <x v="1"/>
    <x v="10"/>
    <x v="1515"/>
    <n v="32.896000000000001"/>
    <n v="4"/>
    <n v="0.2"/>
    <n v="11.102399999999996"/>
  </r>
  <r>
    <n v="9624"/>
    <x v="4828"/>
    <x v="3"/>
    <x v="222"/>
    <d v="2014-07-01T00:00:00"/>
    <s v="First Class"/>
    <s v="ME-17725"/>
    <s v="Max Engle"/>
    <x v="0"/>
    <s v="United States"/>
    <s v="Dallas"/>
    <x v="5"/>
    <n v="75220"/>
    <x v="2"/>
    <s v="OFF-AP-10000240"/>
    <x v="1"/>
    <x v="9"/>
    <x v="644"/>
    <n v="21.391999999999992"/>
    <n v="2"/>
    <n v="0.8"/>
    <n v="-54.549600000000012"/>
  </r>
  <r>
    <n v="9625"/>
    <x v="4828"/>
    <x v="3"/>
    <x v="222"/>
    <d v="2014-07-01T00:00:00"/>
    <s v="First Class"/>
    <s v="ME-17725"/>
    <s v="Max Engle"/>
    <x v="0"/>
    <s v="United States"/>
    <s v="Dallas"/>
    <x v="5"/>
    <n v="75220"/>
    <x v="2"/>
    <s v="FUR-TA-10002855"/>
    <x v="0"/>
    <x v="3"/>
    <x v="1189"/>
    <n v="307.31400000000002"/>
    <n v="3"/>
    <n v="0.3"/>
    <n v="-39.511800000000036"/>
  </r>
  <r>
    <n v="9626"/>
    <x v="4828"/>
    <x v="3"/>
    <x v="222"/>
    <d v="2014-07-01T00:00:00"/>
    <s v="First Class"/>
    <s v="ME-17725"/>
    <s v="Max Engle"/>
    <x v="0"/>
    <s v="United States"/>
    <s v="Dallas"/>
    <x v="5"/>
    <n v="75220"/>
    <x v="2"/>
    <s v="FUR-BO-10000780"/>
    <x v="0"/>
    <x v="0"/>
    <x v="1309"/>
    <n v="409.99919999999997"/>
    <n v="3"/>
    <n v="0.32"/>
    <n v="-96.470399999999955"/>
  </r>
  <r>
    <n v="9627"/>
    <x v="4829"/>
    <x v="3"/>
    <x v="397"/>
    <d v="2014-09-26T00:00:00"/>
    <s v="First Class"/>
    <s v="MH-17785"/>
    <s v="Maya Herman"/>
    <x v="1"/>
    <s v="United States"/>
    <s v="Lubbock"/>
    <x v="5"/>
    <n v="79424"/>
    <x v="2"/>
    <s v="OFF-PA-10001846"/>
    <x v="1"/>
    <x v="10"/>
    <x v="1807"/>
    <n v="9.2480000000000011"/>
    <n v="2"/>
    <n v="0.2"/>
    <n v="3.3524000000000003"/>
  </r>
  <r>
    <n v="9628"/>
    <x v="4830"/>
    <x v="2"/>
    <x v="533"/>
    <d v="2011-11-27T00:00:00"/>
    <s v="Standard Class"/>
    <s v="BT-11440"/>
    <s v="Bobby Trafton"/>
    <x v="0"/>
    <s v="United States"/>
    <s v="Detroit"/>
    <x v="12"/>
    <n v="48227"/>
    <x v="2"/>
    <s v="OFF-BI-10002049"/>
    <x v="1"/>
    <x v="8"/>
    <x v="758"/>
    <n v="14.669999999999998"/>
    <n v="3"/>
    <n v="0"/>
    <n v="6.7481999999999989"/>
  </r>
  <r>
    <n v="9629"/>
    <x v="4831"/>
    <x v="2"/>
    <x v="286"/>
    <d v="2011-01-19T00:00:00"/>
    <s v="Standard Class"/>
    <s v="MM-17920"/>
    <s v="Michael Moore"/>
    <x v="0"/>
    <s v="United States"/>
    <s v="Newark"/>
    <x v="24"/>
    <n v="43055"/>
    <x v="3"/>
    <s v="OFF-PA-10002947"/>
    <x v="1"/>
    <x v="10"/>
    <x v="703"/>
    <n v="37.408000000000001"/>
    <n v="7"/>
    <n v="0.2"/>
    <n v="13.0928"/>
  </r>
  <r>
    <n v="9630"/>
    <x v="4831"/>
    <x v="2"/>
    <x v="286"/>
    <d v="2011-01-19T00:00:00"/>
    <s v="Standard Class"/>
    <s v="MM-17920"/>
    <s v="Michael Moore"/>
    <x v="0"/>
    <s v="United States"/>
    <s v="Newark"/>
    <x v="24"/>
    <n v="43055"/>
    <x v="3"/>
    <s v="OFF-BI-10003476"/>
    <x v="1"/>
    <x v="8"/>
    <x v="1526"/>
    <n v="3.4380000000000006"/>
    <n v="2"/>
    <n v="0.7"/>
    <n v="-2.5212000000000003"/>
  </r>
  <r>
    <n v="9631"/>
    <x v="4832"/>
    <x v="0"/>
    <x v="1207"/>
    <d v="2013-06-07T00:00:00"/>
    <s v="Standard Class"/>
    <s v="NM-18520"/>
    <s v="Neoma Murray"/>
    <x v="0"/>
    <s v="United States"/>
    <s v="New York City"/>
    <x v="15"/>
    <n v="10011"/>
    <x v="3"/>
    <s v="OFF-BI-10002609"/>
    <x v="1"/>
    <x v="8"/>
    <x v="98"/>
    <n v="7.1519999999999992"/>
    <n v="3"/>
    <n v="0.2"/>
    <n v="2.3243999999999994"/>
  </r>
  <r>
    <n v="9632"/>
    <x v="4832"/>
    <x v="0"/>
    <x v="1207"/>
    <d v="2013-06-07T00:00:00"/>
    <s v="Standard Class"/>
    <s v="NM-18520"/>
    <s v="Neoma Murray"/>
    <x v="0"/>
    <s v="United States"/>
    <s v="New York City"/>
    <x v="15"/>
    <n v="10011"/>
    <x v="3"/>
    <s v="TEC-PH-10003215"/>
    <x v="2"/>
    <x v="7"/>
    <x v="1602"/>
    <n v="179.7"/>
    <n v="6"/>
    <n v="0"/>
    <n v="88.052999999999997"/>
  </r>
  <r>
    <n v="9633"/>
    <x v="4833"/>
    <x v="3"/>
    <x v="778"/>
    <d v="2014-02-18T00:00:00"/>
    <s v="Standard Class"/>
    <s v="MH-17455"/>
    <s v="Mark Hamilton"/>
    <x v="0"/>
    <s v="United States"/>
    <s v="Minneapolis"/>
    <x v="11"/>
    <n v="55407"/>
    <x v="2"/>
    <s v="OFF-AP-10004785"/>
    <x v="1"/>
    <x v="9"/>
    <x v="1177"/>
    <n v="90.64"/>
    <n v="8"/>
    <n v="0"/>
    <n v="38.975200000000008"/>
  </r>
  <r>
    <n v="9634"/>
    <x v="4834"/>
    <x v="2"/>
    <x v="1005"/>
    <d v="2011-10-17T00:00:00"/>
    <s v="First Class"/>
    <s v="TC-21295"/>
    <s v="Toby Carlisle"/>
    <x v="0"/>
    <s v="United States"/>
    <s v="Everett"/>
    <x v="31"/>
    <n v="2149"/>
    <x v="3"/>
    <s v="TEC-AC-10000865"/>
    <x v="2"/>
    <x v="11"/>
    <x v="996"/>
    <n v="177"/>
    <n v="3"/>
    <n v="0"/>
    <n v="30.089999999999982"/>
  </r>
  <r>
    <n v="9635"/>
    <x v="4834"/>
    <x v="2"/>
    <x v="1005"/>
    <d v="2011-10-17T00:00:00"/>
    <s v="First Class"/>
    <s v="TC-21295"/>
    <s v="Toby Carlisle"/>
    <x v="0"/>
    <s v="United States"/>
    <s v="Everett"/>
    <x v="31"/>
    <n v="2149"/>
    <x v="3"/>
    <s v="OFF-ST-10000615"/>
    <x v="1"/>
    <x v="4"/>
    <x v="75"/>
    <n v="79.45"/>
    <n v="7"/>
    <n v="0"/>
    <n v="22.246000000000006"/>
  </r>
  <r>
    <n v="9636"/>
    <x v="4834"/>
    <x v="2"/>
    <x v="1005"/>
    <d v="2011-10-17T00:00:00"/>
    <s v="First Class"/>
    <s v="TC-21295"/>
    <s v="Toby Carlisle"/>
    <x v="0"/>
    <s v="United States"/>
    <s v="Everett"/>
    <x v="31"/>
    <n v="2149"/>
    <x v="3"/>
    <s v="FUR-CH-10000749"/>
    <x v="0"/>
    <x v="1"/>
    <x v="1667"/>
    <n v="1628.82"/>
    <n v="9"/>
    <n v="0"/>
    <n v="260.61120000000017"/>
  </r>
  <r>
    <n v="9637"/>
    <x v="4835"/>
    <x v="2"/>
    <x v="728"/>
    <d v="2011-11-25T00:00:00"/>
    <s v="Standard Class"/>
    <s v="MH-17785"/>
    <s v="Maya Herman"/>
    <x v="1"/>
    <s v="United States"/>
    <s v="Seattle"/>
    <x v="4"/>
    <n v="98105"/>
    <x v="1"/>
    <s v="FUR-FU-10003553"/>
    <x v="0"/>
    <x v="5"/>
    <x v="563"/>
    <n v="137.54"/>
    <n v="2"/>
    <n v="0"/>
    <n v="55.016000000000005"/>
  </r>
  <r>
    <n v="9638"/>
    <x v="4835"/>
    <x v="2"/>
    <x v="728"/>
    <d v="2011-11-25T00:00:00"/>
    <s v="Standard Class"/>
    <s v="MH-17785"/>
    <s v="Maya Herman"/>
    <x v="1"/>
    <s v="United States"/>
    <s v="Seattle"/>
    <x v="4"/>
    <n v="98105"/>
    <x v="1"/>
    <s v="FUR-TA-10003008"/>
    <x v="0"/>
    <x v="3"/>
    <x v="946"/>
    <n v="730.2"/>
    <n v="4"/>
    <n v="0"/>
    <n v="94.926000000000045"/>
  </r>
  <r>
    <n v="9639"/>
    <x v="4836"/>
    <x v="3"/>
    <x v="105"/>
    <d v="2014-11-16T00:00:00"/>
    <s v="Second Class"/>
    <s v="EP-13915"/>
    <s v="Emily Phan"/>
    <x v="0"/>
    <s v="United States"/>
    <s v="Los Angeles"/>
    <x v="1"/>
    <n v="90032"/>
    <x v="1"/>
    <s v="OFF-PA-10001846"/>
    <x v="1"/>
    <x v="10"/>
    <x v="1807"/>
    <n v="11.56"/>
    <n v="2"/>
    <n v="0"/>
    <n v="5.6644000000000005"/>
  </r>
  <r>
    <n v="9640"/>
    <x v="4837"/>
    <x v="1"/>
    <x v="1226"/>
    <d v="2012-01-31T00:00:00"/>
    <s v="Second Class"/>
    <s v="JH-15985"/>
    <s v="Joseph Holt"/>
    <x v="0"/>
    <s v="United States"/>
    <s v="Concord"/>
    <x v="3"/>
    <n v="28027"/>
    <x v="0"/>
    <s v="FUR-TA-10000198"/>
    <x v="0"/>
    <x v="3"/>
    <x v="589"/>
    <n v="4297.6440000000002"/>
    <n v="13"/>
    <n v="0.4"/>
    <n v="-1862.3124000000003"/>
  </r>
  <r>
    <n v="9641"/>
    <x v="4838"/>
    <x v="2"/>
    <x v="1009"/>
    <d v="2011-03-12T00:00:00"/>
    <s v="Standard Class"/>
    <s v="CM-12715"/>
    <s v="Craig Molinari"/>
    <x v="1"/>
    <s v="United States"/>
    <s v="Seattle"/>
    <x v="4"/>
    <n v="98103"/>
    <x v="1"/>
    <s v="OFF-AR-10000390"/>
    <x v="1"/>
    <x v="6"/>
    <x v="105"/>
    <n v="20.65"/>
    <n v="5"/>
    <n v="0"/>
    <n v="9.4989999999999988"/>
  </r>
  <r>
    <n v="9642"/>
    <x v="4838"/>
    <x v="2"/>
    <x v="1009"/>
    <d v="2011-03-12T00:00:00"/>
    <s v="Standard Class"/>
    <s v="CM-12715"/>
    <s v="Craig Molinari"/>
    <x v="1"/>
    <s v="United States"/>
    <s v="Seattle"/>
    <x v="4"/>
    <n v="98103"/>
    <x v="1"/>
    <s v="OFF-ST-10000934"/>
    <x v="1"/>
    <x v="4"/>
    <x v="352"/>
    <n v="204.89999999999998"/>
    <n v="5"/>
    <n v="0"/>
    <n v="0"/>
  </r>
  <r>
    <n v="9643"/>
    <x v="4838"/>
    <x v="2"/>
    <x v="1009"/>
    <d v="2011-03-12T00:00:00"/>
    <s v="Standard Class"/>
    <s v="CM-12715"/>
    <s v="Craig Molinari"/>
    <x v="1"/>
    <s v="United States"/>
    <s v="Seattle"/>
    <x v="4"/>
    <n v="98103"/>
    <x v="1"/>
    <s v="FUR-CH-10002780"/>
    <x v="0"/>
    <x v="1"/>
    <x v="1832"/>
    <n v="436.70400000000006"/>
    <n v="6"/>
    <n v="0.2"/>
    <n v="21.835199999999986"/>
  </r>
  <r>
    <n v="9644"/>
    <x v="4838"/>
    <x v="2"/>
    <x v="1009"/>
    <d v="2011-03-12T00:00:00"/>
    <s v="Standard Class"/>
    <s v="CM-12715"/>
    <s v="Craig Molinari"/>
    <x v="1"/>
    <s v="United States"/>
    <s v="Seattle"/>
    <x v="4"/>
    <n v="98103"/>
    <x v="1"/>
    <s v="FUR-CH-10004495"/>
    <x v="0"/>
    <x v="1"/>
    <x v="1475"/>
    <n v="481.56800000000004"/>
    <n v="2"/>
    <n v="0.2"/>
    <n v="54.17639999999993"/>
  </r>
  <r>
    <n v="9645"/>
    <x v="4839"/>
    <x v="3"/>
    <x v="110"/>
    <d v="2014-06-14T00:00:00"/>
    <s v="Standard Class"/>
    <s v="FO-14305"/>
    <s v="Frank Olsen"/>
    <x v="0"/>
    <s v="United States"/>
    <s v="Glendale"/>
    <x v="16"/>
    <n v="85301"/>
    <x v="1"/>
    <s v="TEC-AC-10002006"/>
    <x v="2"/>
    <x v="11"/>
    <x v="1078"/>
    <n v="89.544000000000011"/>
    <n v="7"/>
    <n v="0.2"/>
    <n v="12.312299999999993"/>
  </r>
  <r>
    <n v="9646"/>
    <x v="4839"/>
    <x v="3"/>
    <x v="110"/>
    <d v="2014-06-14T00:00:00"/>
    <s v="Standard Class"/>
    <s v="FO-14305"/>
    <s v="Frank Olsen"/>
    <x v="0"/>
    <s v="United States"/>
    <s v="Glendale"/>
    <x v="16"/>
    <n v="85301"/>
    <x v="1"/>
    <s v="OFF-ST-10002485"/>
    <x v="1"/>
    <x v="4"/>
    <x v="209"/>
    <n v="35.167999999999999"/>
    <n v="2"/>
    <n v="0.2"/>
    <n v="-8.3524000000000012"/>
  </r>
  <r>
    <n v="9647"/>
    <x v="4839"/>
    <x v="3"/>
    <x v="110"/>
    <d v="2014-06-14T00:00:00"/>
    <s v="Standard Class"/>
    <s v="FO-14305"/>
    <s v="Frank Olsen"/>
    <x v="0"/>
    <s v="United States"/>
    <s v="Glendale"/>
    <x v="16"/>
    <n v="85301"/>
    <x v="1"/>
    <s v="OFF-BI-10000778"/>
    <x v="1"/>
    <x v="8"/>
    <x v="258"/>
    <n v="72.588000000000008"/>
    <n v="2"/>
    <n v="0.7"/>
    <n v="-48.391999999999982"/>
  </r>
  <r>
    <n v="9648"/>
    <x v="4840"/>
    <x v="2"/>
    <x v="84"/>
    <d v="2011-11-24T00:00:00"/>
    <s v="Standard Class"/>
    <s v="MW-18220"/>
    <s v="Mitch Webber"/>
    <x v="0"/>
    <s v="United States"/>
    <s v="Coon Rapids"/>
    <x v="11"/>
    <n v="55433"/>
    <x v="2"/>
    <s v="OFF-ST-10000877"/>
    <x v="1"/>
    <x v="4"/>
    <x v="1104"/>
    <n v="221.16"/>
    <n v="4"/>
    <n v="0"/>
    <n v="57.501599999999996"/>
  </r>
  <r>
    <n v="9649"/>
    <x v="4840"/>
    <x v="2"/>
    <x v="84"/>
    <d v="2011-11-24T00:00:00"/>
    <s v="Standard Class"/>
    <s v="MW-18220"/>
    <s v="Mitch Webber"/>
    <x v="0"/>
    <s v="United States"/>
    <s v="Coon Rapids"/>
    <x v="11"/>
    <n v="55433"/>
    <x v="2"/>
    <s v="TEC-PH-10002103"/>
    <x v="2"/>
    <x v="7"/>
    <x v="534"/>
    <n v="281.96999999999997"/>
    <n v="3"/>
    <n v="0"/>
    <n v="78.951599999999999"/>
  </r>
  <r>
    <n v="9650"/>
    <x v="4841"/>
    <x v="0"/>
    <x v="491"/>
    <d v="2013-12-01T00:00:00"/>
    <s v="Standard Class"/>
    <s v="MS-17365"/>
    <s v="Maribeth Schnelling"/>
    <x v="0"/>
    <s v="United States"/>
    <s v="Los Angeles"/>
    <x v="1"/>
    <n v="90045"/>
    <x v="1"/>
    <s v="FUR-BO-10002213"/>
    <x v="0"/>
    <x v="0"/>
    <x v="1223"/>
    <n v="3406.6640000000002"/>
    <n v="8"/>
    <n v="0.15"/>
    <n v="160.31359999999984"/>
  </r>
  <r>
    <n v="9651"/>
    <x v="4841"/>
    <x v="0"/>
    <x v="491"/>
    <d v="2013-12-01T00:00:00"/>
    <s v="Standard Class"/>
    <s v="MS-17365"/>
    <s v="Maribeth Schnelling"/>
    <x v="0"/>
    <s v="United States"/>
    <s v="Los Angeles"/>
    <x v="1"/>
    <n v="90045"/>
    <x v="1"/>
    <s v="OFF-AR-10004269"/>
    <x v="1"/>
    <x v="6"/>
    <x v="1541"/>
    <n v="37.17"/>
    <n v="9"/>
    <n v="0"/>
    <n v="10.4076"/>
  </r>
  <r>
    <n v="9652"/>
    <x v="4841"/>
    <x v="0"/>
    <x v="491"/>
    <d v="2013-12-01T00:00:00"/>
    <s v="Standard Class"/>
    <s v="MS-17365"/>
    <s v="Maribeth Schnelling"/>
    <x v="0"/>
    <s v="United States"/>
    <s v="Los Angeles"/>
    <x v="1"/>
    <n v="90045"/>
    <x v="1"/>
    <s v="OFF-AP-10000055"/>
    <x v="1"/>
    <x v="9"/>
    <x v="781"/>
    <n v="64.959999999999994"/>
    <n v="2"/>
    <n v="0"/>
    <n v="19.487999999999992"/>
  </r>
  <r>
    <n v="9653"/>
    <x v="4841"/>
    <x v="0"/>
    <x v="491"/>
    <d v="2013-12-01T00:00:00"/>
    <s v="Standard Class"/>
    <s v="MS-17365"/>
    <s v="Maribeth Schnelling"/>
    <x v="0"/>
    <s v="United States"/>
    <s v="Los Angeles"/>
    <x v="1"/>
    <n v="90045"/>
    <x v="1"/>
    <s v="FUR-FU-10002937"/>
    <x v="0"/>
    <x v="5"/>
    <x v="1051"/>
    <n v="595.38"/>
    <n v="6"/>
    <n v="0"/>
    <n v="297.69"/>
  </r>
  <r>
    <n v="9654"/>
    <x v="4842"/>
    <x v="3"/>
    <x v="205"/>
    <d v="2014-01-28T00:00:00"/>
    <s v="Standard Class"/>
    <s v="HP-14815"/>
    <s v="Harold Pawlan"/>
    <x v="2"/>
    <s v="United States"/>
    <s v="Tucson"/>
    <x v="16"/>
    <n v="85705"/>
    <x v="1"/>
    <s v="TEC-AC-10001874"/>
    <x v="2"/>
    <x v="11"/>
    <x v="1562"/>
    <n v="95.984000000000009"/>
    <n v="2"/>
    <n v="0.2"/>
    <n v="11.997999999999998"/>
  </r>
  <r>
    <n v="9655"/>
    <x v="4842"/>
    <x v="3"/>
    <x v="205"/>
    <d v="2014-01-28T00:00:00"/>
    <s v="Standard Class"/>
    <s v="HP-14815"/>
    <s v="Harold Pawlan"/>
    <x v="2"/>
    <s v="United States"/>
    <s v="Tucson"/>
    <x v="16"/>
    <n v="85705"/>
    <x v="1"/>
    <s v="OFF-BI-10004506"/>
    <x v="1"/>
    <x v="8"/>
    <x v="1238"/>
    <n v="4.9380000000000006"/>
    <n v="2"/>
    <n v="0.7"/>
    <n v="-3.6212"/>
  </r>
  <r>
    <n v="9656"/>
    <x v="4843"/>
    <x v="2"/>
    <x v="358"/>
    <d v="2011-09-29T00:00:00"/>
    <s v="Standard Class"/>
    <s v="AS-10090"/>
    <s v="Adam Shillingsburg"/>
    <x v="0"/>
    <s v="United States"/>
    <s v="New York City"/>
    <x v="15"/>
    <n v="10035"/>
    <x v="3"/>
    <s v="FUR-FU-10001876"/>
    <x v="0"/>
    <x v="5"/>
    <x v="1394"/>
    <n v="97.44"/>
    <n v="3"/>
    <n v="0"/>
    <n v="35.078399999999995"/>
  </r>
  <r>
    <n v="9657"/>
    <x v="4843"/>
    <x v="2"/>
    <x v="358"/>
    <d v="2011-09-29T00:00:00"/>
    <s v="Standard Class"/>
    <s v="AS-10090"/>
    <s v="Adam Shillingsburg"/>
    <x v="0"/>
    <s v="United States"/>
    <s v="New York City"/>
    <x v="15"/>
    <n v="10035"/>
    <x v="3"/>
    <s v="OFF-BI-10003355"/>
    <x v="1"/>
    <x v="8"/>
    <x v="586"/>
    <n v="3.9840000000000004"/>
    <n v="1"/>
    <n v="0.2"/>
    <n v="1.3944000000000001"/>
  </r>
  <r>
    <n v="9658"/>
    <x v="4843"/>
    <x v="2"/>
    <x v="358"/>
    <d v="2011-09-29T00:00:00"/>
    <s v="Standard Class"/>
    <s v="AS-10090"/>
    <s v="Adam Shillingsburg"/>
    <x v="0"/>
    <s v="United States"/>
    <s v="New York City"/>
    <x v="15"/>
    <n v="10035"/>
    <x v="3"/>
    <s v="OFF-AR-10003876"/>
    <x v="1"/>
    <x v="6"/>
    <x v="1709"/>
    <n v="13.04"/>
    <n v="4"/>
    <n v="0"/>
    <n v="5.7376000000000005"/>
  </r>
  <r>
    <n v="9659"/>
    <x v="4843"/>
    <x v="2"/>
    <x v="358"/>
    <d v="2011-09-29T00:00:00"/>
    <s v="Standard Class"/>
    <s v="AS-10090"/>
    <s v="Adam Shillingsburg"/>
    <x v="0"/>
    <s v="United States"/>
    <s v="New York City"/>
    <x v="15"/>
    <n v="10035"/>
    <x v="3"/>
    <s v="FUR-CH-10004983"/>
    <x v="0"/>
    <x v="1"/>
    <x v="1560"/>
    <n v="579.52800000000002"/>
    <n v="4"/>
    <n v="0.1"/>
    <n v="83.709599999999966"/>
  </r>
  <r>
    <n v="9660"/>
    <x v="4844"/>
    <x v="2"/>
    <x v="959"/>
    <d v="2011-03-30T00:00:00"/>
    <s v="Second Class"/>
    <s v="CS-12505"/>
    <s v="Cindy Stewart"/>
    <x v="0"/>
    <s v="United States"/>
    <s v="Pomona"/>
    <x v="1"/>
    <n v="91767"/>
    <x v="1"/>
    <s v="OFF-LA-10001982"/>
    <x v="1"/>
    <x v="2"/>
    <x v="1529"/>
    <n v="18.75"/>
    <n v="5"/>
    <n v="0"/>
    <n v="9"/>
  </r>
  <r>
    <n v="9661"/>
    <x v="4845"/>
    <x v="0"/>
    <x v="112"/>
    <d v="2013-06-12T00:00:00"/>
    <s v="Standard Class"/>
    <s v="ME-17320"/>
    <s v="Maria Etezadi"/>
    <x v="2"/>
    <s v="United States"/>
    <s v="Santa Barbara"/>
    <x v="1"/>
    <n v="93101"/>
    <x v="1"/>
    <s v="TEC-PH-10001459"/>
    <x v="2"/>
    <x v="7"/>
    <x v="1438"/>
    <n v="3023.9280000000003"/>
    <n v="9"/>
    <n v="0.2"/>
    <n v="226.79460000000006"/>
  </r>
  <r>
    <n v="9662"/>
    <x v="4845"/>
    <x v="0"/>
    <x v="112"/>
    <d v="2013-06-12T00:00:00"/>
    <s v="Standard Class"/>
    <s v="ME-17320"/>
    <s v="Maria Etezadi"/>
    <x v="2"/>
    <s v="United States"/>
    <s v="Santa Barbara"/>
    <x v="1"/>
    <n v="93101"/>
    <x v="1"/>
    <s v="TEC-AC-10002134"/>
    <x v="2"/>
    <x v="11"/>
    <x v="1536"/>
    <n v="26.96"/>
    <n v="2"/>
    <n v="0"/>
    <n v="3.7744"/>
  </r>
  <r>
    <n v="9663"/>
    <x v="4845"/>
    <x v="0"/>
    <x v="112"/>
    <d v="2013-06-12T00:00:00"/>
    <s v="Standard Class"/>
    <s v="ME-17320"/>
    <s v="Maria Etezadi"/>
    <x v="2"/>
    <s v="United States"/>
    <s v="Santa Barbara"/>
    <x v="1"/>
    <n v="93101"/>
    <x v="1"/>
    <s v="TEC-PH-10001760"/>
    <x v="2"/>
    <x v="7"/>
    <x v="254"/>
    <n v="477.6"/>
    <n v="3"/>
    <n v="0.2"/>
    <n v="161.19000000000003"/>
  </r>
  <r>
    <n v="9664"/>
    <x v="4846"/>
    <x v="3"/>
    <x v="515"/>
    <d v="2014-09-06T00:00:00"/>
    <s v="Standard Class"/>
    <s v="MS-17770"/>
    <s v="Maxwell Schwartz"/>
    <x v="0"/>
    <s v="United States"/>
    <s v="San Francisco"/>
    <x v="1"/>
    <n v="94109"/>
    <x v="1"/>
    <s v="OFF-ST-10001511"/>
    <x v="1"/>
    <x v="4"/>
    <x v="551"/>
    <n v="193.95000000000002"/>
    <n v="3"/>
    <n v="0"/>
    <n v="9.6974999999999838"/>
  </r>
  <r>
    <n v="9665"/>
    <x v="4847"/>
    <x v="1"/>
    <x v="214"/>
    <d v="2012-12-07T00:00:00"/>
    <s v="Same Day"/>
    <s v="KH-16690"/>
    <s v="Kristen Hastings"/>
    <x v="1"/>
    <s v="United States"/>
    <s v="Riverside"/>
    <x v="1"/>
    <n v="92503"/>
    <x v="1"/>
    <s v="OFF-PA-10003953"/>
    <x v="1"/>
    <x v="10"/>
    <x v="638"/>
    <n v="12.96"/>
    <n v="2"/>
    <n v="0"/>
    <n v="6.2208000000000006"/>
  </r>
  <r>
    <n v="9666"/>
    <x v="4848"/>
    <x v="3"/>
    <x v="673"/>
    <d v="2014-11-21T00:00:00"/>
    <s v="Standard Class"/>
    <s v="LC-16885"/>
    <s v="Lena Creighton"/>
    <x v="0"/>
    <s v="United States"/>
    <s v="Los Angeles"/>
    <x v="1"/>
    <n v="90049"/>
    <x v="1"/>
    <s v="FUR-FU-10003268"/>
    <x v="0"/>
    <x v="5"/>
    <x v="876"/>
    <n v="119.94"/>
    <n v="3"/>
    <n v="0"/>
    <n v="23.987999999999996"/>
  </r>
  <r>
    <n v="9667"/>
    <x v="4848"/>
    <x v="3"/>
    <x v="673"/>
    <d v="2014-11-21T00:00:00"/>
    <s v="Standard Class"/>
    <s v="LC-16885"/>
    <s v="Lena Creighton"/>
    <x v="0"/>
    <s v="United States"/>
    <s v="Los Angeles"/>
    <x v="1"/>
    <n v="90049"/>
    <x v="1"/>
    <s v="FUR-FU-10001847"/>
    <x v="0"/>
    <x v="5"/>
    <x v="1355"/>
    <n v="12.419999999999998"/>
    <n v="3"/>
    <n v="0"/>
    <n v="4.4711999999999996"/>
  </r>
  <r>
    <n v="9668"/>
    <x v="4849"/>
    <x v="0"/>
    <x v="131"/>
    <d v="2013-04-28T00:00:00"/>
    <s v="Standard Class"/>
    <s v="AF-10870"/>
    <s v="Art Ferguson"/>
    <x v="0"/>
    <s v="United States"/>
    <s v="San Clemente"/>
    <x v="1"/>
    <n v="92672"/>
    <x v="1"/>
    <s v="OFF-BI-10002764"/>
    <x v="1"/>
    <x v="8"/>
    <x v="502"/>
    <n v="18.088000000000001"/>
    <n v="7"/>
    <n v="0.2"/>
    <n v="6.5569000000000006"/>
  </r>
  <r>
    <n v="9669"/>
    <x v="4849"/>
    <x v="0"/>
    <x v="131"/>
    <d v="2013-04-28T00:00:00"/>
    <s v="Standard Class"/>
    <s v="AF-10870"/>
    <s v="Art Ferguson"/>
    <x v="0"/>
    <s v="United States"/>
    <s v="San Clemente"/>
    <x v="1"/>
    <n v="92672"/>
    <x v="1"/>
    <s v="OFF-EN-10004386"/>
    <x v="1"/>
    <x v="12"/>
    <x v="242"/>
    <n v="71.97"/>
    <n v="3"/>
    <n v="0"/>
    <n v="35.984999999999999"/>
  </r>
  <r>
    <n v="9670"/>
    <x v="4850"/>
    <x v="3"/>
    <x v="459"/>
    <d v="2014-04-07T00:00:00"/>
    <s v="Standard Class"/>
    <s v="AH-10465"/>
    <s v="Amy Hunt"/>
    <x v="0"/>
    <s v="United States"/>
    <s v="Decatur"/>
    <x v="19"/>
    <n v="35601"/>
    <x v="0"/>
    <s v="OFF-LA-10001569"/>
    <x v="1"/>
    <x v="2"/>
    <x v="633"/>
    <n v="14.940000000000001"/>
    <n v="3"/>
    <n v="0"/>
    <n v="6.8723999999999998"/>
  </r>
  <r>
    <n v="9671"/>
    <x v="4851"/>
    <x v="1"/>
    <x v="863"/>
    <d v="2012-08-15T00:00:00"/>
    <s v="First Class"/>
    <s v="GK-14620"/>
    <s v="Grace Kelly"/>
    <x v="1"/>
    <s v="United States"/>
    <s v="Greensboro"/>
    <x v="3"/>
    <n v="27405"/>
    <x v="0"/>
    <s v="OFF-AR-10001446"/>
    <x v="1"/>
    <x v="6"/>
    <x v="1152"/>
    <n v="64.680000000000007"/>
    <n v="7"/>
    <n v="0.2"/>
    <n v="8.0849999999999973"/>
  </r>
  <r>
    <n v="9672"/>
    <x v="4852"/>
    <x v="3"/>
    <x v="38"/>
    <d v="2014-11-20T00:00:00"/>
    <s v="Standard Class"/>
    <s v="KL-16645"/>
    <s v="Ken Lonsdale"/>
    <x v="0"/>
    <s v="United States"/>
    <s v="Dublin"/>
    <x v="1"/>
    <n v="94568"/>
    <x v="1"/>
    <s v="TEC-PH-10003442"/>
    <x v="2"/>
    <x v="7"/>
    <x v="879"/>
    <n v="22"/>
    <n v="5"/>
    <n v="0.2"/>
    <n v="1.375"/>
  </r>
  <r>
    <n v="9673"/>
    <x v="4853"/>
    <x v="0"/>
    <x v="443"/>
    <d v="2013-12-29T00:00:00"/>
    <s v="Standard Class"/>
    <s v="FM-14290"/>
    <s v="Frank Merwin"/>
    <x v="2"/>
    <s v="United States"/>
    <s v="Philadelphia"/>
    <x v="9"/>
    <n v="19143"/>
    <x v="3"/>
    <s v="OFF-PA-10000477"/>
    <x v="1"/>
    <x v="10"/>
    <x v="1205"/>
    <n v="7.9680000000000009"/>
    <n v="2"/>
    <n v="0.2"/>
    <n v="2.6892000000000005"/>
  </r>
  <r>
    <n v="9674"/>
    <x v="4853"/>
    <x v="0"/>
    <x v="443"/>
    <d v="2013-12-29T00:00:00"/>
    <s v="Standard Class"/>
    <s v="FM-14290"/>
    <s v="Frank Merwin"/>
    <x v="2"/>
    <s v="United States"/>
    <s v="Philadelphia"/>
    <x v="9"/>
    <n v="19143"/>
    <x v="3"/>
    <s v="TEC-PH-10002645"/>
    <x v="2"/>
    <x v="7"/>
    <x v="1839"/>
    <n v="1499.9699999999998"/>
    <n v="5"/>
    <n v="0.4"/>
    <n v="-374.99250000000006"/>
  </r>
  <r>
    <n v="9675"/>
    <x v="4854"/>
    <x v="2"/>
    <x v="192"/>
    <d v="2011-07-24T00:00:00"/>
    <s v="Second Class"/>
    <s v="JL-15850"/>
    <s v="John Lucas"/>
    <x v="0"/>
    <s v="United States"/>
    <s v="Houston"/>
    <x v="5"/>
    <n v="77095"/>
    <x v="2"/>
    <s v="OFF-ST-10003123"/>
    <x v="1"/>
    <x v="4"/>
    <x v="1268"/>
    <n v="26.632000000000001"/>
    <n v="1"/>
    <n v="0.2"/>
    <n v="1.331599999999999"/>
  </r>
  <r>
    <n v="9676"/>
    <x v="4855"/>
    <x v="0"/>
    <x v="715"/>
    <d v="2013-05-11T00:00:00"/>
    <s v="Standard Class"/>
    <s v="GM-14500"/>
    <s v="Gene McClure"/>
    <x v="0"/>
    <s v="United States"/>
    <s v="Bakersfield"/>
    <x v="1"/>
    <n v="93309"/>
    <x v="1"/>
    <s v="FUR-FU-10001617"/>
    <x v="0"/>
    <x v="5"/>
    <x v="1141"/>
    <n v="41.6"/>
    <n v="4"/>
    <n v="0"/>
    <n v="14.143999999999998"/>
  </r>
  <r>
    <n v="9677"/>
    <x v="4856"/>
    <x v="2"/>
    <x v="683"/>
    <d v="2011-12-03T00:00:00"/>
    <s v="Standard Class"/>
    <s v="MC-17635"/>
    <s v="Matthew Clasen"/>
    <x v="1"/>
    <s v="United States"/>
    <s v="Richmond"/>
    <x v="14"/>
    <n v="47374"/>
    <x v="2"/>
    <s v="OFF-EN-10003862"/>
    <x v="1"/>
    <x v="12"/>
    <x v="753"/>
    <n v="64.02"/>
    <n v="6"/>
    <n v="0"/>
    <n v="29.449199999999998"/>
  </r>
  <r>
    <n v="9678"/>
    <x v="4857"/>
    <x v="0"/>
    <x v="724"/>
    <d v="2013-04-24T00:00:00"/>
    <s v="Standard Class"/>
    <s v="CS-12490"/>
    <s v="Cindy Schnelling"/>
    <x v="1"/>
    <s v="United States"/>
    <s v="New York City"/>
    <x v="15"/>
    <n v="10009"/>
    <x v="3"/>
    <s v="OFF-AR-10001573"/>
    <x v="1"/>
    <x v="6"/>
    <x v="368"/>
    <n v="6.99"/>
    <n v="3"/>
    <n v="0"/>
    <n v="2.027099999999999"/>
  </r>
  <r>
    <n v="9679"/>
    <x v="4857"/>
    <x v="0"/>
    <x v="724"/>
    <d v="2013-04-24T00:00:00"/>
    <s v="Standard Class"/>
    <s v="CS-12490"/>
    <s v="Cindy Schnelling"/>
    <x v="1"/>
    <s v="United States"/>
    <s v="New York City"/>
    <x v="15"/>
    <n v="10009"/>
    <x v="3"/>
    <s v="OFF-SU-10004290"/>
    <x v="1"/>
    <x v="14"/>
    <x v="1818"/>
    <n v="6.84"/>
    <n v="1"/>
    <n v="0"/>
    <n v="1.8468"/>
  </r>
  <r>
    <n v="9680"/>
    <x v="4858"/>
    <x v="1"/>
    <x v="17"/>
    <d v="2012-12-31T00:00:00"/>
    <s v="Standard Class"/>
    <s v="AH-10030"/>
    <s v="Aaron Hawkins"/>
    <x v="1"/>
    <s v="United States"/>
    <s v="San Francisco"/>
    <x v="1"/>
    <n v="94122"/>
    <x v="1"/>
    <s v="OFF-ST-10000046"/>
    <x v="1"/>
    <x v="4"/>
    <x v="757"/>
    <n v="323.10000000000002"/>
    <n v="2"/>
    <n v="0"/>
    <n v="61.38900000000001"/>
  </r>
  <r>
    <n v="9681"/>
    <x v="4858"/>
    <x v="1"/>
    <x v="17"/>
    <d v="2012-12-31T00:00:00"/>
    <s v="Standard Class"/>
    <s v="AH-10030"/>
    <s v="Aaron Hawkins"/>
    <x v="1"/>
    <s v="United States"/>
    <s v="San Francisco"/>
    <x v="1"/>
    <n v="94122"/>
    <x v="1"/>
    <s v="TEC-PH-10003505"/>
    <x v="2"/>
    <x v="7"/>
    <x v="901"/>
    <n v="668.16"/>
    <n v="9"/>
    <n v="0.2"/>
    <n v="75.167999999999921"/>
  </r>
  <r>
    <n v="9682"/>
    <x v="4859"/>
    <x v="3"/>
    <x v="1096"/>
    <d v="2014-12-19T00:00:00"/>
    <s v="Standard Class"/>
    <s v="EP-13915"/>
    <s v="Emily Phan"/>
    <x v="0"/>
    <s v="United States"/>
    <s v="San Francisco"/>
    <x v="1"/>
    <n v="94122"/>
    <x v="1"/>
    <s v="OFF-LA-10004559"/>
    <x v="1"/>
    <x v="2"/>
    <x v="1340"/>
    <n v="8.64"/>
    <n v="3"/>
    <n v="0"/>
    <n v="4.2336"/>
  </r>
  <r>
    <n v="9683"/>
    <x v="4859"/>
    <x v="3"/>
    <x v="1096"/>
    <d v="2014-12-19T00:00:00"/>
    <s v="Standard Class"/>
    <s v="EP-13915"/>
    <s v="Emily Phan"/>
    <x v="0"/>
    <s v="United States"/>
    <s v="San Francisco"/>
    <x v="1"/>
    <n v="94122"/>
    <x v="1"/>
    <s v="OFF-PA-10003172"/>
    <x v="1"/>
    <x v="10"/>
    <x v="846"/>
    <n v="38.880000000000003"/>
    <n v="6"/>
    <n v="0"/>
    <n v="18.662400000000002"/>
  </r>
  <r>
    <n v="9684"/>
    <x v="4859"/>
    <x v="3"/>
    <x v="1096"/>
    <d v="2014-12-19T00:00:00"/>
    <s v="Standard Class"/>
    <s v="EP-13915"/>
    <s v="Emily Phan"/>
    <x v="0"/>
    <s v="United States"/>
    <s v="San Francisco"/>
    <x v="1"/>
    <n v="94122"/>
    <x v="1"/>
    <s v="FUR-FU-10001473"/>
    <x v="0"/>
    <x v="5"/>
    <x v="1244"/>
    <n v="201.04"/>
    <n v="8"/>
    <n v="0"/>
    <n v="54.280799999999999"/>
  </r>
  <r>
    <n v="9685"/>
    <x v="4859"/>
    <x v="3"/>
    <x v="1096"/>
    <d v="2014-12-19T00:00:00"/>
    <s v="Standard Class"/>
    <s v="EP-13915"/>
    <s v="Emily Phan"/>
    <x v="0"/>
    <s v="United States"/>
    <s v="San Francisco"/>
    <x v="1"/>
    <n v="94122"/>
    <x v="1"/>
    <s v="OFF-PA-10000232"/>
    <x v="1"/>
    <x v="10"/>
    <x v="1622"/>
    <n v="12.96"/>
    <n v="2"/>
    <n v="0"/>
    <n v="6.3504000000000005"/>
  </r>
  <r>
    <n v="9686"/>
    <x v="4860"/>
    <x v="3"/>
    <x v="460"/>
    <d v="2014-01-05T00:00:00"/>
    <s v="Second Class"/>
    <s v="FW-14395"/>
    <s v="Fred Wasserman"/>
    <x v="1"/>
    <s v="United States"/>
    <s v="Los Angeles"/>
    <x v="1"/>
    <n v="90032"/>
    <x v="1"/>
    <s v="TEC-AC-10000682"/>
    <x v="2"/>
    <x v="11"/>
    <x v="1327"/>
    <n v="16.59"/>
    <n v="1"/>
    <n v="0"/>
    <n v="5.8064999999999998"/>
  </r>
  <r>
    <n v="9687"/>
    <x v="4861"/>
    <x v="3"/>
    <x v="1109"/>
    <d v="2014-06-04T00:00:00"/>
    <s v="Standard Class"/>
    <s v="KA-16525"/>
    <s v="Kelly Andreada"/>
    <x v="0"/>
    <s v="United States"/>
    <s v="San Diego"/>
    <x v="1"/>
    <n v="92037"/>
    <x v="1"/>
    <s v="OFF-AR-10003405"/>
    <x v="1"/>
    <x v="6"/>
    <x v="622"/>
    <n v="35.099999999999994"/>
    <n v="6"/>
    <n v="0"/>
    <n v="10.178999999999997"/>
  </r>
  <r>
    <n v="9688"/>
    <x v="4862"/>
    <x v="3"/>
    <x v="1033"/>
    <d v="2014-10-07T00:00:00"/>
    <s v="Standard Class"/>
    <s v="SC-20050"/>
    <s v="Sample Company A"/>
    <x v="2"/>
    <s v="United States"/>
    <s v="Arlington"/>
    <x v="5"/>
    <n v="76017"/>
    <x v="2"/>
    <s v="OFF-BI-10000301"/>
    <x v="1"/>
    <x v="8"/>
    <x v="619"/>
    <n v="11.645999999999997"/>
    <n v="9"/>
    <n v="0.8"/>
    <n v="-17.469000000000005"/>
  </r>
  <r>
    <n v="9689"/>
    <x v="4863"/>
    <x v="3"/>
    <x v="308"/>
    <d v="2014-06-28T00:00:00"/>
    <s v="Standard Class"/>
    <s v="PG-18895"/>
    <s v="Paul Gonzalez"/>
    <x v="0"/>
    <s v="United States"/>
    <s v="Richmond"/>
    <x v="17"/>
    <n v="23223"/>
    <x v="0"/>
    <s v="OFF-PA-10001534"/>
    <x v="1"/>
    <x v="10"/>
    <x v="1461"/>
    <n v="32.400000000000006"/>
    <n v="5"/>
    <n v="0"/>
    <n v="15.552000000000001"/>
  </r>
  <r>
    <n v="9690"/>
    <x v="4863"/>
    <x v="3"/>
    <x v="308"/>
    <d v="2014-06-28T00:00:00"/>
    <s v="Standard Class"/>
    <s v="PG-18895"/>
    <s v="Paul Gonzalez"/>
    <x v="0"/>
    <s v="United States"/>
    <s v="Richmond"/>
    <x v="17"/>
    <n v="23223"/>
    <x v="0"/>
    <s v="TEC-PH-10003691"/>
    <x v="2"/>
    <x v="7"/>
    <x v="1398"/>
    <n v="503.96"/>
    <n v="4"/>
    <n v="0"/>
    <n v="125.99000000000001"/>
  </r>
  <r>
    <n v="9691"/>
    <x v="4864"/>
    <x v="3"/>
    <x v="1095"/>
    <d v="2014-04-06T00:00:00"/>
    <s v="First Class"/>
    <s v="TA-21385"/>
    <s v="Tom Ashbrook"/>
    <x v="2"/>
    <s v="United States"/>
    <s v="New York City"/>
    <x v="15"/>
    <n v="10035"/>
    <x v="3"/>
    <s v="OFF-AR-10001545"/>
    <x v="1"/>
    <x v="6"/>
    <x v="812"/>
    <n v="7.04"/>
    <n v="4"/>
    <n v="0"/>
    <n v="2.0415999999999999"/>
  </r>
  <r>
    <n v="9692"/>
    <x v="4865"/>
    <x v="1"/>
    <x v="50"/>
    <d v="2012-11-17T00:00:00"/>
    <s v="Standard Class"/>
    <s v="PO-18850"/>
    <s v="Patrick O'Brill"/>
    <x v="0"/>
    <s v="United States"/>
    <s v="Houston"/>
    <x v="5"/>
    <n v="77041"/>
    <x v="2"/>
    <s v="FUR-BO-10001811"/>
    <x v="0"/>
    <x v="0"/>
    <x v="779"/>
    <n v="613.99919999999997"/>
    <n v="3"/>
    <n v="0.32"/>
    <n v="-18.058800000000076"/>
  </r>
  <r>
    <n v="9693"/>
    <x v="4866"/>
    <x v="1"/>
    <x v="834"/>
    <d v="2012-09-02T00:00:00"/>
    <s v="Standard Class"/>
    <s v="SM-20950"/>
    <s v="Suzanne McNair"/>
    <x v="1"/>
    <s v="United States"/>
    <s v="Fairfield"/>
    <x v="29"/>
    <n v="6824"/>
    <x v="3"/>
    <s v="OFF-ST-10001837"/>
    <x v="1"/>
    <x v="4"/>
    <x v="1331"/>
    <n v="470.35999999999996"/>
    <n v="11"/>
    <n v="0"/>
    <n v="122.2936"/>
  </r>
  <r>
    <n v="9694"/>
    <x v="4867"/>
    <x v="3"/>
    <x v="241"/>
    <d v="2014-09-29T00:00:00"/>
    <s v="Second Class"/>
    <s v="NK-18490"/>
    <s v="Neil Knudson"/>
    <x v="2"/>
    <s v="United States"/>
    <s v="San Francisco"/>
    <x v="1"/>
    <n v="94110"/>
    <x v="1"/>
    <s v="OFF-PA-10000551"/>
    <x v="1"/>
    <x v="10"/>
    <x v="1237"/>
    <n v="31.08"/>
    <n v="6"/>
    <n v="0"/>
    <n v="15.229199999999999"/>
  </r>
  <r>
    <n v="9695"/>
    <x v="4867"/>
    <x v="3"/>
    <x v="241"/>
    <d v="2014-09-29T00:00:00"/>
    <s v="Second Class"/>
    <s v="NK-18490"/>
    <s v="Neil Knudson"/>
    <x v="2"/>
    <s v="United States"/>
    <s v="San Francisco"/>
    <x v="1"/>
    <n v="94110"/>
    <x v="1"/>
    <s v="OFF-SU-10001574"/>
    <x v="1"/>
    <x v="14"/>
    <x v="498"/>
    <n v="7.3"/>
    <n v="2"/>
    <n v="0"/>
    <n v="2.1899999999999995"/>
  </r>
  <r>
    <n v="9696"/>
    <x v="4868"/>
    <x v="0"/>
    <x v="25"/>
    <d v="2013-12-15T00:00:00"/>
    <s v="First Class"/>
    <s v="SC-20695"/>
    <s v="Steve Chapman"/>
    <x v="1"/>
    <s v="United States"/>
    <s v="Springfield"/>
    <x v="24"/>
    <n v="45503"/>
    <x v="3"/>
    <s v="OFF-AP-10002892"/>
    <x v="1"/>
    <x v="9"/>
    <x v="9"/>
    <n v="73.536000000000001"/>
    <n v="4"/>
    <n v="0.2"/>
    <n v="9.1919999999999931"/>
  </r>
  <r>
    <n v="9697"/>
    <x v="4869"/>
    <x v="2"/>
    <x v="1227"/>
    <d v="2011-06-15T00:00:00"/>
    <s v="Second Class"/>
    <s v="HK-14890"/>
    <s v="Heather Kirkland"/>
    <x v="1"/>
    <s v="United States"/>
    <s v="Detroit"/>
    <x v="12"/>
    <n v="48234"/>
    <x v="2"/>
    <s v="OFF-LA-10003930"/>
    <x v="1"/>
    <x v="2"/>
    <x v="503"/>
    <n v="491.55"/>
    <n v="5"/>
    <n v="0"/>
    <n v="240.8595"/>
  </r>
  <r>
    <n v="9698"/>
    <x v="4870"/>
    <x v="0"/>
    <x v="21"/>
    <d v="2013-03-12T00:00:00"/>
    <s v="Same Day"/>
    <s v="BT-11485"/>
    <s v="Brad Thomas"/>
    <x v="2"/>
    <s v="United States"/>
    <s v="Philadelphia"/>
    <x v="9"/>
    <n v="19140"/>
    <x v="3"/>
    <s v="FUR-FU-10001037"/>
    <x v="0"/>
    <x v="5"/>
    <x v="1160"/>
    <n v="30.336000000000002"/>
    <n v="4"/>
    <n v="0.2"/>
    <n v="9.48"/>
  </r>
  <r>
    <n v="9699"/>
    <x v="4871"/>
    <x v="3"/>
    <x v="934"/>
    <d v="2014-12-20T00:00:00"/>
    <s v="Standard Class"/>
    <s v="KM-16660"/>
    <s v="Khloe Miller"/>
    <x v="0"/>
    <s v="United States"/>
    <s v="Inglewood"/>
    <x v="1"/>
    <n v="90301"/>
    <x v="1"/>
    <s v="OFF-PA-10004569"/>
    <x v="1"/>
    <x v="10"/>
    <x v="227"/>
    <n v="22.830000000000002"/>
    <n v="3"/>
    <n v="0"/>
    <n v="10.7301"/>
  </r>
  <r>
    <n v="9700"/>
    <x v="4871"/>
    <x v="3"/>
    <x v="934"/>
    <d v="2014-12-20T00:00:00"/>
    <s v="Standard Class"/>
    <s v="KM-16660"/>
    <s v="Khloe Miller"/>
    <x v="0"/>
    <s v="United States"/>
    <s v="Inglewood"/>
    <x v="1"/>
    <n v="90301"/>
    <x v="1"/>
    <s v="OFF-AP-10000027"/>
    <x v="1"/>
    <x v="9"/>
    <x v="1804"/>
    <n v="54.32"/>
    <n v="4"/>
    <n v="0"/>
    <n v="16.295999999999999"/>
  </r>
  <r>
    <n v="9701"/>
    <x v="4871"/>
    <x v="3"/>
    <x v="934"/>
    <d v="2014-12-20T00:00:00"/>
    <s v="Standard Class"/>
    <s v="KM-16660"/>
    <s v="Khloe Miller"/>
    <x v="0"/>
    <s v="United States"/>
    <s v="Inglewood"/>
    <x v="1"/>
    <n v="90301"/>
    <x v="1"/>
    <s v="TEC-PH-10000675"/>
    <x v="2"/>
    <x v="7"/>
    <x v="1338"/>
    <n v="196.77600000000001"/>
    <n v="3"/>
    <n v="0.2"/>
    <n v="14.758199999999995"/>
  </r>
  <r>
    <n v="9702"/>
    <x v="4872"/>
    <x v="0"/>
    <x v="859"/>
    <d v="2013-11-05T00:00:00"/>
    <s v="Standard Class"/>
    <s v="SP-20920"/>
    <s v="Susan Pistek"/>
    <x v="0"/>
    <s v="United States"/>
    <s v="San Luis Obispo"/>
    <x v="1"/>
    <n v="93405"/>
    <x v="1"/>
    <s v="OFF-FA-10003059"/>
    <x v="1"/>
    <x v="13"/>
    <x v="794"/>
    <n v="3.62"/>
    <n v="2"/>
    <n v="0"/>
    <n v="1.1945999999999999"/>
  </r>
  <r>
    <n v="9703"/>
    <x v="4873"/>
    <x v="3"/>
    <x v="689"/>
    <d v="2014-08-05T00:00:00"/>
    <s v="Standard Class"/>
    <s v="LB-16795"/>
    <s v="Laurel Beltran"/>
    <x v="2"/>
    <s v="United States"/>
    <s v="Wilmington"/>
    <x v="13"/>
    <n v="19805"/>
    <x v="3"/>
    <s v="OFF-PA-10003256"/>
    <x v="1"/>
    <x v="10"/>
    <x v="96"/>
    <n v="11.54"/>
    <n v="1"/>
    <n v="0"/>
    <n v="5.5391999999999992"/>
  </r>
  <r>
    <n v="9704"/>
    <x v="4873"/>
    <x v="3"/>
    <x v="689"/>
    <d v="2014-08-05T00:00:00"/>
    <s v="Standard Class"/>
    <s v="LB-16795"/>
    <s v="Laurel Beltran"/>
    <x v="2"/>
    <s v="United States"/>
    <s v="Wilmington"/>
    <x v="13"/>
    <n v="19805"/>
    <x v="3"/>
    <s v="OFF-BI-10003656"/>
    <x v="1"/>
    <x v="8"/>
    <x v="13"/>
    <n v="849.95"/>
    <n v="5"/>
    <n v="0"/>
    <n v="390.97699999999998"/>
  </r>
  <r>
    <n v="9705"/>
    <x v="4873"/>
    <x v="3"/>
    <x v="689"/>
    <d v="2014-08-05T00:00:00"/>
    <s v="Standard Class"/>
    <s v="LB-16795"/>
    <s v="Laurel Beltran"/>
    <x v="2"/>
    <s v="United States"/>
    <s v="Wilmington"/>
    <x v="13"/>
    <n v="19805"/>
    <x v="3"/>
    <s v="OFF-BI-10002897"/>
    <x v="1"/>
    <x v="8"/>
    <x v="1793"/>
    <n v="11.01"/>
    <n v="3"/>
    <n v="0"/>
    <n v="5.3948999999999998"/>
  </r>
  <r>
    <n v="9706"/>
    <x v="4874"/>
    <x v="3"/>
    <x v="15"/>
    <d v="2014-10-24T00:00:00"/>
    <s v="Standard Class"/>
    <s v="JS-16030"/>
    <s v="Joy Smith"/>
    <x v="0"/>
    <s v="United States"/>
    <s v="San Francisco"/>
    <x v="1"/>
    <n v="94122"/>
    <x v="1"/>
    <s v="OFF-BI-10004826"/>
    <x v="1"/>
    <x v="8"/>
    <x v="721"/>
    <n v="39.624000000000009"/>
    <n v="3"/>
    <n v="0.2"/>
    <n v="13.868400000000001"/>
  </r>
  <r>
    <n v="9707"/>
    <x v="4875"/>
    <x v="0"/>
    <x v="147"/>
    <d v="2013-10-28T00:00:00"/>
    <s v="Standard Class"/>
    <s v="CS-11950"/>
    <s v="Carlos Soltero"/>
    <x v="0"/>
    <s v="United States"/>
    <s v="Los Angeles"/>
    <x v="1"/>
    <n v="90045"/>
    <x v="1"/>
    <s v="FUR-CH-10004626"/>
    <x v="0"/>
    <x v="1"/>
    <x v="1697"/>
    <n v="242.13600000000002"/>
    <n v="3"/>
    <n v="0.2"/>
    <n v="12.106799999999993"/>
  </r>
  <r>
    <n v="9708"/>
    <x v="4875"/>
    <x v="0"/>
    <x v="147"/>
    <d v="2013-10-28T00:00:00"/>
    <s v="Standard Class"/>
    <s v="CS-11950"/>
    <s v="Carlos Soltero"/>
    <x v="0"/>
    <s v="United States"/>
    <s v="Los Angeles"/>
    <x v="1"/>
    <n v="90045"/>
    <x v="1"/>
    <s v="OFF-AR-10000390"/>
    <x v="1"/>
    <x v="6"/>
    <x v="105"/>
    <n v="12.39"/>
    <n v="3"/>
    <n v="0"/>
    <n v="5.6993999999999998"/>
  </r>
  <r>
    <n v="9709"/>
    <x v="4875"/>
    <x v="0"/>
    <x v="147"/>
    <d v="2013-10-28T00:00:00"/>
    <s v="Standard Class"/>
    <s v="CS-11950"/>
    <s v="Carlos Soltero"/>
    <x v="0"/>
    <s v="United States"/>
    <s v="Los Angeles"/>
    <x v="1"/>
    <n v="90045"/>
    <x v="1"/>
    <s v="FUR-FU-10003731"/>
    <x v="0"/>
    <x v="5"/>
    <x v="1593"/>
    <n v="19.96"/>
    <n v="2"/>
    <n v="0"/>
    <n v="5.5888000000000009"/>
  </r>
  <r>
    <n v="9710"/>
    <x v="4875"/>
    <x v="0"/>
    <x v="147"/>
    <d v="2013-10-28T00:00:00"/>
    <s v="Standard Class"/>
    <s v="CS-11950"/>
    <s v="Carlos Soltero"/>
    <x v="0"/>
    <s v="United States"/>
    <s v="Los Angeles"/>
    <x v="1"/>
    <n v="90045"/>
    <x v="1"/>
    <s v="OFF-ST-10002743"/>
    <x v="1"/>
    <x v="4"/>
    <x v="413"/>
    <n v="340.92"/>
    <n v="3"/>
    <n v="0"/>
    <n v="3.4091999999999842"/>
  </r>
  <r>
    <n v="9711"/>
    <x v="4876"/>
    <x v="2"/>
    <x v="1127"/>
    <d v="2011-11-10T00:00:00"/>
    <s v="Standard Class"/>
    <s v="MD-17350"/>
    <s v="Maribeth Dona"/>
    <x v="0"/>
    <s v="United States"/>
    <s v="Philadelphia"/>
    <x v="9"/>
    <n v="19143"/>
    <x v="3"/>
    <s v="FUR-FU-10001468"/>
    <x v="0"/>
    <x v="5"/>
    <x v="1280"/>
    <n v="273.56799999999998"/>
    <n v="2"/>
    <n v="0.2"/>
    <n v="-34.196000000000026"/>
  </r>
  <r>
    <n v="9712"/>
    <x v="4876"/>
    <x v="2"/>
    <x v="1127"/>
    <d v="2011-11-10T00:00:00"/>
    <s v="Standard Class"/>
    <s v="MD-17350"/>
    <s v="Maribeth Dona"/>
    <x v="0"/>
    <s v="United States"/>
    <s v="Philadelphia"/>
    <x v="9"/>
    <n v="19143"/>
    <x v="3"/>
    <s v="OFF-BI-10003684"/>
    <x v="1"/>
    <x v="8"/>
    <x v="707"/>
    <n v="13.194000000000001"/>
    <n v="2"/>
    <n v="0.7"/>
    <n v="-8.7959999999999958"/>
  </r>
  <r>
    <n v="9713"/>
    <x v="4876"/>
    <x v="2"/>
    <x v="1127"/>
    <d v="2011-11-10T00:00:00"/>
    <s v="Standard Class"/>
    <s v="MD-17350"/>
    <s v="Maribeth Dona"/>
    <x v="0"/>
    <s v="United States"/>
    <s v="Philadelphia"/>
    <x v="9"/>
    <n v="19143"/>
    <x v="3"/>
    <s v="OFF-ST-10003716"/>
    <x v="1"/>
    <x v="4"/>
    <x v="889"/>
    <n v="1080.096"/>
    <n v="6"/>
    <n v="0.2"/>
    <n v="-94.508399999999995"/>
  </r>
  <r>
    <n v="9714"/>
    <x v="4876"/>
    <x v="2"/>
    <x v="1127"/>
    <d v="2011-11-10T00:00:00"/>
    <s v="Standard Class"/>
    <s v="MD-17350"/>
    <s v="Maribeth Dona"/>
    <x v="0"/>
    <s v="United States"/>
    <s v="Philadelphia"/>
    <x v="9"/>
    <n v="19143"/>
    <x v="3"/>
    <s v="TEC-AC-10001101"/>
    <x v="2"/>
    <x v="11"/>
    <x v="547"/>
    <n v="51.56"/>
    <n v="5"/>
    <n v="0.2"/>
    <n v="-6.4450000000000021"/>
  </r>
  <r>
    <n v="9715"/>
    <x v="4876"/>
    <x v="2"/>
    <x v="1127"/>
    <d v="2011-11-10T00:00:00"/>
    <s v="Standard Class"/>
    <s v="MD-17350"/>
    <s v="Maribeth Dona"/>
    <x v="0"/>
    <s v="United States"/>
    <s v="Philadelphia"/>
    <x v="9"/>
    <n v="19143"/>
    <x v="3"/>
    <s v="TEC-AC-10004864"/>
    <x v="2"/>
    <x v="11"/>
    <x v="1289"/>
    <n v="58.415999999999997"/>
    <n v="2"/>
    <n v="0.2"/>
    <n v="16.794600000000003"/>
  </r>
  <r>
    <n v="9716"/>
    <x v="4877"/>
    <x v="0"/>
    <x v="77"/>
    <d v="2013-11-13T00:00:00"/>
    <s v="Standard Class"/>
    <s v="LD-17005"/>
    <s v="Lisa DeCherney"/>
    <x v="0"/>
    <s v="United States"/>
    <s v="San Francisco"/>
    <x v="1"/>
    <n v="94122"/>
    <x v="1"/>
    <s v="OFF-BI-10001543"/>
    <x v="1"/>
    <x v="8"/>
    <x v="375"/>
    <n v="57.584000000000003"/>
    <n v="2"/>
    <n v="0.2"/>
    <n v="20.154400000000003"/>
  </r>
  <r>
    <n v="9717"/>
    <x v="4878"/>
    <x v="0"/>
    <x v="399"/>
    <d v="2013-08-15T00:00:00"/>
    <s v="Second Class"/>
    <s v="DB-13270"/>
    <s v="Deborah Brumfield"/>
    <x v="2"/>
    <s v="United States"/>
    <s v="Philadelphia"/>
    <x v="9"/>
    <n v="19134"/>
    <x v="3"/>
    <s v="OFF-AR-10000914"/>
    <x v="1"/>
    <x v="6"/>
    <x v="1739"/>
    <n v="37.312000000000005"/>
    <n v="4"/>
    <n v="0.2"/>
    <n v="2.7984000000000027"/>
  </r>
  <r>
    <n v="9718"/>
    <x v="4879"/>
    <x v="0"/>
    <x v="198"/>
    <d v="2013-06-01T00:00:00"/>
    <s v="Same Day"/>
    <s v="AT-10735"/>
    <s v="Annie Thurman"/>
    <x v="0"/>
    <s v="United States"/>
    <s v="Houston"/>
    <x v="5"/>
    <n v="77041"/>
    <x v="2"/>
    <s v="TEC-PH-10002293"/>
    <x v="2"/>
    <x v="7"/>
    <x v="126"/>
    <n v="79.959999999999994"/>
    <n v="5"/>
    <n v="0.2"/>
    <n v="7.9960000000000058"/>
  </r>
  <r>
    <n v="9719"/>
    <x v="4879"/>
    <x v="0"/>
    <x v="198"/>
    <d v="2013-06-01T00:00:00"/>
    <s v="Same Day"/>
    <s v="AT-10735"/>
    <s v="Annie Thurman"/>
    <x v="0"/>
    <s v="United States"/>
    <s v="Houston"/>
    <x v="5"/>
    <n v="77041"/>
    <x v="2"/>
    <s v="TEC-AC-10000109"/>
    <x v="2"/>
    <x v="11"/>
    <x v="200"/>
    <n v="223.96"/>
    <n v="5"/>
    <n v="0.2"/>
    <n v="11.198000000000015"/>
  </r>
  <r>
    <n v="9720"/>
    <x v="4880"/>
    <x v="3"/>
    <x v="105"/>
    <d v="2014-11-15T00:00:00"/>
    <s v="Second Class"/>
    <s v="DK-13375"/>
    <s v="Dennis Kane"/>
    <x v="0"/>
    <s v="United States"/>
    <s v="Lancaster"/>
    <x v="9"/>
    <n v="17602"/>
    <x v="3"/>
    <s v="OFF-ST-10002574"/>
    <x v="1"/>
    <x v="4"/>
    <x v="926"/>
    <n v="221.024"/>
    <n v="2"/>
    <n v="0.2"/>
    <n v="-55.256"/>
  </r>
  <r>
    <n v="9721"/>
    <x v="4881"/>
    <x v="0"/>
    <x v="897"/>
    <d v="2013-09-27T00:00:00"/>
    <s v="Standard Class"/>
    <s v="CS-12250"/>
    <s v="Chris Selesnick"/>
    <x v="1"/>
    <s v="United States"/>
    <s v="Green Bay"/>
    <x v="6"/>
    <n v="54302"/>
    <x v="2"/>
    <s v="FUR-FU-10002445"/>
    <x v="0"/>
    <x v="5"/>
    <x v="1439"/>
    <n v="18.96"/>
    <n v="2"/>
    <n v="0"/>
    <n v="7.5840000000000014"/>
  </r>
  <r>
    <n v="9722"/>
    <x v="4882"/>
    <x v="0"/>
    <x v="595"/>
    <d v="2013-02-20T00:00:00"/>
    <s v="Standard Class"/>
    <s v="JF-15565"/>
    <s v="Jill Fjeld"/>
    <x v="0"/>
    <s v="United States"/>
    <s v="New York City"/>
    <x v="15"/>
    <n v="10024"/>
    <x v="3"/>
    <s v="FUR-CH-10001802"/>
    <x v="0"/>
    <x v="1"/>
    <x v="1688"/>
    <n v="326.64600000000002"/>
    <n v="3"/>
    <n v="0.1"/>
    <n v="39.923399999999994"/>
  </r>
  <r>
    <n v="9723"/>
    <x v="4882"/>
    <x v="0"/>
    <x v="595"/>
    <d v="2013-02-20T00:00:00"/>
    <s v="Standard Class"/>
    <s v="JF-15565"/>
    <s v="Jill Fjeld"/>
    <x v="0"/>
    <s v="United States"/>
    <s v="New York City"/>
    <x v="15"/>
    <n v="10024"/>
    <x v="3"/>
    <s v="TEC-AC-10003628"/>
    <x v="2"/>
    <x v="11"/>
    <x v="244"/>
    <n v="89.97"/>
    <n v="3"/>
    <n v="0"/>
    <n v="39.586800000000011"/>
  </r>
  <r>
    <n v="9724"/>
    <x v="4883"/>
    <x v="2"/>
    <x v="1091"/>
    <d v="2011-12-26T00:00:00"/>
    <s v="Standard Class"/>
    <s v="TW-21025"/>
    <s v="Tamara Willingham"/>
    <x v="2"/>
    <s v="United States"/>
    <s v="New York City"/>
    <x v="15"/>
    <n v="10011"/>
    <x v="3"/>
    <s v="OFF-BI-10003984"/>
    <x v="1"/>
    <x v="8"/>
    <x v="690"/>
    <n v="296.71200000000005"/>
    <n v="13"/>
    <n v="0.2"/>
    <n v="100.14029999999998"/>
  </r>
  <r>
    <n v="9725"/>
    <x v="4884"/>
    <x v="1"/>
    <x v="901"/>
    <d v="2012-12-11T00:00:00"/>
    <s v="Standard Class"/>
    <s v="TB-21250"/>
    <s v="Tim Brockman"/>
    <x v="0"/>
    <s v="United States"/>
    <s v="Bloomington"/>
    <x v="10"/>
    <n v="61701"/>
    <x v="2"/>
    <s v="OFF-EN-10004459"/>
    <x v="1"/>
    <x v="12"/>
    <x v="655"/>
    <n v="12.224"/>
    <n v="2"/>
    <n v="0.2"/>
    <n v="4.4311999999999996"/>
  </r>
  <r>
    <n v="9726"/>
    <x v="4885"/>
    <x v="3"/>
    <x v="697"/>
    <d v="2014-09-21T00:00:00"/>
    <s v="First Class"/>
    <s v="SC-20380"/>
    <s v="Shahid Collister"/>
    <x v="0"/>
    <s v="United States"/>
    <s v="Boise"/>
    <x v="45"/>
    <n v="83704"/>
    <x v="1"/>
    <s v="TEC-AC-10001109"/>
    <x v="2"/>
    <x v="11"/>
    <x v="998"/>
    <n v="89.97"/>
    <n v="3"/>
    <n v="0"/>
    <n v="37.787400000000005"/>
  </r>
  <r>
    <n v="9727"/>
    <x v="4886"/>
    <x v="3"/>
    <x v="574"/>
    <d v="2014-12-05T00:00:00"/>
    <s v="First Class"/>
    <s v="KM-16720"/>
    <s v="Kunst Miller"/>
    <x v="0"/>
    <s v="United States"/>
    <s v="Lowell"/>
    <x v="31"/>
    <n v="1852"/>
    <x v="3"/>
    <s v="OFF-AP-10001293"/>
    <x v="1"/>
    <x v="9"/>
    <x v="1337"/>
    <n v="286.85999999999996"/>
    <n v="7"/>
    <n v="0"/>
    <n v="80.320799999999991"/>
  </r>
  <r>
    <n v="9728"/>
    <x v="4886"/>
    <x v="3"/>
    <x v="574"/>
    <d v="2014-12-05T00:00:00"/>
    <s v="First Class"/>
    <s v="KM-16720"/>
    <s v="Kunst Miller"/>
    <x v="0"/>
    <s v="United States"/>
    <s v="Lowell"/>
    <x v="31"/>
    <n v="1852"/>
    <x v="3"/>
    <s v="TEC-PH-10004977"/>
    <x v="2"/>
    <x v="7"/>
    <x v="34"/>
    <n v="979.95"/>
    <n v="5"/>
    <n v="0"/>
    <n v="284.18549999999993"/>
  </r>
  <r>
    <n v="9729"/>
    <x v="4886"/>
    <x v="3"/>
    <x v="574"/>
    <d v="2014-12-05T00:00:00"/>
    <s v="First Class"/>
    <s v="KM-16720"/>
    <s v="Kunst Miller"/>
    <x v="0"/>
    <s v="United States"/>
    <s v="Lowell"/>
    <x v="31"/>
    <n v="1852"/>
    <x v="3"/>
    <s v="OFF-SU-10001935"/>
    <x v="1"/>
    <x v="14"/>
    <x v="33"/>
    <n v="4.3600000000000003"/>
    <n v="2"/>
    <n v="0"/>
    <n v="0.17439999999999944"/>
  </r>
  <r>
    <n v="9730"/>
    <x v="4887"/>
    <x v="2"/>
    <x v="411"/>
    <d v="2011-10-04T00:00:00"/>
    <s v="Standard Class"/>
    <s v="EB-14170"/>
    <s v="Evan Bailliet"/>
    <x v="0"/>
    <s v="United States"/>
    <s v="Seattle"/>
    <x v="4"/>
    <n v="98115"/>
    <x v="1"/>
    <s v="OFF-BI-10001308"/>
    <x v="1"/>
    <x v="8"/>
    <x v="1351"/>
    <n v="10.048000000000002"/>
    <n v="2"/>
    <n v="0.2"/>
    <n v="3.1399999999999988"/>
  </r>
  <r>
    <n v="9731"/>
    <x v="4887"/>
    <x v="2"/>
    <x v="411"/>
    <d v="2011-10-04T00:00:00"/>
    <s v="Standard Class"/>
    <s v="EB-14170"/>
    <s v="Evan Bailliet"/>
    <x v="0"/>
    <s v="United States"/>
    <s v="Seattle"/>
    <x v="4"/>
    <n v="98115"/>
    <x v="1"/>
    <s v="OFF-ST-10000046"/>
    <x v="1"/>
    <x v="4"/>
    <x v="757"/>
    <n v="807.75"/>
    <n v="5"/>
    <n v="0"/>
    <n v="153.47250000000003"/>
  </r>
  <r>
    <n v="9732"/>
    <x v="4888"/>
    <x v="3"/>
    <x v="237"/>
    <d v="2014-11-20T00:00:00"/>
    <s v="Standard Class"/>
    <s v="JE-15715"/>
    <s v="Joe Elijah"/>
    <x v="0"/>
    <s v="United States"/>
    <s v="Los Angeles"/>
    <x v="1"/>
    <n v="90049"/>
    <x v="1"/>
    <s v="OFF-AR-10003504"/>
    <x v="1"/>
    <x v="6"/>
    <x v="1026"/>
    <n v="34.24"/>
    <n v="8"/>
    <n v="0"/>
    <n v="9.9295999999999971"/>
  </r>
  <r>
    <n v="9733"/>
    <x v="4889"/>
    <x v="2"/>
    <x v="1071"/>
    <d v="2011-08-25T00:00:00"/>
    <s v="Standard Class"/>
    <s v="NC-18535"/>
    <s v="Nick Crebassa"/>
    <x v="1"/>
    <s v="United States"/>
    <s v="Hampton"/>
    <x v="17"/>
    <n v="23666"/>
    <x v="0"/>
    <s v="FUR-CH-10001797"/>
    <x v="0"/>
    <x v="1"/>
    <x v="1441"/>
    <n v="500.23999999999995"/>
    <n v="13"/>
    <n v="0"/>
    <n v="145.06959999999992"/>
  </r>
  <r>
    <n v="9734"/>
    <x v="4889"/>
    <x v="2"/>
    <x v="1071"/>
    <d v="2011-08-25T00:00:00"/>
    <s v="Standard Class"/>
    <s v="NC-18535"/>
    <s v="Nick Crebassa"/>
    <x v="1"/>
    <s v="United States"/>
    <s v="Hampton"/>
    <x v="17"/>
    <n v="23666"/>
    <x v="0"/>
    <s v="OFF-PA-10000246"/>
    <x v="1"/>
    <x v="10"/>
    <x v="1586"/>
    <n v="20.12"/>
    <n v="2"/>
    <n v="0"/>
    <n v="9.2552000000000003"/>
  </r>
  <r>
    <n v="9735"/>
    <x v="4889"/>
    <x v="2"/>
    <x v="1071"/>
    <d v="2011-08-25T00:00:00"/>
    <s v="Standard Class"/>
    <s v="NC-18535"/>
    <s v="Nick Crebassa"/>
    <x v="1"/>
    <s v="United States"/>
    <s v="Hampton"/>
    <x v="17"/>
    <n v="23666"/>
    <x v="0"/>
    <s v="OFF-BI-10001359"/>
    <x v="1"/>
    <x v="8"/>
    <x v="1153"/>
    <n v="896.99"/>
    <n v="1"/>
    <n v="0"/>
    <n v="421.58529999999996"/>
  </r>
  <r>
    <n v="9736"/>
    <x v="4890"/>
    <x v="2"/>
    <x v="84"/>
    <d v="2011-11-22T00:00:00"/>
    <s v="Second Class"/>
    <s v="AD-10180"/>
    <s v="Alan Dominguez"/>
    <x v="2"/>
    <s v="United States"/>
    <s v="Philadelphia"/>
    <x v="9"/>
    <n v="19134"/>
    <x v="3"/>
    <s v="OFF-PA-10001583"/>
    <x v="1"/>
    <x v="10"/>
    <x v="1822"/>
    <n v="5.88"/>
    <n v="1"/>
    <n v="0.2"/>
    <n v="1.9844999999999995"/>
  </r>
  <r>
    <n v="9737"/>
    <x v="4891"/>
    <x v="1"/>
    <x v="685"/>
    <d v="2012-07-03T00:00:00"/>
    <s v="Standard Class"/>
    <s v="NF-18475"/>
    <s v="Neil Französisch"/>
    <x v="2"/>
    <s v="United States"/>
    <s v="Omaha"/>
    <x v="8"/>
    <n v="68104"/>
    <x v="2"/>
    <s v="TEC-PH-10004667"/>
    <x v="2"/>
    <x v="7"/>
    <x v="519"/>
    <n v="269.98"/>
    <n v="2"/>
    <n v="0"/>
    <n v="72.894599999999997"/>
  </r>
  <r>
    <n v="9738"/>
    <x v="4892"/>
    <x v="3"/>
    <x v="633"/>
    <d v="2014-03-22T00:00:00"/>
    <s v="Standard Class"/>
    <s v="KD-16615"/>
    <s v="Ken Dana"/>
    <x v="1"/>
    <s v="United States"/>
    <s v="Los Angeles"/>
    <x v="1"/>
    <n v="90032"/>
    <x v="1"/>
    <s v="OFF-ST-10002615"/>
    <x v="1"/>
    <x v="4"/>
    <x v="1427"/>
    <n v="310.12"/>
    <n v="2"/>
    <n v="0"/>
    <n v="80.631200000000007"/>
  </r>
  <r>
    <n v="9739"/>
    <x v="4892"/>
    <x v="3"/>
    <x v="633"/>
    <d v="2014-03-22T00:00:00"/>
    <s v="Standard Class"/>
    <s v="KD-16615"/>
    <s v="Ken Dana"/>
    <x v="1"/>
    <s v="United States"/>
    <s v="Los Angeles"/>
    <x v="1"/>
    <n v="90032"/>
    <x v="1"/>
    <s v="OFF-BI-10004236"/>
    <x v="1"/>
    <x v="8"/>
    <x v="891"/>
    <n v="70.463999999999999"/>
    <n v="6"/>
    <n v="0.2"/>
    <n v="22.900799999999997"/>
  </r>
  <r>
    <n v="9740"/>
    <x v="4892"/>
    <x v="3"/>
    <x v="633"/>
    <d v="2014-03-22T00:00:00"/>
    <s v="Standard Class"/>
    <s v="KD-16615"/>
    <s v="Ken Dana"/>
    <x v="1"/>
    <s v="United States"/>
    <s v="Los Angeles"/>
    <x v="1"/>
    <n v="90032"/>
    <x v="1"/>
    <s v="OFF-BI-10001757"/>
    <x v="1"/>
    <x v="8"/>
    <x v="1158"/>
    <n v="19.68"/>
    <n v="5"/>
    <n v="0.2"/>
    <n v="6.8879999999999981"/>
  </r>
  <r>
    <n v="9741"/>
    <x v="4892"/>
    <x v="3"/>
    <x v="633"/>
    <d v="2014-03-22T00:00:00"/>
    <s v="Standard Class"/>
    <s v="KD-16615"/>
    <s v="Ken Dana"/>
    <x v="1"/>
    <s v="United States"/>
    <s v="Los Angeles"/>
    <x v="1"/>
    <n v="90032"/>
    <x v="1"/>
    <s v="OFF-AP-10001154"/>
    <x v="1"/>
    <x v="9"/>
    <x v="584"/>
    <n v="140.67000000000002"/>
    <n v="3"/>
    <n v="0"/>
    <n v="54.861300000000007"/>
  </r>
  <r>
    <n v="9742"/>
    <x v="4893"/>
    <x v="1"/>
    <x v="627"/>
    <d v="2012-11-12T00:00:00"/>
    <s v="Standard Class"/>
    <s v="QJ-19255"/>
    <s v="Quincy Jones"/>
    <x v="1"/>
    <s v="United States"/>
    <s v="Burlington"/>
    <x v="42"/>
    <s v="05408"/>
    <x v="3"/>
    <s v="FUR-BO-10004834"/>
    <x v="0"/>
    <x v="0"/>
    <x v="26"/>
    <n v="4404.8999999999996"/>
    <n v="5"/>
    <n v="0"/>
    <n v="1013.1270000000001"/>
  </r>
  <r>
    <n v="9743"/>
    <x v="4894"/>
    <x v="3"/>
    <x v="354"/>
    <d v="2014-12-03T00:00:00"/>
    <s v="Standard Class"/>
    <s v="EP-13915"/>
    <s v="Emily Phan"/>
    <x v="0"/>
    <s v="United States"/>
    <s v="San Diego"/>
    <x v="1"/>
    <n v="92037"/>
    <x v="1"/>
    <s v="OFF-LA-10001074"/>
    <x v="1"/>
    <x v="2"/>
    <x v="297"/>
    <n v="62.65"/>
    <n v="5"/>
    <n v="0"/>
    <n v="29.445499999999996"/>
  </r>
  <r>
    <n v="9744"/>
    <x v="4895"/>
    <x v="0"/>
    <x v="950"/>
    <d v="2013-06-23T00:00:00"/>
    <s v="Standard Class"/>
    <s v="JJ-15445"/>
    <s v="Jennifer Jackson"/>
    <x v="0"/>
    <s v="United States"/>
    <s v="Newark"/>
    <x v="13"/>
    <n v="19711"/>
    <x v="3"/>
    <s v="OFF-LA-10001641"/>
    <x v="1"/>
    <x v="2"/>
    <x v="1022"/>
    <n v="9.4499999999999993"/>
    <n v="3"/>
    <n v="0"/>
    <n v="4.5359999999999996"/>
  </r>
  <r>
    <n v="9745"/>
    <x v="4896"/>
    <x v="3"/>
    <x v="276"/>
    <d v="2014-01-26T00:00:00"/>
    <s v="Standard Class"/>
    <s v="BE-11410"/>
    <s v="Bobby Elias"/>
    <x v="0"/>
    <s v="United States"/>
    <s v="Aurora"/>
    <x v="10"/>
    <n v="60505"/>
    <x v="2"/>
    <s v="OFF-EN-10002230"/>
    <x v="1"/>
    <x v="12"/>
    <x v="550"/>
    <n v="268.57600000000002"/>
    <n v="4"/>
    <n v="0.2"/>
    <n v="90.64439999999999"/>
  </r>
  <r>
    <n v="9746"/>
    <x v="4897"/>
    <x v="3"/>
    <x v="221"/>
    <d v="2014-11-25T00:00:00"/>
    <s v="Same Day"/>
    <s v="BP-11290"/>
    <s v="Beth Paige"/>
    <x v="0"/>
    <s v="United States"/>
    <s v="Los Angeles"/>
    <x v="1"/>
    <n v="90008"/>
    <x v="1"/>
    <s v="FUR-TA-10000617"/>
    <x v="0"/>
    <x v="3"/>
    <x v="338"/>
    <n v="364.08000000000004"/>
    <n v="2"/>
    <n v="0.2"/>
    <n v="9.1020000000000039"/>
  </r>
  <r>
    <n v="9747"/>
    <x v="4897"/>
    <x v="3"/>
    <x v="221"/>
    <d v="2014-11-25T00:00:00"/>
    <s v="Same Day"/>
    <s v="BP-11290"/>
    <s v="Beth Paige"/>
    <x v="0"/>
    <s v="United States"/>
    <s v="Los Angeles"/>
    <x v="1"/>
    <n v="90008"/>
    <x v="1"/>
    <s v="FUR-TA-10001676"/>
    <x v="0"/>
    <x v="3"/>
    <x v="957"/>
    <n v="71.088000000000008"/>
    <n v="2"/>
    <n v="0.2"/>
    <n v="-1.7772000000000041"/>
  </r>
  <r>
    <n v="9748"/>
    <x v="4898"/>
    <x v="2"/>
    <x v="7"/>
    <d v="2011-11-15T00:00:00"/>
    <s v="Standard Class"/>
    <s v="BH-11710"/>
    <s v="Brosina Hoffman"/>
    <x v="0"/>
    <s v="United States"/>
    <s v="Chicago"/>
    <x v="10"/>
    <n v="60653"/>
    <x v="2"/>
    <s v="FUR-FU-10000175"/>
    <x v="0"/>
    <x v="5"/>
    <x v="1629"/>
    <n v="10.984000000000002"/>
    <n v="2"/>
    <n v="0.6"/>
    <n v="-7.9634"/>
  </r>
  <r>
    <n v="9749"/>
    <x v="4898"/>
    <x v="2"/>
    <x v="7"/>
    <d v="2011-11-15T00:00:00"/>
    <s v="Standard Class"/>
    <s v="BH-11710"/>
    <s v="Brosina Hoffman"/>
    <x v="0"/>
    <s v="United States"/>
    <s v="Chicago"/>
    <x v="10"/>
    <n v="60653"/>
    <x v="2"/>
    <s v="FUR-CH-10003379"/>
    <x v="0"/>
    <x v="1"/>
    <x v="459"/>
    <n v="797.94399999999996"/>
    <n v="4"/>
    <n v="0.3"/>
    <n v="-56.995999999999981"/>
  </r>
  <r>
    <n v="9750"/>
    <x v="4899"/>
    <x v="0"/>
    <x v="758"/>
    <d v="2013-03-09T00:00:00"/>
    <s v="Standard Class"/>
    <s v="EM-13810"/>
    <s v="Eleni McCrary"/>
    <x v="1"/>
    <s v="United States"/>
    <s v="Dover"/>
    <x v="38"/>
    <n v="3820"/>
    <x v="3"/>
    <s v="TEC-AC-10002567"/>
    <x v="2"/>
    <x v="11"/>
    <x v="423"/>
    <n v="159.97999999999999"/>
    <n v="2"/>
    <n v="0"/>
    <n v="57.592799999999997"/>
  </r>
  <r>
    <n v="9751"/>
    <x v="4900"/>
    <x v="0"/>
    <x v="1228"/>
    <d v="2013-10-16T00:00:00"/>
    <s v="Standard Class"/>
    <s v="EP-13915"/>
    <s v="Emily Phan"/>
    <x v="0"/>
    <s v="United States"/>
    <s v="Chicago"/>
    <x v="10"/>
    <n v="60610"/>
    <x v="2"/>
    <s v="OFF-AR-10003183"/>
    <x v="1"/>
    <x v="6"/>
    <x v="1390"/>
    <n v="5.3440000000000003"/>
    <n v="2"/>
    <n v="0.2"/>
    <n v="0.66799999999999948"/>
  </r>
  <r>
    <n v="9752"/>
    <x v="4900"/>
    <x v="0"/>
    <x v="1228"/>
    <d v="2013-10-16T00:00:00"/>
    <s v="Standard Class"/>
    <s v="EP-13915"/>
    <s v="Emily Phan"/>
    <x v="0"/>
    <s v="United States"/>
    <s v="Chicago"/>
    <x v="10"/>
    <n v="60610"/>
    <x v="2"/>
    <s v="OFF-AR-10001446"/>
    <x v="1"/>
    <x v="6"/>
    <x v="1152"/>
    <n v="27.72"/>
    <n v="3"/>
    <n v="0.2"/>
    <n v="3.4649999999999999"/>
  </r>
  <r>
    <n v="9753"/>
    <x v="4901"/>
    <x v="0"/>
    <x v="949"/>
    <d v="2013-07-03T00:00:00"/>
    <s v="First Class"/>
    <s v="NZ-18565"/>
    <s v="Nick Zandusky"/>
    <x v="2"/>
    <s v="United States"/>
    <s v="Seattle"/>
    <x v="4"/>
    <n v="98115"/>
    <x v="1"/>
    <s v="OFF-BI-10000145"/>
    <x v="1"/>
    <x v="8"/>
    <x v="735"/>
    <n v="2.4960000000000004"/>
    <n v="1"/>
    <n v="0.2"/>
    <n v="0.90479999999999983"/>
  </r>
  <r>
    <n v="9754"/>
    <x v="4902"/>
    <x v="3"/>
    <x v="996"/>
    <d v="2014-03-30T00:00:00"/>
    <s v="Second Class"/>
    <s v="LC-16870"/>
    <s v="Lena Cacioppo"/>
    <x v="0"/>
    <s v="United States"/>
    <s v="Richmond"/>
    <x v="17"/>
    <n v="23223"/>
    <x v="0"/>
    <s v="OFF-LA-10000476"/>
    <x v="1"/>
    <x v="2"/>
    <x v="1552"/>
    <n v="8.26"/>
    <n v="2"/>
    <n v="0"/>
    <n v="3.7995999999999999"/>
  </r>
  <r>
    <n v="9755"/>
    <x v="4902"/>
    <x v="3"/>
    <x v="996"/>
    <d v="2014-03-30T00:00:00"/>
    <s v="Second Class"/>
    <s v="LC-16870"/>
    <s v="Lena Cacioppo"/>
    <x v="0"/>
    <s v="United States"/>
    <s v="Richmond"/>
    <x v="17"/>
    <n v="23223"/>
    <x v="0"/>
    <s v="OFF-BI-10001679"/>
    <x v="1"/>
    <x v="8"/>
    <x v="212"/>
    <n v="17.760000000000002"/>
    <n v="2"/>
    <n v="0"/>
    <n v="8.8800000000000008"/>
  </r>
  <r>
    <n v="9756"/>
    <x v="4902"/>
    <x v="3"/>
    <x v="996"/>
    <d v="2014-03-30T00:00:00"/>
    <s v="Second Class"/>
    <s v="LC-16870"/>
    <s v="Lena Cacioppo"/>
    <x v="0"/>
    <s v="United States"/>
    <s v="Richmond"/>
    <x v="17"/>
    <n v="23223"/>
    <x v="0"/>
    <s v="OFF-ST-10001128"/>
    <x v="1"/>
    <x v="4"/>
    <x v="1418"/>
    <n v="332.94"/>
    <n v="3"/>
    <n v="0"/>
    <n v="9.9882000000000204"/>
  </r>
  <r>
    <n v="9757"/>
    <x v="4902"/>
    <x v="3"/>
    <x v="996"/>
    <d v="2014-03-30T00:00:00"/>
    <s v="Second Class"/>
    <s v="LC-16870"/>
    <s v="Lena Cacioppo"/>
    <x v="0"/>
    <s v="United States"/>
    <s v="Richmond"/>
    <x v="17"/>
    <n v="23223"/>
    <x v="0"/>
    <s v="FUR-TA-10002533"/>
    <x v="0"/>
    <x v="3"/>
    <x v="274"/>
    <n v="292.10000000000002"/>
    <n v="2"/>
    <n v="0"/>
    <n v="58.419999999999987"/>
  </r>
  <r>
    <n v="9758"/>
    <x v="4902"/>
    <x v="3"/>
    <x v="996"/>
    <d v="2014-03-30T00:00:00"/>
    <s v="Second Class"/>
    <s v="LC-16870"/>
    <s v="Lena Cacioppo"/>
    <x v="0"/>
    <s v="United States"/>
    <s v="Richmond"/>
    <x v="17"/>
    <n v="23223"/>
    <x v="0"/>
    <s v="TEC-PH-10004006"/>
    <x v="2"/>
    <x v="7"/>
    <x v="1764"/>
    <n v="206.1"/>
    <n v="5"/>
    <n v="0"/>
    <n v="55.647000000000006"/>
  </r>
  <r>
    <n v="9759"/>
    <x v="4902"/>
    <x v="3"/>
    <x v="996"/>
    <d v="2014-03-30T00:00:00"/>
    <s v="Second Class"/>
    <s v="LC-16870"/>
    <s v="Lena Cacioppo"/>
    <x v="0"/>
    <s v="United States"/>
    <s v="Richmond"/>
    <x v="17"/>
    <n v="23223"/>
    <x v="0"/>
    <s v="OFF-PA-10002615"/>
    <x v="1"/>
    <x v="10"/>
    <x v="247"/>
    <n v="17.64"/>
    <n v="4"/>
    <n v="0"/>
    <n v="8.1143999999999998"/>
  </r>
  <r>
    <n v="9760"/>
    <x v="4903"/>
    <x v="0"/>
    <x v="731"/>
    <d v="2013-11-06T00:00:00"/>
    <s v="Standard Class"/>
    <s v="SF-20965"/>
    <s v="Sylvia Foulston"/>
    <x v="1"/>
    <s v="United States"/>
    <s v="San Francisco"/>
    <x v="1"/>
    <n v="94109"/>
    <x v="1"/>
    <s v="FUR-CH-10001854"/>
    <x v="0"/>
    <x v="1"/>
    <x v="1110"/>
    <n v="1403.9200000000003"/>
    <n v="5"/>
    <n v="0.2"/>
    <n v="70.196000000000026"/>
  </r>
  <r>
    <n v="9761"/>
    <x v="4904"/>
    <x v="3"/>
    <x v="259"/>
    <d v="2014-11-09T00:00:00"/>
    <s v="Standard Class"/>
    <s v="KM-16375"/>
    <s v="Katherine Murray"/>
    <x v="2"/>
    <s v="United States"/>
    <s v="Springdale"/>
    <x v="36"/>
    <n v="72762"/>
    <x v="0"/>
    <s v="OFF-AR-10000657"/>
    <x v="1"/>
    <x v="6"/>
    <x v="1518"/>
    <n v="4.3"/>
    <n v="2"/>
    <n v="0"/>
    <n v="1.4189999999999996"/>
  </r>
  <r>
    <n v="9762"/>
    <x v="4905"/>
    <x v="2"/>
    <x v="1047"/>
    <d v="2011-02-19T00:00:00"/>
    <s v="Standard Class"/>
    <s v="ML-17395"/>
    <s v="Marina Lichtenstein"/>
    <x v="1"/>
    <s v="United States"/>
    <s v="Seattle"/>
    <x v="4"/>
    <n v="98103"/>
    <x v="1"/>
    <s v="TEC-AC-10000736"/>
    <x v="2"/>
    <x v="11"/>
    <x v="1085"/>
    <n v="239.96999999999997"/>
    <n v="3"/>
    <n v="0"/>
    <n v="86.389199999999988"/>
  </r>
  <r>
    <n v="9763"/>
    <x v="4905"/>
    <x v="2"/>
    <x v="1047"/>
    <d v="2011-02-19T00:00:00"/>
    <s v="Standard Class"/>
    <s v="ML-17395"/>
    <s v="Marina Lichtenstein"/>
    <x v="1"/>
    <s v="United States"/>
    <s v="Seattle"/>
    <x v="4"/>
    <n v="98103"/>
    <x v="1"/>
    <s v="OFF-AP-10001293"/>
    <x v="1"/>
    <x v="9"/>
    <x v="1337"/>
    <n v="81.96"/>
    <n v="2"/>
    <n v="0"/>
    <n v="22.948799999999999"/>
  </r>
  <r>
    <n v="9764"/>
    <x v="4905"/>
    <x v="2"/>
    <x v="1047"/>
    <d v="2011-02-19T00:00:00"/>
    <s v="Standard Class"/>
    <s v="ML-17395"/>
    <s v="Marina Lichtenstein"/>
    <x v="1"/>
    <s v="United States"/>
    <s v="Seattle"/>
    <x v="4"/>
    <n v="98103"/>
    <x v="1"/>
    <s v="OFF-SU-10000157"/>
    <x v="1"/>
    <x v="14"/>
    <x v="1399"/>
    <n v="238.62"/>
    <n v="2"/>
    <n v="0"/>
    <n v="4.7724000000000046"/>
  </r>
  <r>
    <n v="9765"/>
    <x v="4906"/>
    <x v="2"/>
    <x v="1229"/>
    <d v="2011-06-23T00:00:00"/>
    <s v="Standard Class"/>
    <s v="MC-18100"/>
    <s v="Mick Crebagga"/>
    <x v="0"/>
    <s v="United States"/>
    <s v="Los Angeles"/>
    <x v="1"/>
    <n v="90036"/>
    <x v="1"/>
    <s v="TEC-PH-10000215"/>
    <x v="2"/>
    <x v="7"/>
    <x v="139"/>
    <n v="139.80000000000001"/>
    <n v="5"/>
    <n v="0.2"/>
    <n v="12.232500000000009"/>
  </r>
  <r>
    <n v="9766"/>
    <x v="4907"/>
    <x v="3"/>
    <x v="1230"/>
    <d v="2014-03-07T00:00:00"/>
    <s v="Standard Class"/>
    <s v="DB-13660"/>
    <s v="Duane Benoit"/>
    <x v="0"/>
    <s v="United States"/>
    <s v="Middletown"/>
    <x v="29"/>
    <n v="6457"/>
    <x v="3"/>
    <s v="OFF-BI-10001757"/>
    <x v="1"/>
    <x v="8"/>
    <x v="1158"/>
    <n v="9.84"/>
    <n v="2"/>
    <n v="0"/>
    <n v="4.7231999999999994"/>
  </r>
  <r>
    <n v="9767"/>
    <x v="4907"/>
    <x v="3"/>
    <x v="1230"/>
    <d v="2014-03-07T00:00:00"/>
    <s v="Standard Class"/>
    <s v="DB-13660"/>
    <s v="Duane Benoit"/>
    <x v="0"/>
    <s v="United States"/>
    <s v="Middletown"/>
    <x v="29"/>
    <n v="6457"/>
    <x v="3"/>
    <s v="OFF-PA-10002137"/>
    <x v="1"/>
    <x v="10"/>
    <x v="560"/>
    <n v="7.78"/>
    <n v="1"/>
    <n v="0"/>
    <n v="3.5009999999999994"/>
  </r>
  <r>
    <n v="9768"/>
    <x v="4908"/>
    <x v="3"/>
    <x v="34"/>
    <d v="2014-12-16T00:00:00"/>
    <s v="Standard Class"/>
    <s v="LW-17215"/>
    <s v="Luke Weiss"/>
    <x v="0"/>
    <s v="United States"/>
    <s v="Grand Rapids"/>
    <x v="12"/>
    <n v="49505"/>
    <x v="2"/>
    <s v="OFF-BI-10000088"/>
    <x v="1"/>
    <x v="8"/>
    <x v="1025"/>
    <n v="54.900000000000006"/>
    <n v="5"/>
    <n v="0"/>
    <n v="26.901000000000003"/>
  </r>
  <r>
    <n v="9769"/>
    <x v="4909"/>
    <x v="3"/>
    <x v="226"/>
    <d v="2014-12-15T00:00:00"/>
    <s v="Standard Class"/>
    <s v="TC-21535"/>
    <s v="Tracy Collins"/>
    <x v="2"/>
    <s v="United States"/>
    <s v="San Francisco"/>
    <x v="1"/>
    <n v="94122"/>
    <x v="1"/>
    <s v="OFF-PA-10000380"/>
    <x v="1"/>
    <x v="10"/>
    <x v="1281"/>
    <n v="50.04"/>
    <n v="6"/>
    <n v="0"/>
    <n v="25.02"/>
  </r>
  <r>
    <n v="9770"/>
    <x v="4910"/>
    <x v="0"/>
    <x v="390"/>
    <d v="2013-12-01T00:00:00"/>
    <s v="Standard Class"/>
    <s v="SC-20050"/>
    <s v="Sample Company A"/>
    <x v="2"/>
    <s v="United States"/>
    <s v="Hialeah"/>
    <x v="2"/>
    <n v="33012"/>
    <x v="0"/>
    <s v="FUR-BO-10001619"/>
    <x v="0"/>
    <x v="0"/>
    <x v="599"/>
    <n v="339.92000000000007"/>
    <n v="5"/>
    <n v="0.2"/>
    <n v="8.4979999999999762"/>
  </r>
  <r>
    <n v="9771"/>
    <x v="4910"/>
    <x v="0"/>
    <x v="390"/>
    <d v="2013-12-01T00:00:00"/>
    <s v="Standard Class"/>
    <s v="SC-20050"/>
    <s v="Sample Company A"/>
    <x v="2"/>
    <s v="United States"/>
    <s v="Hialeah"/>
    <x v="2"/>
    <n v="33012"/>
    <x v="0"/>
    <s v="OFF-PA-10001609"/>
    <x v="1"/>
    <x v="10"/>
    <x v="1107"/>
    <n v="10.528"/>
    <n v="4"/>
    <n v="0.2"/>
    <n v="3.4215999999999993"/>
  </r>
  <r>
    <n v="9772"/>
    <x v="4910"/>
    <x v="0"/>
    <x v="390"/>
    <d v="2013-12-01T00:00:00"/>
    <s v="Standard Class"/>
    <s v="SC-20050"/>
    <s v="Sample Company A"/>
    <x v="2"/>
    <s v="United States"/>
    <s v="Hialeah"/>
    <x v="2"/>
    <n v="33012"/>
    <x v="0"/>
    <s v="OFF-AP-10002765"/>
    <x v="1"/>
    <x v="9"/>
    <x v="1252"/>
    <n v="42.384"/>
    <n v="2"/>
    <n v="0.2"/>
    <n v="4.2384000000000022"/>
  </r>
  <r>
    <n v="9773"/>
    <x v="4911"/>
    <x v="0"/>
    <x v="894"/>
    <d v="2013-07-04T00:00:00"/>
    <s v="Same Day"/>
    <s v="FM-14215"/>
    <s v="Filia McAdams"/>
    <x v="1"/>
    <s v="United States"/>
    <s v="Philadelphia"/>
    <x v="9"/>
    <n v="19143"/>
    <x v="3"/>
    <s v="OFF-PA-10000167"/>
    <x v="1"/>
    <x v="10"/>
    <x v="1071"/>
    <n v="123.92000000000002"/>
    <n v="5"/>
    <n v="0.2"/>
    <n v="38.724999999999994"/>
  </r>
  <r>
    <n v="9774"/>
    <x v="4912"/>
    <x v="0"/>
    <x v="190"/>
    <d v="2013-07-04T00:00:00"/>
    <s v="Standard Class"/>
    <s v="PF-19225"/>
    <s v="Phillip Flathmann"/>
    <x v="0"/>
    <s v="United States"/>
    <s v="Atlanta"/>
    <x v="32"/>
    <n v="30318"/>
    <x v="0"/>
    <s v="TEC-PH-10004434"/>
    <x v="2"/>
    <x v="7"/>
    <x v="1604"/>
    <n v="135.94999999999999"/>
    <n v="1"/>
    <n v="0"/>
    <n v="39.425499999999985"/>
  </r>
  <r>
    <n v="9775"/>
    <x v="4913"/>
    <x v="2"/>
    <x v="711"/>
    <d v="2011-07-30T00:00:00"/>
    <s v="Standard Class"/>
    <s v="LF-17185"/>
    <s v="Luke Foster"/>
    <x v="0"/>
    <s v="United States"/>
    <s v="San Antonio"/>
    <x v="5"/>
    <n v="78207"/>
    <x v="2"/>
    <s v="OFF-BI-10004995"/>
    <x v="1"/>
    <x v="8"/>
    <x v="313"/>
    <n v="2177.5839999999994"/>
    <n v="8"/>
    <n v="0.8"/>
    <n v="-3701.8928000000014"/>
  </r>
  <r>
    <n v="9776"/>
    <x v="4913"/>
    <x v="2"/>
    <x v="711"/>
    <d v="2011-07-30T00:00:00"/>
    <s v="Standard Class"/>
    <s v="LF-17185"/>
    <s v="Luke Foster"/>
    <x v="0"/>
    <s v="United States"/>
    <s v="San Antonio"/>
    <x v="5"/>
    <n v="78207"/>
    <x v="2"/>
    <s v="FUR-FU-10004666"/>
    <x v="0"/>
    <x v="5"/>
    <x v="1452"/>
    <n v="17.496000000000002"/>
    <n v="3"/>
    <n v="0.6"/>
    <n v="-10.060199999999998"/>
  </r>
  <r>
    <n v="9777"/>
    <x v="4913"/>
    <x v="2"/>
    <x v="711"/>
    <d v="2011-07-30T00:00:00"/>
    <s v="Standard Class"/>
    <s v="LF-17185"/>
    <s v="Luke Foster"/>
    <x v="0"/>
    <s v="United States"/>
    <s v="San Antonio"/>
    <x v="5"/>
    <n v="78207"/>
    <x v="2"/>
    <s v="OFF-BI-10001524"/>
    <x v="1"/>
    <x v="8"/>
    <x v="298"/>
    <n v="16.783999999999995"/>
    <n v="4"/>
    <n v="0.8"/>
    <n v="-26.854400000000012"/>
  </r>
  <r>
    <n v="9778"/>
    <x v="4913"/>
    <x v="2"/>
    <x v="711"/>
    <d v="2011-07-30T00:00:00"/>
    <s v="Standard Class"/>
    <s v="LF-17185"/>
    <s v="Luke Foster"/>
    <x v="0"/>
    <s v="United States"/>
    <s v="San Antonio"/>
    <x v="5"/>
    <n v="78207"/>
    <x v="2"/>
    <s v="TEC-AC-10002076"/>
    <x v="2"/>
    <x v="11"/>
    <x v="329"/>
    <n v="431.13600000000002"/>
    <n v="9"/>
    <n v="0.2"/>
    <n v="-26.946000000000012"/>
  </r>
  <r>
    <n v="9779"/>
    <x v="4913"/>
    <x v="2"/>
    <x v="711"/>
    <d v="2011-07-30T00:00:00"/>
    <s v="Standard Class"/>
    <s v="LF-17185"/>
    <s v="Luke Foster"/>
    <x v="0"/>
    <s v="United States"/>
    <s v="San Antonio"/>
    <x v="5"/>
    <n v="78207"/>
    <x v="2"/>
    <s v="OFF-BI-10001679"/>
    <x v="1"/>
    <x v="8"/>
    <x v="212"/>
    <n v="8.879999999999999"/>
    <n v="5"/>
    <n v="0.8"/>
    <n v="-13.32"/>
  </r>
  <r>
    <n v="9780"/>
    <x v="4913"/>
    <x v="2"/>
    <x v="711"/>
    <d v="2011-07-30T00:00:00"/>
    <s v="Standard Class"/>
    <s v="LF-17185"/>
    <s v="Luke Foster"/>
    <x v="0"/>
    <s v="United States"/>
    <s v="San Antonio"/>
    <x v="5"/>
    <n v="78207"/>
    <x v="2"/>
    <s v="OFF-AP-10003281"/>
    <x v="1"/>
    <x v="9"/>
    <x v="1180"/>
    <n v="4.8359999999999985"/>
    <n v="2"/>
    <n v="0.8"/>
    <n v="-12.090000000000003"/>
  </r>
  <r>
    <n v="9781"/>
    <x v="4914"/>
    <x v="0"/>
    <x v="749"/>
    <d v="2013-09-19T00:00:00"/>
    <s v="Standard Class"/>
    <s v="CL-12565"/>
    <s v="Clay Ludtke"/>
    <x v="0"/>
    <s v="United States"/>
    <s v="Long Beach"/>
    <x v="15"/>
    <n v="11561"/>
    <x v="3"/>
    <s v="TEC-PH-10001944"/>
    <x v="2"/>
    <x v="7"/>
    <x v="1262"/>
    <n v="437.84999999999997"/>
    <n v="3"/>
    <n v="0"/>
    <n v="131.35499999999996"/>
  </r>
  <r>
    <n v="9782"/>
    <x v="4914"/>
    <x v="0"/>
    <x v="749"/>
    <d v="2013-09-19T00:00:00"/>
    <s v="Standard Class"/>
    <s v="CL-12565"/>
    <s v="Clay Ludtke"/>
    <x v="0"/>
    <s v="United States"/>
    <s v="Long Beach"/>
    <x v="15"/>
    <n v="11561"/>
    <x v="3"/>
    <s v="OFF-BI-10004390"/>
    <x v="1"/>
    <x v="8"/>
    <x v="1155"/>
    <n v="673.5680000000001"/>
    <n v="2"/>
    <n v="0.2"/>
    <n v="252.58799999999999"/>
  </r>
  <r>
    <n v="9783"/>
    <x v="4915"/>
    <x v="1"/>
    <x v="70"/>
    <d v="2012-06-02T00:00:00"/>
    <s v="Second Class"/>
    <s v="EM-13825"/>
    <s v="Elizabeth Moffitt"/>
    <x v="1"/>
    <s v="United States"/>
    <s v="Paterson"/>
    <x v="30"/>
    <n v="7501"/>
    <x v="3"/>
    <s v="OFF-PA-10002120"/>
    <x v="1"/>
    <x v="10"/>
    <x v="514"/>
    <n v="274.8"/>
    <n v="5"/>
    <n v="0"/>
    <n v="134.65199999999999"/>
  </r>
  <r>
    <n v="9784"/>
    <x v="4915"/>
    <x v="1"/>
    <x v="70"/>
    <d v="2012-06-02T00:00:00"/>
    <s v="Second Class"/>
    <s v="EM-13825"/>
    <s v="Elizabeth Moffitt"/>
    <x v="1"/>
    <s v="United States"/>
    <s v="Paterson"/>
    <x v="30"/>
    <n v="7501"/>
    <x v="3"/>
    <s v="OFF-ST-10004340"/>
    <x v="1"/>
    <x v="4"/>
    <x v="809"/>
    <n v="62.18"/>
    <n v="1"/>
    <n v="0"/>
    <n v="16.788600000000002"/>
  </r>
  <r>
    <n v="9785"/>
    <x v="4915"/>
    <x v="1"/>
    <x v="70"/>
    <d v="2012-06-02T00:00:00"/>
    <s v="Second Class"/>
    <s v="EM-13825"/>
    <s v="Elizabeth Moffitt"/>
    <x v="1"/>
    <s v="United States"/>
    <s v="Paterson"/>
    <x v="30"/>
    <n v="7501"/>
    <x v="3"/>
    <s v="FUR-FU-10001847"/>
    <x v="0"/>
    <x v="5"/>
    <x v="1355"/>
    <n v="8.2799999999999994"/>
    <n v="2"/>
    <n v="0"/>
    <n v="2.9807999999999995"/>
  </r>
  <r>
    <n v="9786"/>
    <x v="4916"/>
    <x v="1"/>
    <x v="1231"/>
    <d v="2012-05-13T00:00:00"/>
    <s v="Standard Class"/>
    <s v="ME-17725"/>
    <s v="Max Engle"/>
    <x v="0"/>
    <s v="United States"/>
    <s v="Louisville"/>
    <x v="0"/>
    <n v="40214"/>
    <x v="0"/>
    <s v="OFF-BI-10000962"/>
    <x v="1"/>
    <x v="8"/>
    <x v="1504"/>
    <n v="48.81"/>
    <n v="3"/>
    <n v="0"/>
    <n v="23.916899999999998"/>
  </r>
  <r>
    <n v="9787"/>
    <x v="4917"/>
    <x v="2"/>
    <x v="1127"/>
    <d v="2011-11-05T00:00:00"/>
    <s v="Same Day"/>
    <s v="BG-11035"/>
    <s v="Barry Gonzalez"/>
    <x v="0"/>
    <s v="United States"/>
    <s v="Hampton"/>
    <x v="17"/>
    <n v="23666"/>
    <x v="0"/>
    <s v="FUR-CH-10004754"/>
    <x v="0"/>
    <x v="1"/>
    <x v="1123"/>
    <n v="149.9"/>
    <n v="5"/>
    <n v="0"/>
    <n v="40.472999999999999"/>
  </r>
  <r>
    <n v="9788"/>
    <x v="4918"/>
    <x v="3"/>
    <x v="996"/>
    <d v="2014-04-02T00:00:00"/>
    <s v="Standard Class"/>
    <s v="CJ-12010"/>
    <s v="Caroline Jumper"/>
    <x v="0"/>
    <s v="United States"/>
    <s v="Houston"/>
    <x v="5"/>
    <n v="77070"/>
    <x v="2"/>
    <s v="FUR-BO-10001811"/>
    <x v="0"/>
    <x v="0"/>
    <x v="779"/>
    <n v="1023.3319999999999"/>
    <n v="5"/>
    <n v="0.32"/>
    <n v="-30.098000000000127"/>
  </r>
  <r>
    <n v="9789"/>
    <x v="4918"/>
    <x v="3"/>
    <x v="996"/>
    <d v="2014-04-02T00:00:00"/>
    <s v="Standard Class"/>
    <s v="CJ-12010"/>
    <s v="Caroline Jumper"/>
    <x v="0"/>
    <s v="United States"/>
    <s v="Houston"/>
    <x v="5"/>
    <n v="77070"/>
    <x v="2"/>
    <s v="FUR-CH-10004063"/>
    <x v="0"/>
    <x v="1"/>
    <x v="120"/>
    <n v="600.55799999999999"/>
    <n v="3"/>
    <n v="0.3"/>
    <n v="-8.5794000000000779"/>
  </r>
  <r>
    <n v="9790"/>
    <x v="4918"/>
    <x v="3"/>
    <x v="996"/>
    <d v="2014-04-02T00:00:00"/>
    <s v="Standard Class"/>
    <s v="CJ-12010"/>
    <s v="Caroline Jumper"/>
    <x v="0"/>
    <s v="United States"/>
    <s v="Houston"/>
    <x v="5"/>
    <n v="77070"/>
    <x v="2"/>
    <s v="TEC-AC-10004901"/>
    <x v="2"/>
    <x v="11"/>
    <x v="642"/>
    <n v="39.992000000000004"/>
    <n v="1"/>
    <n v="0.2"/>
    <n v="6.9985999999999997"/>
  </r>
  <r>
    <n v="9791"/>
    <x v="4918"/>
    <x v="3"/>
    <x v="996"/>
    <d v="2014-04-02T00:00:00"/>
    <s v="Standard Class"/>
    <s v="CJ-12010"/>
    <s v="Caroline Jumper"/>
    <x v="0"/>
    <s v="United States"/>
    <s v="Houston"/>
    <x v="5"/>
    <n v="77070"/>
    <x v="2"/>
    <s v="FUR-CH-10001714"/>
    <x v="0"/>
    <x v="1"/>
    <x v="1295"/>
    <n v="211.24599999999998"/>
    <n v="2"/>
    <n v="0.3"/>
    <n v="-66.391599999999983"/>
  </r>
  <r>
    <n v="9792"/>
    <x v="4919"/>
    <x v="2"/>
    <x v="371"/>
    <d v="2011-05-23T00:00:00"/>
    <s v="Second Class"/>
    <s v="KH-16360"/>
    <s v="Katherine Hughes"/>
    <x v="0"/>
    <s v="United States"/>
    <s v="Houston"/>
    <x v="5"/>
    <n v="77070"/>
    <x v="2"/>
    <s v="OFF-EN-10003134"/>
    <x v="1"/>
    <x v="12"/>
    <x v="33"/>
    <n v="56.063999999999993"/>
    <n v="6"/>
    <n v="0.2"/>
    <n v="21.024000000000001"/>
  </r>
  <r>
    <n v="9793"/>
    <x v="4919"/>
    <x v="2"/>
    <x v="371"/>
    <d v="2011-05-23T00:00:00"/>
    <s v="Second Class"/>
    <s v="KH-16360"/>
    <s v="Katherine Hughes"/>
    <x v="0"/>
    <s v="United States"/>
    <s v="Houston"/>
    <x v="5"/>
    <n v="77070"/>
    <x v="2"/>
    <s v="FUR-CH-10003396"/>
    <x v="0"/>
    <x v="1"/>
    <x v="385"/>
    <n v="107.77200000000001"/>
    <n v="2"/>
    <n v="0.3"/>
    <n v="-29.252400000000009"/>
  </r>
  <r>
    <n v="9794"/>
    <x v="4919"/>
    <x v="2"/>
    <x v="371"/>
    <d v="2011-05-23T00:00:00"/>
    <s v="Second Class"/>
    <s v="KH-16360"/>
    <s v="Katherine Hughes"/>
    <x v="0"/>
    <s v="United States"/>
    <s v="Houston"/>
    <x v="5"/>
    <n v="77070"/>
    <x v="2"/>
    <s v="OFF-PA-10001560"/>
    <x v="1"/>
    <x v="10"/>
    <x v="664"/>
    <n v="4.8320000000000007"/>
    <n v="1"/>
    <n v="0.2"/>
    <n v="1.6307999999999998"/>
  </r>
  <r>
    <n v="9795"/>
    <x v="4919"/>
    <x v="2"/>
    <x v="371"/>
    <d v="2011-05-23T00:00:00"/>
    <s v="Second Class"/>
    <s v="KH-16360"/>
    <s v="Katherine Hughes"/>
    <x v="0"/>
    <s v="United States"/>
    <s v="Houston"/>
    <x v="5"/>
    <n v="77070"/>
    <x v="2"/>
    <s v="OFF-BI-10000977"/>
    <x v="1"/>
    <x v="8"/>
    <x v="982"/>
    <n v="18.239999999999995"/>
    <n v="3"/>
    <n v="0.8"/>
    <n v="-31.00800000000001"/>
  </r>
  <r>
    <n v="9796"/>
    <x v="4920"/>
    <x v="0"/>
    <x v="206"/>
    <d v="2013-05-29T00:00:00"/>
    <s v="Standard Class"/>
    <s v="SH-19975"/>
    <s v="Sally Hughsby"/>
    <x v="1"/>
    <s v="United States"/>
    <s v="Chicago"/>
    <x v="10"/>
    <n v="60610"/>
    <x v="2"/>
    <s v="OFF-BI-10003429"/>
    <x v="1"/>
    <x v="8"/>
    <x v="844"/>
    <n v="3.7979999999999992"/>
    <n v="3"/>
    <n v="0.8"/>
    <n v="-5.8869000000000007"/>
  </r>
  <r>
    <n v="9797"/>
    <x v="4921"/>
    <x v="1"/>
    <x v="1026"/>
    <d v="2012-01-17T00:00:00"/>
    <s v="Standard Class"/>
    <s v="CS-12490"/>
    <s v="Cindy Schnelling"/>
    <x v="1"/>
    <s v="United States"/>
    <s v="Toledo"/>
    <x v="24"/>
    <n v="43615"/>
    <x v="3"/>
    <s v="OFF-AR-10001374"/>
    <x v="1"/>
    <x v="6"/>
    <x v="310"/>
    <n v="10.368000000000002"/>
    <n v="2"/>
    <n v="0.2"/>
    <n v="1.5551999999999992"/>
  </r>
  <r>
    <n v="9798"/>
    <x v="4921"/>
    <x v="1"/>
    <x v="1026"/>
    <d v="2012-01-17T00:00:00"/>
    <s v="Standard Class"/>
    <s v="CS-12490"/>
    <s v="Cindy Schnelling"/>
    <x v="1"/>
    <s v="United States"/>
    <s v="Toledo"/>
    <x v="24"/>
    <n v="43615"/>
    <x v="3"/>
    <s v="TEC-PH-10004977"/>
    <x v="2"/>
    <x v="7"/>
    <x v="34"/>
    <n v="235.18799999999999"/>
    <n v="2"/>
    <n v="0.4"/>
    <n v="-43.117800000000045"/>
  </r>
  <r>
    <n v="9799"/>
    <x v="4921"/>
    <x v="1"/>
    <x v="1026"/>
    <d v="2012-01-17T00:00:00"/>
    <s v="Standard Class"/>
    <s v="CS-12490"/>
    <s v="Cindy Schnelling"/>
    <x v="1"/>
    <s v="United States"/>
    <s v="Toledo"/>
    <x v="24"/>
    <n v="43615"/>
    <x v="3"/>
    <s v="TEC-PH-10000912"/>
    <x v="2"/>
    <x v="7"/>
    <x v="1330"/>
    <n v="26.376000000000001"/>
    <n v="4"/>
    <n v="0.4"/>
    <n v="2.6375999999999991"/>
  </r>
  <r>
    <n v="9800"/>
    <x v="4921"/>
    <x v="1"/>
    <x v="1026"/>
    <d v="2012-01-17T00:00:00"/>
    <s v="Standard Class"/>
    <s v="CS-12490"/>
    <s v="Cindy Schnelling"/>
    <x v="1"/>
    <s v="United States"/>
    <s v="Toledo"/>
    <x v="24"/>
    <n v="43615"/>
    <x v="3"/>
    <s v="TEC-AC-10000487"/>
    <x v="2"/>
    <x v="11"/>
    <x v="1673"/>
    <n v="10.384"/>
    <n v="2"/>
    <n v="0.2"/>
    <n v="2.2065999999999999"/>
  </r>
  <r>
    <n v="9801"/>
    <x v="4921"/>
    <x v="1"/>
    <x v="1026"/>
    <d v="2012-01-17T00:00:00"/>
    <s v="Standard Class"/>
    <s v="CS-12490"/>
    <s v="Cindy Schnelling"/>
    <x v="1"/>
    <s v="United States"/>
    <s v="Toledo"/>
    <x v="24"/>
    <n v="43615"/>
    <x v="3"/>
    <s v="TEC-PH-10002262"/>
    <x v="2"/>
    <x v="7"/>
    <x v="472"/>
    <n v="107.11799999999999"/>
    <n v="3"/>
    <n v="0.4"/>
    <n v="-21.423599999999993"/>
  </r>
  <r>
    <n v="9802"/>
    <x v="4922"/>
    <x v="3"/>
    <x v="365"/>
    <d v="2014-10-07T00:00:00"/>
    <s v="Standard Class"/>
    <s v="JK-15730"/>
    <s v="Joe Kamberova"/>
    <x v="0"/>
    <s v="United States"/>
    <s v="Lodi"/>
    <x v="1"/>
    <n v="95240"/>
    <x v="1"/>
    <s v="OFF-SU-10000898"/>
    <x v="1"/>
    <x v="14"/>
    <x v="1181"/>
    <n v="97.3"/>
    <n v="7"/>
    <n v="0"/>
    <n v="28.216999999999992"/>
  </r>
  <r>
    <n v="9803"/>
    <x v="4923"/>
    <x v="1"/>
    <x v="1074"/>
    <d v="2012-07-20T00:00:00"/>
    <s v="Second Class"/>
    <s v="PJ-19015"/>
    <s v="Pauline Johnson"/>
    <x v="0"/>
    <s v="United States"/>
    <s v="New York City"/>
    <x v="15"/>
    <n v="10024"/>
    <x v="3"/>
    <s v="OFF-BI-10004182"/>
    <x v="1"/>
    <x v="8"/>
    <x v="73"/>
    <n v="3.3280000000000003"/>
    <n v="2"/>
    <n v="0.2"/>
    <n v="1.2064000000000001"/>
  </r>
  <r>
    <n v="9804"/>
    <x v="4923"/>
    <x v="1"/>
    <x v="1074"/>
    <d v="2012-07-20T00:00:00"/>
    <s v="Second Class"/>
    <s v="PJ-19015"/>
    <s v="Pauline Johnson"/>
    <x v="0"/>
    <s v="United States"/>
    <s v="New York City"/>
    <x v="15"/>
    <n v="10024"/>
    <x v="3"/>
    <s v="TEC-PH-10002468"/>
    <x v="2"/>
    <x v="7"/>
    <x v="1210"/>
    <n v="135.99"/>
    <n v="1"/>
    <n v="0"/>
    <n v="36.717300000000009"/>
  </r>
  <r>
    <n v="9805"/>
    <x v="4923"/>
    <x v="1"/>
    <x v="1074"/>
    <d v="2012-07-20T00:00:00"/>
    <s v="Second Class"/>
    <s v="PJ-19015"/>
    <s v="Pauline Johnson"/>
    <x v="0"/>
    <s v="United States"/>
    <s v="New York City"/>
    <x v="15"/>
    <n v="10024"/>
    <x v="3"/>
    <s v="FUR-FU-10002364"/>
    <x v="0"/>
    <x v="5"/>
    <x v="1231"/>
    <n v="7.38"/>
    <n v="1"/>
    <n v="0"/>
    <n v="2.1401999999999992"/>
  </r>
  <r>
    <n v="9806"/>
    <x v="4924"/>
    <x v="0"/>
    <x v="147"/>
    <d v="2013-10-27T00:00:00"/>
    <s v="Standard Class"/>
    <s v="AP-10720"/>
    <s v="Anne Pryor"/>
    <x v="2"/>
    <s v="United States"/>
    <s v="Fort Lauderdale"/>
    <x v="2"/>
    <n v="33311"/>
    <x v="0"/>
    <s v="FUR-FU-10002878"/>
    <x v="0"/>
    <x v="5"/>
    <x v="1125"/>
    <n v="45.568000000000005"/>
    <n v="2"/>
    <n v="0.2"/>
    <n v="9.6832000000000011"/>
  </r>
  <r>
    <n v="9807"/>
    <x v="4924"/>
    <x v="0"/>
    <x v="147"/>
    <d v="2013-10-27T00:00:00"/>
    <s v="Standard Class"/>
    <s v="AP-10720"/>
    <s v="Anne Pryor"/>
    <x v="2"/>
    <s v="United States"/>
    <s v="Fort Lauderdale"/>
    <x v="2"/>
    <n v="33311"/>
    <x v="0"/>
    <s v="OFF-BI-10004817"/>
    <x v="1"/>
    <x v="8"/>
    <x v="1199"/>
    <n v="28.752000000000006"/>
    <n v="8"/>
    <n v="0.7"/>
    <n v="-21.084799999999994"/>
  </r>
  <r>
    <n v="9808"/>
    <x v="4925"/>
    <x v="3"/>
    <x v="944"/>
    <d v="2014-08-02T00:00:00"/>
    <s v="Second Class"/>
    <s v="JW-15955"/>
    <s v="Joni Wasserman"/>
    <x v="0"/>
    <s v="United States"/>
    <s v="Raleigh"/>
    <x v="3"/>
    <n v="27604"/>
    <x v="0"/>
    <s v="FUR-CH-10001146"/>
    <x v="0"/>
    <x v="1"/>
    <x v="64"/>
    <n v="194.84800000000001"/>
    <n v="4"/>
    <n v="0.2"/>
    <n v="12.177999999999983"/>
  </r>
  <r>
    <n v="9809"/>
    <x v="4926"/>
    <x v="3"/>
    <x v="246"/>
    <d v="2014-07-27T00:00:00"/>
    <s v="Standard Class"/>
    <s v="PT-19090"/>
    <s v="Pete Takahito"/>
    <x v="0"/>
    <s v="United States"/>
    <s v="Chicago"/>
    <x v="10"/>
    <n v="60623"/>
    <x v="2"/>
    <s v="OFF-BI-10001116"/>
    <x v="1"/>
    <x v="8"/>
    <x v="1066"/>
    <n v="2.1119999999999997"/>
    <n v="2"/>
    <n v="0.8"/>
    <n v="-3.3792"/>
  </r>
  <r>
    <n v="9810"/>
    <x v="4927"/>
    <x v="2"/>
    <x v="845"/>
    <d v="2011-11-11T00:00:00"/>
    <s v="Second Class"/>
    <s v="TB-21595"/>
    <s v="Troy Blackwell"/>
    <x v="0"/>
    <s v="United States"/>
    <s v="Portland"/>
    <x v="21"/>
    <n v="97206"/>
    <x v="1"/>
    <s v="OFF-PA-10000304"/>
    <x v="1"/>
    <x v="10"/>
    <x v="88"/>
    <n v="25.920000000000005"/>
    <n v="5"/>
    <n v="0.2"/>
    <n v="9.0719999999999992"/>
  </r>
  <r>
    <n v="9811"/>
    <x v="4927"/>
    <x v="2"/>
    <x v="845"/>
    <d v="2011-11-11T00:00:00"/>
    <s v="Second Class"/>
    <s v="TB-21595"/>
    <s v="Troy Blackwell"/>
    <x v="0"/>
    <s v="United States"/>
    <s v="Portland"/>
    <x v="21"/>
    <n v="97206"/>
    <x v="1"/>
    <s v="OFF-AR-10002240"/>
    <x v="1"/>
    <x v="6"/>
    <x v="962"/>
    <n v="120.76800000000001"/>
    <n v="4"/>
    <n v="0.2"/>
    <n v="9.0575999999999972"/>
  </r>
  <r>
    <n v="9812"/>
    <x v="4928"/>
    <x v="0"/>
    <x v="581"/>
    <d v="2013-12-01T00:00:00"/>
    <s v="First Class"/>
    <s v="CB-12025"/>
    <s v="Cassandra Brandow"/>
    <x v="0"/>
    <s v="United States"/>
    <s v="East Orange"/>
    <x v="30"/>
    <n v="7017"/>
    <x v="3"/>
    <s v="OFF-PA-10001246"/>
    <x v="1"/>
    <x v="10"/>
    <x v="1392"/>
    <n v="25.92"/>
    <n v="4"/>
    <n v="0"/>
    <n v="12.441600000000001"/>
  </r>
  <r>
    <n v="9813"/>
    <x v="4928"/>
    <x v="0"/>
    <x v="581"/>
    <d v="2013-12-01T00:00:00"/>
    <s v="First Class"/>
    <s v="CB-12025"/>
    <s v="Cassandra Brandow"/>
    <x v="0"/>
    <s v="United States"/>
    <s v="East Orange"/>
    <x v="30"/>
    <n v="7017"/>
    <x v="3"/>
    <s v="OFF-AR-10000658"/>
    <x v="1"/>
    <x v="6"/>
    <x v="328"/>
    <n v="34.650000000000006"/>
    <n v="3"/>
    <n v="0"/>
    <n v="9.702"/>
  </r>
  <r>
    <n v="9814"/>
    <x v="4928"/>
    <x v="0"/>
    <x v="581"/>
    <d v="2013-12-01T00:00:00"/>
    <s v="First Class"/>
    <s v="CB-12025"/>
    <s v="Cassandra Brandow"/>
    <x v="0"/>
    <s v="United States"/>
    <s v="East Orange"/>
    <x v="30"/>
    <n v="7017"/>
    <x v="3"/>
    <s v="OFF-PA-10000100"/>
    <x v="1"/>
    <x v="10"/>
    <x v="825"/>
    <n v="204.95000000000002"/>
    <n v="5"/>
    <n v="0"/>
    <n v="100.4255"/>
  </r>
  <r>
    <n v="9815"/>
    <x v="4928"/>
    <x v="0"/>
    <x v="581"/>
    <d v="2013-12-01T00:00:00"/>
    <s v="First Class"/>
    <s v="CB-12025"/>
    <s v="Cassandra Brandow"/>
    <x v="0"/>
    <s v="United States"/>
    <s v="East Orange"/>
    <x v="30"/>
    <n v="7017"/>
    <x v="3"/>
    <s v="OFF-BI-10004233"/>
    <x v="1"/>
    <x v="8"/>
    <x v="1377"/>
    <n v="79.95"/>
    <n v="5"/>
    <n v="0"/>
    <n v="38.376000000000005"/>
  </r>
  <r>
    <n v="9816"/>
    <x v="4929"/>
    <x v="1"/>
    <x v="1214"/>
    <d v="2012-06-12T00:00:00"/>
    <s v="Standard Class"/>
    <s v="AG-10495"/>
    <s v="Andrew Gjertsen"/>
    <x v="1"/>
    <s v="United States"/>
    <s v="Saint Petersburg"/>
    <x v="2"/>
    <n v="33710"/>
    <x v="0"/>
    <s v="OFF-PA-10002581"/>
    <x v="1"/>
    <x v="10"/>
    <x v="1300"/>
    <n v="173.48800000000003"/>
    <n v="7"/>
    <n v="0.2"/>
    <n v="54.214999999999982"/>
  </r>
  <r>
    <n v="9817"/>
    <x v="4929"/>
    <x v="1"/>
    <x v="1214"/>
    <d v="2012-06-12T00:00:00"/>
    <s v="Standard Class"/>
    <s v="AG-10495"/>
    <s v="Andrew Gjertsen"/>
    <x v="1"/>
    <s v="United States"/>
    <s v="Saint Petersburg"/>
    <x v="2"/>
    <n v="33710"/>
    <x v="0"/>
    <s v="OFF-ST-10000046"/>
    <x v="1"/>
    <x v="4"/>
    <x v="757"/>
    <n v="516.96"/>
    <n v="4"/>
    <n v="0.2"/>
    <n v="-6.4619999999999891"/>
  </r>
  <r>
    <n v="9818"/>
    <x v="4929"/>
    <x v="1"/>
    <x v="1214"/>
    <d v="2012-06-12T00:00:00"/>
    <s v="Standard Class"/>
    <s v="AG-10495"/>
    <s v="Andrew Gjertsen"/>
    <x v="1"/>
    <s v="United States"/>
    <s v="Saint Petersburg"/>
    <x v="2"/>
    <n v="33710"/>
    <x v="0"/>
    <s v="FUR-FU-10001185"/>
    <x v="0"/>
    <x v="5"/>
    <x v="1414"/>
    <n v="173.208"/>
    <n v="7"/>
    <n v="0.2"/>
    <n v="45.467100000000009"/>
  </r>
  <r>
    <n v="9819"/>
    <x v="4929"/>
    <x v="1"/>
    <x v="1214"/>
    <d v="2012-06-12T00:00:00"/>
    <s v="Standard Class"/>
    <s v="AG-10495"/>
    <s v="Andrew Gjertsen"/>
    <x v="1"/>
    <s v="United States"/>
    <s v="Saint Petersburg"/>
    <x v="2"/>
    <n v="33710"/>
    <x v="0"/>
    <s v="OFF-AR-10003856"/>
    <x v="1"/>
    <x v="6"/>
    <x v="444"/>
    <n v="4.4479999999999995"/>
    <n v="2"/>
    <n v="0.2"/>
    <n v="0.3335999999999999"/>
  </r>
  <r>
    <n v="9820"/>
    <x v="4929"/>
    <x v="1"/>
    <x v="1214"/>
    <d v="2012-06-12T00:00:00"/>
    <s v="Standard Class"/>
    <s v="AG-10495"/>
    <s v="Andrew Gjertsen"/>
    <x v="1"/>
    <s v="United States"/>
    <s v="Saint Petersburg"/>
    <x v="2"/>
    <n v="33710"/>
    <x v="0"/>
    <s v="OFF-LA-10001982"/>
    <x v="1"/>
    <x v="2"/>
    <x v="1529"/>
    <n v="9"/>
    <n v="3"/>
    <n v="0.2"/>
    <n v="3.1499999999999995"/>
  </r>
  <r>
    <n v="9821"/>
    <x v="4929"/>
    <x v="1"/>
    <x v="1214"/>
    <d v="2012-06-12T00:00:00"/>
    <s v="Standard Class"/>
    <s v="AG-10495"/>
    <s v="Andrew Gjertsen"/>
    <x v="1"/>
    <s v="United States"/>
    <s v="Saint Petersburg"/>
    <x v="2"/>
    <n v="33710"/>
    <x v="0"/>
    <s v="OFF-PA-10001215"/>
    <x v="1"/>
    <x v="10"/>
    <x v="1717"/>
    <n v="42.24"/>
    <n v="10"/>
    <n v="0.2"/>
    <n v="13.199999999999998"/>
  </r>
  <r>
    <n v="9822"/>
    <x v="4929"/>
    <x v="1"/>
    <x v="1214"/>
    <d v="2012-06-12T00:00:00"/>
    <s v="Standard Class"/>
    <s v="AG-10495"/>
    <s v="Andrew Gjertsen"/>
    <x v="1"/>
    <s v="United States"/>
    <s v="Saint Petersburg"/>
    <x v="2"/>
    <n v="33710"/>
    <x v="0"/>
    <s v="OFF-BI-10002429"/>
    <x v="1"/>
    <x v="8"/>
    <x v="467"/>
    <n v="18.264000000000003"/>
    <n v="2"/>
    <n v="0.7"/>
    <n v="-13.393599999999999"/>
  </r>
  <r>
    <n v="9823"/>
    <x v="4930"/>
    <x v="2"/>
    <x v="860"/>
    <d v="2011-08-19T00:00:00"/>
    <s v="Standard Class"/>
    <s v="BD-11605"/>
    <s v="Brian Dahlen"/>
    <x v="0"/>
    <s v="United States"/>
    <s v="San Francisco"/>
    <x v="1"/>
    <n v="94122"/>
    <x v="1"/>
    <s v="OFF-AP-10003287"/>
    <x v="1"/>
    <x v="9"/>
    <x v="538"/>
    <n v="152.91"/>
    <n v="3"/>
    <n v="0"/>
    <n v="42.814799999999998"/>
  </r>
  <r>
    <n v="9824"/>
    <x v="4930"/>
    <x v="2"/>
    <x v="860"/>
    <d v="2011-08-19T00:00:00"/>
    <s v="Standard Class"/>
    <s v="BD-11605"/>
    <s v="Brian Dahlen"/>
    <x v="0"/>
    <s v="United States"/>
    <s v="San Francisco"/>
    <x v="1"/>
    <n v="94122"/>
    <x v="1"/>
    <s v="OFF-PA-10000167"/>
    <x v="1"/>
    <x v="10"/>
    <x v="1071"/>
    <n v="92.94"/>
    <n v="3"/>
    <n v="0"/>
    <n v="41.822999999999993"/>
  </r>
  <r>
    <n v="9825"/>
    <x v="4930"/>
    <x v="2"/>
    <x v="860"/>
    <d v="2011-08-19T00:00:00"/>
    <s v="Standard Class"/>
    <s v="BD-11605"/>
    <s v="Brian Dahlen"/>
    <x v="0"/>
    <s v="United States"/>
    <s v="San Francisco"/>
    <x v="1"/>
    <n v="94122"/>
    <x v="1"/>
    <s v="OFF-BI-10002309"/>
    <x v="1"/>
    <x v="8"/>
    <x v="78"/>
    <n v="17.856000000000002"/>
    <n v="4"/>
    <n v="0.2"/>
    <n v="6.2495999999999992"/>
  </r>
  <r>
    <n v="9826"/>
    <x v="4930"/>
    <x v="2"/>
    <x v="860"/>
    <d v="2011-08-19T00:00:00"/>
    <s v="Standard Class"/>
    <s v="BD-11605"/>
    <s v="Brian Dahlen"/>
    <x v="0"/>
    <s v="United States"/>
    <s v="San Francisco"/>
    <x v="1"/>
    <n v="94122"/>
    <x v="1"/>
    <s v="OFF-BI-10003638"/>
    <x v="1"/>
    <x v="8"/>
    <x v="607"/>
    <n v="46.440000000000005"/>
    <n v="3"/>
    <n v="0.2"/>
    <n v="15.092999999999998"/>
  </r>
  <r>
    <n v="9827"/>
    <x v="4930"/>
    <x v="2"/>
    <x v="860"/>
    <d v="2011-08-19T00:00:00"/>
    <s v="Standard Class"/>
    <s v="BD-11605"/>
    <s v="Brian Dahlen"/>
    <x v="0"/>
    <s v="United States"/>
    <s v="San Francisco"/>
    <x v="1"/>
    <n v="94122"/>
    <x v="1"/>
    <s v="FUR-CH-10003833"/>
    <x v="0"/>
    <x v="1"/>
    <x v="1200"/>
    <n v="195.136"/>
    <n v="4"/>
    <n v="0.2"/>
    <n v="-12.196000000000005"/>
  </r>
  <r>
    <n v="9828"/>
    <x v="4931"/>
    <x v="3"/>
    <x v="249"/>
    <d v="2014-06-27T00:00:00"/>
    <s v="Standard Class"/>
    <s v="JS-15685"/>
    <s v="Jim Sink"/>
    <x v="1"/>
    <s v="United States"/>
    <s v="New York City"/>
    <x v="15"/>
    <n v="10035"/>
    <x v="3"/>
    <s v="OFF-ST-10001511"/>
    <x v="1"/>
    <x v="4"/>
    <x v="551"/>
    <n v="129.30000000000001"/>
    <n v="2"/>
    <n v="0"/>
    <n v="6.4649999999999892"/>
  </r>
  <r>
    <n v="9829"/>
    <x v="4931"/>
    <x v="3"/>
    <x v="249"/>
    <d v="2014-06-27T00:00:00"/>
    <s v="Standard Class"/>
    <s v="JS-15685"/>
    <s v="Jim Sink"/>
    <x v="1"/>
    <s v="United States"/>
    <s v="New York City"/>
    <x v="15"/>
    <n v="10035"/>
    <x v="3"/>
    <s v="OFF-BI-10004728"/>
    <x v="1"/>
    <x v="8"/>
    <x v="539"/>
    <n v="11.568000000000001"/>
    <n v="3"/>
    <n v="0.2"/>
    <n v="3.7595999999999998"/>
  </r>
  <r>
    <n v="9830"/>
    <x v="4932"/>
    <x v="3"/>
    <x v="11"/>
    <d v="2014-07-24T00:00:00"/>
    <s v="Standard Class"/>
    <s v="NF-18385"/>
    <s v="Natalie Fritzler"/>
    <x v="0"/>
    <s v="United States"/>
    <s v="Charlotte"/>
    <x v="3"/>
    <n v="28205"/>
    <x v="0"/>
    <s v="FUR-CH-10004218"/>
    <x v="0"/>
    <x v="1"/>
    <x v="38"/>
    <n v="242.35200000000003"/>
    <n v="3"/>
    <n v="0.2"/>
    <n v="15.147000000000006"/>
  </r>
  <r>
    <n v="9831"/>
    <x v="4933"/>
    <x v="2"/>
    <x v="757"/>
    <d v="2011-12-18T00:00:00"/>
    <s v="Second Class"/>
    <s v="SC-20305"/>
    <s v="Sean Christensen"/>
    <x v="0"/>
    <s v="United States"/>
    <s v="Beaumont"/>
    <x v="5"/>
    <n v="77705"/>
    <x v="2"/>
    <s v="TEC-AC-10004171"/>
    <x v="2"/>
    <x v="11"/>
    <x v="1312"/>
    <n v="319.96800000000002"/>
    <n v="4"/>
    <n v="0.2"/>
    <n v="95.990400000000008"/>
  </r>
  <r>
    <n v="9832"/>
    <x v="4933"/>
    <x v="2"/>
    <x v="757"/>
    <d v="2011-12-18T00:00:00"/>
    <s v="Second Class"/>
    <s v="SC-20305"/>
    <s v="Sean Christensen"/>
    <x v="0"/>
    <s v="United States"/>
    <s v="Beaumont"/>
    <x v="5"/>
    <n v="77705"/>
    <x v="2"/>
    <s v="FUR-FU-10001706"/>
    <x v="0"/>
    <x v="5"/>
    <x v="50"/>
    <n v="8.6240000000000023"/>
    <n v="7"/>
    <n v="0.6"/>
    <n v="-2.5872000000000011"/>
  </r>
  <r>
    <n v="9833"/>
    <x v="4934"/>
    <x v="2"/>
    <x v="598"/>
    <d v="2011-05-22T00:00:00"/>
    <s v="Second Class"/>
    <s v="GA-14515"/>
    <s v="George Ashbrook"/>
    <x v="0"/>
    <s v="United States"/>
    <s v="Dallas"/>
    <x v="5"/>
    <n v="75220"/>
    <x v="2"/>
    <s v="OFF-PA-10001526"/>
    <x v="1"/>
    <x v="10"/>
    <x v="1030"/>
    <n v="3.9840000000000004"/>
    <n v="1"/>
    <n v="0.2"/>
    <n v="1.4442000000000004"/>
  </r>
  <r>
    <n v="9834"/>
    <x v="4935"/>
    <x v="3"/>
    <x v="32"/>
    <d v="2014-09-20T00:00:00"/>
    <s v="Standard Class"/>
    <s v="CY-12745"/>
    <s v="Craig Yedwab"/>
    <x v="1"/>
    <s v="United States"/>
    <s v="Springfield"/>
    <x v="24"/>
    <n v="45503"/>
    <x v="3"/>
    <s v="TEC-AC-10002001"/>
    <x v="2"/>
    <x v="11"/>
    <x v="262"/>
    <n v="895.94400000000019"/>
    <n v="7"/>
    <n v="0.2"/>
    <n v="190.38810000000001"/>
  </r>
  <r>
    <n v="9835"/>
    <x v="4936"/>
    <x v="0"/>
    <x v="1155"/>
    <d v="2013-10-13T00:00:00"/>
    <s v="First Class"/>
    <s v="WB-21850"/>
    <s v="William Brown"/>
    <x v="0"/>
    <s v="United States"/>
    <s v="La Porte"/>
    <x v="5"/>
    <n v="77571"/>
    <x v="2"/>
    <s v="FUR-FU-10004963"/>
    <x v="0"/>
    <x v="5"/>
    <x v="1434"/>
    <n v="14"/>
    <n v="4"/>
    <n v="0.6"/>
    <n v="-6.2999999999999972"/>
  </r>
  <r>
    <n v="9836"/>
    <x v="4936"/>
    <x v="0"/>
    <x v="1155"/>
    <d v="2013-10-13T00:00:00"/>
    <s v="First Class"/>
    <s v="WB-21850"/>
    <s v="William Brown"/>
    <x v="0"/>
    <s v="United States"/>
    <s v="La Porte"/>
    <x v="5"/>
    <n v="77571"/>
    <x v="2"/>
    <s v="OFF-BI-10001597"/>
    <x v="1"/>
    <x v="8"/>
    <x v="790"/>
    <n v="16.391999999999996"/>
    <n v="2"/>
    <n v="0.8"/>
    <n v="-26.227200000000003"/>
  </r>
  <r>
    <n v="9837"/>
    <x v="4937"/>
    <x v="0"/>
    <x v="477"/>
    <d v="2013-10-02T00:00:00"/>
    <s v="Standard Class"/>
    <s v="DL-12865"/>
    <s v="Dan Lawera"/>
    <x v="0"/>
    <s v="United States"/>
    <s v="Long Beach"/>
    <x v="1"/>
    <n v="90805"/>
    <x v="1"/>
    <s v="OFF-PA-10000141"/>
    <x v="1"/>
    <x v="10"/>
    <x v="821"/>
    <n v="10.9"/>
    <n v="5"/>
    <n v="0"/>
    <n v="5.1229999999999993"/>
  </r>
  <r>
    <n v="9838"/>
    <x v="4937"/>
    <x v="0"/>
    <x v="477"/>
    <d v="2013-10-02T00:00:00"/>
    <s v="Standard Class"/>
    <s v="DL-12865"/>
    <s v="Dan Lawera"/>
    <x v="0"/>
    <s v="United States"/>
    <s v="Long Beach"/>
    <x v="1"/>
    <n v="90805"/>
    <x v="1"/>
    <s v="OFF-LA-10003923"/>
    <x v="1"/>
    <x v="2"/>
    <x v="424"/>
    <n v="29.6"/>
    <n v="2"/>
    <n v="0"/>
    <n v="14.8"/>
  </r>
  <r>
    <n v="9839"/>
    <x v="4937"/>
    <x v="0"/>
    <x v="477"/>
    <d v="2013-10-02T00:00:00"/>
    <s v="Standard Class"/>
    <s v="DL-12865"/>
    <s v="Dan Lawera"/>
    <x v="0"/>
    <s v="United States"/>
    <s v="Long Beach"/>
    <x v="1"/>
    <n v="90805"/>
    <x v="1"/>
    <s v="OFF-LA-10001771"/>
    <x v="1"/>
    <x v="2"/>
    <x v="1119"/>
    <n v="4.9800000000000004"/>
    <n v="1"/>
    <n v="0"/>
    <n v="2.2907999999999999"/>
  </r>
  <r>
    <n v="9840"/>
    <x v="4937"/>
    <x v="0"/>
    <x v="477"/>
    <d v="2013-10-02T00:00:00"/>
    <s v="Standard Class"/>
    <s v="DL-12865"/>
    <s v="Dan Lawera"/>
    <x v="0"/>
    <s v="United States"/>
    <s v="Long Beach"/>
    <x v="1"/>
    <n v="90805"/>
    <x v="1"/>
    <s v="TEC-CO-10001943"/>
    <x v="2"/>
    <x v="16"/>
    <x v="1666"/>
    <n v="479.97600000000006"/>
    <n v="3"/>
    <n v="0.2"/>
    <n v="161.99189999999999"/>
  </r>
  <r>
    <n v="9841"/>
    <x v="4937"/>
    <x v="0"/>
    <x v="477"/>
    <d v="2013-10-02T00:00:00"/>
    <s v="Standard Class"/>
    <s v="DL-12865"/>
    <s v="Dan Lawera"/>
    <x v="0"/>
    <s v="United States"/>
    <s v="Long Beach"/>
    <x v="1"/>
    <n v="90805"/>
    <x v="1"/>
    <s v="TEC-PH-10003356"/>
    <x v="2"/>
    <x v="7"/>
    <x v="1689"/>
    <n v="44.736000000000004"/>
    <n v="8"/>
    <n v="0.2"/>
    <n v="4.4736000000000011"/>
  </r>
  <r>
    <n v="9842"/>
    <x v="4937"/>
    <x v="0"/>
    <x v="477"/>
    <d v="2013-10-02T00:00:00"/>
    <s v="Standard Class"/>
    <s v="DL-12865"/>
    <s v="Dan Lawera"/>
    <x v="0"/>
    <s v="United States"/>
    <s v="Long Beach"/>
    <x v="1"/>
    <n v="90805"/>
    <x v="1"/>
    <s v="OFF-AR-10002255"/>
    <x v="1"/>
    <x v="6"/>
    <x v="814"/>
    <n v="5.76"/>
    <n v="2"/>
    <n v="0"/>
    <n v="1.6703999999999999"/>
  </r>
  <r>
    <n v="9843"/>
    <x v="4937"/>
    <x v="0"/>
    <x v="477"/>
    <d v="2013-10-02T00:00:00"/>
    <s v="Standard Class"/>
    <s v="DL-12865"/>
    <s v="Dan Lawera"/>
    <x v="0"/>
    <s v="United States"/>
    <s v="Long Beach"/>
    <x v="1"/>
    <n v="90805"/>
    <x v="1"/>
    <s v="FUR-CH-10000665"/>
    <x v="0"/>
    <x v="1"/>
    <x v="656"/>
    <n v="483.13599999999997"/>
    <n v="4"/>
    <n v="0.2"/>
    <n v="60.391999999999939"/>
  </r>
  <r>
    <n v="9844"/>
    <x v="4938"/>
    <x v="2"/>
    <x v="561"/>
    <d v="2011-06-06T00:00:00"/>
    <s v="First Class"/>
    <s v="RE-19450"/>
    <s v="Richard Eichhorn"/>
    <x v="0"/>
    <s v="United States"/>
    <s v="Decatur"/>
    <x v="10"/>
    <n v="62521"/>
    <x v="2"/>
    <s v="OFF-LA-10001771"/>
    <x v="1"/>
    <x v="2"/>
    <x v="1119"/>
    <n v="15.936000000000002"/>
    <n v="4"/>
    <n v="0.2"/>
    <n v="5.1791999999999998"/>
  </r>
  <r>
    <n v="9845"/>
    <x v="4938"/>
    <x v="2"/>
    <x v="561"/>
    <d v="2011-06-06T00:00:00"/>
    <s v="First Class"/>
    <s v="RE-19450"/>
    <s v="Richard Eichhorn"/>
    <x v="0"/>
    <s v="United States"/>
    <s v="Decatur"/>
    <x v="10"/>
    <n v="62521"/>
    <x v="2"/>
    <s v="FUR-FU-10001475"/>
    <x v="0"/>
    <x v="5"/>
    <x v="499"/>
    <n v="61.543999999999997"/>
    <n v="7"/>
    <n v="0.6"/>
    <n v="-40.003599999999999"/>
  </r>
  <r>
    <n v="9846"/>
    <x v="4938"/>
    <x v="2"/>
    <x v="561"/>
    <d v="2011-06-06T00:00:00"/>
    <s v="First Class"/>
    <s v="RE-19450"/>
    <s v="Richard Eichhorn"/>
    <x v="0"/>
    <s v="United States"/>
    <s v="Decatur"/>
    <x v="10"/>
    <n v="62521"/>
    <x v="2"/>
    <s v="OFF-ST-10000877"/>
    <x v="1"/>
    <x v="4"/>
    <x v="1104"/>
    <n v="132.696"/>
    <n v="3"/>
    <n v="0.2"/>
    <n v="9.9521999999999977"/>
  </r>
  <r>
    <n v="9847"/>
    <x v="4939"/>
    <x v="3"/>
    <x v="264"/>
    <d v="2014-09-05T00:00:00"/>
    <s v="Second Class"/>
    <s v="MH-17290"/>
    <s v="Marc Harrigan"/>
    <x v="2"/>
    <s v="United States"/>
    <s v="Los Angeles"/>
    <x v="1"/>
    <n v="90008"/>
    <x v="1"/>
    <s v="OFF-AP-10001492"/>
    <x v="1"/>
    <x v="9"/>
    <x v="22"/>
    <n v="43.099999999999994"/>
    <n v="5"/>
    <n v="0"/>
    <n v="11.206"/>
  </r>
  <r>
    <n v="9848"/>
    <x v="4939"/>
    <x v="3"/>
    <x v="264"/>
    <d v="2014-09-05T00:00:00"/>
    <s v="Second Class"/>
    <s v="MH-17290"/>
    <s v="Marc Harrigan"/>
    <x v="2"/>
    <s v="United States"/>
    <s v="Los Angeles"/>
    <x v="1"/>
    <n v="90008"/>
    <x v="1"/>
    <s v="FUR-FU-10004188"/>
    <x v="0"/>
    <x v="5"/>
    <x v="734"/>
    <n v="511.5"/>
    <n v="5"/>
    <n v="0"/>
    <n v="132.99"/>
  </r>
  <r>
    <n v="9849"/>
    <x v="4939"/>
    <x v="3"/>
    <x v="264"/>
    <d v="2014-09-05T00:00:00"/>
    <s v="Second Class"/>
    <s v="MH-17290"/>
    <s v="Marc Harrigan"/>
    <x v="2"/>
    <s v="United States"/>
    <s v="Los Angeles"/>
    <x v="1"/>
    <n v="90008"/>
    <x v="1"/>
    <s v="OFF-BI-10004330"/>
    <x v="1"/>
    <x v="8"/>
    <x v="795"/>
    <n v="147.91999999999999"/>
    <n v="5"/>
    <n v="0.2"/>
    <n v="46.224999999999987"/>
  </r>
  <r>
    <n v="9850"/>
    <x v="4940"/>
    <x v="2"/>
    <x v="791"/>
    <d v="2011-04-18T00:00:00"/>
    <s v="Standard Class"/>
    <s v="EH-13765"/>
    <s v="Edward Hooks"/>
    <x v="1"/>
    <s v="United States"/>
    <s v="Lodi"/>
    <x v="1"/>
    <n v="95240"/>
    <x v="1"/>
    <s v="OFF-AR-10002987"/>
    <x v="1"/>
    <x v="6"/>
    <x v="1553"/>
    <n v="39.68"/>
    <n v="2"/>
    <n v="0"/>
    <n v="16.268800000000002"/>
  </r>
  <r>
    <n v="9851"/>
    <x v="4941"/>
    <x v="0"/>
    <x v="440"/>
    <d v="2013-05-07T00:00:00"/>
    <s v="Standard Class"/>
    <s v="EH-13765"/>
    <s v="Edward Hooks"/>
    <x v="1"/>
    <s v="United States"/>
    <s v="New York City"/>
    <x v="15"/>
    <n v="10009"/>
    <x v="3"/>
    <s v="FUR-FU-10000732"/>
    <x v="0"/>
    <x v="5"/>
    <x v="540"/>
    <n v="12.56"/>
    <n v="2"/>
    <n v="0"/>
    <n v="4.0191999999999997"/>
  </r>
  <r>
    <n v="9852"/>
    <x v="4941"/>
    <x v="0"/>
    <x v="440"/>
    <d v="2013-05-07T00:00:00"/>
    <s v="Standard Class"/>
    <s v="EH-13765"/>
    <s v="Edward Hooks"/>
    <x v="1"/>
    <s v="United States"/>
    <s v="New York City"/>
    <x v="15"/>
    <n v="10009"/>
    <x v="3"/>
    <s v="OFF-BI-10001670"/>
    <x v="1"/>
    <x v="8"/>
    <x v="438"/>
    <n v="90.480000000000018"/>
    <n v="3"/>
    <n v="0.2"/>
    <n v="33.93"/>
  </r>
  <r>
    <n v="9853"/>
    <x v="4941"/>
    <x v="0"/>
    <x v="440"/>
    <d v="2013-05-07T00:00:00"/>
    <s v="Standard Class"/>
    <s v="EH-13765"/>
    <s v="Edward Hooks"/>
    <x v="1"/>
    <s v="United States"/>
    <s v="New York City"/>
    <x v="15"/>
    <n v="10009"/>
    <x v="3"/>
    <s v="OFF-PA-10000533"/>
    <x v="1"/>
    <x v="10"/>
    <x v="1196"/>
    <n v="13.08"/>
    <n v="2"/>
    <n v="0"/>
    <n v="6.0167999999999999"/>
  </r>
  <r>
    <n v="9854"/>
    <x v="4941"/>
    <x v="0"/>
    <x v="440"/>
    <d v="2013-05-07T00:00:00"/>
    <s v="Standard Class"/>
    <s v="EH-13765"/>
    <s v="Edward Hooks"/>
    <x v="1"/>
    <s v="United States"/>
    <s v="New York City"/>
    <x v="15"/>
    <n v="10009"/>
    <x v="3"/>
    <s v="FUR-FU-10002253"/>
    <x v="0"/>
    <x v="5"/>
    <x v="587"/>
    <n v="214.7"/>
    <n v="5"/>
    <n v="0"/>
    <n v="83.733000000000004"/>
  </r>
  <r>
    <n v="9855"/>
    <x v="4942"/>
    <x v="3"/>
    <x v="249"/>
    <d v="2014-06-24T00:00:00"/>
    <s v="Standard Class"/>
    <s v="GA-14515"/>
    <s v="George Ashbrook"/>
    <x v="0"/>
    <s v="United States"/>
    <s v="San Francisco"/>
    <x v="1"/>
    <n v="94109"/>
    <x v="1"/>
    <s v="FUR-FU-10002396"/>
    <x v="0"/>
    <x v="5"/>
    <x v="1581"/>
    <n v="50.32"/>
    <n v="4"/>
    <n v="0"/>
    <n v="21.134400000000003"/>
  </r>
  <r>
    <n v="9856"/>
    <x v="4942"/>
    <x v="3"/>
    <x v="249"/>
    <d v="2014-06-24T00:00:00"/>
    <s v="Standard Class"/>
    <s v="GA-14515"/>
    <s v="George Ashbrook"/>
    <x v="0"/>
    <s v="United States"/>
    <s v="San Francisco"/>
    <x v="1"/>
    <n v="94109"/>
    <x v="1"/>
    <s v="OFF-PA-10004438"/>
    <x v="1"/>
    <x v="10"/>
    <x v="1472"/>
    <n v="24.56"/>
    <n v="2"/>
    <n v="0"/>
    <n v="11.543199999999999"/>
  </r>
  <r>
    <n v="9857"/>
    <x v="4943"/>
    <x v="2"/>
    <x v="1232"/>
    <d v="2011-11-11T00:00:00"/>
    <s v="Standard Class"/>
    <s v="GA-14515"/>
    <s v="George Ashbrook"/>
    <x v="0"/>
    <s v="United States"/>
    <s v="Columbus"/>
    <x v="32"/>
    <n v="31907"/>
    <x v="0"/>
    <s v="OFF-PA-10000587"/>
    <x v="1"/>
    <x v="10"/>
    <x v="57"/>
    <n v="43.68"/>
    <n v="6"/>
    <n v="0"/>
    <n v="20.9664"/>
  </r>
  <r>
    <n v="9858"/>
    <x v="4944"/>
    <x v="1"/>
    <x v="514"/>
    <d v="2012-03-30T00:00:00"/>
    <s v="Standard Class"/>
    <s v="EB-13840"/>
    <s v="Ellis Ballard"/>
    <x v="1"/>
    <s v="United States"/>
    <s v="Seattle"/>
    <x v="4"/>
    <n v="98103"/>
    <x v="1"/>
    <s v="FUR-TA-10001889"/>
    <x v="0"/>
    <x v="3"/>
    <x v="406"/>
    <n v="3393.68"/>
    <n v="8"/>
    <n v="0"/>
    <n v="610.86239999999998"/>
  </r>
  <r>
    <n v="9859"/>
    <x v="4945"/>
    <x v="3"/>
    <x v="424"/>
    <d v="2014-01-21T00:00:00"/>
    <s v="Standard Class"/>
    <s v="HR-14770"/>
    <s v="Hallie Redmond"/>
    <x v="2"/>
    <s v="United States"/>
    <s v="Richmond"/>
    <x v="14"/>
    <n v="47374"/>
    <x v="2"/>
    <s v="OFF-ST-10001590"/>
    <x v="1"/>
    <x v="4"/>
    <x v="146"/>
    <n v="67.400000000000006"/>
    <n v="5"/>
    <n v="0"/>
    <n v="17.523999999999997"/>
  </r>
  <r>
    <n v="9860"/>
    <x v="4945"/>
    <x v="3"/>
    <x v="424"/>
    <d v="2014-01-21T00:00:00"/>
    <s v="Standard Class"/>
    <s v="HR-14770"/>
    <s v="Hallie Redmond"/>
    <x v="2"/>
    <s v="United States"/>
    <s v="Richmond"/>
    <x v="14"/>
    <n v="47374"/>
    <x v="2"/>
    <s v="OFF-FA-10003472"/>
    <x v="1"/>
    <x v="13"/>
    <x v="240"/>
    <n v="2.52"/>
    <n v="2"/>
    <n v="0"/>
    <n v="0.1008"/>
  </r>
  <r>
    <n v="9861"/>
    <x v="4945"/>
    <x v="3"/>
    <x v="424"/>
    <d v="2014-01-21T00:00:00"/>
    <s v="Standard Class"/>
    <s v="HR-14770"/>
    <s v="Hallie Redmond"/>
    <x v="2"/>
    <s v="United States"/>
    <s v="Richmond"/>
    <x v="14"/>
    <n v="47374"/>
    <x v="2"/>
    <s v="TEC-PH-10000169"/>
    <x v="2"/>
    <x v="7"/>
    <x v="1029"/>
    <n v="67.8"/>
    <n v="4"/>
    <n v="0"/>
    <n v="1.3559999999999945"/>
  </r>
  <r>
    <n v="9862"/>
    <x v="4945"/>
    <x v="3"/>
    <x v="424"/>
    <d v="2014-01-21T00:00:00"/>
    <s v="Standard Class"/>
    <s v="HR-14770"/>
    <s v="Hallie Redmond"/>
    <x v="2"/>
    <s v="United States"/>
    <s v="Richmond"/>
    <x v="14"/>
    <n v="47374"/>
    <x v="2"/>
    <s v="OFF-ST-10002562"/>
    <x v="1"/>
    <x v="4"/>
    <x v="33"/>
    <n v="18.760000000000002"/>
    <n v="2"/>
    <n v="0"/>
    <n v="5.2528000000000006"/>
  </r>
  <r>
    <n v="9863"/>
    <x v="4945"/>
    <x v="3"/>
    <x v="424"/>
    <d v="2014-01-21T00:00:00"/>
    <s v="Standard Class"/>
    <s v="HR-14770"/>
    <s v="Hallie Redmond"/>
    <x v="2"/>
    <s v="United States"/>
    <s v="Richmond"/>
    <x v="14"/>
    <n v="47374"/>
    <x v="2"/>
    <s v="TEC-AC-10001445"/>
    <x v="2"/>
    <x v="11"/>
    <x v="422"/>
    <n v="12.12"/>
    <n v="4"/>
    <n v="0"/>
    <n v="2.5451999999999995"/>
  </r>
  <r>
    <n v="9864"/>
    <x v="4945"/>
    <x v="3"/>
    <x v="424"/>
    <d v="2014-01-21T00:00:00"/>
    <s v="Standard Class"/>
    <s v="HR-14770"/>
    <s v="Hallie Redmond"/>
    <x v="2"/>
    <s v="United States"/>
    <s v="Richmond"/>
    <x v="14"/>
    <n v="47374"/>
    <x v="2"/>
    <s v="OFF-PA-10004156"/>
    <x v="1"/>
    <x v="10"/>
    <x v="743"/>
    <n v="11.34"/>
    <n v="1"/>
    <n v="0"/>
    <n v="5.5565999999999995"/>
  </r>
  <r>
    <n v="9865"/>
    <x v="4945"/>
    <x v="3"/>
    <x v="424"/>
    <d v="2014-01-21T00:00:00"/>
    <s v="Standard Class"/>
    <s v="HR-14770"/>
    <s v="Hallie Redmond"/>
    <x v="2"/>
    <s v="United States"/>
    <s v="Richmond"/>
    <x v="14"/>
    <n v="47374"/>
    <x v="2"/>
    <s v="TEC-AC-10004469"/>
    <x v="2"/>
    <x v="11"/>
    <x v="238"/>
    <n v="159.80000000000001"/>
    <n v="4"/>
    <n v="0"/>
    <n v="70.312000000000012"/>
  </r>
  <r>
    <n v="9866"/>
    <x v="4945"/>
    <x v="3"/>
    <x v="424"/>
    <d v="2014-01-21T00:00:00"/>
    <s v="Standard Class"/>
    <s v="HR-14770"/>
    <s v="Hallie Redmond"/>
    <x v="2"/>
    <s v="United States"/>
    <s v="Richmond"/>
    <x v="14"/>
    <n v="47374"/>
    <x v="2"/>
    <s v="FUR-FU-10001037"/>
    <x v="0"/>
    <x v="5"/>
    <x v="1160"/>
    <n v="18.96"/>
    <n v="2"/>
    <n v="0"/>
    <n v="8.532"/>
  </r>
  <r>
    <n v="9867"/>
    <x v="4946"/>
    <x v="1"/>
    <x v="514"/>
    <d v="2012-03-28T00:00:00"/>
    <s v="Second Class"/>
    <s v="SM-20950"/>
    <s v="Suzanne McNair"/>
    <x v="1"/>
    <s v="United States"/>
    <s v="New York City"/>
    <x v="15"/>
    <n v="10009"/>
    <x v="3"/>
    <s v="OFF-ST-10002615"/>
    <x v="1"/>
    <x v="4"/>
    <x v="1427"/>
    <n v="1085.42"/>
    <n v="7"/>
    <n v="0"/>
    <n v="282.20920000000001"/>
  </r>
  <r>
    <n v="9868"/>
    <x v="4946"/>
    <x v="1"/>
    <x v="514"/>
    <d v="2012-03-28T00:00:00"/>
    <s v="Second Class"/>
    <s v="SM-20950"/>
    <s v="Suzanne McNair"/>
    <x v="1"/>
    <s v="United States"/>
    <s v="New York City"/>
    <x v="15"/>
    <n v="10009"/>
    <x v="3"/>
    <s v="OFF-AP-10000595"/>
    <x v="1"/>
    <x v="9"/>
    <x v="1496"/>
    <n v="13.11"/>
    <n v="3"/>
    <n v="0"/>
    <n v="3.4086000000000003"/>
  </r>
  <r>
    <n v="9869"/>
    <x v="4947"/>
    <x v="2"/>
    <x v="301"/>
    <d v="2011-11-03T00:00:00"/>
    <s v="First Class"/>
    <s v="EA-14035"/>
    <s v="Erin Ashbrook"/>
    <x v="1"/>
    <s v="United States"/>
    <s v="Mason"/>
    <x v="24"/>
    <n v="45040"/>
    <x v="3"/>
    <s v="FUR-FU-10002253"/>
    <x v="0"/>
    <x v="5"/>
    <x v="587"/>
    <n v="68.703999999999994"/>
    <n v="2"/>
    <n v="0.2"/>
    <n v="16.317200000000003"/>
  </r>
  <r>
    <n v="9870"/>
    <x v="4947"/>
    <x v="2"/>
    <x v="301"/>
    <d v="2011-11-03T00:00:00"/>
    <s v="First Class"/>
    <s v="EA-14035"/>
    <s v="Erin Ashbrook"/>
    <x v="1"/>
    <s v="United States"/>
    <s v="Mason"/>
    <x v="24"/>
    <n v="45040"/>
    <x v="3"/>
    <s v="OFF-BI-10000494"/>
    <x v="1"/>
    <x v="8"/>
    <x v="1563"/>
    <n v="3.1320000000000001"/>
    <n v="2"/>
    <n v="0.7"/>
    <n v="-2.6099999999999994"/>
  </r>
  <r>
    <n v="9871"/>
    <x v="4947"/>
    <x v="2"/>
    <x v="301"/>
    <d v="2011-11-03T00:00:00"/>
    <s v="First Class"/>
    <s v="EA-14035"/>
    <s v="Erin Ashbrook"/>
    <x v="1"/>
    <s v="United States"/>
    <s v="Mason"/>
    <x v="24"/>
    <n v="45040"/>
    <x v="3"/>
    <s v="OFF-BI-10001658"/>
    <x v="1"/>
    <x v="8"/>
    <x v="439"/>
    <n v="22.428000000000004"/>
    <n v="3"/>
    <n v="0.7"/>
    <n v="-17.942399999999992"/>
  </r>
  <r>
    <n v="9872"/>
    <x v="4948"/>
    <x v="3"/>
    <x v="833"/>
    <d v="2014-10-07T00:00:00"/>
    <s v="Same Day"/>
    <s v="MH-17455"/>
    <s v="Mark Hamilton"/>
    <x v="0"/>
    <s v="United States"/>
    <s v="Chicago"/>
    <x v="10"/>
    <n v="60623"/>
    <x v="2"/>
    <s v="OFF-ST-10003208"/>
    <x v="1"/>
    <x v="4"/>
    <x v="243"/>
    <n v="290.33600000000001"/>
    <n v="2"/>
    <n v="0.2"/>
    <n v="32.662799999999947"/>
  </r>
  <r>
    <n v="9873"/>
    <x v="4948"/>
    <x v="3"/>
    <x v="833"/>
    <d v="2014-10-07T00:00:00"/>
    <s v="Same Day"/>
    <s v="MH-17455"/>
    <s v="Mark Hamilton"/>
    <x v="0"/>
    <s v="United States"/>
    <s v="Chicago"/>
    <x v="10"/>
    <n v="60623"/>
    <x v="2"/>
    <s v="OFF-AR-10004790"/>
    <x v="1"/>
    <x v="6"/>
    <x v="33"/>
    <n v="19.152000000000001"/>
    <n v="2"/>
    <n v="0.2"/>
    <n v="1.1969999999999992"/>
  </r>
  <r>
    <n v="9874"/>
    <x v="4949"/>
    <x v="0"/>
    <x v="107"/>
    <d v="2013-12-15T00:00:00"/>
    <s v="Standard Class"/>
    <s v="SL-20155"/>
    <s v="Sara Luxemburg"/>
    <x v="2"/>
    <s v="United States"/>
    <s v="New York City"/>
    <x v="15"/>
    <n v="10024"/>
    <x v="3"/>
    <s v="OFF-PA-10004609"/>
    <x v="1"/>
    <x v="10"/>
    <x v="1494"/>
    <n v="6.48"/>
    <n v="1"/>
    <n v="0"/>
    <n v="3.1104000000000003"/>
  </r>
  <r>
    <n v="9875"/>
    <x v="4950"/>
    <x v="0"/>
    <x v="897"/>
    <d v="2013-09-25T00:00:00"/>
    <s v="Second Class"/>
    <s v="NP-18685"/>
    <s v="Nora Pelletier"/>
    <x v="2"/>
    <s v="United States"/>
    <s v="Parma"/>
    <x v="24"/>
    <n v="44134"/>
    <x v="3"/>
    <s v="OFF-EN-10003055"/>
    <x v="1"/>
    <x v="12"/>
    <x v="873"/>
    <n v="63.967999999999996"/>
    <n v="2"/>
    <n v="0.2"/>
    <n v="19.989999999999995"/>
  </r>
  <r>
    <n v="9876"/>
    <x v="4951"/>
    <x v="1"/>
    <x v="1233"/>
    <d v="2013-01-05T00:00:00"/>
    <s v="Standard Class"/>
    <s v="RF-19840"/>
    <s v="Roy Französisch"/>
    <x v="0"/>
    <s v="United States"/>
    <s v="New York City"/>
    <x v="15"/>
    <n v="10035"/>
    <x v="3"/>
    <s v="OFF-SU-10003936"/>
    <x v="1"/>
    <x v="14"/>
    <x v="1826"/>
    <n v="6.36"/>
    <n v="2"/>
    <n v="0"/>
    <n v="6.3600000000000101E-2"/>
  </r>
  <r>
    <n v="9877"/>
    <x v="4952"/>
    <x v="3"/>
    <x v="693"/>
    <d v="2014-04-22T00:00:00"/>
    <s v="First Class"/>
    <s v="BE-11455"/>
    <s v="Brad Eason"/>
    <x v="2"/>
    <s v="United States"/>
    <s v="Cleveland"/>
    <x v="24"/>
    <n v="44105"/>
    <x v="3"/>
    <s v="OFF-ST-10000078"/>
    <x v="1"/>
    <x v="4"/>
    <x v="1218"/>
    <n v="848.5440000000001"/>
    <n v="4"/>
    <n v="0.2"/>
    <n v="-21.213600000000099"/>
  </r>
  <r>
    <n v="9878"/>
    <x v="4952"/>
    <x v="3"/>
    <x v="693"/>
    <d v="2014-04-22T00:00:00"/>
    <s v="First Class"/>
    <s v="BE-11455"/>
    <s v="Brad Eason"/>
    <x v="2"/>
    <s v="United States"/>
    <s v="Cleveland"/>
    <x v="24"/>
    <n v="44105"/>
    <x v="3"/>
    <s v="OFF-BI-10000174"/>
    <x v="1"/>
    <x v="8"/>
    <x v="1435"/>
    <n v="8.7000000000000011"/>
    <n v="5"/>
    <n v="0.7"/>
    <n v="-6.379999999999999"/>
  </r>
  <r>
    <n v="9879"/>
    <x v="4952"/>
    <x v="3"/>
    <x v="693"/>
    <d v="2014-04-22T00:00:00"/>
    <s v="First Class"/>
    <s v="BE-11455"/>
    <s v="Brad Eason"/>
    <x v="2"/>
    <s v="United States"/>
    <s v="Cleveland"/>
    <x v="24"/>
    <n v="44105"/>
    <x v="3"/>
    <s v="TEC-PH-10004080"/>
    <x v="2"/>
    <x v="7"/>
    <x v="1768"/>
    <n v="122.38199999999999"/>
    <n v="3"/>
    <n v="0.4"/>
    <n v="-24.476399999999998"/>
  </r>
  <r>
    <n v="9880"/>
    <x v="4953"/>
    <x v="0"/>
    <x v="1036"/>
    <d v="2013-08-26T00:00:00"/>
    <s v="Standard Class"/>
    <s v="JK-15370"/>
    <s v="Jay Kimmel"/>
    <x v="0"/>
    <s v="United States"/>
    <s v="New York City"/>
    <x v="15"/>
    <n v="10035"/>
    <x v="3"/>
    <s v="FUR-CH-10002961"/>
    <x v="0"/>
    <x v="1"/>
    <x v="939"/>
    <n v="573.17399999999998"/>
    <n v="7"/>
    <n v="0.1"/>
    <n v="63.685999999999979"/>
  </r>
  <r>
    <n v="9881"/>
    <x v="4954"/>
    <x v="1"/>
    <x v="352"/>
    <d v="2012-05-31T00:00:00"/>
    <s v="First Class"/>
    <s v="CC-12100"/>
    <s v="Chad Cunningham"/>
    <x v="2"/>
    <s v="United States"/>
    <s v="Cleveland"/>
    <x v="24"/>
    <n v="44105"/>
    <x v="3"/>
    <s v="OFF-PA-10000474"/>
    <x v="1"/>
    <x v="10"/>
    <x v="33"/>
    <n v="85.055999999999997"/>
    <n v="3"/>
    <n v="0.2"/>
    <n v="28.706399999999991"/>
  </r>
  <r>
    <n v="9882"/>
    <x v="4955"/>
    <x v="2"/>
    <x v="1132"/>
    <d v="2011-08-13T00:00:00"/>
    <s v="First Class"/>
    <s v="LL-16840"/>
    <s v="Lauren Leatherbury"/>
    <x v="0"/>
    <s v="United States"/>
    <s v="Woodstock"/>
    <x v="32"/>
    <n v="30188"/>
    <x v="0"/>
    <s v="OFF-BI-10000138"/>
    <x v="1"/>
    <x v="8"/>
    <x v="600"/>
    <n v="14.04"/>
    <n v="3"/>
    <n v="0"/>
    <n v="6.7392000000000003"/>
  </r>
  <r>
    <n v="9883"/>
    <x v="4955"/>
    <x v="2"/>
    <x v="1132"/>
    <d v="2011-08-13T00:00:00"/>
    <s v="First Class"/>
    <s v="LL-16840"/>
    <s v="Lauren Leatherbury"/>
    <x v="0"/>
    <s v="United States"/>
    <s v="Woodstock"/>
    <x v="32"/>
    <n v="30188"/>
    <x v="0"/>
    <s v="TEC-AC-10000023"/>
    <x v="2"/>
    <x v="11"/>
    <x v="900"/>
    <n v="272.61"/>
    <n v="13"/>
    <n v="0"/>
    <n v="98.139599999999987"/>
  </r>
  <r>
    <n v="9884"/>
    <x v="4956"/>
    <x v="2"/>
    <x v="1234"/>
    <d v="2011-04-08T00:00:00"/>
    <s v="Standard Class"/>
    <s v="KE-16420"/>
    <s v="Katrina Edelman"/>
    <x v="1"/>
    <s v="United States"/>
    <s v="Los Angeles"/>
    <x v="1"/>
    <n v="90008"/>
    <x v="1"/>
    <s v="OFF-EN-10001415"/>
    <x v="1"/>
    <x v="12"/>
    <x v="33"/>
    <n v="11.16"/>
    <n v="2"/>
    <n v="0"/>
    <n v="5.58"/>
  </r>
  <r>
    <n v="9885"/>
    <x v="4956"/>
    <x v="2"/>
    <x v="1234"/>
    <d v="2011-04-08T00:00:00"/>
    <s v="Standard Class"/>
    <s v="KE-16420"/>
    <s v="Katrina Edelman"/>
    <x v="1"/>
    <s v="United States"/>
    <s v="Los Angeles"/>
    <x v="1"/>
    <n v="90008"/>
    <x v="1"/>
    <s v="TEC-AC-10001284"/>
    <x v="2"/>
    <x v="11"/>
    <x v="1172"/>
    <n v="62.31"/>
    <n v="3"/>
    <n v="0"/>
    <n v="22.4316"/>
  </r>
  <r>
    <n v="9886"/>
    <x v="4956"/>
    <x v="2"/>
    <x v="1234"/>
    <d v="2011-04-08T00:00:00"/>
    <s v="Standard Class"/>
    <s v="KE-16420"/>
    <s v="Katrina Edelman"/>
    <x v="1"/>
    <s v="United States"/>
    <s v="Los Angeles"/>
    <x v="1"/>
    <n v="90008"/>
    <x v="1"/>
    <s v="TEC-AC-10000736"/>
    <x v="2"/>
    <x v="11"/>
    <x v="1085"/>
    <n v="159.97999999999999"/>
    <n v="2"/>
    <n v="0"/>
    <n v="57.592799999999997"/>
  </r>
  <r>
    <n v="9887"/>
    <x v="4957"/>
    <x v="2"/>
    <x v="1213"/>
    <d v="2011-01-28T00:00:00"/>
    <s v="Standard Class"/>
    <s v="SG-20605"/>
    <s v="Speros Goranitis"/>
    <x v="0"/>
    <s v="United States"/>
    <s v="Lafayette"/>
    <x v="14"/>
    <n v="47905"/>
    <x v="2"/>
    <s v="OFF-FA-10003467"/>
    <x v="1"/>
    <x v="13"/>
    <x v="489"/>
    <n v="5.9399999999999995"/>
    <n v="3"/>
    <n v="0"/>
    <n v="0"/>
  </r>
  <r>
    <n v="9888"/>
    <x v="4958"/>
    <x v="3"/>
    <x v="386"/>
    <d v="2014-10-16T00:00:00"/>
    <s v="First Class"/>
    <s v="CA-12265"/>
    <s v="Christina Anderson"/>
    <x v="0"/>
    <s v="United States"/>
    <s v="New York City"/>
    <x v="15"/>
    <n v="10024"/>
    <x v="3"/>
    <s v="OFF-PA-10000477"/>
    <x v="1"/>
    <x v="10"/>
    <x v="1205"/>
    <n v="9.9600000000000009"/>
    <n v="2"/>
    <n v="0"/>
    <n v="4.6812000000000005"/>
  </r>
  <r>
    <n v="9889"/>
    <x v="4959"/>
    <x v="1"/>
    <x v="816"/>
    <d v="2012-08-12T00:00:00"/>
    <s v="Standard Class"/>
    <s v="RD-19585"/>
    <s v="Rob Dowd"/>
    <x v="0"/>
    <s v="United States"/>
    <s v="Utica"/>
    <x v="15"/>
    <n v="13501"/>
    <x v="3"/>
    <s v="TEC-AC-10000736"/>
    <x v="2"/>
    <x v="11"/>
    <x v="1085"/>
    <n v="79.989999999999995"/>
    <n v="1"/>
    <n v="0"/>
    <n v="28.796399999999998"/>
  </r>
  <r>
    <n v="9890"/>
    <x v="4960"/>
    <x v="3"/>
    <x v="498"/>
    <d v="2014-03-21T00:00:00"/>
    <s v="First Class"/>
    <s v="VG-21805"/>
    <s v="Vivek Grady"/>
    <x v="1"/>
    <s v="United States"/>
    <s v="Lakewood"/>
    <x v="30"/>
    <n v="8701"/>
    <x v="3"/>
    <s v="OFF-AR-10002467"/>
    <x v="1"/>
    <x v="6"/>
    <x v="1681"/>
    <n v="8.94"/>
    <n v="3"/>
    <n v="0"/>
    <n v="2.4138000000000006"/>
  </r>
  <r>
    <n v="9891"/>
    <x v="4961"/>
    <x v="0"/>
    <x v="197"/>
    <d v="2013-07-29T00:00:00"/>
    <s v="Second Class"/>
    <s v="SH-19975"/>
    <s v="Sally Hughsby"/>
    <x v="1"/>
    <s v="United States"/>
    <s v="Milwaukee"/>
    <x v="6"/>
    <n v="53209"/>
    <x v="2"/>
    <s v="OFF-PA-10004996"/>
    <x v="1"/>
    <x v="10"/>
    <x v="1519"/>
    <n v="20.62"/>
    <n v="2"/>
    <n v="0"/>
    <n v="9.6913999999999998"/>
  </r>
  <r>
    <n v="9892"/>
    <x v="4961"/>
    <x v="0"/>
    <x v="197"/>
    <d v="2013-07-29T00:00:00"/>
    <s v="Second Class"/>
    <s v="SH-19975"/>
    <s v="Sally Hughsby"/>
    <x v="1"/>
    <s v="United States"/>
    <s v="Milwaukee"/>
    <x v="6"/>
    <n v="53209"/>
    <x v="2"/>
    <s v="TEC-AC-10003116"/>
    <x v="2"/>
    <x v="11"/>
    <x v="920"/>
    <n v="124.25"/>
    <n v="7"/>
    <n v="0"/>
    <n v="48.457499999999996"/>
  </r>
  <r>
    <n v="9893"/>
    <x v="4961"/>
    <x v="0"/>
    <x v="197"/>
    <d v="2013-07-29T00:00:00"/>
    <s v="Second Class"/>
    <s v="SH-19975"/>
    <s v="Sally Hughsby"/>
    <x v="1"/>
    <s v="United States"/>
    <s v="Milwaukee"/>
    <x v="6"/>
    <n v="53209"/>
    <x v="2"/>
    <s v="TEC-PH-10002262"/>
    <x v="2"/>
    <x v="7"/>
    <x v="472"/>
    <n v="297.55"/>
    <n v="5"/>
    <n v="0"/>
    <n v="83.314000000000021"/>
  </r>
  <r>
    <n v="9894"/>
    <x v="4961"/>
    <x v="0"/>
    <x v="197"/>
    <d v="2013-07-29T00:00:00"/>
    <s v="Second Class"/>
    <s v="SH-19975"/>
    <s v="Sally Hughsby"/>
    <x v="1"/>
    <s v="United States"/>
    <s v="Milwaukee"/>
    <x v="6"/>
    <n v="53209"/>
    <x v="2"/>
    <s v="FUR-CH-10004626"/>
    <x v="0"/>
    <x v="1"/>
    <x v="1697"/>
    <n v="403.56"/>
    <n v="4"/>
    <n v="0"/>
    <n v="96.854399999999998"/>
  </r>
  <r>
    <n v="9895"/>
    <x v="4961"/>
    <x v="0"/>
    <x v="197"/>
    <d v="2013-07-29T00:00:00"/>
    <s v="Second Class"/>
    <s v="SH-19975"/>
    <s v="Sally Hughsby"/>
    <x v="1"/>
    <s v="United States"/>
    <s v="Milwaukee"/>
    <x v="6"/>
    <n v="53209"/>
    <x v="2"/>
    <s v="FUR-FU-10001756"/>
    <x v="0"/>
    <x v="5"/>
    <x v="282"/>
    <n v="95.199999999999989"/>
    <n v="5"/>
    <n v="0"/>
    <n v="27.60799999999999"/>
  </r>
  <r>
    <n v="9896"/>
    <x v="4962"/>
    <x v="2"/>
    <x v="467"/>
    <d v="2011-10-01T00:00:00"/>
    <s v="Standard Class"/>
    <s v="MM-17920"/>
    <s v="Michael Moore"/>
    <x v="0"/>
    <s v="United States"/>
    <s v="Chicago"/>
    <x v="10"/>
    <n v="60623"/>
    <x v="2"/>
    <s v="TEC-AC-10004859"/>
    <x v="2"/>
    <x v="11"/>
    <x v="1545"/>
    <n v="153.82400000000001"/>
    <n v="11"/>
    <n v="0.2"/>
    <n v="38.456000000000003"/>
  </r>
  <r>
    <n v="9897"/>
    <x v="4963"/>
    <x v="2"/>
    <x v="1103"/>
    <d v="2011-06-20T00:00:00"/>
    <s v="Second Class"/>
    <s v="JF-15415"/>
    <s v="Jennifer Ferguson"/>
    <x v="0"/>
    <s v="United States"/>
    <s v="Chicago"/>
    <x v="10"/>
    <n v="60653"/>
    <x v="2"/>
    <s v="OFF-PA-10001725"/>
    <x v="1"/>
    <x v="10"/>
    <x v="1648"/>
    <n v="62.015999999999998"/>
    <n v="2"/>
    <n v="0.2"/>
    <n v="22.480800000000002"/>
  </r>
  <r>
    <n v="9898"/>
    <x v="4964"/>
    <x v="0"/>
    <x v="112"/>
    <d v="2013-06-11T00:00:00"/>
    <s v="Standard Class"/>
    <s v="LP-17095"/>
    <s v="Liz Preis"/>
    <x v="0"/>
    <s v="United States"/>
    <s v="Fairfield"/>
    <x v="24"/>
    <n v="45014"/>
    <x v="3"/>
    <s v="FUR-FU-10004306"/>
    <x v="0"/>
    <x v="5"/>
    <x v="616"/>
    <n v="466.32000000000005"/>
    <n v="3"/>
    <n v="0.2"/>
    <n v="34.97399999999999"/>
  </r>
  <r>
    <n v="9899"/>
    <x v="4964"/>
    <x v="0"/>
    <x v="112"/>
    <d v="2013-06-11T00:00:00"/>
    <s v="Standard Class"/>
    <s v="LP-17095"/>
    <s v="Liz Preis"/>
    <x v="0"/>
    <s v="United States"/>
    <s v="Fairfield"/>
    <x v="24"/>
    <n v="45014"/>
    <x v="3"/>
    <s v="FUR-FU-10004845"/>
    <x v="0"/>
    <x v="5"/>
    <x v="1684"/>
    <n v="82.64"/>
    <n v="2"/>
    <n v="0.2"/>
    <n v="0"/>
  </r>
  <r>
    <n v="9900"/>
    <x v="4965"/>
    <x v="2"/>
    <x v="1176"/>
    <d v="2011-04-03T00:00:00"/>
    <s v="Standard Class"/>
    <s v="MP-18175"/>
    <s v="Mike Pelletier"/>
    <x v="2"/>
    <s v="United States"/>
    <s v="Springfield"/>
    <x v="24"/>
    <n v="45503"/>
    <x v="3"/>
    <s v="FUR-TA-10000198"/>
    <x v="0"/>
    <x v="3"/>
    <x v="589"/>
    <n v="330.58800000000002"/>
    <n v="1"/>
    <n v="0.4"/>
    <n v="-143.25480000000002"/>
  </r>
  <r>
    <n v="9901"/>
    <x v="4966"/>
    <x v="3"/>
    <x v="170"/>
    <d v="2014-08-26T00:00:00"/>
    <s v="Standard Class"/>
    <s v="SC-20845"/>
    <s v="Sung Chung"/>
    <x v="0"/>
    <s v="United States"/>
    <s v="Louisville"/>
    <x v="22"/>
    <n v="80027"/>
    <x v="1"/>
    <s v="OFF-ST-10000036"/>
    <x v="1"/>
    <x v="4"/>
    <x v="590"/>
    <n v="237.09600000000003"/>
    <n v="3"/>
    <n v="0.2"/>
    <n v="20.745899999999985"/>
  </r>
  <r>
    <n v="9902"/>
    <x v="4966"/>
    <x v="3"/>
    <x v="170"/>
    <d v="2014-08-26T00:00:00"/>
    <s v="Standard Class"/>
    <s v="SC-20845"/>
    <s v="Sung Chung"/>
    <x v="0"/>
    <s v="United States"/>
    <s v="Louisville"/>
    <x v="22"/>
    <n v="80027"/>
    <x v="1"/>
    <s v="FUR-FU-10001037"/>
    <x v="0"/>
    <x v="5"/>
    <x v="1160"/>
    <n v="22.752000000000002"/>
    <n v="3"/>
    <n v="0.2"/>
    <n v="7.1099999999999994"/>
  </r>
  <r>
    <n v="9903"/>
    <x v="4966"/>
    <x v="3"/>
    <x v="170"/>
    <d v="2014-08-26T00:00:00"/>
    <s v="Standard Class"/>
    <s v="SC-20845"/>
    <s v="Sung Chung"/>
    <x v="0"/>
    <s v="United States"/>
    <s v="Louisville"/>
    <x v="22"/>
    <n v="80027"/>
    <x v="1"/>
    <s v="OFF-PA-10001950"/>
    <x v="1"/>
    <x v="10"/>
    <x v="144"/>
    <n v="6.6720000000000006"/>
    <n v="1"/>
    <n v="0.2"/>
    <n v="2.0849999999999991"/>
  </r>
  <r>
    <n v="9904"/>
    <x v="4967"/>
    <x v="2"/>
    <x v="607"/>
    <d v="2011-11-18T00:00:00"/>
    <s v="Standard Class"/>
    <s v="DP-13000"/>
    <s v="Darren Powers"/>
    <x v="0"/>
    <s v="United States"/>
    <s v="Carrollton"/>
    <x v="5"/>
    <n v="75007"/>
    <x v="2"/>
    <s v="FUR-FU-10004587"/>
    <x v="0"/>
    <x v="5"/>
    <x v="1353"/>
    <n v="25.128000000000004"/>
    <n v="3"/>
    <n v="0.6"/>
    <n v="-6.9101999999999997"/>
  </r>
  <r>
    <n v="9905"/>
    <x v="4967"/>
    <x v="2"/>
    <x v="607"/>
    <d v="2011-11-18T00:00:00"/>
    <s v="Standard Class"/>
    <s v="DP-13000"/>
    <s v="Darren Powers"/>
    <x v="0"/>
    <s v="United States"/>
    <s v="Carrollton"/>
    <x v="5"/>
    <n v="75007"/>
    <x v="2"/>
    <s v="TEC-AC-10002567"/>
    <x v="2"/>
    <x v="11"/>
    <x v="423"/>
    <n v="127.98399999999999"/>
    <n v="2"/>
    <n v="0.2"/>
    <n v="25.596799999999998"/>
  </r>
  <r>
    <n v="9906"/>
    <x v="4968"/>
    <x v="1"/>
    <x v="1023"/>
    <d v="2012-09-15T00:00:00"/>
    <s v="First Class"/>
    <s v="KD-16615"/>
    <s v="Ken Dana"/>
    <x v="1"/>
    <s v="United States"/>
    <s v="Anaheim"/>
    <x v="1"/>
    <n v="92804"/>
    <x v="1"/>
    <s v="FUR-FU-10004973"/>
    <x v="0"/>
    <x v="5"/>
    <x v="1134"/>
    <n v="131.88"/>
    <n v="7"/>
    <n v="0"/>
    <n v="55.389600000000002"/>
  </r>
  <r>
    <n v="9907"/>
    <x v="4968"/>
    <x v="1"/>
    <x v="1023"/>
    <d v="2012-09-15T00:00:00"/>
    <s v="First Class"/>
    <s v="KD-16615"/>
    <s v="Ken Dana"/>
    <x v="1"/>
    <s v="United States"/>
    <s v="Anaheim"/>
    <x v="1"/>
    <n v="92804"/>
    <x v="1"/>
    <s v="OFF-BI-10001628"/>
    <x v="1"/>
    <x v="8"/>
    <x v="1103"/>
    <n v="25.031999999999996"/>
    <n v="3"/>
    <n v="0.2"/>
    <n v="7.822499999999998"/>
  </r>
  <r>
    <n v="9908"/>
    <x v="4968"/>
    <x v="1"/>
    <x v="1023"/>
    <d v="2012-09-15T00:00:00"/>
    <s v="First Class"/>
    <s v="KD-16615"/>
    <s v="Ken Dana"/>
    <x v="1"/>
    <s v="United States"/>
    <s v="Anaheim"/>
    <x v="1"/>
    <n v="92804"/>
    <x v="1"/>
    <s v="FUR-CH-10000155"/>
    <x v="0"/>
    <x v="1"/>
    <x v="1157"/>
    <n v="717.72"/>
    <n v="3"/>
    <n v="0.2"/>
    <n v="71.77200000000002"/>
  </r>
  <r>
    <n v="9909"/>
    <x v="4968"/>
    <x v="1"/>
    <x v="1023"/>
    <d v="2012-09-15T00:00:00"/>
    <s v="First Class"/>
    <s v="KD-16615"/>
    <s v="Ken Dana"/>
    <x v="1"/>
    <s v="United States"/>
    <s v="Anaheim"/>
    <x v="1"/>
    <n v="92804"/>
    <x v="1"/>
    <s v="FUR-FU-10002379"/>
    <x v="0"/>
    <x v="5"/>
    <x v="1462"/>
    <n v="207.35"/>
    <n v="5"/>
    <n v="0"/>
    <n v="24.881999999999991"/>
  </r>
  <r>
    <n v="9910"/>
    <x v="4968"/>
    <x v="1"/>
    <x v="1023"/>
    <d v="2012-09-15T00:00:00"/>
    <s v="First Class"/>
    <s v="KD-16615"/>
    <s v="Ken Dana"/>
    <x v="1"/>
    <s v="United States"/>
    <s v="Anaheim"/>
    <x v="1"/>
    <n v="92804"/>
    <x v="1"/>
    <s v="FUR-FU-10004018"/>
    <x v="0"/>
    <x v="5"/>
    <x v="927"/>
    <n v="44.67"/>
    <n v="3"/>
    <n v="0"/>
    <n v="12.060900000000002"/>
  </r>
  <r>
    <n v="9911"/>
    <x v="4968"/>
    <x v="1"/>
    <x v="1023"/>
    <d v="2012-09-15T00:00:00"/>
    <s v="First Class"/>
    <s v="KD-16615"/>
    <s v="Ken Dana"/>
    <x v="1"/>
    <s v="United States"/>
    <s v="Anaheim"/>
    <x v="1"/>
    <n v="92804"/>
    <x v="1"/>
    <s v="OFF-PA-10000994"/>
    <x v="1"/>
    <x v="10"/>
    <x v="904"/>
    <n v="209.7"/>
    <n v="2"/>
    <n v="0"/>
    <n v="100.65599999999999"/>
  </r>
  <r>
    <n v="9912"/>
    <x v="4969"/>
    <x v="2"/>
    <x v="267"/>
    <d v="2011-04-09T00:00:00"/>
    <s v="Standard Class"/>
    <s v="RP-19855"/>
    <s v="Roy Phan"/>
    <x v="1"/>
    <s v="United States"/>
    <s v="Richmond"/>
    <x v="0"/>
    <n v="40475"/>
    <x v="0"/>
    <s v="OFF-BI-10002852"/>
    <x v="1"/>
    <x v="8"/>
    <x v="91"/>
    <n v="115.36"/>
    <n v="7"/>
    <n v="0"/>
    <n v="56.526400000000002"/>
  </r>
  <r>
    <n v="9913"/>
    <x v="4970"/>
    <x v="1"/>
    <x v="998"/>
    <d v="2012-10-12T00:00:00"/>
    <s v="First Class"/>
    <s v="KN-16390"/>
    <s v="Katherine Nockton"/>
    <x v="1"/>
    <s v="United States"/>
    <s v="Santa Barbara"/>
    <x v="1"/>
    <n v="93101"/>
    <x v="1"/>
    <s v="FUR-CH-10001714"/>
    <x v="0"/>
    <x v="1"/>
    <x v="1295"/>
    <n v="362.13599999999997"/>
    <n v="3"/>
    <n v="0.2"/>
    <n v="-54.320399999999978"/>
  </r>
  <r>
    <n v="9914"/>
    <x v="4970"/>
    <x v="1"/>
    <x v="998"/>
    <d v="2012-10-12T00:00:00"/>
    <s v="First Class"/>
    <s v="KN-16390"/>
    <s v="Katherine Nockton"/>
    <x v="1"/>
    <s v="United States"/>
    <s v="Santa Barbara"/>
    <x v="1"/>
    <n v="93101"/>
    <x v="1"/>
    <s v="OFF-LA-10000414"/>
    <x v="1"/>
    <x v="2"/>
    <x v="1634"/>
    <n v="31.049999999999997"/>
    <n v="3"/>
    <n v="0"/>
    <n v="14.904"/>
  </r>
  <r>
    <n v="9915"/>
    <x v="4971"/>
    <x v="3"/>
    <x v="926"/>
    <d v="2014-02-01T00:00:00"/>
    <s v="Second Class"/>
    <s v="TM-21010"/>
    <s v="Tamara Manning"/>
    <x v="0"/>
    <s v="United States"/>
    <s v="Marion"/>
    <x v="23"/>
    <n v="52302"/>
    <x v="2"/>
    <s v="OFF-PA-10003848"/>
    <x v="1"/>
    <x v="10"/>
    <x v="1442"/>
    <n v="12.96"/>
    <n v="2"/>
    <n v="0"/>
    <n v="6.2208000000000006"/>
  </r>
  <r>
    <n v="9916"/>
    <x v="4971"/>
    <x v="3"/>
    <x v="926"/>
    <d v="2014-02-01T00:00:00"/>
    <s v="Second Class"/>
    <s v="TM-21010"/>
    <s v="Tamara Manning"/>
    <x v="0"/>
    <s v="United States"/>
    <s v="Marion"/>
    <x v="23"/>
    <n v="52302"/>
    <x v="2"/>
    <s v="OFF-PA-10000176"/>
    <x v="1"/>
    <x v="10"/>
    <x v="634"/>
    <n v="94.85"/>
    <n v="5"/>
    <n v="0"/>
    <n v="45.527999999999992"/>
  </r>
  <r>
    <n v="9917"/>
    <x v="4971"/>
    <x v="3"/>
    <x v="926"/>
    <d v="2014-02-01T00:00:00"/>
    <s v="Second Class"/>
    <s v="TM-21010"/>
    <s v="Tamara Manning"/>
    <x v="0"/>
    <s v="United States"/>
    <s v="Marion"/>
    <x v="23"/>
    <n v="52302"/>
    <x v="2"/>
    <s v="OFF-ST-10001590"/>
    <x v="1"/>
    <x v="4"/>
    <x v="146"/>
    <n v="13.48"/>
    <n v="1"/>
    <n v="0"/>
    <n v="3.5047999999999995"/>
  </r>
  <r>
    <n v="9918"/>
    <x v="4971"/>
    <x v="3"/>
    <x v="926"/>
    <d v="2014-02-01T00:00:00"/>
    <s v="Second Class"/>
    <s v="TM-21010"/>
    <s v="Tamara Manning"/>
    <x v="0"/>
    <s v="United States"/>
    <s v="Marion"/>
    <x v="23"/>
    <n v="52302"/>
    <x v="2"/>
    <s v="FUR-FU-10000010"/>
    <x v="0"/>
    <x v="5"/>
    <x v="522"/>
    <n v="14.91"/>
    <n v="3"/>
    <n v="0"/>
    <n v="4.6220999999999997"/>
  </r>
  <r>
    <n v="9919"/>
    <x v="4972"/>
    <x v="1"/>
    <x v="496"/>
    <d v="2012-09-29T00:00:00"/>
    <s v="Standard Class"/>
    <s v="JF-15190"/>
    <s v="Jamie Frazer"/>
    <x v="0"/>
    <s v="United States"/>
    <s v="New York City"/>
    <x v="15"/>
    <n v="10035"/>
    <x v="3"/>
    <s v="OFF-EN-10003055"/>
    <x v="1"/>
    <x v="12"/>
    <x v="873"/>
    <n v="39.979999999999997"/>
    <n v="1"/>
    <n v="0"/>
    <n v="17.990999999999996"/>
  </r>
  <r>
    <n v="9920"/>
    <x v="4973"/>
    <x v="0"/>
    <x v="543"/>
    <d v="2013-03-20T00:00:00"/>
    <s v="Standard Class"/>
    <s v="MY-18295"/>
    <s v="Muhammed Yedwab"/>
    <x v="1"/>
    <s v="United States"/>
    <s v="Bryan"/>
    <x v="5"/>
    <n v="77803"/>
    <x v="2"/>
    <s v="FUR-CH-10000863"/>
    <x v="0"/>
    <x v="1"/>
    <x v="83"/>
    <n v="528.42999999999995"/>
    <n v="5"/>
    <n v="0.3"/>
    <n v="-143.43099999999998"/>
  </r>
  <r>
    <n v="9921"/>
    <x v="4973"/>
    <x v="0"/>
    <x v="543"/>
    <d v="2013-03-20T00:00:00"/>
    <s v="Standard Class"/>
    <s v="MY-18295"/>
    <s v="Muhammed Yedwab"/>
    <x v="1"/>
    <s v="United States"/>
    <s v="Bryan"/>
    <x v="5"/>
    <n v="77803"/>
    <x v="2"/>
    <s v="OFF-BI-10004233"/>
    <x v="1"/>
    <x v="8"/>
    <x v="1377"/>
    <n v="22.385999999999996"/>
    <n v="7"/>
    <n v="0.8"/>
    <n v="-35.817600000000013"/>
  </r>
  <r>
    <n v="9922"/>
    <x v="4974"/>
    <x v="2"/>
    <x v="156"/>
    <d v="2011-11-30T00:00:00"/>
    <s v="Standard Class"/>
    <s v="AT-10435"/>
    <s v="Alyssa Tate"/>
    <x v="2"/>
    <s v="United States"/>
    <s v="Akron"/>
    <x v="24"/>
    <n v="44312"/>
    <x v="3"/>
    <s v="OFF-BI-10003350"/>
    <x v="1"/>
    <x v="8"/>
    <x v="834"/>
    <n v="5.7420000000000009"/>
    <n v="3"/>
    <n v="0.7"/>
    <n v="-4.5935999999999986"/>
  </r>
  <r>
    <n v="9923"/>
    <x v="4975"/>
    <x v="3"/>
    <x v="636"/>
    <d v="2014-05-11T00:00:00"/>
    <s v="Standard Class"/>
    <s v="JF-15490"/>
    <s v="Jeremy Farry"/>
    <x v="0"/>
    <s v="United States"/>
    <s v="Chicago"/>
    <x v="10"/>
    <n v="60653"/>
    <x v="2"/>
    <s v="TEC-AC-10001990"/>
    <x v="2"/>
    <x v="11"/>
    <x v="861"/>
    <n v="191.96800000000002"/>
    <n v="4"/>
    <n v="0.2"/>
    <n v="28.79519999999998"/>
  </r>
  <r>
    <n v="9924"/>
    <x v="4976"/>
    <x v="1"/>
    <x v="305"/>
    <d v="2012-03-23T00:00:00"/>
    <s v="First Class"/>
    <s v="DH-13075"/>
    <s v="Dave Hallsten"/>
    <x v="1"/>
    <s v="United States"/>
    <s v="New York City"/>
    <x v="15"/>
    <n v="10035"/>
    <x v="3"/>
    <s v="OFF-BI-10003982"/>
    <x v="1"/>
    <x v="8"/>
    <x v="346"/>
    <n v="49.847999999999999"/>
    <n v="3"/>
    <n v="0.2"/>
    <n v="16.823699999999999"/>
  </r>
  <r>
    <n v="9925"/>
    <x v="4976"/>
    <x v="1"/>
    <x v="305"/>
    <d v="2012-03-23T00:00:00"/>
    <s v="First Class"/>
    <s v="DH-13075"/>
    <s v="Dave Hallsten"/>
    <x v="1"/>
    <s v="United States"/>
    <s v="New York City"/>
    <x v="15"/>
    <n v="10035"/>
    <x v="3"/>
    <s v="OFF-EN-10004386"/>
    <x v="1"/>
    <x v="12"/>
    <x v="242"/>
    <n v="23.99"/>
    <n v="1"/>
    <n v="0"/>
    <n v="11.994999999999999"/>
  </r>
  <r>
    <n v="9926"/>
    <x v="4976"/>
    <x v="1"/>
    <x v="305"/>
    <d v="2012-03-23T00:00:00"/>
    <s v="First Class"/>
    <s v="DH-13075"/>
    <s v="Dave Hallsten"/>
    <x v="1"/>
    <s v="United States"/>
    <s v="New York City"/>
    <x v="15"/>
    <n v="10035"/>
    <x v="3"/>
    <s v="OFF-BI-10003656"/>
    <x v="1"/>
    <x v="8"/>
    <x v="13"/>
    <n v="1087.9360000000001"/>
    <n v="8"/>
    <n v="0.2"/>
    <n v="353.5791999999999"/>
  </r>
  <r>
    <n v="9927"/>
    <x v="4976"/>
    <x v="1"/>
    <x v="305"/>
    <d v="2012-03-23T00:00:00"/>
    <s v="First Class"/>
    <s v="DH-13075"/>
    <s v="Dave Hallsten"/>
    <x v="1"/>
    <s v="United States"/>
    <s v="New York City"/>
    <x v="15"/>
    <n v="10035"/>
    <x v="3"/>
    <s v="TEC-PH-10002310"/>
    <x v="2"/>
    <x v="7"/>
    <x v="950"/>
    <n v="199.98"/>
    <n v="2"/>
    <n v="0"/>
    <n v="53.994599999999991"/>
  </r>
  <r>
    <n v="9928"/>
    <x v="4976"/>
    <x v="1"/>
    <x v="305"/>
    <d v="2012-03-23T00:00:00"/>
    <s v="First Class"/>
    <s v="DH-13075"/>
    <s v="Dave Hallsten"/>
    <x v="1"/>
    <s v="United States"/>
    <s v="New York City"/>
    <x v="15"/>
    <n v="10035"/>
    <x v="3"/>
    <s v="OFF-ST-10001172"/>
    <x v="1"/>
    <x v="4"/>
    <x v="1197"/>
    <n v="83.92"/>
    <n v="4"/>
    <n v="0"/>
    <n v="20.140799999999999"/>
  </r>
  <r>
    <n v="9929"/>
    <x v="4977"/>
    <x v="0"/>
    <x v="913"/>
    <d v="2013-09-05T00:00:00"/>
    <s v="Same Day"/>
    <s v="IM-15055"/>
    <s v="Ionia McGrath"/>
    <x v="0"/>
    <s v="United States"/>
    <s v="San Francisco"/>
    <x v="1"/>
    <n v="94122"/>
    <x v="1"/>
    <s v="FUR-FU-10000260"/>
    <x v="0"/>
    <x v="5"/>
    <x v="74"/>
    <n v="24.27"/>
    <n v="3"/>
    <n v="0"/>
    <n v="8.7371999999999996"/>
  </r>
  <r>
    <n v="9930"/>
    <x v="4977"/>
    <x v="0"/>
    <x v="913"/>
    <d v="2013-09-05T00:00:00"/>
    <s v="Same Day"/>
    <s v="IM-15055"/>
    <s v="Ionia McGrath"/>
    <x v="0"/>
    <s v="United States"/>
    <s v="San Francisco"/>
    <x v="1"/>
    <n v="94122"/>
    <x v="1"/>
    <s v="TEC-CO-10003763"/>
    <x v="2"/>
    <x v="16"/>
    <x v="1270"/>
    <n v="2799.9600000000005"/>
    <n v="5"/>
    <n v="0.2"/>
    <n v="944.98649999999986"/>
  </r>
  <r>
    <n v="9931"/>
    <x v="4978"/>
    <x v="1"/>
    <x v="50"/>
    <d v="2012-11-17T00:00:00"/>
    <s v="Standard Class"/>
    <s v="KH-16510"/>
    <s v="Keith Herrera"/>
    <x v="0"/>
    <s v="United States"/>
    <s v="San Bernardino"/>
    <x v="1"/>
    <n v="92404"/>
    <x v="1"/>
    <s v="OFF-BI-10001267"/>
    <x v="1"/>
    <x v="8"/>
    <x v="1466"/>
    <n v="9.8719999999999999"/>
    <n v="2"/>
    <n v="0.2"/>
    <n v="3.4551999999999996"/>
  </r>
  <r>
    <n v="9932"/>
    <x v="4978"/>
    <x v="1"/>
    <x v="50"/>
    <d v="2012-11-17T00:00:00"/>
    <s v="Standard Class"/>
    <s v="KH-16510"/>
    <s v="Keith Herrera"/>
    <x v="0"/>
    <s v="United States"/>
    <s v="San Bernardino"/>
    <x v="1"/>
    <n v="92404"/>
    <x v="1"/>
    <s v="FUR-BO-10004357"/>
    <x v="0"/>
    <x v="0"/>
    <x v="1349"/>
    <n v="683.33199999999999"/>
    <n v="4"/>
    <n v="0.15"/>
    <n v="-40.196000000000055"/>
  </r>
  <r>
    <n v="9933"/>
    <x v="4978"/>
    <x v="1"/>
    <x v="50"/>
    <d v="2012-11-17T00:00:00"/>
    <s v="Standard Class"/>
    <s v="KH-16510"/>
    <s v="Keith Herrera"/>
    <x v="0"/>
    <s v="United States"/>
    <s v="San Bernardino"/>
    <x v="1"/>
    <n v="92404"/>
    <x v="1"/>
    <s v="OFF-PA-10004610"/>
    <x v="1"/>
    <x v="10"/>
    <x v="1511"/>
    <n v="29.96"/>
    <n v="7"/>
    <n v="0"/>
    <n v="13.481999999999998"/>
  </r>
  <r>
    <n v="9934"/>
    <x v="4979"/>
    <x v="2"/>
    <x v="384"/>
    <d v="2011-07-14T00:00:00"/>
    <s v="First Class"/>
    <s v="JK-15205"/>
    <s v="Jamie Kunitz"/>
    <x v="0"/>
    <s v="United States"/>
    <s v="Niagara Falls"/>
    <x v="15"/>
    <n v="14304"/>
    <x v="3"/>
    <s v="TEC-PH-10004912"/>
    <x v="2"/>
    <x v="7"/>
    <x v="1492"/>
    <n v="164.85000000000002"/>
    <n v="3"/>
    <n v="0"/>
    <n v="47.806499999999993"/>
  </r>
  <r>
    <n v="9935"/>
    <x v="4980"/>
    <x v="0"/>
    <x v="281"/>
    <d v="2013-04-13T00:00:00"/>
    <s v="Standard Class"/>
    <s v="AS-10240"/>
    <s v="Alan Shonely"/>
    <x v="0"/>
    <s v="United States"/>
    <s v="Philadelphia"/>
    <x v="9"/>
    <n v="19120"/>
    <x v="3"/>
    <s v="OFF-AP-10003278"/>
    <x v="1"/>
    <x v="9"/>
    <x v="1784"/>
    <n v="33.528000000000006"/>
    <n v="3"/>
    <n v="0.2"/>
    <n v="2.5146000000000015"/>
  </r>
  <r>
    <n v="9936"/>
    <x v="4980"/>
    <x v="0"/>
    <x v="281"/>
    <d v="2013-04-13T00:00:00"/>
    <s v="Standard Class"/>
    <s v="AS-10240"/>
    <s v="Alan Shonely"/>
    <x v="0"/>
    <s v="United States"/>
    <s v="Philadelphia"/>
    <x v="9"/>
    <n v="19120"/>
    <x v="3"/>
    <s v="OFF-ST-10001627"/>
    <x v="1"/>
    <x v="4"/>
    <x v="1840"/>
    <n v="36.744"/>
    <n v="3"/>
    <n v="0.2"/>
    <n v="3.6744000000000039"/>
  </r>
  <r>
    <n v="9937"/>
    <x v="4981"/>
    <x v="3"/>
    <x v="92"/>
    <d v="2014-06-29T00:00:00"/>
    <s v="Standard Class"/>
    <s v="SC-20575"/>
    <s v="Sonia Cooley"/>
    <x v="0"/>
    <s v="United States"/>
    <s v="Cranston"/>
    <x v="34"/>
    <n v="2920"/>
    <x v="3"/>
    <s v="OFF-BI-10002735"/>
    <x v="1"/>
    <x v="8"/>
    <x v="141"/>
    <n v="102.93"/>
    <n v="3"/>
    <n v="0"/>
    <n v="48.377100000000006"/>
  </r>
  <r>
    <n v="9938"/>
    <x v="4982"/>
    <x v="0"/>
    <x v="1235"/>
    <d v="2013-06-07T00:00:00"/>
    <s v="Second Class"/>
    <s v="CP-12340"/>
    <s v="Christine Phan"/>
    <x v="1"/>
    <s v="United States"/>
    <s v="Los Angeles"/>
    <x v="1"/>
    <n v="90049"/>
    <x v="1"/>
    <s v="FUR-TA-10001676"/>
    <x v="0"/>
    <x v="3"/>
    <x v="957"/>
    <n v="71.088000000000008"/>
    <n v="2"/>
    <n v="0.2"/>
    <n v="-1.7772000000000041"/>
  </r>
  <r>
    <n v="9939"/>
    <x v="4983"/>
    <x v="0"/>
    <x v="939"/>
    <d v="2013-12-18T00:00:00"/>
    <s v="Standard Class"/>
    <s v="NS-18640"/>
    <s v="Noel Staavos"/>
    <x v="1"/>
    <s v="United States"/>
    <s v="New York City"/>
    <x v="15"/>
    <n v="10009"/>
    <x v="3"/>
    <s v="FUR-FU-10004864"/>
    <x v="0"/>
    <x v="5"/>
    <x v="1710"/>
    <n v="60.35"/>
    <n v="5"/>
    <n v="0"/>
    <n v="19.915500000000002"/>
  </r>
  <r>
    <n v="9940"/>
    <x v="4983"/>
    <x v="0"/>
    <x v="939"/>
    <d v="2013-12-18T00:00:00"/>
    <s v="Standard Class"/>
    <s v="NS-18640"/>
    <s v="Noel Staavos"/>
    <x v="1"/>
    <s v="United States"/>
    <s v="New York City"/>
    <x v="15"/>
    <n v="10009"/>
    <x v="3"/>
    <s v="OFF-SU-10000952"/>
    <x v="1"/>
    <x v="14"/>
    <x v="1256"/>
    <n v="35.520000000000003"/>
    <n v="4"/>
    <n v="0"/>
    <n v="9.9456000000000024"/>
  </r>
  <r>
    <n v="9941"/>
    <x v="4983"/>
    <x v="0"/>
    <x v="939"/>
    <d v="2013-12-18T00:00:00"/>
    <s v="Standard Class"/>
    <s v="NS-18640"/>
    <s v="Noel Staavos"/>
    <x v="1"/>
    <s v="United States"/>
    <s v="New York City"/>
    <x v="15"/>
    <n v="10009"/>
    <x v="3"/>
    <s v="OFF-AR-10000462"/>
    <x v="1"/>
    <x v="6"/>
    <x v="885"/>
    <n v="11.200000000000001"/>
    <n v="7"/>
    <n v="0"/>
    <n v="4.8160000000000007"/>
  </r>
  <r>
    <n v="9942"/>
    <x v="4984"/>
    <x v="3"/>
    <x v="221"/>
    <d v="2014-12-01T00:00:00"/>
    <s v="Standard Class"/>
    <s v="JL-15835"/>
    <s v="John Lee"/>
    <x v="0"/>
    <s v="United States"/>
    <s v="San Francisco"/>
    <x v="1"/>
    <n v="94122"/>
    <x v="1"/>
    <s v="TEC-AC-10001772"/>
    <x v="2"/>
    <x v="11"/>
    <x v="400"/>
    <n v="223.58"/>
    <n v="14"/>
    <n v="0"/>
    <n v="87.196200000000005"/>
  </r>
  <r>
    <n v="9943"/>
    <x v="4985"/>
    <x v="2"/>
    <x v="129"/>
    <d v="2012-01-03T00:00:00"/>
    <s v="Standard Class"/>
    <s v="MD-17350"/>
    <s v="Maribeth Dona"/>
    <x v="0"/>
    <s v="United States"/>
    <s v="Anaheim"/>
    <x v="1"/>
    <n v="92804"/>
    <x v="1"/>
    <s v="OFF-ST-10001128"/>
    <x v="1"/>
    <x v="4"/>
    <x v="1418"/>
    <n v="998.82"/>
    <n v="9"/>
    <n v="0"/>
    <n v="29.964600000000061"/>
  </r>
  <r>
    <n v="9944"/>
    <x v="4985"/>
    <x v="2"/>
    <x v="129"/>
    <d v="2012-01-03T00:00:00"/>
    <s v="Standard Class"/>
    <s v="MD-17350"/>
    <s v="Maribeth Dona"/>
    <x v="0"/>
    <s v="United States"/>
    <s v="Anaheim"/>
    <x v="1"/>
    <n v="92804"/>
    <x v="1"/>
    <s v="OFF-SU-10002537"/>
    <x v="1"/>
    <x v="14"/>
    <x v="676"/>
    <n v="51.150000000000006"/>
    <n v="5"/>
    <n v="0"/>
    <n v="13.299000000000003"/>
  </r>
  <r>
    <n v="9945"/>
    <x v="4986"/>
    <x v="1"/>
    <x v="1236"/>
    <d v="2012-04-17T00:00:00"/>
    <s v="Second Class"/>
    <s v="RD-19660"/>
    <s v="Robert Dilbeck"/>
    <x v="2"/>
    <s v="United States"/>
    <s v="Seattle"/>
    <x v="4"/>
    <n v="98103"/>
    <x v="1"/>
    <s v="OFF-ST-10000419"/>
    <x v="1"/>
    <x v="4"/>
    <x v="1015"/>
    <n v="40.74"/>
    <n v="3"/>
    <n v="0"/>
    <n v="0.4073999999999991"/>
  </r>
  <r>
    <n v="9946"/>
    <x v="4987"/>
    <x v="2"/>
    <x v="1086"/>
    <d v="2011-03-06T00:00:00"/>
    <s v="Standard Class"/>
    <s v="NH-18610"/>
    <s v="Nicole Hansen"/>
    <x v="1"/>
    <s v="United States"/>
    <s v="Philadelphia"/>
    <x v="9"/>
    <n v="19120"/>
    <x v="3"/>
    <s v="OFF-PA-10000327"/>
    <x v="1"/>
    <x v="10"/>
    <x v="1428"/>
    <n v="3.4240000000000004"/>
    <n v="1"/>
    <n v="0.2"/>
    <n v="1.0699999999999996"/>
  </r>
  <r>
    <n v="9947"/>
    <x v="4987"/>
    <x v="2"/>
    <x v="1086"/>
    <d v="2011-03-06T00:00:00"/>
    <s v="Standard Class"/>
    <s v="NH-18610"/>
    <s v="Nicole Hansen"/>
    <x v="1"/>
    <s v="United States"/>
    <s v="Philadelphia"/>
    <x v="9"/>
    <n v="19120"/>
    <x v="3"/>
    <s v="TEC-AC-10004353"/>
    <x v="2"/>
    <x v="11"/>
    <x v="717"/>
    <n v="151.20000000000002"/>
    <n v="3"/>
    <n v="0.2"/>
    <n v="32.130000000000003"/>
  </r>
  <r>
    <n v="9948"/>
    <x v="4988"/>
    <x v="3"/>
    <x v="702"/>
    <d v="2014-06-04T00:00:00"/>
    <s v="Second Class"/>
    <s v="HW-14935"/>
    <s v="Helen Wasserman"/>
    <x v="1"/>
    <s v="United States"/>
    <s v="Indianapolis"/>
    <x v="14"/>
    <n v="46203"/>
    <x v="2"/>
    <s v="FUR-CH-10003746"/>
    <x v="0"/>
    <x v="1"/>
    <x v="617"/>
    <n v="1925.88"/>
    <n v="6"/>
    <n v="0"/>
    <n v="539.24639999999999"/>
  </r>
  <r>
    <n v="9949"/>
    <x v="4988"/>
    <x v="3"/>
    <x v="702"/>
    <d v="2014-06-04T00:00:00"/>
    <s v="Second Class"/>
    <s v="HW-14935"/>
    <s v="Helen Wasserman"/>
    <x v="1"/>
    <s v="United States"/>
    <s v="Indianapolis"/>
    <x v="14"/>
    <n v="46203"/>
    <x v="2"/>
    <s v="OFF-AP-10002945"/>
    <x v="1"/>
    <x v="9"/>
    <x v="225"/>
    <n v="2405.1999999999998"/>
    <n v="8"/>
    <n v="0"/>
    <n v="793.71599999999989"/>
  </r>
  <r>
    <n v="9950"/>
    <x v="4988"/>
    <x v="3"/>
    <x v="702"/>
    <d v="2014-06-04T00:00:00"/>
    <s v="Second Class"/>
    <s v="HW-14935"/>
    <s v="Helen Wasserman"/>
    <x v="1"/>
    <s v="United States"/>
    <s v="Indianapolis"/>
    <x v="14"/>
    <n v="46203"/>
    <x v="2"/>
    <s v="TEC-AC-10004568"/>
    <x v="2"/>
    <x v="11"/>
    <x v="1109"/>
    <n v="83.97"/>
    <n v="3"/>
    <n v="0"/>
    <n v="15.954299999999993"/>
  </r>
  <r>
    <n v="9951"/>
    <x v="4988"/>
    <x v="3"/>
    <x v="702"/>
    <d v="2014-06-04T00:00:00"/>
    <s v="Second Class"/>
    <s v="HW-14935"/>
    <s v="Helen Wasserman"/>
    <x v="1"/>
    <s v="United States"/>
    <s v="Indianapolis"/>
    <x v="14"/>
    <n v="46203"/>
    <x v="2"/>
    <s v="TEC-AC-10001714"/>
    <x v="2"/>
    <x v="11"/>
    <x v="678"/>
    <n v="39.89"/>
    <n v="1"/>
    <n v="0"/>
    <n v="14.7593"/>
  </r>
  <r>
    <n v="9952"/>
    <x v="4988"/>
    <x v="3"/>
    <x v="702"/>
    <d v="2014-06-04T00:00:00"/>
    <s v="Second Class"/>
    <s v="HW-14935"/>
    <s v="Helen Wasserman"/>
    <x v="1"/>
    <s v="United States"/>
    <s v="Indianapolis"/>
    <x v="14"/>
    <n v="46203"/>
    <x v="2"/>
    <s v="OFF-BI-10002072"/>
    <x v="1"/>
    <x v="8"/>
    <x v="830"/>
    <n v="17.38"/>
    <n v="2"/>
    <n v="0"/>
    <n v="8.69"/>
  </r>
  <r>
    <n v="9953"/>
    <x v="4989"/>
    <x v="1"/>
    <x v="639"/>
    <d v="2012-12-16T00:00:00"/>
    <s v="Second Class"/>
    <s v="DB-12970"/>
    <s v="Darren Budd"/>
    <x v="1"/>
    <s v="United States"/>
    <s v="Los Angeles"/>
    <x v="1"/>
    <n v="90045"/>
    <x v="1"/>
    <s v="OFF-BI-10001153"/>
    <x v="1"/>
    <x v="8"/>
    <x v="300"/>
    <n v="55.264000000000003"/>
    <n v="2"/>
    <n v="0.2"/>
    <n v="20.723999999999997"/>
  </r>
  <r>
    <n v="9954"/>
    <x v="4989"/>
    <x v="1"/>
    <x v="639"/>
    <d v="2012-12-16T00:00:00"/>
    <s v="Second Class"/>
    <s v="DB-12970"/>
    <s v="Darren Budd"/>
    <x v="1"/>
    <s v="United States"/>
    <s v="Los Angeles"/>
    <x v="1"/>
    <n v="90045"/>
    <x v="1"/>
    <s v="OFF-PA-10004983"/>
    <x v="1"/>
    <x v="10"/>
    <x v="1323"/>
    <n v="6.48"/>
    <n v="1"/>
    <n v="0"/>
    <n v="3.1104000000000003"/>
  </r>
  <r>
    <n v="9955"/>
    <x v="4989"/>
    <x v="1"/>
    <x v="639"/>
    <d v="2012-12-16T00:00:00"/>
    <s v="Second Class"/>
    <s v="DB-12970"/>
    <s v="Darren Budd"/>
    <x v="1"/>
    <s v="United States"/>
    <s v="Los Angeles"/>
    <x v="1"/>
    <n v="90045"/>
    <x v="1"/>
    <s v="OFF-BI-10000948"/>
    <x v="1"/>
    <x v="8"/>
    <x v="1373"/>
    <n v="34.248000000000005"/>
    <n v="3"/>
    <n v="0.2"/>
    <n v="11.558699999999998"/>
  </r>
  <r>
    <n v="9956"/>
    <x v="4989"/>
    <x v="1"/>
    <x v="639"/>
    <d v="2012-12-16T00:00:00"/>
    <s v="Second Class"/>
    <s v="DB-12970"/>
    <s v="Darren Budd"/>
    <x v="1"/>
    <s v="United States"/>
    <s v="Los Angeles"/>
    <x v="1"/>
    <n v="90045"/>
    <x v="1"/>
    <s v="FUR-TA-10002622"/>
    <x v="0"/>
    <x v="3"/>
    <x v="960"/>
    <n v="273.56799999999998"/>
    <n v="2"/>
    <n v="0.2"/>
    <n v="10.258800000000008"/>
  </r>
  <r>
    <n v="9957"/>
    <x v="4990"/>
    <x v="2"/>
    <x v="7"/>
    <d v="2011-11-17T00:00:00"/>
    <s v="Standard Class"/>
    <s v="KN-16705"/>
    <s v="Kristina Nunn"/>
    <x v="2"/>
    <s v="United States"/>
    <s v="New Rochelle"/>
    <x v="15"/>
    <n v="10801"/>
    <x v="3"/>
    <s v="OFF-PA-10001776"/>
    <x v="1"/>
    <x v="10"/>
    <x v="1263"/>
    <n v="46.349999999999994"/>
    <n v="5"/>
    <n v="0"/>
    <n v="21.784499999999998"/>
  </r>
  <r>
    <n v="9958"/>
    <x v="4990"/>
    <x v="2"/>
    <x v="7"/>
    <d v="2011-11-17T00:00:00"/>
    <s v="Standard Class"/>
    <s v="KN-16705"/>
    <s v="Kristina Nunn"/>
    <x v="2"/>
    <s v="United States"/>
    <s v="New Rochelle"/>
    <x v="15"/>
    <n v="10801"/>
    <x v="3"/>
    <s v="OFF-PA-10004039"/>
    <x v="1"/>
    <x v="10"/>
    <x v="1538"/>
    <n v="223.92"/>
    <n v="4"/>
    <n v="0"/>
    <n v="109.7208"/>
  </r>
  <r>
    <n v="9959"/>
    <x v="4990"/>
    <x v="2"/>
    <x v="7"/>
    <d v="2011-11-17T00:00:00"/>
    <s v="Standard Class"/>
    <s v="KN-16705"/>
    <s v="Kristina Nunn"/>
    <x v="2"/>
    <s v="United States"/>
    <s v="New Rochelle"/>
    <x v="15"/>
    <n v="10801"/>
    <x v="3"/>
    <s v="OFF-SU-10001574"/>
    <x v="1"/>
    <x v="14"/>
    <x v="498"/>
    <n v="7.3"/>
    <n v="2"/>
    <n v="0"/>
    <n v="2.1899999999999995"/>
  </r>
  <r>
    <n v="9960"/>
    <x v="4991"/>
    <x v="3"/>
    <x v="833"/>
    <d v="2014-10-12T00:00:00"/>
    <s v="Standard Class"/>
    <s v="AJ-10945"/>
    <s v="Ashley Jarboe"/>
    <x v="0"/>
    <s v="United States"/>
    <s v="Chandler"/>
    <x v="16"/>
    <n v="85224"/>
    <x v="1"/>
    <s v="OFF-AR-10001761"/>
    <x v="1"/>
    <x v="6"/>
    <x v="1642"/>
    <n v="9.3439999999999994"/>
    <n v="2"/>
    <n v="0.2"/>
    <n v="1.8687999999999998"/>
  </r>
  <r>
    <n v="9961"/>
    <x v="4992"/>
    <x v="3"/>
    <x v="118"/>
    <d v="2014-09-19T00:00:00"/>
    <s v="Second Class"/>
    <s v="CL-12700"/>
    <s v="Craig Leslie"/>
    <x v="2"/>
    <s v="United States"/>
    <s v="Florence"/>
    <x v="0"/>
    <n v="41042"/>
    <x v="0"/>
    <s v="TEC-AC-10002305"/>
    <x v="2"/>
    <x v="11"/>
    <x v="1521"/>
    <n v="18"/>
    <n v="1"/>
    <n v="0"/>
    <n v="3.2399999999999984"/>
  </r>
  <r>
    <n v="9962"/>
    <x v="4993"/>
    <x v="1"/>
    <x v="531"/>
    <d v="2012-03-22T00:00:00"/>
    <s v="First Class"/>
    <s v="CM-12655"/>
    <s v="Corinna Mitchell"/>
    <x v="2"/>
    <s v="United States"/>
    <s v="Houston"/>
    <x v="5"/>
    <n v="77041"/>
    <x v="2"/>
    <s v="OFF-PA-10000675"/>
    <x v="1"/>
    <x v="10"/>
    <x v="1106"/>
    <n v="65.584000000000003"/>
    <n v="2"/>
    <n v="0.2"/>
    <n v="23.7742"/>
  </r>
  <r>
    <n v="9963"/>
    <x v="4993"/>
    <x v="1"/>
    <x v="531"/>
    <d v="2012-03-22T00:00:00"/>
    <s v="First Class"/>
    <s v="CM-12655"/>
    <s v="Corinna Mitchell"/>
    <x v="2"/>
    <s v="United States"/>
    <s v="Houston"/>
    <x v="5"/>
    <n v="77041"/>
    <x v="2"/>
    <s v="FUR-BO-10004218"/>
    <x v="0"/>
    <x v="0"/>
    <x v="1584"/>
    <n v="383.46559999999994"/>
    <n v="4"/>
    <n v="0.32"/>
    <n v="-67.670400000000001"/>
  </r>
  <r>
    <n v="9964"/>
    <x v="4994"/>
    <x v="1"/>
    <x v="353"/>
    <d v="2012-07-26T00:00:00"/>
    <s v="Same Day"/>
    <s v="AS-10240"/>
    <s v="Alan Shonely"/>
    <x v="0"/>
    <s v="United States"/>
    <s v="Philadelphia"/>
    <x v="9"/>
    <n v="19140"/>
    <x v="3"/>
    <s v="OFF-PA-10003072"/>
    <x v="1"/>
    <x v="10"/>
    <x v="918"/>
    <n v="10.368000000000002"/>
    <n v="2"/>
    <n v="0.2"/>
    <n v="3.6288"/>
  </r>
  <r>
    <n v="9965"/>
    <x v="4995"/>
    <x v="0"/>
    <x v="5"/>
    <d v="2013-12-11T00:00:00"/>
    <s v="Second Class"/>
    <s v="HE-14800"/>
    <s v="Harold Engle"/>
    <x v="1"/>
    <s v="United States"/>
    <s v="Newark"/>
    <x v="13"/>
    <n v="19711"/>
    <x v="3"/>
    <s v="FUR-FU-10002671"/>
    <x v="0"/>
    <x v="5"/>
    <x v="275"/>
    <n v="13.4"/>
    <n v="1"/>
    <n v="0"/>
    <n v="6.4319999999999995"/>
  </r>
  <r>
    <n v="9966"/>
    <x v="4995"/>
    <x v="0"/>
    <x v="5"/>
    <d v="2013-12-11T00:00:00"/>
    <s v="Second Class"/>
    <s v="HE-14800"/>
    <s v="Harold Engle"/>
    <x v="1"/>
    <s v="United States"/>
    <s v="Newark"/>
    <x v="13"/>
    <n v="19711"/>
    <x v="3"/>
    <s v="OFF-PA-10000349"/>
    <x v="1"/>
    <x v="10"/>
    <x v="33"/>
    <n v="4.9800000000000004"/>
    <n v="1"/>
    <n v="0"/>
    <n v="2.3406000000000002"/>
  </r>
  <r>
    <n v="9967"/>
    <x v="4995"/>
    <x v="0"/>
    <x v="5"/>
    <d v="2013-12-11T00:00:00"/>
    <s v="Second Class"/>
    <s v="HE-14800"/>
    <s v="Harold Engle"/>
    <x v="1"/>
    <s v="United States"/>
    <s v="Newark"/>
    <x v="13"/>
    <n v="19711"/>
    <x v="3"/>
    <s v="OFF-EN-10004483"/>
    <x v="1"/>
    <x v="12"/>
    <x v="1335"/>
    <n v="109.69"/>
    <n v="7"/>
    <n v="0"/>
    <n v="51.554299999999991"/>
  </r>
  <r>
    <n v="9968"/>
    <x v="4996"/>
    <x v="3"/>
    <x v="157"/>
    <d v="2014-12-18T00:00:00"/>
    <s v="Standard Class"/>
    <s v="RB-19435"/>
    <s v="Richard Bierner"/>
    <x v="0"/>
    <s v="United States"/>
    <s v="Plainfield"/>
    <x v="30"/>
    <n v="7060"/>
    <x v="3"/>
    <s v="OFF-BI-10004209"/>
    <x v="1"/>
    <x v="8"/>
    <x v="1206"/>
    <n v="40.199999999999996"/>
    <n v="5"/>
    <n v="0"/>
    <n v="18.089999999999996"/>
  </r>
  <r>
    <n v="9969"/>
    <x v="4996"/>
    <x v="3"/>
    <x v="157"/>
    <d v="2014-12-18T00:00:00"/>
    <s v="Standard Class"/>
    <s v="RB-19435"/>
    <s v="Richard Bierner"/>
    <x v="0"/>
    <s v="United States"/>
    <s v="Plainfield"/>
    <x v="30"/>
    <n v="7060"/>
    <x v="3"/>
    <s v="OFF-BI-10004600"/>
    <x v="1"/>
    <x v="8"/>
    <x v="1477"/>
    <n v="735.98"/>
    <n v="2"/>
    <n v="0"/>
    <n v="331.19099999999997"/>
  </r>
  <r>
    <n v="9970"/>
    <x v="4996"/>
    <x v="3"/>
    <x v="157"/>
    <d v="2014-12-18T00:00:00"/>
    <s v="Standard Class"/>
    <s v="RB-19435"/>
    <s v="Richard Bierner"/>
    <x v="0"/>
    <s v="United States"/>
    <s v="Plainfield"/>
    <x v="30"/>
    <n v="7060"/>
    <x v="3"/>
    <s v="OFF-AP-10003622"/>
    <x v="1"/>
    <x v="9"/>
    <x v="188"/>
    <n v="22.75"/>
    <n v="7"/>
    <n v="0"/>
    <n v="6.5974999999999993"/>
  </r>
  <r>
    <n v="9971"/>
    <x v="4997"/>
    <x v="1"/>
    <x v="1141"/>
    <d v="2012-07-02T00:00:00"/>
    <s v="Standard Class"/>
    <s v="MP-17470"/>
    <s v="Mark Packer"/>
    <x v="2"/>
    <s v="United States"/>
    <s v="Smyrna"/>
    <x v="32"/>
    <n v="30080"/>
    <x v="0"/>
    <s v="OFF-BI-10002867"/>
    <x v="1"/>
    <x v="8"/>
    <x v="963"/>
    <n v="119.56"/>
    <n v="2"/>
    <n v="0"/>
    <n v="54.997599999999991"/>
  </r>
  <r>
    <n v="9972"/>
    <x v="4997"/>
    <x v="1"/>
    <x v="1141"/>
    <d v="2012-07-02T00:00:00"/>
    <s v="Standard Class"/>
    <s v="MP-17470"/>
    <s v="Mark Packer"/>
    <x v="2"/>
    <s v="United States"/>
    <s v="Smyrna"/>
    <x v="32"/>
    <n v="30080"/>
    <x v="0"/>
    <s v="OFF-AR-10000538"/>
    <x v="1"/>
    <x v="6"/>
    <x v="1245"/>
    <n v="140.75"/>
    <n v="5"/>
    <n v="0"/>
    <n v="42.22499999999998"/>
  </r>
  <r>
    <n v="9973"/>
    <x v="4998"/>
    <x v="0"/>
    <x v="108"/>
    <d v="2013-09-18T00:00:00"/>
    <s v="Standard Class"/>
    <s v="RC-19960"/>
    <s v="Ryan Crowe"/>
    <x v="0"/>
    <s v="United States"/>
    <s v="Houston"/>
    <x v="5"/>
    <n v="77041"/>
    <x v="2"/>
    <s v="OFF-EN-10000056"/>
    <x v="1"/>
    <x v="12"/>
    <x v="627"/>
    <n v="99.567999999999998"/>
    <n v="2"/>
    <n v="0.2"/>
    <n v="33.604199999999992"/>
  </r>
  <r>
    <n v="9974"/>
    <x v="4999"/>
    <x v="0"/>
    <x v="409"/>
    <d v="2013-12-11T00:00:00"/>
    <s v="Standard Class"/>
    <s v="AP-10720"/>
    <s v="Anne Pryor"/>
    <x v="2"/>
    <s v="United States"/>
    <s v="Los Angeles"/>
    <x v="1"/>
    <n v="90032"/>
    <x v="1"/>
    <s v="TEC-PH-10004080"/>
    <x v="2"/>
    <x v="7"/>
    <x v="1768"/>
    <n v="271.95999999999998"/>
    <n v="5"/>
    <n v="0.2"/>
    <n v="27.195999999999998"/>
  </r>
  <r>
    <n v="9975"/>
    <x v="4999"/>
    <x v="0"/>
    <x v="409"/>
    <d v="2013-12-11T00:00:00"/>
    <s v="Standard Class"/>
    <s v="AP-10720"/>
    <s v="Anne Pryor"/>
    <x v="2"/>
    <s v="United States"/>
    <s v="Los Angeles"/>
    <x v="1"/>
    <n v="90032"/>
    <x v="1"/>
    <s v="OFF-AR-10004752"/>
    <x v="1"/>
    <x v="6"/>
    <x v="1105"/>
    <n v="18.689999999999998"/>
    <n v="7"/>
    <n v="0"/>
    <n v="5.2332000000000001"/>
  </r>
  <r>
    <n v="9976"/>
    <x v="4999"/>
    <x v="0"/>
    <x v="409"/>
    <d v="2013-12-11T00:00:00"/>
    <s v="Standard Class"/>
    <s v="AP-10720"/>
    <s v="Anne Pryor"/>
    <x v="2"/>
    <s v="United States"/>
    <s v="Los Angeles"/>
    <x v="1"/>
    <n v="90032"/>
    <x v="1"/>
    <s v="OFF-PA-10000743"/>
    <x v="1"/>
    <x v="10"/>
    <x v="573"/>
    <n v="13.36"/>
    <n v="2"/>
    <n v="0"/>
    <n v="6.4127999999999998"/>
  </r>
  <r>
    <n v="9977"/>
    <x v="4999"/>
    <x v="0"/>
    <x v="409"/>
    <d v="2013-12-11T00:00:00"/>
    <s v="Standard Class"/>
    <s v="AP-10720"/>
    <s v="Anne Pryor"/>
    <x v="2"/>
    <s v="United States"/>
    <s v="Los Angeles"/>
    <x v="1"/>
    <n v="90032"/>
    <x v="1"/>
    <s v="TEC-PH-10002496"/>
    <x v="2"/>
    <x v="7"/>
    <x v="490"/>
    <n v="249.58400000000003"/>
    <n v="2"/>
    <n v="0.2"/>
    <n v="31.197999999999986"/>
  </r>
  <r>
    <n v="9978"/>
    <x v="4999"/>
    <x v="0"/>
    <x v="409"/>
    <d v="2013-12-11T00:00:00"/>
    <s v="Standard Class"/>
    <s v="AP-10720"/>
    <s v="Anne Pryor"/>
    <x v="2"/>
    <s v="United States"/>
    <s v="Los Angeles"/>
    <x v="1"/>
    <n v="90032"/>
    <x v="1"/>
    <s v="OFF-FA-10003467"/>
    <x v="1"/>
    <x v="13"/>
    <x v="489"/>
    <n v="13.86"/>
    <n v="7"/>
    <n v="0"/>
    <n v="0"/>
  </r>
  <r>
    <n v="9979"/>
    <x v="4999"/>
    <x v="0"/>
    <x v="409"/>
    <d v="2013-12-11T00:00:00"/>
    <s v="Standard Class"/>
    <s v="AP-10720"/>
    <s v="Anne Pryor"/>
    <x v="2"/>
    <s v="United States"/>
    <s v="Los Angeles"/>
    <x v="1"/>
    <n v="90032"/>
    <x v="1"/>
    <s v="OFF-BI-10003727"/>
    <x v="1"/>
    <x v="8"/>
    <x v="797"/>
    <n v="13.375999999999999"/>
    <n v="4"/>
    <n v="0.2"/>
    <n v="4.6815999999999995"/>
  </r>
  <r>
    <n v="9980"/>
    <x v="4999"/>
    <x v="0"/>
    <x v="409"/>
    <d v="2013-12-11T00:00:00"/>
    <s v="Standard Class"/>
    <s v="AP-10720"/>
    <s v="Anne Pryor"/>
    <x v="2"/>
    <s v="United States"/>
    <s v="Los Angeles"/>
    <x v="1"/>
    <n v="90032"/>
    <x v="1"/>
    <s v="OFF-BI-10002026"/>
    <x v="1"/>
    <x v="8"/>
    <x v="1749"/>
    <n v="437.47200000000009"/>
    <n v="14"/>
    <n v="0.2"/>
    <n v="153.11519999999999"/>
  </r>
  <r>
    <n v="9981"/>
    <x v="5000"/>
    <x v="1"/>
    <x v="684"/>
    <d v="2012-09-09T00:00:00"/>
    <s v="Second Class"/>
    <s v="SW-20455"/>
    <s v="Shaun Weien"/>
    <x v="0"/>
    <s v="United States"/>
    <s v="Lafayette"/>
    <x v="28"/>
    <n v="70506"/>
    <x v="0"/>
    <s v="FUR-TA-10001039"/>
    <x v="0"/>
    <x v="3"/>
    <x v="824"/>
    <n v="85.98"/>
    <n v="1"/>
    <n v="0"/>
    <n v="22.354800000000004"/>
  </r>
  <r>
    <n v="9982"/>
    <x v="5001"/>
    <x v="3"/>
    <x v="646"/>
    <d v="2014-08-07T00:00:00"/>
    <s v="First Class"/>
    <s v="TB-21055"/>
    <s v="Ted Butterfield"/>
    <x v="0"/>
    <s v="United States"/>
    <s v="Fairfield"/>
    <x v="24"/>
    <n v="45014"/>
    <x v="3"/>
    <s v="OFF-LA-10004484"/>
    <x v="1"/>
    <x v="2"/>
    <x v="612"/>
    <n v="16.520000000000003"/>
    <n v="5"/>
    <n v="0.2"/>
    <n v="5.368999999999998"/>
  </r>
  <r>
    <n v="9983"/>
    <x v="5002"/>
    <x v="0"/>
    <x v="897"/>
    <d v="2013-09-29T00:00:00"/>
    <s v="Standard Class"/>
    <s v="RC-19960"/>
    <s v="Ryan Crowe"/>
    <x v="0"/>
    <s v="United States"/>
    <s v="Grand Rapids"/>
    <x v="12"/>
    <n v="49505"/>
    <x v="2"/>
    <s v="OFF-PA-10002195"/>
    <x v="1"/>
    <x v="10"/>
    <x v="719"/>
    <n v="35.56"/>
    <n v="7"/>
    <n v="0"/>
    <n v="16.713200000000001"/>
  </r>
  <r>
    <n v="9984"/>
    <x v="5002"/>
    <x v="0"/>
    <x v="897"/>
    <d v="2013-09-29T00:00:00"/>
    <s v="Standard Class"/>
    <s v="RC-19960"/>
    <s v="Ryan Crowe"/>
    <x v="0"/>
    <s v="United States"/>
    <s v="Grand Rapids"/>
    <x v="12"/>
    <n v="49505"/>
    <x v="2"/>
    <s v="TEC-PH-10001305"/>
    <x v="2"/>
    <x v="7"/>
    <x v="1671"/>
    <n v="97.98"/>
    <n v="2"/>
    <n v="0"/>
    <n v="27.434400000000011"/>
  </r>
  <r>
    <n v="9985"/>
    <x v="5003"/>
    <x v="1"/>
    <x v="961"/>
    <d v="2012-05-23T00:00:00"/>
    <s v="Standard Class"/>
    <s v="DV-13465"/>
    <s v="Dianna Vittorini"/>
    <x v="0"/>
    <s v="United States"/>
    <s v="Long Beach"/>
    <x v="15"/>
    <n v="11561"/>
    <x v="3"/>
    <s v="OFF-LA-10003766"/>
    <x v="1"/>
    <x v="2"/>
    <x v="360"/>
    <n v="31.5"/>
    <n v="10"/>
    <n v="0"/>
    <n v="15.120000000000001"/>
  </r>
  <r>
    <n v="9986"/>
    <x v="5003"/>
    <x v="1"/>
    <x v="961"/>
    <d v="2012-05-23T00:00:00"/>
    <s v="Standard Class"/>
    <s v="DV-13465"/>
    <s v="Dianna Vittorini"/>
    <x v="0"/>
    <s v="United States"/>
    <s v="Long Beach"/>
    <x v="15"/>
    <n v="11561"/>
    <x v="3"/>
    <s v="OFF-SU-10000898"/>
    <x v="1"/>
    <x v="14"/>
    <x v="1181"/>
    <n v="55.6"/>
    <n v="4"/>
    <n v="0"/>
    <n v="16.123999999999995"/>
  </r>
  <r>
    <n v="9987"/>
    <x v="5004"/>
    <x v="0"/>
    <x v="321"/>
    <d v="2013-10-04T00:00:00"/>
    <s v="Standard Class"/>
    <s v="ML-17410"/>
    <s v="Maris LaWare"/>
    <x v="0"/>
    <s v="United States"/>
    <s v="Los Angeles"/>
    <x v="1"/>
    <n v="90008"/>
    <x v="1"/>
    <s v="TEC-AC-10003399"/>
    <x v="2"/>
    <x v="11"/>
    <x v="1497"/>
    <n v="36.24"/>
    <n v="1"/>
    <n v="0"/>
    <n v="15.220800000000001"/>
  </r>
  <r>
    <n v="9988"/>
    <x v="5005"/>
    <x v="3"/>
    <x v="701"/>
    <d v="2014-11-22T00:00:00"/>
    <s v="Standard Class"/>
    <s v="RA-19885"/>
    <s v="Ruben Ausman"/>
    <x v="1"/>
    <s v="United States"/>
    <s v="Athens"/>
    <x v="32"/>
    <n v="30605"/>
    <x v="0"/>
    <s v="TEC-AC-10001539"/>
    <x v="2"/>
    <x v="11"/>
    <x v="1576"/>
    <n v="79.989999999999995"/>
    <n v="1"/>
    <n v="0"/>
    <n v="28.796399999999998"/>
  </r>
  <r>
    <n v="9989"/>
    <x v="5005"/>
    <x v="3"/>
    <x v="701"/>
    <d v="2014-11-22T00:00:00"/>
    <s v="Standard Class"/>
    <s v="RA-19885"/>
    <s v="Ruben Ausman"/>
    <x v="1"/>
    <s v="United States"/>
    <s v="Athens"/>
    <x v="32"/>
    <n v="30605"/>
    <x v="0"/>
    <s v="TEC-PH-10004006"/>
    <x v="2"/>
    <x v="7"/>
    <x v="1764"/>
    <n v="206.1"/>
    <n v="5"/>
    <n v="0"/>
    <n v="55.647000000000006"/>
  </r>
  <r>
    <n v="9990"/>
    <x v="5006"/>
    <x v="2"/>
    <x v="1237"/>
    <d v="2011-01-24T00:00:00"/>
    <s v="Second Class"/>
    <s v="TB-21400"/>
    <s v="Tom Boeckenhauer"/>
    <x v="0"/>
    <s v="United States"/>
    <s v="Miami"/>
    <x v="2"/>
    <n v="33180"/>
    <x v="0"/>
    <s v="FUR-FU-10001889"/>
    <x v="0"/>
    <x v="5"/>
    <x v="1149"/>
    <n v="25.248000000000001"/>
    <n v="3"/>
    <n v="0.2"/>
    <n v="4.1027999999999993"/>
  </r>
  <r>
    <n v="9991"/>
    <x v="5007"/>
    <x v="3"/>
    <x v="425"/>
    <d v="2014-03-04T00:00:00"/>
    <s v="Standard Class"/>
    <s v="DB-13060"/>
    <s v="Dave Brooks"/>
    <x v="0"/>
    <s v="United States"/>
    <s v="Costa Mesa"/>
    <x v="1"/>
    <n v="92627"/>
    <x v="1"/>
    <s v="FUR-FU-10000747"/>
    <x v="0"/>
    <x v="5"/>
    <x v="1742"/>
    <n v="91.96"/>
    <n v="2"/>
    <n v="0"/>
    <n v="15.633199999999988"/>
  </r>
  <r>
    <n v="9992"/>
    <x v="5007"/>
    <x v="3"/>
    <x v="425"/>
    <d v="2014-03-04T00:00:00"/>
    <s v="Standard Class"/>
    <s v="DB-13060"/>
    <s v="Dave Brooks"/>
    <x v="0"/>
    <s v="United States"/>
    <s v="Costa Mesa"/>
    <x v="1"/>
    <n v="92627"/>
    <x v="1"/>
    <s v="TEC-PH-10003645"/>
    <x v="2"/>
    <x v="7"/>
    <x v="294"/>
    <n v="258.57600000000002"/>
    <n v="2"/>
    <n v="0.2"/>
    <n v="19.393200000000007"/>
  </r>
  <r>
    <n v="9993"/>
    <x v="5007"/>
    <x v="3"/>
    <x v="425"/>
    <d v="2014-03-04T00:00:00"/>
    <s v="Standard Class"/>
    <s v="DB-13060"/>
    <s v="Dave Brooks"/>
    <x v="0"/>
    <s v="United States"/>
    <s v="Costa Mesa"/>
    <x v="1"/>
    <n v="92627"/>
    <x v="1"/>
    <s v="OFF-PA-10004041"/>
    <x v="1"/>
    <x v="10"/>
    <x v="940"/>
    <n v="29.6"/>
    <n v="4"/>
    <n v="0"/>
    <n v="13.32"/>
  </r>
  <r>
    <n v="9994"/>
    <x v="5008"/>
    <x v="3"/>
    <x v="464"/>
    <d v="2014-05-10T00:00:00"/>
    <s v="Second Class"/>
    <s v="CC-12220"/>
    <s v="Chris Cortes"/>
    <x v="0"/>
    <s v="United States"/>
    <s v="Westminster"/>
    <x v="1"/>
    <n v="92683"/>
    <x v="1"/>
    <s v="OFF-AP-10002684"/>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FD2222-4F5F-46F1-8081-9E026B986343}"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6"/>
    <dataField name="Sum of Profit" fld="21" baseField="0" baseItem="0"/>
  </dataFields>
  <formats count="2">
    <format dxfId="23">
      <pivotArea dataOnly="0" labelOnly="1" fieldPosition="0">
        <references count="1">
          <reference field="22" count="1">
            <x v="4"/>
          </reference>
        </references>
      </pivotArea>
    </format>
    <format dxfId="22">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1"/>
          </reference>
        </references>
      </pivotArea>
    </chartFormat>
    <chartFormat chart="17"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A7B2C8-E011-40D1-AC73-80098416A817}"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48B618-BC1C-4DC8-81F1-F8E86BFD8597}"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5" count="1" selected="0">
            <x v="0"/>
          </reference>
        </references>
      </pivotArea>
    </chartFormat>
    <chartFormat chart="8" format="7">
      <pivotArea type="data" outline="0" fieldPosition="0">
        <references count="2">
          <reference field="4294967294" count="1" selected="0">
            <x v="0"/>
          </reference>
          <reference field="15" count="1" selected="0">
            <x v="1"/>
          </reference>
        </references>
      </pivotArea>
    </chartFormat>
    <chartFormat chart="8"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CD3C40-848F-4E10-8355-BA0935FEEACA}"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4">
    <i>
      <x v="11"/>
    </i>
    <i>
      <x v="12"/>
    </i>
    <i>
      <x v="13"/>
    </i>
    <i>
      <x v="14"/>
    </i>
    <i>
      <x v="20"/>
    </i>
    <i>
      <x v="21"/>
    </i>
    <i>
      <x v="23"/>
    </i>
    <i>
      <x v="25"/>
    </i>
    <i>
      <x v="32"/>
    </i>
    <i>
      <x v="34"/>
    </i>
    <i>
      <x v="39"/>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4320F2-F29E-4CE1-88E6-3B98432E381C}" name="PivotTable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4"/>
    </i>
    <i>
      <x v="3"/>
    </i>
    <i>
      <x v="13"/>
    </i>
    <i>
      <x v="5"/>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77179D-9292-41C5-AB1C-6C89AAB8B11A}" name="PivotTable10"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49BB2B-8A81-46C7-AC3D-272DBF53C32F}" name="PivotTable9"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58B01D-406B-4FF3-9B18-EECF381CC404}" name="PivotTable8"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4"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407CF1A-55B7-46ED-8B28-14F57555540E}" name="PivotTabl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69B5991-C701-4FCB-90BC-0D960100E697}" name="PivotTable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4933D7-208C-4813-BD09-1735E804FE40}" name="PivotTable12"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434F7C3-9CEA-4063-AF5B-7A96274CD142}" sourceName="Year">
  <pivotTables>
    <pivotTable tabId="8" name="PivotTable5"/>
    <pivotTable tabId="4" name="PivotTable1"/>
    <pivotTable tabId="9" name="PivotTable10"/>
    <pivotTable tabId="9" name="PivotTable6"/>
    <pivotTable tabId="9" name="PivotTable7"/>
    <pivotTable tabId="9" name="PivotTable8"/>
    <pivotTable tabId="9" name="PivotTable9"/>
    <pivotTable tabId="7" name="PivotTable4"/>
    <pivotTable tabId="6" name="PivotTable3"/>
    <pivotTable tabId="5" name="PivotTable2"/>
  </pivotTables>
  <data>
    <tabular pivotCacheId="8883304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31E78CA-3352-4519-B103-F57339EA2561}" sourceName="Segment">
  <pivotTables>
    <pivotTable tabId="8" name="PivotTable5"/>
    <pivotTable tabId="4" name="PivotTable1"/>
    <pivotTable tabId="9" name="PivotTable10"/>
    <pivotTable tabId="9" name="PivotTable6"/>
    <pivotTable tabId="9" name="PivotTable7"/>
    <pivotTable tabId="9" name="PivotTable8"/>
    <pivotTable tabId="9" name="PivotTable9"/>
    <pivotTable tabId="11" name="PivotTable12"/>
    <pivotTable tabId="7" name="PivotTable4"/>
    <pivotTable tabId="6" name="PivotTable3"/>
    <pivotTable tabId="5" name="PivotTable2"/>
  </pivotTables>
  <data>
    <tabular pivotCacheId="8883304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C2DF90-3E09-4742-A4C7-133C764D62E6}" sourceName="Region">
  <pivotTables>
    <pivotTable tabId="8" name="PivotTable5"/>
    <pivotTable tabId="4" name="PivotTable1"/>
    <pivotTable tabId="9" name="PivotTable10"/>
    <pivotTable tabId="9" name="PivotTable6"/>
    <pivotTable tabId="9" name="PivotTable7"/>
    <pivotTable tabId="9" name="PivotTable8"/>
    <pivotTable tabId="9" name="PivotTable9"/>
    <pivotTable tabId="11" name="PivotTable12"/>
    <pivotTable tabId="7" name="PivotTable4"/>
    <pivotTable tabId="6" name="PivotTable3"/>
    <pivotTable tabId="5" name="PivotTable2"/>
  </pivotTables>
  <data>
    <tabular pivotCacheId="888330483">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A953219-30A0-4311-A999-A955B2B8CA70}" cache="Slicer_Year" caption="Year" rowHeight="241300"/>
  <slicer name="Segment" xr10:uid="{E806A1A7-26E5-4C15-8094-A846B29F5B3C}" cache="Slicer_Segment" caption="Segment" rowHeight="241300"/>
  <slicer name="Region" xr10:uid="{3F5350CD-3683-49D8-B469-683198C04761}"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684C72B-592E-43C3-8DB2-E89AA4407830}" cache="Slicer_Year" caption="Year" style="ABC" rowHeight="241300"/>
  <slicer name="Segment 1" xr10:uid="{BD7F083F-178A-4BE8-B975-7F23B3366197}" cache="Slicer_Segment" caption="Segment" style="ABC" rowHeight="241300"/>
  <slicer name="Region 1" xr10:uid="{8A1ECE30-FE92-4B9D-8434-374912D88931}" cache="Slicer_Region" caption="Region" style="ABC"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C43E3-7362-4A58-908B-F4DDBDE9C9AE}">
  <dimension ref="A3:C16"/>
  <sheetViews>
    <sheetView workbookViewId="0">
      <selection activeCell="Q11" sqref="Q11"/>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10933</v>
      </c>
      <c r="B3" s="6" t="s">
        <v>10947</v>
      </c>
      <c r="C3" s="10" t="s">
        <v>10948</v>
      </c>
    </row>
    <row r="4" spans="1:3" x14ac:dyDescent="0.25">
      <c r="A4" s="7" t="s">
        <v>10935</v>
      </c>
      <c r="B4" s="11">
        <v>31683.229600000002</v>
      </c>
      <c r="C4" s="13">
        <v>2855.6720999999984</v>
      </c>
    </row>
    <row r="5" spans="1:3" x14ac:dyDescent="0.25">
      <c r="A5" s="7" t="s">
        <v>10936</v>
      </c>
      <c r="B5" s="11">
        <v>8211.3104000000021</v>
      </c>
      <c r="C5" s="13">
        <v>-515.97020000000032</v>
      </c>
    </row>
    <row r="6" spans="1:3" x14ac:dyDescent="0.25">
      <c r="A6" s="7" t="s">
        <v>10937</v>
      </c>
      <c r="B6" s="11">
        <v>40963.840999999993</v>
      </c>
      <c r="C6" s="13">
        <v>1375.8760999999981</v>
      </c>
    </row>
    <row r="7" spans="1:3" x14ac:dyDescent="0.25">
      <c r="A7" s="9" t="s">
        <v>10938</v>
      </c>
      <c r="B7" s="11">
        <v>26386.311400000013</v>
      </c>
      <c r="C7" s="13">
        <v>-68.578300000003026</v>
      </c>
    </row>
    <row r="8" spans="1:3" x14ac:dyDescent="0.25">
      <c r="A8" s="7" t="s">
        <v>10939</v>
      </c>
      <c r="B8" s="11">
        <v>35819.201199999996</v>
      </c>
      <c r="C8" s="13">
        <v>3561.0912999999978</v>
      </c>
    </row>
    <row r="9" spans="1:3" x14ac:dyDescent="0.25">
      <c r="A9" s="7" t="s">
        <v>10940</v>
      </c>
      <c r="B9" s="11">
        <v>31496.415800000002</v>
      </c>
      <c r="C9" s="13">
        <v>2248.7564999999995</v>
      </c>
    </row>
    <row r="10" spans="1:3" x14ac:dyDescent="0.25">
      <c r="A10" s="7" t="s">
        <v>10941</v>
      </c>
      <c r="B10" s="11">
        <v>32227.325000000001</v>
      </c>
      <c r="C10" s="13">
        <v>-2349.0066000000029</v>
      </c>
    </row>
    <row r="11" spans="1:3" x14ac:dyDescent="0.25">
      <c r="A11" s="7" t="s">
        <v>10942</v>
      </c>
      <c r="B11" s="11">
        <v>26417.707000000006</v>
      </c>
      <c r="C11" s="13">
        <v>2586.9699999999984</v>
      </c>
    </row>
    <row r="12" spans="1:3" x14ac:dyDescent="0.25">
      <c r="A12" s="7" t="s">
        <v>10943</v>
      </c>
      <c r="B12" s="11">
        <v>77482.500200000068</v>
      </c>
      <c r="C12" s="13">
        <v>3742.1913999999961</v>
      </c>
    </row>
    <row r="13" spans="1:3" x14ac:dyDescent="0.25">
      <c r="A13" s="7" t="s">
        <v>10944</v>
      </c>
      <c r="B13" s="11">
        <v>52674.353199999983</v>
      </c>
      <c r="C13" s="13">
        <v>12584.823299999991</v>
      </c>
    </row>
    <row r="14" spans="1:3" x14ac:dyDescent="0.25">
      <c r="A14" s="7" t="s">
        <v>10945</v>
      </c>
      <c r="B14" s="11">
        <v>65253.842999999957</v>
      </c>
      <c r="C14" s="13">
        <v>2489.3604999999966</v>
      </c>
    </row>
    <row r="15" spans="1:3" x14ac:dyDescent="0.25">
      <c r="A15" s="7" t="s">
        <v>10946</v>
      </c>
      <c r="B15" s="11">
        <v>72623.853000000032</v>
      </c>
      <c r="C15" s="13">
        <v>11195.176400000006</v>
      </c>
    </row>
    <row r="16" spans="1:3" x14ac:dyDescent="0.25">
      <c r="A16" s="8" t="s">
        <v>10934</v>
      </c>
      <c r="B16" s="12">
        <v>501239.89080000005</v>
      </c>
      <c r="C16" s="14">
        <v>39706.362499999974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442C2-9562-435C-A47F-36148BE83685}">
  <dimension ref="A3:E7"/>
  <sheetViews>
    <sheetView workbookViewId="0">
      <selection activeCell="A5" sqref="A5"/>
    </sheetView>
  </sheetViews>
  <sheetFormatPr defaultRowHeight="15" x14ac:dyDescent="0.25"/>
  <cols>
    <col min="1" max="1" width="14.5703125" bestFit="1" customWidth="1"/>
    <col min="2" max="2" width="12.5703125" bestFit="1" customWidth="1"/>
    <col min="4" max="4" width="15" customWidth="1"/>
    <col min="5" max="5" width="16.140625" style="20" customWidth="1"/>
  </cols>
  <sheetData>
    <row r="3" spans="1:5" x14ac:dyDescent="0.25">
      <c r="A3" s="5" t="s">
        <v>10933</v>
      </c>
      <c r="B3" s="15" t="s">
        <v>10948</v>
      </c>
      <c r="D3" t="s">
        <v>15</v>
      </c>
      <c r="E3" s="20" t="s">
        <v>21</v>
      </c>
    </row>
    <row r="4" spans="1:5" x14ac:dyDescent="0.25">
      <c r="A4" s="7" t="s">
        <v>71</v>
      </c>
      <c r="B4" s="16">
        <v>33697.431999999993</v>
      </c>
      <c r="D4" t="str">
        <f>A4</f>
        <v>Technology</v>
      </c>
      <c r="E4" s="21">
        <f>GETPIVOTDATA("Profit",$A$3,"Category",A4)</f>
        <v>33697.431999999993</v>
      </c>
    </row>
    <row r="5" spans="1:5" x14ac:dyDescent="0.25">
      <c r="A5" s="17" t="s">
        <v>46</v>
      </c>
      <c r="B5" s="18">
        <v>8879.9798999999875</v>
      </c>
      <c r="D5" t="str">
        <f t="shared" ref="D5:D7" si="0">A5</f>
        <v>Office Supplies</v>
      </c>
      <c r="E5" s="21">
        <f t="shared" ref="E5:E7" si="1">GETPIVOTDATA("Profit",$A$3,"Category",A5)</f>
        <v>8879.9798999999875</v>
      </c>
    </row>
    <row r="6" spans="1:5" x14ac:dyDescent="0.25">
      <c r="A6" s="17" t="s">
        <v>32</v>
      </c>
      <c r="B6" s="18">
        <v>-2871.0494000000058</v>
      </c>
      <c r="D6" t="str">
        <f t="shared" si="0"/>
        <v>Furniture</v>
      </c>
      <c r="E6" s="21">
        <f t="shared" si="1"/>
        <v>-2871.0494000000058</v>
      </c>
    </row>
    <row r="7" spans="1:5" x14ac:dyDescent="0.25">
      <c r="A7" s="8" t="s">
        <v>10934</v>
      </c>
      <c r="B7" s="19">
        <v>39706.362499999974</v>
      </c>
      <c r="D7" t="str">
        <f t="shared" si="0"/>
        <v>Grand Total</v>
      </c>
      <c r="E7" s="21">
        <f>GETPIVOTDATA("Profit",$A$3)</f>
        <v>39706.362499999974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E9358-336D-4036-B233-027AC9E5FA86}">
  <dimension ref="A3:B7"/>
  <sheetViews>
    <sheetView workbookViewId="0">
      <selection activeCell="H20" sqref="H20"/>
    </sheetView>
  </sheetViews>
  <sheetFormatPr defaultRowHeight="15" x14ac:dyDescent="0.25"/>
  <cols>
    <col min="1" max="1" width="14.5703125" bestFit="1" customWidth="1"/>
    <col min="2" max="2" width="12.140625" bestFit="1" customWidth="1"/>
  </cols>
  <sheetData>
    <row r="3" spans="1:2" x14ac:dyDescent="0.25">
      <c r="A3" s="5" t="s">
        <v>10933</v>
      </c>
      <c r="B3" s="15" t="s">
        <v>10947</v>
      </c>
    </row>
    <row r="4" spans="1:2" x14ac:dyDescent="0.25">
      <c r="A4" s="7" t="s">
        <v>32</v>
      </c>
      <c r="B4" s="22">
        <v>0.3267839747123335</v>
      </c>
    </row>
    <row r="5" spans="1:2" x14ac:dyDescent="0.25">
      <c r="A5" s="17" t="s">
        <v>46</v>
      </c>
      <c r="B5" s="23">
        <v>0.33322650105405377</v>
      </c>
    </row>
    <row r="6" spans="1:2" x14ac:dyDescent="0.25">
      <c r="A6" s="17" t="s">
        <v>71</v>
      </c>
      <c r="B6" s="23">
        <v>0.33998952423361278</v>
      </c>
    </row>
    <row r="7" spans="1:2" x14ac:dyDescent="0.25">
      <c r="A7" s="8" t="s">
        <v>10934</v>
      </c>
      <c r="B7" s="2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308A0-7C92-4DA7-B7B8-5B1F211DDA13}">
  <dimension ref="A3:E52"/>
  <sheetViews>
    <sheetView topLeftCell="A36" workbookViewId="0">
      <selection activeCell="F53" sqref="F53"/>
    </sheetView>
  </sheetViews>
  <sheetFormatPr defaultRowHeight="15" x14ac:dyDescent="0.25"/>
  <cols>
    <col min="1" max="1" width="13.140625" bestFit="1" customWidth="1"/>
    <col min="2" max="2" width="12.140625" bestFit="1" customWidth="1"/>
    <col min="5" max="5" width="9.140625" style="27"/>
  </cols>
  <sheetData>
    <row r="3" spans="1:5" x14ac:dyDescent="0.25">
      <c r="A3" s="5" t="s">
        <v>10933</v>
      </c>
      <c r="B3" s="15" t="s">
        <v>10947</v>
      </c>
      <c r="D3" s="25" t="s">
        <v>11</v>
      </c>
      <c r="E3" s="26" t="s">
        <v>18</v>
      </c>
    </row>
    <row r="4" spans="1:5" x14ac:dyDescent="0.25">
      <c r="A4" s="7" t="s">
        <v>211</v>
      </c>
      <c r="B4" s="16">
        <v>80166.100999999981</v>
      </c>
      <c r="D4" t="str">
        <f>A4</f>
        <v>Illinois</v>
      </c>
      <c r="E4" s="27">
        <f>GETPIVOTDATA("Sales",$A$3,"State",A4)</f>
        <v>80166.100999999981</v>
      </c>
    </row>
    <row r="5" spans="1:5" x14ac:dyDescent="0.25">
      <c r="A5" s="17" t="s">
        <v>254</v>
      </c>
      <c r="B5" s="18">
        <v>53555.360000000022</v>
      </c>
      <c r="D5" t="str">
        <f t="shared" ref="D5:D52" si="0">A5</f>
        <v>Indiana</v>
      </c>
      <c r="E5" s="27">
        <f t="shared" ref="E5:E52" si="1">GETPIVOTDATA("Sales",$A$3,"State",A5)</f>
        <v>53555.360000000022</v>
      </c>
    </row>
    <row r="6" spans="1:5" x14ac:dyDescent="0.25">
      <c r="A6" s="17" t="s">
        <v>489</v>
      </c>
      <c r="B6" s="18">
        <v>4579.76</v>
      </c>
      <c r="D6" t="str">
        <f t="shared" si="0"/>
        <v>Iowa</v>
      </c>
      <c r="E6" s="27">
        <f t="shared" si="1"/>
        <v>4579.76</v>
      </c>
    </row>
    <row r="7" spans="1:5" x14ac:dyDescent="0.25">
      <c r="A7" s="17" t="s">
        <v>4530</v>
      </c>
      <c r="B7" s="18">
        <v>2914.31</v>
      </c>
      <c r="D7" t="str">
        <f t="shared" si="0"/>
        <v>Kansas</v>
      </c>
      <c r="E7" s="27">
        <f t="shared" si="1"/>
        <v>2914.31</v>
      </c>
    </row>
    <row r="8" spans="1:5" x14ac:dyDescent="0.25">
      <c r="A8" s="17" t="s">
        <v>238</v>
      </c>
      <c r="B8" s="18">
        <v>76269.614000000016</v>
      </c>
      <c r="D8" t="str">
        <f t="shared" si="0"/>
        <v>Michigan</v>
      </c>
      <c r="E8" s="27">
        <f t="shared" si="1"/>
        <v>76269.614000000016</v>
      </c>
    </row>
    <row r="9" spans="1:5" x14ac:dyDescent="0.25">
      <c r="A9" s="17" t="s">
        <v>229</v>
      </c>
      <c r="B9" s="18">
        <v>29863.15</v>
      </c>
      <c r="D9" t="str">
        <f t="shared" si="0"/>
        <v>Minnesota</v>
      </c>
      <c r="E9" s="27">
        <f t="shared" si="1"/>
        <v>29863.15</v>
      </c>
    </row>
    <row r="10" spans="1:5" x14ac:dyDescent="0.25">
      <c r="A10" s="17" t="s">
        <v>596</v>
      </c>
      <c r="B10" s="18">
        <v>22205.149999999998</v>
      </c>
      <c r="D10" t="str">
        <f t="shared" si="0"/>
        <v>Missouri</v>
      </c>
      <c r="E10" s="27">
        <f t="shared" si="1"/>
        <v>22205.149999999998</v>
      </c>
    </row>
    <row r="11" spans="1:5" x14ac:dyDescent="0.25">
      <c r="A11" s="17" t="s">
        <v>138</v>
      </c>
      <c r="B11" s="18">
        <v>7464.93</v>
      </c>
      <c r="D11" t="str">
        <f t="shared" si="0"/>
        <v>Nebraska</v>
      </c>
      <c r="E11" s="27">
        <f t="shared" si="1"/>
        <v>7464.93</v>
      </c>
    </row>
    <row r="12" spans="1:5" x14ac:dyDescent="0.25">
      <c r="A12" s="17" t="s">
        <v>7449</v>
      </c>
      <c r="B12" s="18">
        <v>919.90999999999985</v>
      </c>
      <c r="D12" t="str">
        <f t="shared" si="0"/>
        <v>North Dakota</v>
      </c>
      <c r="E12" s="27">
        <f t="shared" si="1"/>
        <v>919.90999999999985</v>
      </c>
    </row>
    <row r="13" spans="1:5" x14ac:dyDescent="0.25">
      <c r="A13" s="17" t="s">
        <v>649</v>
      </c>
      <c r="B13" s="18">
        <v>19683.389999999992</v>
      </c>
      <c r="D13" t="str">
        <f t="shared" si="0"/>
        <v>Oklahoma</v>
      </c>
      <c r="E13" s="27">
        <f t="shared" si="1"/>
        <v>19683.389999999992</v>
      </c>
    </row>
    <row r="14" spans="1:5" x14ac:dyDescent="0.25">
      <c r="A14" s="17" t="s">
        <v>5326</v>
      </c>
      <c r="B14" s="18">
        <v>1315.56</v>
      </c>
      <c r="D14" t="str">
        <f t="shared" si="0"/>
        <v>South Dakota</v>
      </c>
      <c r="E14" s="27">
        <f t="shared" si="1"/>
        <v>1315.56</v>
      </c>
    </row>
    <row r="15" spans="1:5" x14ac:dyDescent="0.25">
      <c r="A15" s="17" t="s">
        <v>104</v>
      </c>
      <c r="B15" s="18">
        <v>170188.04579999967</v>
      </c>
      <c r="D15" t="str">
        <f t="shared" si="0"/>
        <v>Texas</v>
      </c>
      <c r="E15" s="27">
        <f t="shared" si="1"/>
        <v>170188.04579999967</v>
      </c>
    </row>
    <row r="16" spans="1:5" x14ac:dyDescent="0.25">
      <c r="A16" s="17" t="s">
        <v>114</v>
      </c>
      <c r="B16" s="18">
        <v>32114.610000000015</v>
      </c>
      <c r="D16" t="str">
        <f t="shared" si="0"/>
        <v>Wisconsin</v>
      </c>
      <c r="E16" s="27">
        <f t="shared" si="1"/>
        <v>32114.610000000015</v>
      </c>
    </row>
    <row r="17" spans="1:5" x14ac:dyDescent="0.25">
      <c r="A17" s="8" t="s">
        <v>10934</v>
      </c>
      <c r="B17" s="19">
        <v>501239.8907999997</v>
      </c>
      <c r="D17" t="str">
        <f t="shared" si="0"/>
        <v>Grand Total</v>
      </c>
      <c r="E17" s="27" t="e">
        <f t="shared" si="1"/>
        <v>#REF!</v>
      </c>
    </row>
    <row r="18" spans="1:5" x14ac:dyDescent="0.25">
      <c r="D18">
        <f t="shared" si="0"/>
        <v>0</v>
      </c>
      <c r="E18" s="27" t="e">
        <f t="shared" si="1"/>
        <v>#REF!</v>
      </c>
    </row>
    <row r="19" spans="1:5" x14ac:dyDescent="0.25">
      <c r="D19">
        <f t="shared" si="0"/>
        <v>0</v>
      </c>
      <c r="E19" s="27" t="e">
        <f t="shared" si="1"/>
        <v>#REF!</v>
      </c>
    </row>
    <row r="20" spans="1:5" x14ac:dyDescent="0.25">
      <c r="D20">
        <f t="shared" si="0"/>
        <v>0</v>
      </c>
      <c r="E20" s="27" t="e">
        <f t="shared" si="1"/>
        <v>#REF!</v>
      </c>
    </row>
    <row r="21" spans="1:5" x14ac:dyDescent="0.25">
      <c r="D21">
        <f t="shared" si="0"/>
        <v>0</v>
      </c>
      <c r="E21" s="27" t="e">
        <f t="shared" si="1"/>
        <v>#REF!</v>
      </c>
    </row>
    <row r="22" spans="1:5" x14ac:dyDescent="0.25">
      <c r="D22">
        <f t="shared" si="0"/>
        <v>0</v>
      </c>
      <c r="E22" s="27" t="e">
        <f t="shared" si="1"/>
        <v>#REF!</v>
      </c>
    </row>
    <row r="23" spans="1:5" x14ac:dyDescent="0.25">
      <c r="D23">
        <f t="shared" si="0"/>
        <v>0</v>
      </c>
      <c r="E23" s="27" t="e">
        <f t="shared" si="1"/>
        <v>#REF!</v>
      </c>
    </row>
    <row r="24" spans="1:5" x14ac:dyDescent="0.25">
      <c r="D24">
        <f t="shared" si="0"/>
        <v>0</v>
      </c>
      <c r="E24" s="27" t="e">
        <f t="shared" si="1"/>
        <v>#REF!</v>
      </c>
    </row>
    <row r="25" spans="1:5" x14ac:dyDescent="0.25">
      <c r="D25">
        <f t="shared" si="0"/>
        <v>0</v>
      </c>
      <c r="E25" s="27" t="e">
        <f t="shared" si="1"/>
        <v>#REF!</v>
      </c>
    </row>
    <row r="26" spans="1:5" x14ac:dyDescent="0.25">
      <c r="D26">
        <f t="shared" si="0"/>
        <v>0</v>
      </c>
      <c r="E26" s="27" t="e">
        <f t="shared" si="1"/>
        <v>#REF!</v>
      </c>
    </row>
    <row r="27" spans="1:5" x14ac:dyDescent="0.25">
      <c r="D27">
        <f t="shared" si="0"/>
        <v>0</v>
      </c>
      <c r="E27" s="27" t="e">
        <f t="shared" si="1"/>
        <v>#REF!</v>
      </c>
    </row>
    <row r="28" spans="1:5" x14ac:dyDescent="0.25">
      <c r="D28">
        <f t="shared" si="0"/>
        <v>0</v>
      </c>
      <c r="E28" s="27" t="e">
        <f t="shared" si="1"/>
        <v>#REF!</v>
      </c>
    </row>
    <row r="29" spans="1:5" x14ac:dyDescent="0.25">
      <c r="D29">
        <f t="shared" si="0"/>
        <v>0</v>
      </c>
      <c r="E29" s="27" t="e">
        <f t="shared" si="1"/>
        <v>#REF!</v>
      </c>
    </row>
    <row r="30" spans="1:5" x14ac:dyDescent="0.25">
      <c r="D30">
        <f t="shared" si="0"/>
        <v>0</v>
      </c>
      <c r="E30" s="27" t="e">
        <f t="shared" si="1"/>
        <v>#REF!</v>
      </c>
    </row>
    <row r="31" spans="1:5" x14ac:dyDescent="0.25">
      <c r="D31">
        <f t="shared" si="0"/>
        <v>0</v>
      </c>
      <c r="E31" s="27" t="e">
        <f t="shared" si="1"/>
        <v>#REF!</v>
      </c>
    </row>
    <row r="32" spans="1:5" x14ac:dyDescent="0.25">
      <c r="D32">
        <f t="shared" si="0"/>
        <v>0</v>
      </c>
      <c r="E32" s="27" t="e">
        <f t="shared" si="1"/>
        <v>#REF!</v>
      </c>
    </row>
    <row r="33" spans="4:5" x14ac:dyDescent="0.25">
      <c r="D33">
        <f t="shared" si="0"/>
        <v>0</v>
      </c>
      <c r="E33" s="27" t="e">
        <f t="shared" si="1"/>
        <v>#REF!</v>
      </c>
    </row>
    <row r="34" spans="4:5" x14ac:dyDescent="0.25">
      <c r="D34">
        <f t="shared" si="0"/>
        <v>0</v>
      </c>
      <c r="E34" s="27" t="e">
        <f t="shared" si="1"/>
        <v>#REF!</v>
      </c>
    </row>
    <row r="35" spans="4:5" x14ac:dyDescent="0.25">
      <c r="D35">
        <f t="shared" si="0"/>
        <v>0</v>
      </c>
      <c r="E35" s="27" t="e">
        <f t="shared" si="1"/>
        <v>#REF!</v>
      </c>
    </row>
    <row r="36" spans="4:5" x14ac:dyDescent="0.25">
      <c r="D36">
        <f t="shared" si="0"/>
        <v>0</v>
      </c>
      <c r="E36" s="27" t="e">
        <f t="shared" si="1"/>
        <v>#REF!</v>
      </c>
    </row>
    <row r="37" spans="4:5" x14ac:dyDescent="0.25">
      <c r="D37">
        <f t="shared" si="0"/>
        <v>0</v>
      </c>
      <c r="E37" s="27" t="e">
        <f t="shared" si="1"/>
        <v>#REF!</v>
      </c>
    </row>
    <row r="38" spans="4:5" x14ac:dyDescent="0.25">
      <c r="D38">
        <f t="shared" si="0"/>
        <v>0</v>
      </c>
      <c r="E38" s="27" t="e">
        <f t="shared" si="1"/>
        <v>#REF!</v>
      </c>
    </row>
    <row r="39" spans="4:5" x14ac:dyDescent="0.25">
      <c r="D39">
        <f t="shared" si="0"/>
        <v>0</v>
      </c>
      <c r="E39" s="27" t="e">
        <f t="shared" si="1"/>
        <v>#REF!</v>
      </c>
    </row>
    <row r="40" spans="4:5" x14ac:dyDescent="0.25">
      <c r="D40">
        <f t="shared" si="0"/>
        <v>0</v>
      </c>
      <c r="E40" s="27" t="e">
        <f t="shared" si="1"/>
        <v>#REF!</v>
      </c>
    </row>
    <row r="41" spans="4:5" x14ac:dyDescent="0.25">
      <c r="D41">
        <f t="shared" si="0"/>
        <v>0</v>
      </c>
      <c r="E41" s="27" t="e">
        <f t="shared" si="1"/>
        <v>#REF!</v>
      </c>
    </row>
    <row r="42" spans="4:5" x14ac:dyDescent="0.25">
      <c r="D42">
        <f t="shared" si="0"/>
        <v>0</v>
      </c>
      <c r="E42" s="27" t="e">
        <f t="shared" si="1"/>
        <v>#REF!</v>
      </c>
    </row>
    <row r="43" spans="4:5" x14ac:dyDescent="0.25">
      <c r="D43">
        <f t="shared" si="0"/>
        <v>0</v>
      </c>
      <c r="E43" s="27" t="e">
        <f t="shared" si="1"/>
        <v>#REF!</v>
      </c>
    </row>
    <row r="44" spans="4:5" x14ac:dyDescent="0.25">
      <c r="D44">
        <f t="shared" si="0"/>
        <v>0</v>
      </c>
      <c r="E44" s="27" t="e">
        <f t="shared" si="1"/>
        <v>#REF!</v>
      </c>
    </row>
    <row r="45" spans="4:5" x14ac:dyDescent="0.25">
      <c r="D45">
        <f t="shared" si="0"/>
        <v>0</v>
      </c>
      <c r="E45" s="27" t="e">
        <f t="shared" si="1"/>
        <v>#REF!</v>
      </c>
    </row>
    <row r="46" spans="4:5" x14ac:dyDescent="0.25">
      <c r="D46">
        <f t="shared" si="0"/>
        <v>0</v>
      </c>
      <c r="E46" s="27" t="e">
        <f t="shared" si="1"/>
        <v>#REF!</v>
      </c>
    </row>
    <row r="47" spans="4:5" x14ac:dyDescent="0.25">
      <c r="D47">
        <f t="shared" si="0"/>
        <v>0</v>
      </c>
      <c r="E47" s="27" t="e">
        <f t="shared" si="1"/>
        <v>#REF!</v>
      </c>
    </row>
    <row r="48" spans="4:5" x14ac:dyDescent="0.25">
      <c r="D48">
        <f t="shared" si="0"/>
        <v>0</v>
      </c>
      <c r="E48" s="27" t="e">
        <f t="shared" si="1"/>
        <v>#REF!</v>
      </c>
    </row>
    <row r="49" spans="4:5" x14ac:dyDescent="0.25">
      <c r="D49">
        <f t="shared" si="0"/>
        <v>0</v>
      </c>
      <c r="E49" s="27" t="e">
        <f t="shared" si="1"/>
        <v>#REF!</v>
      </c>
    </row>
    <row r="50" spans="4:5" x14ac:dyDescent="0.25">
      <c r="D50">
        <f t="shared" si="0"/>
        <v>0</v>
      </c>
      <c r="E50" s="27" t="e">
        <f t="shared" si="1"/>
        <v>#REF!</v>
      </c>
    </row>
    <row r="51" spans="4:5" x14ac:dyDescent="0.25">
      <c r="D51">
        <f t="shared" si="0"/>
        <v>0</v>
      </c>
      <c r="E51" s="27" t="e">
        <f t="shared" si="1"/>
        <v>#REF!</v>
      </c>
    </row>
    <row r="52" spans="4:5" x14ac:dyDescent="0.25">
      <c r="D52">
        <f t="shared" si="0"/>
        <v>0</v>
      </c>
      <c r="E52" s="27"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A01D1-B29D-4662-A5C4-88400C827C38}">
  <dimension ref="A3:B9"/>
  <sheetViews>
    <sheetView workbookViewId="0">
      <selection activeCell="A6" sqref="A6"/>
    </sheetView>
  </sheetViews>
  <sheetFormatPr defaultRowHeight="15" x14ac:dyDescent="0.25"/>
  <cols>
    <col min="1" max="1" width="13.140625" bestFit="1" customWidth="1"/>
    <col min="2" max="2" width="12.140625" bestFit="1" customWidth="1"/>
  </cols>
  <sheetData>
    <row r="3" spans="1:2" x14ac:dyDescent="0.25">
      <c r="A3" s="5" t="s">
        <v>10933</v>
      </c>
      <c r="B3" s="15" t="s">
        <v>10947</v>
      </c>
    </row>
    <row r="4" spans="1:2" x14ac:dyDescent="0.25">
      <c r="A4" s="7" t="s">
        <v>56</v>
      </c>
      <c r="B4" s="16">
        <v>39154.971000000005</v>
      </c>
    </row>
    <row r="5" spans="1:2" x14ac:dyDescent="0.25">
      <c r="A5" s="17" t="s">
        <v>59</v>
      </c>
      <c r="B5" s="18">
        <v>45930.112000000001</v>
      </c>
    </row>
    <row r="6" spans="1:2" x14ac:dyDescent="0.25">
      <c r="A6" s="17" t="s">
        <v>75</v>
      </c>
      <c r="B6" s="18">
        <v>56923.281999999999</v>
      </c>
    </row>
    <row r="7" spans="1:2" x14ac:dyDescent="0.25">
      <c r="A7" s="17" t="s">
        <v>72</v>
      </c>
      <c r="B7" s="18">
        <v>72403.282000000007</v>
      </c>
    </row>
    <row r="8" spans="1:2" x14ac:dyDescent="0.25">
      <c r="A8" s="17" t="s">
        <v>36</v>
      </c>
      <c r="B8" s="18">
        <v>85230.645999999935</v>
      </c>
    </row>
    <row r="9" spans="1:2" x14ac:dyDescent="0.25">
      <c r="A9" s="8" t="s">
        <v>10934</v>
      </c>
      <c r="B9" s="19">
        <v>299642.29299999995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276DF-7600-428B-9603-256665CC474C}">
  <dimension ref="A3:N17"/>
  <sheetViews>
    <sheetView workbookViewId="0">
      <selection activeCell="G4" sqref="G4:H15"/>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5" t="s">
        <v>10933</v>
      </c>
      <c r="B3" s="15" t="s">
        <v>10947</v>
      </c>
      <c r="D3" s="5" t="s">
        <v>10933</v>
      </c>
      <c r="E3" s="15" t="s">
        <v>10948</v>
      </c>
      <c r="G3" s="5" t="s">
        <v>10933</v>
      </c>
      <c r="H3" s="15" t="s">
        <v>10953</v>
      </c>
      <c r="J3" s="5" t="s">
        <v>10933</v>
      </c>
      <c r="K3" s="15" t="s">
        <v>10954</v>
      </c>
      <c r="M3" s="5" t="s">
        <v>10933</v>
      </c>
      <c r="N3" s="15" t="s">
        <v>10955</v>
      </c>
    </row>
    <row r="4" spans="1:14" x14ac:dyDescent="0.25">
      <c r="A4" s="7" t="s">
        <v>10935</v>
      </c>
      <c r="B4" s="16">
        <v>31683.229600000002</v>
      </c>
      <c r="D4" s="7" t="s">
        <v>10935</v>
      </c>
      <c r="E4" s="16">
        <v>2855.6720999999984</v>
      </c>
      <c r="G4" s="7" t="s">
        <v>10935</v>
      </c>
      <c r="H4" s="16">
        <v>395</v>
      </c>
      <c r="J4" s="7" t="s">
        <v>10935</v>
      </c>
      <c r="K4" s="16">
        <v>109</v>
      </c>
      <c r="M4" s="7" t="s">
        <v>10935</v>
      </c>
      <c r="N4" s="16">
        <v>9.0131976318474749E-2</v>
      </c>
    </row>
    <row r="5" spans="1:14" x14ac:dyDescent="0.25">
      <c r="A5" s="17" t="s">
        <v>10936</v>
      </c>
      <c r="B5" s="18">
        <v>8211.3104000000021</v>
      </c>
      <c r="D5" s="17" t="s">
        <v>10936</v>
      </c>
      <c r="E5" s="18">
        <v>-515.97020000000032</v>
      </c>
      <c r="G5" s="17" t="s">
        <v>10936</v>
      </c>
      <c r="H5" s="18">
        <v>231</v>
      </c>
      <c r="J5" s="17" t="s">
        <v>10936</v>
      </c>
      <c r="K5" s="18">
        <v>70</v>
      </c>
      <c r="M5" s="17" t="s">
        <v>10936</v>
      </c>
      <c r="N5" s="18">
        <v>-6.2836523632086805E-2</v>
      </c>
    </row>
    <row r="6" spans="1:14" x14ac:dyDescent="0.25">
      <c r="A6" s="17" t="s">
        <v>10937</v>
      </c>
      <c r="B6" s="18">
        <v>40963.840999999993</v>
      </c>
      <c r="D6" s="17" t="s">
        <v>10937</v>
      </c>
      <c r="E6" s="18">
        <v>1375.8760999999981</v>
      </c>
      <c r="G6" s="17" t="s">
        <v>10937</v>
      </c>
      <c r="H6" s="18">
        <v>636</v>
      </c>
      <c r="J6" s="17" t="s">
        <v>10937</v>
      </c>
      <c r="K6" s="18">
        <v>174</v>
      </c>
      <c r="M6" s="17" t="s">
        <v>10937</v>
      </c>
      <c r="N6" s="18">
        <v>3.3587575442449315E-2</v>
      </c>
    </row>
    <row r="7" spans="1:14" x14ac:dyDescent="0.25">
      <c r="A7" s="17" t="s">
        <v>10938</v>
      </c>
      <c r="B7" s="18">
        <v>26386.311400000013</v>
      </c>
      <c r="D7" s="17" t="s">
        <v>10938</v>
      </c>
      <c r="E7" s="18">
        <v>-68.578300000003026</v>
      </c>
      <c r="G7" s="17" t="s">
        <v>10938</v>
      </c>
      <c r="H7" s="18">
        <v>500</v>
      </c>
      <c r="J7" s="17" t="s">
        <v>10938</v>
      </c>
      <c r="K7" s="18">
        <v>138</v>
      </c>
      <c r="M7" s="17" t="s">
        <v>10938</v>
      </c>
      <c r="N7" s="18">
        <v>-2.5990104854141526E-3</v>
      </c>
    </row>
    <row r="8" spans="1:14" x14ac:dyDescent="0.25">
      <c r="A8" s="17" t="s">
        <v>10939</v>
      </c>
      <c r="B8" s="18">
        <v>35819.201199999996</v>
      </c>
      <c r="D8" s="17" t="s">
        <v>10939</v>
      </c>
      <c r="E8" s="18">
        <v>3561.0912999999978</v>
      </c>
      <c r="G8" s="17" t="s">
        <v>10939</v>
      </c>
      <c r="H8" s="18">
        <v>711</v>
      </c>
      <c r="J8" s="17" t="s">
        <v>10939</v>
      </c>
      <c r="K8" s="18">
        <v>189</v>
      </c>
      <c r="M8" s="17" t="s">
        <v>10939</v>
      </c>
      <c r="N8" s="18">
        <v>9.9418501270206946E-2</v>
      </c>
    </row>
    <row r="9" spans="1:14" x14ac:dyDescent="0.25">
      <c r="A9" s="17" t="s">
        <v>10940</v>
      </c>
      <c r="B9" s="18">
        <v>31496.415800000002</v>
      </c>
      <c r="D9" s="17" t="s">
        <v>10940</v>
      </c>
      <c r="E9" s="18">
        <v>2248.7564999999995</v>
      </c>
      <c r="G9" s="17" t="s">
        <v>10940</v>
      </c>
      <c r="H9" s="18">
        <v>627</v>
      </c>
      <c r="J9" s="17" t="s">
        <v>10940</v>
      </c>
      <c r="K9" s="18">
        <v>170</v>
      </c>
      <c r="M9" s="17" t="s">
        <v>10940</v>
      </c>
      <c r="N9" s="18">
        <v>7.1397219108340557E-2</v>
      </c>
    </row>
    <row r="10" spans="1:14" x14ac:dyDescent="0.25">
      <c r="A10" s="17" t="s">
        <v>10941</v>
      </c>
      <c r="B10" s="18">
        <v>32227.325000000001</v>
      </c>
      <c r="D10" s="17" t="s">
        <v>10941</v>
      </c>
      <c r="E10" s="18">
        <v>-2349.0066000000029</v>
      </c>
      <c r="G10" s="17" t="s">
        <v>10941</v>
      </c>
      <c r="H10" s="18">
        <v>669</v>
      </c>
      <c r="J10" s="17" t="s">
        <v>10941</v>
      </c>
      <c r="K10" s="18">
        <v>166</v>
      </c>
      <c r="M10" s="17" t="s">
        <v>10941</v>
      </c>
      <c r="N10" s="18">
        <v>-7.2888662028263371E-2</v>
      </c>
    </row>
    <row r="11" spans="1:14" x14ac:dyDescent="0.25">
      <c r="A11" s="17" t="s">
        <v>10942</v>
      </c>
      <c r="B11" s="18">
        <v>26417.707000000006</v>
      </c>
      <c r="D11" s="17" t="s">
        <v>10942</v>
      </c>
      <c r="E11" s="18">
        <v>2586.9699999999984</v>
      </c>
      <c r="G11" s="17" t="s">
        <v>10942</v>
      </c>
      <c r="H11" s="18">
        <v>593</v>
      </c>
      <c r="J11" s="17" t="s">
        <v>10942</v>
      </c>
      <c r="K11" s="18">
        <v>154</v>
      </c>
      <c r="M11" s="17" t="s">
        <v>10942</v>
      </c>
      <c r="N11" s="18">
        <v>9.7925607245170743E-2</v>
      </c>
    </row>
    <row r="12" spans="1:14" x14ac:dyDescent="0.25">
      <c r="A12" s="17" t="s">
        <v>10943</v>
      </c>
      <c r="B12" s="18">
        <v>77482.500200000068</v>
      </c>
      <c r="D12" s="17" t="s">
        <v>10943</v>
      </c>
      <c r="E12" s="18">
        <v>3742.1913999999961</v>
      </c>
      <c r="G12" s="17" t="s">
        <v>10943</v>
      </c>
      <c r="H12" s="18">
        <v>1135</v>
      </c>
      <c r="J12" s="17" t="s">
        <v>10943</v>
      </c>
      <c r="K12" s="18">
        <v>291</v>
      </c>
      <c r="M12" s="17" t="s">
        <v>10943</v>
      </c>
      <c r="N12" s="18">
        <v>4.8297246350344186E-2</v>
      </c>
    </row>
    <row r="13" spans="1:14" x14ac:dyDescent="0.25">
      <c r="A13" s="17" t="s">
        <v>10944</v>
      </c>
      <c r="B13" s="18">
        <v>52674.353199999983</v>
      </c>
      <c r="D13" s="17" t="s">
        <v>10944</v>
      </c>
      <c r="E13" s="18">
        <v>12584.823299999991</v>
      </c>
      <c r="G13" s="17" t="s">
        <v>10944</v>
      </c>
      <c r="H13" s="18">
        <v>699</v>
      </c>
      <c r="J13" s="17" t="s">
        <v>10944</v>
      </c>
      <c r="K13" s="18">
        <v>183</v>
      </c>
      <c r="M13" s="17" t="s">
        <v>10944</v>
      </c>
      <c r="N13" s="18">
        <v>0.23891747189028598</v>
      </c>
    </row>
    <row r="14" spans="1:14" x14ac:dyDescent="0.25">
      <c r="A14" s="17" t="s">
        <v>10945</v>
      </c>
      <c r="B14" s="18">
        <v>65253.842999999957</v>
      </c>
      <c r="D14" s="17" t="s">
        <v>10945</v>
      </c>
      <c r="E14" s="18">
        <v>2489.3604999999966</v>
      </c>
      <c r="G14" s="17" t="s">
        <v>10945</v>
      </c>
      <c r="H14" s="18">
        <v>1421</v>
      </c>
      <c r="J14" s="17" t="s">
        <v>10945</v>
      </c>
      <c r="K14" s="18">
        <v>372</v>
      </c>
      <c r="M14" s="17" t="s">
        <v>10945</v>
      </c>
      <c r="N14" s="18">
        <v>3.8148871936937084E-2</v>
      </c>
    </row>
    <row r="15" spans="1:14" x14ac:dyDescent="0.25">
      <c r="A15" s="17" t="s">
        <v>10946</v>
      </c>
      <c r="B15" s="18">
        <v>72623.853000000032</v>
      </c>
      <c r="D15" s="17" t="s">
        <v>10946</v>
      </c>
      <c r="E15" s="18">
        <v>11195.176400000006</v>
      </c>
      <c r="G15" s="17" t="s">
        <v>10946</v>
      </c>
      <c r="H15" s="18">
        <v>1163</v>
      </c>
      <c r="J15" s="17" t="s">
        <v>10946</v>
      </c>
      <c r="K15" s="18">
        <v>307</v>
      </c>
      <c r="M15" s="17" t="s">
        <v>10946</v>
      </c>
      <c r="N15" s="18">
        <v>0.15415288417704856</v>
      </c>
    </row>
    <row r="16" spans="1:14" x14ac:dyDescent="0.25">
      <c r="A16" s="8" t="s">
        <v>10934</v>
      </c>
      <c r="B16" s="19">
        <v>501239.89080000005</v>
      </c>
      <c r="D16" s="8" t="s">
        <v>10934</v>
      </c>
      <c r="E16" s="19">
        <v>39706.362499999974</v>
      </c>
      <c r="G16" s="8" t="s">
        <v>10934</v>
      </c>
      <c r="H16" s="19">
        <v>8780</v>
      </c>
      <c r="J16" s="8" t="s">
        <v>10934</v>
      </c>
      <c r="K16" s="19">
        <v>2323</v>
      </c>
      <c r="M16" s="8" t="s">
        <v>10934</v>
      </c>
      <c r="N16" s="19">
        <v>7.9216285911775472E-2</v>
      </c>
    </row>
    <row r="17" spans="2:14" x14ac:dyDescent="0.25">
      <c r="B17" s="29">
        <f>GETPIVOTDATA("Sales",$A$3)</f>
        <v>501239.89080000005</v>
      </c>
      <c r="E17" s="29">
        <f>GETPIVOTDATA("Profit",$D$3)</f>
        <v>39706.362499999974</v>
      </c>
      <c r="H17" s="30">
        <f>GETPIVOTDATA("Quantity",$G$3)</f>
        <v>8780</v>
      </c>
      <c r="K17" s="30">
        <f>GETPIVOTDATA("Order ID",$J$3)</f>
        <v>2323</v>
      </c>
      <c r="N17" s="31">
        <f>GETPIVOTDATA("Profit margin",$M$3)</f>
        <v>7.9216285911775472E-2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F6A2F-C42D-46E2-9373-907F0B57ED5C}">
  <dimension ref="A1:K11"/>
  <sheetViews>
    <sheetView workbookViewId="0">
      <selection activeCell="H9" sqref="H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7" max="7" width="10.140625" customWidth="1"/>
    <col min="8" max="8" width="10.7109375" style="42" customWidth="1"/>
    <col min="9" max="9" width="12" style="42" customWidth="1"/>
    <col min="10" max="10" width="15" style="42" customWidth="1"/>
    <col min="11" max="11" width="15.85546875" style="42" customWidth="1"/>
  </cols>
  <sheetData>
    <row r="1" spans="1:11" ht="15.75" x14ac:dyDescent="0.25">
      <c r="G1" s="43"/>
      <c r="H1" s="43"/>
      <c r="I1" s="43"/>
      <c r="J1" s="43"/>
      <c r="K1" s="43"/>
    </row>
    <row r="2" spans="1:11" ht="15.75" x14ac:dyDescent="0.25">
      <c r="G2" s="43"/>
      <c r="H2" s="43"/>
      <c r="I2" s="43"/>
      <c r="J2" s="43"/>
      <c r="K2" s="43"/>
    </row>
    <row r="3" spans="1:11" ht="15.75" x14ac:dyDescent="0.25">
      <c r="A3" s="5" t="s">
        <v>10933</v>
      </c>
      <c r="B3" s="6" t="s">
        <v>10947</v>
      </c>
      <c r="C3" s="35" t="s">
        <v>10948</v>
      </c>
      <c r="D3" s="35" t="s">
        <v>10953</v>
      </c>
      <c r="E3" s="35" t="s">
        <v>10954</v>
      </c>
      <c r="F3" s="10" t="s">
        <v>10955</v>
      </c>
      <c r="G3" s="43"/>
      <c r="H3" s="43"/>
      <c r="I3" s="43"/>
      <c r="J3" s="43"/>
      <c r="K3" s="43"/>
    </row>
    <row r="4" spans="1:11" ht="15.75" x14ac:dyDescent="0.25">
      <c r="A4" s="7" t="s">
        <v>10949</v>
      </c>
      <c r="B4" s="32">
        <v>103838.16460000006</v>
      </c>
      <c r="C4" s="36">
        <v>539.55339999999194</v>
      </c>
      <c r="D4" s="36">
        <v>1726</v>
      </c>
      <c r="E4" s="36">
        <v>466</v>
      </c>
      <c r="F4" s="28">
        <v>5.1960991614059364E-3</v>
      </c>
      <c r="G4" s="43"/>
      <c r="H4" s="43"/>
      <c r="I4" s="43"/>
      <c r="J4" s="43"/>
      <c r="K4" s="43"/>
    </row>
    <row r="5" spans="1:11" ht="15.75" x14ac:dyDescent="0.25">
      <c r="A5" s="17" t="s">
        <v>10950</v>
      </c>
      <c r="B5" s="33">
        <v>102874.22199999995</v>
      </c>
      <c r="C5" s="37">
        <v>11716.802</v>
      </c>
      <c r="D5" s="37">
        <v>1815</v>
      </c>
      <c r="E5" s="37">
        <v>476</v>
      </c>
      <c r="F5" s="34">
        <v>0.11389444092223613</v>
      </c>
      <c r="G5" s="43"/>
      <c r="H5" s="43"/>
      <c r="I5" s="43"/>
      <c r="J5" s="43"/>
      <c r="K5" s="43"/>
    </row>
    <row r="6" spans="1:11" ht="15.75" x14ac:dyDescent="0.25">
      <c r="A6" s="17" t="s">
        <v>10951</v>
      </c>
      <c r="B6" s="33">
        <v>147429.37599999996</v>
      </c>
      <c r="C6" s="37">
        <v>19899.162899999988</v>
      </c>
      <c r="D6" s="37">
        <v>2359</v>
      </c>
      <c r="E6" s="37">
        <v>603</v>
      </c>
      <c r="F6" s="34">
        <v>0.13497420554774642</v>
      </c>
      <c r="G6" s="43"/>
      <c r="H6" s="43"/>
      <c r="I6" s="43"/>
      <c r="J6" s="43"/>
      <c r="K6" s="43"/>
    </row>
    <row r="7" spans="1:11" ht="15.75" x14ac:dyDescent="0.25">
      <c r="A7" s="38" t="s">
        <v>10952</v>
      </c>
      <c r="B7" s="39">
        <v>147098.12819999992</v>
      </c>
      <c r="C7" s="40">
        <v>7550.8441999999886</v>
      </c>
      <c r="D7" s="40">
        <v>2880</v>
      </c>
      <c r="E7" s="40">
        <v>778</v>
      </c>
      <c r="F7" s="41">
        <v>5.1332020960413505E-2</v>
      </c>
      <c r="G7" s="43"/>
      <c r="H7" s="43"/>
      <c r="I7" s="43"/>
      <c r="J7" s="43"/>
      <c r="K7" s="43"/>
    </row>
    <row r="8" spans="1:11" ht="15.75" x14ac:dyDescent="0.25">
      <c r="G8" s="43"/>
      <c r="H8" s="43"/>
      <c r="I8" s="43"/>
      <c r="J8" s="43"/>
      <c r="K8" s="43"/>
    </row>
    <row r="9" spans="1:11" ht="15.75" x14ac:dyDescent="0.25">
      <c r="G9" s="44">
        <f>(GETPIVOTDATA("Sum of Sales",$A$3,"Years (Order Date)",2014)/GETPIVOTDATA("Sum of Sales",$A$3,"Years (Order Date)",2013))-1</f>
        <v>-2.2468235909784973E-3</v>
      </c>
      <c r="H9" s="44">
        <f>(GETPIVOTDATA("Sum of Profit",$A$3,"Years (Order Date)",2014)/GETPIVOTDATA("Sum of Profit",$A$3,"Years (Order Date)",2013))-1</f>
        <v>-0.62054463105078694</v>
      </c>
      <c r="I9" s="44">
        <f>(GETPIVOTDATA("Sum of Quantity",$A$3,"Years (Order Date)",2014)/GETPIVOTDATA("Sum of Quantity",$A$3,"Years (Order Date)",2013))-1</f>
        <v>0.22085629504027127</v>
      </c>
      <c r="J9" s="44">
        <f>(GETPIVOTDATA("Count of Order ID",$A$3,"Years (Order Date)",2014)/GETPIVOTDATA("Count of Order ID",$A$3,"Years (Order Date)",2013))-1</f>
        <v>0.29021558872305131</v>
      </c>
      <c r="K9" s="44">
        <f>(GETPIVOTDATA("Sum of Profit margin",$A$3,"Years (Order Date)",2014)/GETPIVOTDATA("Sum of Profit margin",$A$3,"Years (Order Date)",2013))-1</f>
        <v>-0.61969014188970295</v>
      </c>
    </row>
    <row r="10" spans="1:11" ht="15.75" x14ac:dyDescent="0.25">
      <c r="G10" s="43"/>
      <c r="H10" s="43"/>
      <c r="I10" s="43"/>
      <c r="J10" s="43"/>
      <c r="K10" s="43"/>
    </row>
    <row r="11" spans="1:11" ht="15.75" x14ac:dyDescent="0.25">
      <c r="G11" s="43"/>
      <c r="H11" s="43"/>
      <c r="I11" s="43"/>
      <c r="J11" s="43"/>
      <c r="K11" s="4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0616A-349B-445A-8B93-1A7FBAEA23B5}">
  <dimension ref="A1"/>
  <sheetViews>
    <sheetView showGridLines="0" showRowColHeaders="0" tabSelected="1" topLeftCell="A16" workbookViewId="0">
      <selection activeCell="T30" sqref="T30"/>
    </sheetView>
  </sheetViews>
  <sheetFormatPr defaultRowHeight="15" x14ac:dyDescent="0.25"/>
  <sheetData/>
  <pageMargins left="0.7" right="0.7" top="0.75" bottom="0.75" header="0.3" footer="0.3"/>
  <pageSetup scale="20"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5" sqref="B1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showGridLines="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 chart</vt:lpstr>
      <vt:lpstr>Pie chart</vt:lpstr>
      <vt:lpstr>Map</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Panthri, Mamta (Cognizant)</dc:creator>
  <cp:lastModifiedBy>Panthri, Mamta (Cognizant)</cp:lastModifiedBy>
  <dcterms:created xsi:type="dcterms:W3CDTF">2024-04-14T09:43:30Z</dcterms:created>
  <dcterms:modified xsi:type="dcterms:W3CDTF">2024-04-14T14:20:08Z</dcterms:modified>
</cp:coreProperties>
</file>