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ro\Desktop\Data Analytics program\Assigments\Assignment on Excel\"/>
    </mc:Choice>
  </mc:AlternateContent>
  <xr:revisionPtr revIDLastSave="0" documentId="13_ncr:1_{2D209CA7-ECC6-4B7E-B7AF-AF13B6445D58}" xr6:coauthVersionLast="47" xr6:coauthVersionMax="47" xr10:uidLastSave="{00000000-0000-0000-0000-000000000000}"/>
  <bookViews>
    <workbookView xWindow="-108" yWindow="-108" windowWidth="23256" windowHeight="12456" firstSheet="3" activeTab="3" xr2:uid="{00000000-000D-0000-FFFF-FFFF00000000}"/>
  </bookViews>
  <sheets>
    <sheet name="Category Statistics" sheetId="2" r:id="rId1"/>
    <sheet name="Subcategory Statistics" sheetId="3" r:id="rId2"/>
    <sheet name="Outcomes based on Launch Date " sheetId="4" r:id="rId3"/>
    <sheet name="Theater Outcomes by Launch Date" sheetId="11" r:id="rId4"/>
    <sheet name="Kickstarter" sheetId="1" r:id="rId5"/>
    <sheet name="Outcomes Based on Goals" sheetId="12" r:id="rId6"/>
    <sheet name="Edinburgh Research" sheetId="5" r:id="rId7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" r:id="rId8"/>
    <pivotCache cacheId="12" r:id="rId9"/>
    <pivotCache cacheId="3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2" l="1"/>
  <c r="C13" i="12"/>
  <c r="B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B3" i="12"/>
  <c r="D2" i="12"/>
  <c r="C2" i="12"/>
  <c r="B2" i="12"/>
  <c r="B12" i="12"/>
  <c r="B11" i="12"/>
  <c r="B10" i="12"/>
  <c r="B9" i="12"/>
  <c r="E9" i="12" s="1"/>
  <c r="B8" i="12"/>
  <c r="E8" i="12" s="1"/>
  <c r="B7" i="12"/>
  <c r="E7" i="12" s="1"/>
  <c r="B6" i="12"/>
  <c r="B5" i="12"/>
  <c r="B4" i="12"/>
  <c r="O2932" i="1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P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G7" i="12" l="1"/>
  <c r="E10" i="12"/>
  <c r="F10" i="12" s="1"/>
  <c r="H7" i="12"/>
  <c r="H6" i="12"/>
  <c r="G8" i="12"/>
  <c r="H8" i="12"/>
  <c r="G9" i="12"/>
  <c r="H9" i="12"/>
  <c r="G6" i="12"/>
  <c r="G10" i="12"/>
  <c r="E2" i="12"/>
  <c r="F2" i="12" s="1"/>
  <c r="E6" i="12"/>
  <c r="F6" i="12" s="1"/>
  <c r="E13" i="12"/>
  <c r="G13" i="12" s="1"/>
  <c r="E5" i="12"/>
  <c r="G5" i="12" s="1"/>
  <c r="F9" i="12"/>
  <c r="E12" i="12"/>
  <c r="F12" i="12" s="1"/>
  <c r="E4" i="12"/>
  <c r="F4" i="12" s="1"/>
  <c r="F8" i="12"/>
  <c r="E11" i="12"/>
  <c r="G11" i="12" s="1"/>
  <c r="E3" i="12"/>
  <c r="G3" i="12" s="1"/>
  <c r="F7" i="12"/>
  <c r="P3" i="1"/>
  <c r="P4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1" i="12" l="1"/>
  <c r="H11" i="12"/>
  <c r="H10" i="12"/>
  <c r="F5" i="12"/>
  <c r="H13" i="12"/>
  <c r="G12" i="12"/>
  <c r="H5" i="12"/>
  <c r="H12" i="12"/>
  <c r="G4" i="12"/>
  <c r="G2" i="12"/>
  <c r="H4" i="12"/>
  <c r="F13" i="12"/>
  <c r="H3" i="12"/>
  <c r="H2" i="12"/>
  <c r="F3" i="12"/>
</calcChain>
</file>

<file path=xl/sharedStrings.xml><?xml version="1.0" encoding="utf-8"?>
<sst xmlns="http://schemas.openxmlformats.org/spreadsheetml/2006/main" count="33050" uniqueCount="8404">
  <si>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</si>
  <si>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</si>
  <si>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</si>
  <si>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</si>
  <si>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</si>
  <si>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</si>
  <si>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</si>
  <si>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</si>
  <si>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</si>
  <si>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</si>
  <si>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</si>
  <si>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</si>
  <si>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</si>
  <si>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</si>
  <si>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</si>
  <si>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</si>
  <si>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</si>
  <si>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</si>
  <si>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</si>
  <si>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</si>
  <si>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</si>
  <si>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</si>
  <si>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</si>
  <si>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</si>
  <si>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</si>
  <si>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</si>
  <si>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</si>
  <si>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</si>
  <si>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</si>
  <si>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</si>
  <si>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</si>
  <si>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</si>
  <si>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</si>
  <si>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</si>
  <si>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</si>
  <si>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</si>
  <si>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</si>
  <si>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</si>
  <si>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</si>
  <si>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</si>
  <si>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</si>
  <si>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</si>
  <si>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</si>
  <si>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</si>
  <si>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</si>
  <si>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</si>
  <si>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</si>
  <si>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</si>
  <si>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</si>
  <si>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</si>
  <si>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</si>
  <si>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</si>
  <si>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</si>
  <si>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</si>
  <si>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</si>
  <si>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</si>
  <si>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</si>
  <si>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</si>
  <si>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</si>
  <si>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</si>
  <si>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</si>
  <si>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</si>
  <si>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</si>
  <si>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</si>
  <si>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</si>
  <si>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</si>
  <si>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</si>
  <si>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</si>
  <si>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</si>
  <si>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</si>
  <si>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</si>
  <si>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</si>
  <si>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</si>
  <si>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</si>
  <si>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</si>
  <si>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</si>
  <si>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</si>
  <si>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</si>
  <si>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</si>
  <si>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</si>
  <si>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</si>
  <si>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</si>
  <si>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</si>
  <si>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</si>
  <si>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</si>
  <si>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</si>
  <si>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</si>
  <si>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</si>
  <si>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</si>
  <si>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</si>
  <si>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</si>
  <si>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</si>
  <si>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</si>
  <si>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</si>
  <si>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</si>
  <si>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</si>
  <si>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</si>
  <si>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</si>
  <si>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</si>
  <si>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</si>
  <si>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</si>
  <si>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</si>
  <si>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</si>
  <si>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</si>
  <si>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</si>
  <si>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</si>
  <si>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</si>
  <si>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</si>
  <si>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</si>
  <si>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</si>
  <si>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</si>
  <si>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</si>
  <si>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</si>
  <si>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</si>
  <si>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</si>
  <si>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</si>
  <si>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</si>
  <si>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</si>
  <si>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</si>
  <si>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</si>
  <si>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</si>
  <si>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</si>
  <si>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</si>
  <si>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</si>
  <si>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</si>
  <si>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</si>
  <si>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</si>
  <si>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</si>
  <si>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</si>
  <si>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</si>
  <si>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</si>
  <si>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</si>
  <si>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</si>
  <si>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</si>
  <si>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</si>
  <si>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</si>
  <si>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</si>
  <si>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</si>
  <si>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</si>
  <si>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</si>
  <si>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</si>
  <si>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</si>
  <si>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</si>
  <si>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</si>
  <si>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</si>
  <si>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</si>
  <si>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</si>
  <si>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</si>
  <si>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</si>
  <si>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</si>
  <si>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</si>
  <si>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</si>
  <si>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</si>
  <si>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</si>
  <si>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</si>
  <si>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</si>
  <si>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</si>
  <si>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</si>
  <si>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</si>
  <si>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</si>
  <si>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</si>
  <si>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</si>
  <si>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</si>
  <si>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</si>
  <si>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</si>
  <si>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</si>
  <si>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</si>
  <si>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</si>
  <si>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</si>
  <si>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</si>
  <si>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</si>
  <si>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</si>
  <si>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</si>
  <si>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</si>
  <si>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</si>
  <si>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</si>
  <si>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</si>
  <si>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</si>
  <si>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</si>
  <si>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</si>
  <si>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</si>
  <si>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</si>
  <si>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</si>
  <si>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</si>
  <si>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</si>
  <si>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</si>
  <si>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</si>
  <si>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</si>
  <si>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</si>
  <si>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</si>
  <si>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</si>
  <si>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</si>
  <si>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</si>
  <si>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</si>
  <si>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</si>
  <si>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</si>
  <si>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</si>
  <si>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</si>
  <si>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</si>
  <si>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</si>
  <si>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</si>
  <si>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</si>
  <si>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</si>
  <si>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</si>
  <si>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</si>
  <si>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</si>
  <si>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</si>
  <si>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</si>
  <si>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</si>
  <si>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</si>
  <si>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</si>
  <si>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</si>
  <si>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</si>
  <si>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</si>
  <si>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</si>
  <si>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</si>
  <si>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</si>
  <si>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</si>
  <si>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</si>
  <si>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</si>
  <si>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</si>
  <si>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</si>
  <si>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</si>
  <si>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</si>
  <si>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</si>
  <si>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</si>
  <si>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</si>
  <si>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</si>
  <si>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</si>
  <si>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</si>
  <si>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</si>
  <si>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</si>
  <si>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</si>
  <si>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</si>
  <si>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</si>
  <si>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</si>
  <si>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</si>
  <si>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</si>
  <si>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</si>
  <si>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</si>
  <si>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</si>
  <si>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</si>
  <si>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</si>
  <si>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</si>
  <si>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</si>
  <si>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</si>
  <si>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</si>
  <si>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</si>
  <si>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</si>
  <si>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</si>
  <si>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</si>
  <si>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</si>
  <si>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</si>
  <si>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</si>
  <si>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</si>
  <si>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</si>
  <si>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</si>
  <si>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</si>
  <si>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</si>
  <si>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</si>
  <si>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</si>
  <si>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</si>
  <si>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</si>
  <si>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</si>
  <si>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</si>
  <si>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</si>
  <si>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</si>
  <si>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</si>
  <si>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</si>
  <si>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</si>
  <si>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</si>
  <si>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</si>
  <si>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</si>
  <si>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</si>
  <si>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</si>
  <si>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</si>
  <si>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</si>
  <si>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</si>
  <si>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</si>
  <si>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</si>
  <si>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</si>
  <si>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</si>
  <si>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</si>
  <si>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</si>
  <si>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</si>
  <si>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</si>
  <si>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</si>
  <si>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</si>
  <si>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</si>
  <si>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</si>
  <si>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</si>
  <si>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</si>
  <si>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</si>
  <si>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</si>
  <si>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</si>
  <si>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</si>
  <si>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</si>
  <si>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</si>
  <si>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</si>
  <si>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</si>
  <si>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</si>
  <si>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</si>
  <si>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</si>
  <si>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</si>
  <si>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</si>
  <si>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</si>
  <si>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</si>
  <si>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</si>
  <si>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</si>
  <si>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</si>
  <si>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</si>
  <si>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</si>
  <si>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</si>
  <si>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</si>
  <si>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</si>
  <si>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</si>
  <si>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</si>
  <si>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</si>
  <si>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</si>
  <si>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</si>
  <si>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</si>
  <si>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</si>
  <si>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</si>
  <si>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</si>
  <si>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</si>
  <si>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</si>
  <si>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</si>
  <si>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</si>
  <si>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</si>
  <si>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</si>
  <si>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</si>
  <si>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</si>
  <si>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</si>
  <si>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</si>
  <si>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</si>
  <si>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</si>
  <si>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</si>
  <si>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</si>
  <si>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</si>
  <si>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</si>
  <si>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</si>
  <si>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</si>
  <si>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</si>
  <si>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</si>
  <si>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</si>
  <si>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</si>
  <si>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</si>
  <si>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</si>
  <si>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</si>
  <si>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</si>
  <si>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</si>
  <si>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</si>
  <si>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</si>
  <si>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</si>
  <si>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</si>
  <si>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</si>
  <si>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</si>
  <si>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</si>
  <si>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</si>
  <si>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</si>
  <si>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</si>
  <si>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</si>
  <si>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</si>
  <si>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</si>
  <si>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</si>
  <si>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</si>
  <si>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</si>
  <si>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</si>
  <si>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</si>
  <si>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</si>
  <si>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</si>
  <si>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</si>
  <si>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</si>
  <si>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</si>
  <si>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</si>
  <si>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</si>
  <si>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</si>
  <si>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</si>
  <si>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</si>
  <si>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</si>
  <si>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</si>
  <si>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</si>
  <si>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</si>
  <si>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</si>
  <si>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</si>
  <si>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</si>
  <si>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</si>
  <si>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</si>
  <si>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</si>
  <si>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</si>
  <si>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</si>
  <si>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</si>
  <si>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</si>
  <si>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</si>
  <si>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</si>
  <si>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</si>
  <si>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</si>
  <si>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</si>
  <si>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</si>
  <si>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</si>
  <si>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</si>
  <si>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</si>
  <si>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</si>
  <si>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</si>
  <si>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</si>
  <si>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</si>
  <si>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</si>
  <si>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</si>
  <si>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</si>
  <si>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</si>
  <si>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</si>
  <si>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</si>
  <si>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</si>
  <si>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</si>
  <si>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</si>
  <si>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</si>
  <si>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</si>
  <si>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</si>
  <si>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</si>
  <si>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</si>
  <si>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</si>
  <si>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</si>
  <si>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</si>
  <si>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</si>
  <si>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</si>
  <si>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</si>
  <si>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</si>
  <si>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</si>
  <si>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</si>
  <si>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</si>
  <si>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</si>
  <si>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</si>
  <si>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</si>
  <si>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</si>
  <si>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</si>
  <si>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</si>
  <si>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</si>
  <si>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</si>
  <si>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</si>
  <si>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</si>
  <si>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</si>
  <si>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</si>
  <si>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</si>
  <si>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</si>
  <si>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</si>
  <si>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</si>
  <si>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</si>
  <si>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</si>
  <si>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</si>
  <si>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</si>
  <si>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</si>
  <si>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</si>
  <si>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</si>
  <si>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</si>
  <si>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</si>
  <si>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</si>
  <si>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</si>
  <si>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</si>
  <si>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</si>
  <si>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</si>
  <si>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</si>
  <si>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</si>
  <si>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</si>
  <si>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</si>
  <si>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</si>
  <si>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</si>
  <si>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</si>
  <si>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</si>
  <si>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</si>
  <si>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</si>
  <si>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</si>
  <si>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</si>
  <si>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</si>
  <si>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</si>
  <si>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</si>
  <si>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</si>
  <si>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</si>
  <si>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</si>
  <si>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</si>
  <si>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</si>
  <si>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</si>
  <si>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</si>
  <si>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</si>
  <si>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</si>
  <si>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</si>
  <si>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</si>
  <si>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</si>
  <si>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</si>
  <si>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</si>
  <si>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</si>
  <si>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</si>
  <si>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</si>
  <si>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</si>
  <si>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</si>
  <si>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</si>
  <si>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</si>
  <si>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</si>
  <si>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</si>
  <si>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</si>
  <si>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</si>
  <si>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</si>
  <si>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</si>
  <si>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</si>
  <si>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</si>
  <si>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</si>
  <si>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</si>
  <si>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</si>
  <si>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</si>
  <si>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</si>
  <si>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</si>
  <si>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</si>
  <si>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</si>
  <si>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</si>
  <si>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</si>
  <si>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</si>
  <si>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</si>
  <si>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</si>
  <si>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</si>
  <si>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</si>
  <si>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</si>
  <si>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</si>
  <si>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</si>
  <si>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</si>
  <si>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</si>
  <si>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</si>
  <si>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</si>
  <si>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</si>
  <si>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</si>
  <si>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</si>
  <si>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</si>
  <si>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</si>
  <si>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</si>
  <si>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</si>
  <si>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</si>
  <si>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</si>
  <si>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</si>
  <si>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</si>
  <si>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</si>
  <si>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</si>
  <si>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</si>
  <si>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</si>
  <si>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</si>
  <si>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</si>
  <si>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</si>
  <si>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</si>
  <si>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</si>
  <si>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</si>
  <si>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</si>
  <si>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</si>
  <si>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</si>
  <si>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</si>
  <si>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</si>
  <si>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</si>
  <si>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</si>
  <si>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</si>
  <si>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</si>
  <si>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</si>
  <si>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</si>
  <si>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</si>
  <si>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</si>
  <si>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</si>
  <si>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</si>
  <si>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</si>
  <si>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</si>
  <si>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</si>
  <si>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</si>
  <si>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</si>
  <si>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</si>
  <si>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</si>
  <si>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</si>
  <si>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</si>
  <si>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</si>
  <si>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</si>
  <si>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</si>
  <si>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</si>
  <si>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</si>
  <si>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</si>
  <si>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</si>
  <si>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</si>
  <si>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</si>
  <si>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</si>
  <si>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</si>
  <si>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</si>
  <si>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</si>
  <si>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</si>
  <si>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</si>
  <si>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</si>
  <si>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</si>
  <si>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</si>
  <si>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</si>
  <si>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</si>
  <si>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</si>
  <si>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</si>
  <si>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</si>
  <si>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</si>
  <si>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</si>
  <si>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</si>
  <si>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</si>
  <si>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</si>
  <si>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</si>
  <si>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</si>
  <si>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</si>
  <si>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</si>
  <si>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</si>
  <si>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</si>
  <si>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</si>
  <si>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</si>
  <si>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</si>
  <si>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</si>
  <si>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</si>
  <si>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</si>
  <si>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</si>
  <si>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</si>
  <si>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</si>
  <si>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</si>
  <si>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</si>
  <si>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</si>
  <si>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</si>
  <si>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</si>
  <si>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</si>
  <si>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</si>
  <si>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</si>
  <si>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</si>
  <si>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</si>
  <si>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</si>
  <si>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</si>
  <si>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</si>
  <si>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</si>
  <si>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</si>
  <si>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</si>
  <si>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</si>
  <si>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</si>
  <si>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</si>
  <si>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</si>
  <si>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</si>
  <si>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</si>
  <si>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</si>
  <si>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</si>
  <si>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</si>
  <si>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</si>
  <si>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</si>
  <si>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</si>
  <si>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</si>
  <si>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</si>
  <si>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</si>
  <si>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</si>
  <si>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</si>
  <si>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</si>
  <si>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</si>
  <si>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</si>
  <si>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</si>
  <si>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</si>
  <si>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</si>
  <si>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</si>
  <si>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</si>
  <si>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</si>
  <si>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</si>
  <si>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</si>
  <si>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</si>
  <si>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</si>
  <si>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</si>
  <si>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</si>
  <si>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</si>
  <si>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</si>
  <si>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</si>
  <si>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</si>
  <si>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</si>
  <si>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</si>
  <si>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</si>
  <si>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</si>
  <si>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</si>
  <si>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</si>
  <si>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</si>
  <si>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</si>
  <si>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</si>
  <si>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</si>
  <si>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</si>
  <si>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</si>
  <si>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</si>
  <si>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</si>
  <si>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</si>
  <si>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</si>
  <si>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</si>
  <si>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</si>
  <si>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</si>
  <si>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</si>
  <si>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</si>
  <si>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</si>
  <si>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</si>
  <si>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</si>
  <si>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</si>
  <si>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</si>
  <si>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</si>
  <si>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</si>
  <si>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</si>
  <si>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</si>
  <si>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</si>
  <si>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</si>
  <si>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</si>
  <si>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</si>
  <si>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</si>
  <si>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</si>
  <si>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</si>
  <si>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</si>
  <si>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</si>
  <si>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</si>
  <si>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</si>
  <si>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</si>
  <si>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</si>
  <si>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</si>
  <si>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</si>
  <si>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</si>
  <si>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</si>
  <si>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</si>
  <si>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</si>
  <si>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</si>
  <si>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</si>
  <si>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</si>
  <si>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</si>
  <si>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</si>
  <si>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</si>
  <si>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</si>
  <si>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</si>
  <si>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</si>
  <si>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</si>
  <si>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</si>
  <si>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</si>
  <si>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</si>
  <si>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</si>
  <si>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</si>
  <si>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</si>
  <si>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</si>
  <si>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</si>
  <si>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</si>
  <si>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</si>
  <si>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</si>
  <si>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</si>
  <si>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</si>
  <si>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</si>
  <si>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</si>
  <si>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</si>
  <si>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</si>
  <si>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</si>
  <si>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</si>
  <si>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</si>
  <si>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</si>
  <si>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</si>
  <si>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</si>
  <si>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</si>
  <si>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</si>
  <si>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</si>
  <si>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</si>
  <si>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</si>
  <si>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</si>
  <si>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</si>
  <si>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</si>
  <si>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</si>
  <si>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</si>
  <si>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</si>
  <si>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</si>
  <si>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</si>
  <si>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</si>
  <si>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</si>
  <si>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</si>
  <si>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</si>
  <si>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</si>
  <si>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</si>
  <si>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</si>
  <si>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</si>
  <si>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</si>
  <si>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</si>
  <si>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</si>
  <si>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</si>
  <si>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</si>
  <si>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</si>
  <si>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</si>
  <si>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</si>
  <si>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</si>
  <si>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</si>
  <si>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</si>
  <si>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</si>
  <si>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</si>
  <si>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</si>
  <si>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</si>
  <si>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</si>
  <si>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</si>
  <si>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</si>
  <si>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</si>
  <si>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</si>
  <si>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</si>
  <si>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</si>
  <si>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</si>
  <si>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</si>
  <si>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</si>
  <si>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</si>
  <si>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</si>
  <si>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</si>
  <si>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</si>
  <si>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</si>
  <si>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</si>
  <si>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</si>
  <si>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</si>
  <si>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</si>
  <si>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</si>
  <si>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</si>
  <si>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</si>
  <si>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</si>
  <si>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</si>
  <si>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</si>
  <si>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</si>
  <si>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</si>
  <si>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</si>
  <si>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</si>
  <si>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</si>
  <si>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</si>
  <si>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</si>
  <si>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</si>
  <si>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</si>
  <si>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</si>
  <si>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</si>
  <si>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</si>
  <si>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</si>
  <si>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</si>
  <si>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</si>
  <si>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</si>
  <si>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</si>
  <si>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</si>
  <si>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</si>
  <si>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</si>
  <si>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</si>
  <si>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</si>
  <si>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</si>
  <si>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</si>
  <si>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</si>
  <si>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</si>
  <si>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</si>
  <si>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</si>
  <si>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</si>
  <si>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</si>
  <si>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</si>
  <si>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</si>
  <si>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</si>
  <si>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</si>
  <si>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</si>
  <si>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</si>
  <si>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</si>
  <si>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</si>
  <si>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</si>
  <si>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</si>
  <si>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</si>
  <si>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</si>
  <si>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</si>
  <si>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</si>
  <si>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</si>
  <si>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</si>
  <si>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</si>
  <si>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</si>
  <si>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</si>
  <si>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</si>
  <si>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</si>
  <si>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</si>
  <si>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</si>
  <si>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</si>
  <si>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</si>
  <si>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</si>
  <si>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</si>
  <si>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</si>
  <si>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</si>
  <si>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</si>
  <si>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</si>
  <si>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</si>
  <si>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</si>
  <si>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</si>
  <si>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</si>
  <si>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</si>
  <si>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</si>
  <si>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</si>
  <si>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</si>
  <si>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</si>
  <si>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</si>
  <si>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</si>
  <si>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</si>
  <si>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</si>
  <si>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</si>
  <si>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</si>
  <si>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</si>
  <si>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</si>
  <si>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</si>
  <si>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</si>
  <si>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</si>
  <si>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</si>
  <si>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</si>
  <si>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</si>
  <si>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</si>
  <si>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</si>
  <si>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</si>
  <si>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</si>
  <si>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</si>
  <si>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</si>
  <si>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</si>
  <si>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</si>
  <si>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</si>
  <si>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</si>
  <si>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</si>
  <si>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</si>
  <si>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</si>
  <si>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</si>
  <si>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</si>
  <si>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</si>
  <si>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</si>
  <si>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</si>
  <si>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</si>
  <si>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</si>
  <si>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</si>
  <si>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</si>
  <si>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</si>
  <si>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</si>
  <si>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</si>
  <si>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</si>
  <si>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</si>
  <si>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</si>
  <si>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</si>
  <si>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</si>
  <si>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</si>
  <si>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</si>
  <si>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</si>
  <si>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</si>
  <si>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</si>
  <si>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</si>
  <si>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</si>
  <si>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</si>
  <si>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</si>
  <si>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</si>
  <si>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</si>
  <si>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</si>
  <si>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</si>
  <si>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</si>
  <si>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</si>
  <si>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</si>
  <si>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</si>
  <si>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</si>
  <si>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</si>
  <si>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</si>
  <si>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</si>
  <si>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</si>
  <si>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</si>
  <si>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</si>
  <si>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</si>
  <si>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</si>
  <si>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</si>
  <si>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</si>
  <si>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</si>
  <si>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</si>
  <si>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</si>
  <si>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</si>
  <si>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</si>
  <si>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</si>
  <si>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</si>
  <si>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</si>
  <si>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</si>
  <si>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</si>
  <si>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</si>
  <si>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</si>
  <si>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</si>
  <si>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</si>
  <si>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</si>
  <si>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</si>
  <si>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</si>
  <si>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</si>
  <si>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</si>
  <si>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</si>
  <si>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</si>
  <si>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</si>
  <si>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</si>
  <si>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</si>
  <si>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</si>
  <si>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</si>
  <si>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</si>
  <si>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</si>
  <si>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</si>
  <si>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</si>
  <si>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</si>
  <si>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</si>
  <si>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</si>
  <si>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</si>
  <si>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</si>
  <si>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</si>
  <si>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</si>
  <si>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</si>
  <si>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</si>
  <si>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</si>
  <si>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</si>
  <si>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</si>
  <si>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</si>
  <si>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</si>
  <si>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</si>
  <si>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</si>
  <si>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</si>
  <si>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</si>
  <si>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</si>
  <si>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</si>
  <si>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</si>
  <si>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</si>
  <si>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</si>
  <si>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</si>
  <si>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</si>
  <si>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</si>
  <si>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</si>
  <si>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</si>
  <si>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</si>
  <si>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</si>
  <si>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</si>
  <si>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</si>
  <si>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</si>
  <si>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</si>
  <si>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</si>
  <si>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</si>
  <si>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</si>
  <si>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</si>
  <si>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</si>
  <si>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</si>
  <si>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</si>
  <si>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</si>
  <si>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</si>
  <si>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</si>
  <si>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</si>
  <si>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</si>
  <si>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</si>
  <si>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</si>
  <si>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</si>
  <si>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</si>
  <si>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</si>
  <si>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</si>
  <si>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</si>
  <si>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</si>
  <si>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</si>
  <si>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</si>
  <si>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</si>
  <si>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</si>
  <si>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</si>
  <si>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</si>
  <si>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</si>
  <si>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</si>
  <si>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</si>
  <si>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</si>
  <si>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</si>
  <si>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</si>
  <si>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</si>
  <si>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</si>
  <si>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</si>
  <si>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</si>
  <si>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</si>
  <si>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</si>
  <si>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</si>
  <si>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</si>
  <si>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</si>
  <si>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</si>
  <si>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</si>
  <si>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</si>
  <si>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</si>
  <si>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</si>
  <si>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</si>
  <si>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</si>
  <si>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</si>
  <si>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</si>
  <si>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</si>
  <si>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</si>
  <si>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</si>
  <si>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</si>
  <si>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</si>
  <si>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</si>
  <si>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</si>
  <si>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</si>
  <si>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</si>
  <si>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</si>
  <si>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</si>
  <si>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</si>
  <si>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</si>
  <si>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</si>
  <si>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</si>
  <si>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</si>
  <si>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</si>
  <si>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</si>
  <si>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</si>
  <si>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</si>
  <si>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</si>
  <si>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</si>
  <si>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</si>
  <si>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</si>
  <si>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</si>
  <si>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</si>
  <si>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</si>
  <si>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</si>
  <si>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</si>
  <si>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</si>
  <si>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</si>
  <si>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</si>
  <si>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</si>
  <si>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</si>
  <si>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</si>
  <si>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</si>
  <si>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</si>
  <si>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</si>
  <si>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</si>
  <si>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</si>
  <si>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</si>
  <si>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</si>
  <si>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</si>
  <si>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</si>
  <si>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</si>
  <si>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</si>
  <si>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</si>
  <si>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</si>
  <si>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</si>
  <si>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</si>
  <si>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</si>
  <si>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</si>
  <si>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</si>
  <si>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</si>
  <si>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</si>
  <si>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</si>
  <si>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</si>
  <si>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</si>
  <si>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</si>
  <si>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</si>
  <si>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</si>
  <si>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</si>
  <si>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</si>
  <si>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</si>
  <si>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</si>
  <si>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</si>
  <si>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</si>
  <si>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</si>
  <si>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</si>
  <si>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</si>
  <si>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</si>
  <si>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</si>
  <si>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</si>
  <si>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</si>
  <si>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</si>
  <si>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</si>
  <si>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</si>
  <si>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</si>
  <si>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</si>
  <si>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</si>
  <si>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</si>
  <si>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</si>
  <si>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</si>
  <si>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</si>
  <si>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</si>
  <si>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</si>
  <si>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</si>
  <si>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</si>
  <si>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</si>
  <si>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</si>
  <si>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</si>
  <si>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</si>
  <si>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</si>
  <si>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</si>
  <si>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</si>
  <si>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</si>
  <si>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</si>
  <si>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</si>
  <si>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</si>
  <si>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</si>
  <si>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</si>
  <si>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</si>
  <si>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</si>
  <si>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</si>
  <si>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</si>
  <si>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</si>
  <si>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</si>
  <si>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</si>
  <si>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</si>
  <si>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</si>
  <si>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</si>
  <si>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</si>
  <si>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</si>
  <si>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</si>
  <si>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</si>
  <si>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</si>
  <si>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</si>
  <si>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</si>
  <si>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</si>
  <si>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</si>
  <si>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</si>
  <si>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</si>
  <si>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</si>
  <si>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</si>
  <si>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</si>
  <si>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</si>
  <si>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</si>
  <si>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</si>
  <si>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</si>
  <si>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</si>
  <si>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</si>
  <si>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</si>
  <si>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</si>
  <si>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</si>
  <si>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</si>
  <si>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</si>
  <si>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</si>
  <si>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</si>
  <si>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</si>
  <si>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</si>
  <si>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</si>
  <si>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</si>
  <si>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</si>
  <si>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</si>
  <si>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</si>
  <si>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</si>
  <si>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</si>
  <si>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</si>
  <si>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</si>
  <si>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</si>
  <si>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</si>
  <si>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</si>
  <si>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</si>
  <si>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</si>
  <si>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</si>
  <si>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</si>
  <si>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</si>
  <si>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</si>
  <si>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</si>
  <si>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</si>
  <si>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</si>
  <si>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</si>
  <si>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</si>
  <si>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</si>
  <si>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</si>
  <si>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</si>
  <si>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</si>
  <si>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</si>
  <si>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</si>
  <si>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</si>
  <si>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</si>
  <si>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</si>
  <si>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</si>
  <si>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</si>
  <si>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</si>
  <si>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</si>
  <si>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</si>
  <si>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</si>
  <si>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</si>
  <si>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</si>
  <si>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</si>
  <si>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</si>
  <si>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</si>
  <si>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</si>
  <si>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</si>
  <si>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</si>
  <si>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</si>
  <si>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</si>
  <si>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</si>
  <si>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</si>
  <si>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</si>
  <si>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</si>
  <si>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</si>
  <si>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</si>
  <si>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</si>
  <si>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</si>
  <si>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</si>
  <si>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</si>
  <si>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</si>
  <si>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</si>
  <si>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</si>
  <si>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</si>
  <si>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</si>
  <si>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</si>
  <si>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</si>
  <si>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</si>
  <si>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</si>
  <si>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</si>
  <si>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</si>
  <si>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</si>
  <si>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</si>
  <si>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</si>
  <si>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</si>
  <si>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</si>
  <si>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</si>
  <si>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</si>
  <si>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</si>
  <si>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</si>
  <si>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</si>
  <si>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</si>
  <si>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</si>
  <si>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</si>
  <si>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</si>
  <si>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</si>
  <si>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</si>
  <si>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</si>
  <si>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</si>
  <si>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</si>
  <si>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</si>
  <si>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</si>
  <si>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</si>
  <si>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</si>
  <si>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</si>
  <si>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</si>
  <si>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</si>
  <si>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</si>
  <si>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</si>
  <si>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</si>
  <si>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</si>
  <si>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</si>
  <si>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</si>
  <si>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</si>
  <si>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</si>
  <si>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</si>
  <si>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</si>
  <si>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</si>
  <si>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</si>
  <si>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</si>
  <si>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</si>
  <si>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</si>
  <si>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</si>
  <si>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</si>
  <si>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</si>
  <si>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</si>
  <si>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</si>
  <si>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</si>
  <si>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</si>
  <si>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</si>
  <si>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</si>
  <si>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</si>
  <si>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</si>
  <si>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</si>
  <si>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</si>
  <si>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</si>
  <si>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</si>
  <si>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</si>
  <si>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</si>
  <si>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</si>
  <si>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</si>
  <si>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</si>
  <si>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</si>
  <si>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</si>
  <si>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</si>
  <si>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</si>
  <si>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</si>
  <si>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</si>
  <si>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</si>
  <si>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</si>
  <si>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</si>
  <si>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</si>
  <si>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</si>
  <si>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</si>
  <si>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</si>
  <si>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</si>
  <si>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</si>
  <si>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</si>
  <si>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</si>
  <si>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</si>
  <si>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</si>
  <si>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</si>
  <si>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</si>
  <si>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</si>
  <si>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</si>
  <si>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</si>
  <si>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</si>
  <si>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</si>
  <si>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</si>
  <si>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</si>
  <si>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</si>
  <si>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</si>
  <si>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</si>
  <si>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</si>
  <si>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</si>
  <si>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</si>
  <si>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</si>
  <si>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</si>
  <si>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</si>
  <si>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</si>
  <si>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</si>
  <si>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</si>
  <si>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</si>
  <si>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</si>
  <si>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</si>
  <si>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</si>
  <si>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</si>
  <si>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</si>
  <si>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</si>
  <si>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</si>
  <si>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</si>
  <si>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</si>
  <si>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</si>
  <si>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</si>
  <si>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</si>
  <si>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</si>
  <si>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</si>
  <si>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</si>
  <si>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</si>
  <si>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</si>
  <si>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</si>
  <si>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</si>
  <si>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</si>
  <si>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</si>
  <si>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</si>
  <si>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</si>
  <si>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</si>
  <si>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</si>
  <si>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</si>
  <si>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</si>
  <si>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</si>
  <si>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</si>
  <si>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</si>
  <si>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</si>
  <si>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</si>
  <si>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</si>
  <si>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</si>
  <si>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</si>
  <si>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</si>
  <si>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</si>
  <si>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</si>
  <si>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</si>
  <si>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</si>
  <si>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</si>
  <si>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</si>
  <si>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</si>
  <si>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</si>
  <si>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</si>
  <si>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</si>
  <si>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</si>
  <si>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</si>
  <si>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</si>
  <si>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</si>
  <si>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</si>
  <si>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</si>
  <si>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</si>
  <si>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</si>
  <si>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</si>
  <si>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</si>
  <si>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</si>
  <si>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</si>
  <si>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</si>
  <si>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</si>
  <si>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</si>
  <si>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</si>
  <si>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</si>
  <si>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</si>
  <si>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</si>
  <si>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</si>
  <si>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</si>
  <si>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</si>
  <si>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</si>
  <si>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</si>
  <si>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</si>
  <si>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</si>
  <si>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</si>
  <si>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</si>
  <si>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</si>
  <si>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</si>
  <si>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</si>
  <si>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</si>
  <si>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</si>
  <si>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</si>
  <si>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</si>
  <si>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</si>
  <si>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</si>
  <si>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</si>
  <si>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</si>
  <si>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</si>
  <si>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</si>
  <si>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</si>
  <si>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</si>
  <si>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</si>
  <si>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</si>
  <si>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</si>
  <si>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</si>
  <si>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</si>
  <si>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</si>
  <si>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</si>
  <si>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</si>
  <si>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</si>
  <si>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</si>
  <si>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</si>
  <si>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</si>
  <si>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</si>
  <si>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</si>
  <si>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</si>
  <si>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</si>
  <si>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</si>
  <si>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</si>
  <si>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</si>
  <si>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</si>
  <si>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</si>
  <si>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</si>
  <si>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</si>
  <si>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</si>
  <si>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</si>
  <si>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</si>
  <si>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</si>
  <si>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</si>
  <si>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</si>
  <si>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</si>
  <si>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</si>
  <si>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</si>
  <si>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</si>
  <si>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</si>
  <si>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</si>
  <si>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</si>
  <si>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</si>
  <si>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</si>
  <si>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</si>
  <si>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</si>
  <si>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</si>
  <si>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</si>
  <si>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</si>
  <si>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</si>
  <si>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</si>
  <si>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</si>
  <si>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</si>
  <si>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</si>
  <si>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</si>
  <si>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</si>
  <si>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</si>
  <si>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</si>
  <si>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</si>
  <si>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</si>
  <si>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</si>
  <si>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</si>
  <si>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</si>
  <si>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</si>
  <si>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</si>
  <si>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</si>
  <si>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</si>
  <si>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</si>
  <si>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</si>
  <si>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</si>
  <si>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</si>
  <si>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</si>
  <si>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</si>
  <si>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</si>
  <si>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</si>
  <si>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</si>
  <si>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</si>
  <si>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</si>
  <si>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</si>
  <si>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</si>
  <si>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</si>
  <si>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</si>
  <si>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</si>
  <si>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</si>
  <si>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</si>
  <si>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</si>
  <si>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</si>
  <si>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</si>
  <si>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</si>
  <si>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</si>
  <si>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</si>
  <si>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</si>
  <si>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</si>
  <si>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</si>
  <si>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</si>
  <si>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</si>
  <si>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</si>
  <si>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</si>
  <si>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</si>
  <si>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</si>
  <si>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</si>
  <si>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</si>
  <si>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</si>
  <si>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</si>
  <si>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</si>
  <si>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</si>
  <si>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</si>
  <si>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</si>
  <si>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</si>
  <si>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</si>
  <si>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</si>
  <si>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</si>
  <si>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</si>
  <si>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</si>
  <si>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</si>
  <si>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</si>
  <si>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</si>
  <si>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</si>
  <si>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</si>
  <si>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</si>
  <si>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</si>
  <si>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</si>
  <si>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</si>
  <si>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</si>
  <si>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</si>
  <si>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</si>
  <si>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</si>
  <si>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</si>
  <si>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</si>
  <si>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</si>
  <si>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</si>
  <si>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</si>
  <si>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</si>
  <si>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</si>
  <si>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</si>
  <si>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</si>
  <si>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</si>
  <si>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</si>
  <si>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</si>
  <si>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</si>
  <si>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</si>
  <si>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</si>
  <si>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</si>
  <si>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</si>
  <si>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</si>
  <si>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</si>
  <si>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</si>
  <si>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</si>
  <si>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</si>
  <si>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</si>
  <si>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</si>
  <si>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</si>
  <si>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</si>
  <si>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</si>
  <si>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</si>
  <si>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</si>
  <si>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</si>
  <si>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</si>
  <si>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</si>
  <si>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</si>
  <si>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</si>
  <si>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</si>
  <si>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</si>
  <si>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</si>
  <si>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</si>
  <si>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</si>
  <si>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</si>
  <si>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</si>
  <si>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</si>
  <si>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</si>
  <si>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</si>
  <si>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</si>
  <si>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</si>
  <si>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</si>
  <si>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</si>
  <si>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</si>
  <si>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</si>
  <si>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</si>
  <si>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</si>
  <si>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</si>
  <si>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</si>
  <si>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</si>
  <si>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</si>
  <si>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</si>
  <si>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</si>
  <si>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</si>
  <si>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</si>
  <si>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</si>
  <si>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</si>
  <si>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</si>
  <si>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</si>
  <si>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</si>
  <si>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</si>
  <si>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</si>
  <si>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</si>
  <si>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</si>
  <si>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</si>
  <si>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</si>
  <si>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</si>
  <si>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</si>
  <si>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</si>
  <si>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</si>
  <si>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</si>
  <si>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</si>
  <si>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</si>
  <si>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</si>
  <si>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</si>
  <si>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</si>
  <si>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</si>
  <si>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</si>
  <si>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</si>
  <si>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</si>
  <si>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</si>
  <si>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</si>
  <si>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</si>
  <si>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</si>
  <si>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</si>
  <si>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</si>
  <si>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</si>
  <si>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</si>
  <si>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</si>
  <si>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</si>
  <si>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</si>
  <si>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</si>
  <si>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</si>
  <si>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</si>
  <si>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</si>
  <si>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</si>
  <si>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</si>
  <si>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</si>
  <si>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</si>
  <si>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</si>
  <si>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</si>
  <si>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</si>
  <si>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</si>
  <si>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</si>
  <si>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</si>
  <si>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</si>
  <si>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</si>
  <si>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</si>
  <si>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</si>
  <si>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</si>
  <si>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</si>
  <si>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</si>
  <si>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</si>
  <si>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</si>
  <si>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</si>
  <si>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</si>
  <si>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</si>
  <si>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</si>
  <si>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</si>
  <si>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</si>
  <si>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</si>
  <si>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</si>
  <si>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</si>
  <si>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</si>
  <si>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</si>
  <si>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</si>
  <si>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</si>
  <si>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</si>
  <si>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</si>
  <si>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</si>
  <si>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</si>
  <si>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</si>
  <si>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</si>
  <si>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</si>
  <si>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</si>
  <si>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</si>
  <si>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</si>
  <si>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</si>
  <si>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</si>
  <si>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</si>
  <si>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</si>
  <si>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</si>
  <si>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</si>
  <si>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</si>
  <si>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</si>
  <si>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</si>
  <si>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</si>
  <si>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</si>
  <si>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</si>
  <si>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</si>
  <si>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</si>
  <si>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</si>
  <si>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</si>
  <si>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</si>
  <si>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</si>
  <si>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</si>
  <si>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</si>
  <si>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</si>
  <si>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</si>
  <si>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</si>
  <si>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</si>
  <si>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</si>
  <si>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</si>
  <si>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</si>
  <si>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</si>
  <si>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</si>
  <si>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</si>
  <si>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</si>
  <si>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</si>
  <si>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</si>
  <si>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</si>
  <si>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</si>
  <si>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</si>
  <si>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</si>
  <si>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</si>
  <si>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</si>
  <si>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</si>
  <si>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</si>
  <si>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</si>
  <si>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</si>
  <si>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</si>
  <si>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</si>
  <si>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</si>
  <si>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</si>
  <si>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</si>
  <si>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</si>
  <si>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</si>
  <si>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</si>
  <si>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</si>
  <si>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</si>
  <si>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</si>
  <si>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</si>
  <si>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</si>
  <si>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</si>
  <si>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</si>
  <si>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</si>
  <si>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</si>
  <si>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</si>
  <si>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</si>
  <si>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</si>
  <si>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</si>
  <si>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</si>
  <si>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</si>
  <si>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</si>
  <si>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</si>
  <si>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</si>
  <si>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</si>
  <si>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</si>
  <si>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</si>
  <si>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</si>
  <si>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</si>
  <si>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</si>
  <si>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</si>
  <si>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</si>
  <si>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</si>
  <si>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</si>
  <si>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</si>
  <si>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</si>
  <si>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</si>
  <si>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</si>
  <si>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</si>
  <si>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</si>
  <si>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</si>
  <si>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</si>
  <si>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</si>
  <si>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</si>
  <si>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</si>
  <si>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</si>
  <si>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</si>
  <si>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</si>
  <si>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</si>
  <si>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</si>
  <si>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</si>
  <si>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</si>
  <si>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</si>
  <si>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</si>
  <si>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</si>
  <si>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</si>
  <si>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</si>
  <si>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</si>
  <si>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</si>
  <si>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</si>
  <si>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</si>
  <si>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</si>
  <si>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</si>
  <si>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</si>
  <si>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</si>
  <si>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</si>
  <si>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</si>
  <si>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</si>
  <si>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</si>
  <si>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</si>
  <si>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</si>
  <si>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</si>
  <si>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</si>
  <si>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</si>
  <si>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</si>
  <si>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</si>
  <si>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</si>
  <si>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</si>
  <si>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</si>
  <si>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</si>
  <si>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</si>
  <si>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</si>
  <si>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</si>
  <si>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</si>
  <si>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</si>
  <si>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</si>
  <si>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</si>
  <si>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</si>
  <si>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</si>
  <si>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</si>
  <si>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</si>
  <si>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</si>
  <si>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</si>
  <si>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</si>
  <si>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</si>
  <si>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</si>
  <si>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</si>
  <si>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</si>
  <si>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</si>
  <si>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</si>
  <si>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</si>
  <si>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</si>
  <si>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</si>
  <si>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</si>
  <si>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</si>
  <si>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</si>
  <si>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</si>
  <si>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</si>
  <si>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</si>
  <si>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</si>
  <si>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</si>
  <si>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</si>
  <si>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</si>
  <si>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</si>
  <si>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</si>
  <si>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</si>
  <si>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</si>
  <si>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</si>
  <si>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</si>
  <si>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</si>
  <si>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</si>
  <si>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</si>
  <si>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</si>
  <si>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</si>
  <si>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</si>
  <si>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</si>
  <si>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</si>
  <si>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</si>
  <si>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</si>
  <si>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</si>
  <si>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</si>
  <si>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</si>
  <si>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</si>
  <si>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</si>
  <si>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</si>
  <si>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</si>
  <si>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</si>
  <si>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</si>
  <si>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</si>
  <si>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</si>
  <si>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</si>
  <si>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</si>
  <si>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</si>
  <si>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</si>
  <si>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</si>
  <si>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</si>
  <si>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</si>
  <si>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</si>
  <si>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</si>
  <si>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</si>
  <si>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</si>
  <si>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</si>
  <si>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</si>
  <si>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</si>
  <si>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</si>
  <si>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</si>
  <si>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</si>
  <si>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</si>
  <si>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</si>
  <si>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</si>
  <si>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</si>
  <si>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</si>
  <si>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</si>
  <si>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</si>
  <si>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</si>
  <si>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</si>
  <si>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</si>
  <si>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</si>
  <si>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</si>
  <si>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</si>
  <si>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</si>
  <si>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</si>
  <si>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</si>
  <si>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</si>
  <si>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</si>
  <si>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</si>
  <si>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</si>
  <si>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</si>
  <si>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</si>
  <si>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</si>
  <si>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</si>
  <si>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</si>
  <si>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</si>
  <si>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</si>
  <si>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</si>
  <si>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</si>
  <si>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</si>
  <si>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</si>
  <si>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</si>
  <si>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</si>
  <si>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</si>
  <si>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</si>
  <si>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</si>
  <si>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</si>
  <si>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</si>
  <si>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</si>
  <si>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</si>
  <si>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</si>
  <si>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</si>
  <si>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</si>
  <si>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</si>
  <si>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</si>
  <si>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</si>
  <si>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</si>
  <si>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</si>
  <si>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</si>
  <si>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</si>
  <si>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</si>
  <si>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</si>
  <si>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</si>
  <si>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</si>
  <si>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</si>
  <si>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</si>
  <si>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</si>
  <si>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</si>
  <si>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</si>
  <si>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</si>
  <si>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</si>
  <si>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</si>
  <si>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</si>
  <si>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</si>
  <si>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</si>
  <si>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</si>
  <si>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</si>
  <si>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</si>
  <si>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</si>
  <si>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</si>
  <si>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</si>
  <si>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</si>
  <si>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</si>
  <si>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</si>
  <si>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</si>
  <si>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</si>
  <si>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</si>
  <si>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</si>
  <si>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</si>
  <si>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</si>
  <si>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</si>
  <si>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</si>
  <si>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</si>
  <si>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</si>
  <si>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</si>
  <si>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</si>
  <si>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</si>
  <si>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</si>
  <si>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</si>
  <si>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</si>
  <si>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</si>
  <si>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</si>
  <si>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</si>
  <si>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</si>
  <si>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</si>
  <si>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</si>
  <si>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</si>
  <si>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</si>
  <si>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</si>
  <si>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</si>
  <si>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</si>
  <si>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</si>
  <si>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</si>
  <si>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</si>
  <si>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</si>
  <si>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</si>
  <si>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</si>
  <si>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</si>
  <si>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</si>
  <si>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</si>
  <si>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</si>
  <si>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</si>
  <si>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</si>
  <si>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</si>
  <si>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</si>
  <si>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</si>
  <si>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</si>
  <si>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</si>
  <si>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</si>
  <si>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</si>
  <si>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</si>
  <si>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</si>
  <si>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</si>
  <si>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</si>
  <si>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</si>
  <si>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</si>
  <si>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</si>
  <si>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</si>
  <si>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</si>
  <si>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</si>
  <si>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</si>
  <si>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</si>
  <si>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</si>
  <si>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</si>
  <si>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</si>
  <si>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</si>
  <si>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</si>
  <si>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</si>
  <si>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</si>
  <si>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</si>
  <si>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</si>
  <si>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</si>
  <si>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</si>
  <si>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</si>
  <si>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</si>
  <si>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</si>
  <si>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</si>
  <si>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</si>
  <si>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</si>
  <si>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</si>
  <si>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</si>
  <si>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</si>
  <si>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</si>
  <si>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</si>
  <si>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</si>
  <si>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</si>
  <si>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</si>
  <si>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</si>
  <si>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</si>
  <si>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</si>
  <si>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</si>
  <si>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</si>
  <si>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</si>
  <si>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</si>
  <si>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</si>
  <si>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</si>
  <si>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</si>
  <si>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</si>
  <si>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</si>
  <si>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</si>
  <si>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</si>
  <si>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</si>
  <si>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</si>
  <si>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</si>
  <si>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</si>
  <si>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</si>
  <si>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</si>
  <si>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</si>
  <si>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</si>
  <si>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</si>
  <si>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</si>
  <si>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</si>
  <si>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</si>
  <si>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</si>
  <si>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</si>
  <si>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</si>
  <si>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</si>
  <si>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</si>
  <si>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</si>
  <si>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</si>
  <si>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</si>
  <si>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</si>
  <si>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</si>
  <si>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</si>
  <si>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</si>
  <si>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</si>
  <si>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</si>
  <si>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</si>
  <si>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</si>
  <si>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</si>
  <si>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</si>
  <si>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</si>
  <si>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</si>
  <si>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</si>
  <si>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</si>
  <si>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</si>
  <si>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</si>
  <si>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</si>
  <si>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</si>
  <si>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</si>
  <si>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</si>
  <si>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</si>
  <si>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</si>
  <si>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</si>
  <si>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</si>
  <si>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</si>
  <si>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</si>
  <si>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</si>
  <si>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</si>
  <si>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</si>
  <si>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</si>
  <si>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</si>
  <si>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</si>
  <si>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</si>
  <si>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</si>
  <si>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</si>
  <si>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</si>
  <si>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</si>
  <si>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</si>
  <si>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</si>
  <si>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</si>
  <si>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</si>
  <si>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</si>
  <si>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</si>
  <si>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</si>
  <si>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</si>
  <si>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</si>
  <si>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</si>
  <si>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</si>
  <si>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</si>
  <si>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</si>
  <si>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</si>
  <si>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</si>
  <si>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</si>
  <si>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</si>
  <si>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</si>
  <si>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</si>
  <si>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</si>
  <si>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</si>
  <si>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</si>
  <si>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</si>
  <si>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</si>
  <si>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</si>
  <si>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</si>
  <si>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</si>
  <si>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</si>
  <si>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</si>
  <si>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</si>
  <si>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</si>
  <si>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</si>
  <si>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</si>
  <si>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</si>
  <si>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</si>
  <si>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</si>
  <si>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</si>
  <si>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</si>
  <si>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</si>
  <si>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</si>
  <si>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</si>
  <si>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</si>
  <si>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</si>
  <si>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</si>
  <si>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</si>
  <si>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</si>
  <si>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</si>
  <si>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</si>
  <si>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</si>
  <si>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</si>
  <si>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</si>
  <si>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</si>
  <si>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</si>
  <si>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</si>
  <si>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</si>
  <si>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</si>
  <si>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</si>
  <si>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</si>
  <si>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</si>
  <si>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</si>
  <si>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</si>
  <si>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</si>
  <si>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</si>
  <si>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</si>
  <si>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</si>
  <si>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</si>
  <si>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</si>
  <si>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</si>
  <si>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</si>
  <si>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</si>
  <si>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</si>
  <si>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</si>
  <si>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</si>
  <si>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</si>
  <si>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</si>
  <si>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</si>
  <si>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</si>
  <si>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</si>
  <si>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</si>
  <si>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</si>
  <si>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</si>
  <si>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</si>
  <si>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</si>
  <si>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</si>
  <si>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</si>
  <si>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</si>
  <si>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</si>
  <si>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</si>
  <si>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</si>
  <si>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</si>
  <si>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</si>
  <si>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</si>
  <si>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</si>
  <si>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</si>
  <si>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</si>
  <si>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</si>
  <si>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</si>
  <si>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</si>
  <si>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</si>
  <si>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</si>
  <si>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</si>
  <si>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</si>
  <si>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</si>
  <si>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</si>
  <si>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</si>
  <si>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</si>
  <si>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</si>
  <si>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</si>
  <si>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</si>
  <si>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</si>
  <si>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</si>
  <si>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</si>
  <si>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</si>
  <si>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</si>
  <si>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</si>
  <si>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</si>
  <si>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</si>
  <si>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</si>
  <si>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</si>
  <si>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</si>
  <si>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</si>
  <si>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</si>
  <si>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</si>
  <si>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</si>
  <si>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</si>
  <si>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</si>
  <si>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</si>
  <si>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</si>
  <si>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</si>
  <si>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</si>
  <si>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</si>
  <si>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</si>
  <si>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</si>
  <si>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</si>
  <si>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</si>
  <si>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</si>
  <si>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</si>
  <si>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</si>
  <si>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</si>
  <si>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</si>
  <si>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</si>
  <si>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</si>
  <si>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</si>
  <si>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</si>
  <si>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</si>
  <si>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</si>
  <si>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</si>
  <si>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</si>
  <si>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</si>
  <si>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</si>
  <si>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</si>
  <si>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</si>
  <si>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</si>
  <si>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</si>
  <si>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</si>
  <si>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</si>
  <si>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</si>
  <si>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</si>
  <si>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</si>
  <si>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</si>
  <si>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</si>
  <si>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</si>
  <si>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</si>
  <si>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</si>
  <si>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</si>
  <si>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</si>
  <si>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</si>
  <si>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</si>
  <si>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</si>
  <si>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</si>
  <si>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</si>
  <si>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</si>
  <si>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</si>
  <si>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</si>
  <si>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</si>
  <si>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</si>
  <si>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</si>
  <si>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</si>
  <si>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</si>
  <si>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</si>
  <si>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</si>
  <si>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</si>
  <si>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</si>
  <si>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</si>
  <si>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</si>
  <si>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</si>
  <si>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</si>
  <si>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</si>
  <si>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</si>
  <si>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</si>
  <si>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</si>
  <si>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</si>
  <si>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</si>
  <si>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</si>
  <si>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</si>
  <si>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</si>
  <si>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</si>
  <si>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</si>
  <si>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</si>
  <si>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</si>
  <si>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</si>
  <si>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</si>
  <si>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</si>
  <si>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</si>
  <si>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</si>
  <si>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</si>
  <si>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</si>
  <si>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</si>
  <si>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</si>
  <si>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</si>
  <si>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</si>
  <si>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</si>
  <si>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</si>
  <si>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</si>
  <si>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</si>
  <si>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</si>
  <si>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</si>
  <si>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</si>
  <si>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</si>
  <si>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</si>
  <si>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</si>
  <si>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</si>
  <si>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</si>
  <si>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</si>
  <si>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</si>
  <si>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</si>
  <si>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</si>
  <si>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</si>
  <si>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</si>
  <si>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</si>
  <si>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</si>
  <si>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</si>
  <si>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</si>
  <si>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</si>
  <si>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</si>
  <si>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</si>
  <si>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</si>
  <si>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</si>
  <si>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</si>
  <si>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</si>
  <si>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</si>
  <si>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</si>
  <si>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</si>
  <si>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</si>
  <si>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</si>
  <si>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</si>
  <si>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</si>
  <si>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</si>
  <si>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</si>
  <si>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</si>
  <si>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</si>
  <si>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</si>
  <si>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</si>
  <si>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</si>
  <si>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</si>
  <si>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</si>
  <si>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</si>
  <si>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</si>
  <si>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</si>
  <si>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</si>
  <si>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</si>
  <si>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</si>
  <si>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</si>
  <si>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</si>
  <si>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</si>
  <si>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</si>
  <si>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</si>
  <si>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</si>
  <si>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</si>
  <si>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</si>
  <si>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</si>
  <si>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</si>
  <si>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</si>
  <si>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</si>
  <si>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</si>
  <si>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</si>
  <si>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</si>
  <si>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</si>
  <si>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</si>
  <si>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</si>
  <si>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</si>
  <si>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</si>
  <si>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</si>
  <si>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</si>
  <si>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</si>
  <si>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</si>
  <si>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</si>
  <si>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</si>
  <si>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</si>
  <si>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</si>
  <si>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</si>
  <si>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</si>
  <si>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</si>
  <si>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</si>
  <si>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</si>
  <si>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</si>
  <si>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</si>
  <si>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</si>
  <si>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</si>
  <si>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</si>
  <si>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</si>
  <si>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</si>
  <si>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</si>
  <si>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</si>
  <si>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</si>
  <si>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</si>
  <si>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</si>
  <si>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</si>
  <si>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</si>
  <si>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</si>
  <si>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</si>
  <si>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</si>
  <si>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</si>
  <si>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</si>
  <si>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</si>
  <si>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</si>
  <si>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</si>
  <si>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</si>
  <si>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</si>
  <si>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</si>
  <si>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</si>
  <si>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</si>
  <si>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</si>
  <si>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</si>
  <si>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</si>
  <si>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</si>
  <si>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</si>
  <si>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</si>
  <si>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</si>
  <si>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</si>
  <si>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</si>
  <si>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</si>
  <si>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</si>
  <si>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</si>
  <si>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</si>
  <si>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</si>
  <si>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</si>
  <si>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</si>
  <si>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</si>
  <si>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</si>
  <si>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</si>
  <si>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</si>
  <si>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</si>
  <si>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</si>
  <si>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</si>
  <si>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</si>
  <si>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</si>
  <si>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</si>
  <si>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</si>
  <si>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</si>
  <si>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</si>
  <si>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</si>
  <si>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</si>
  <si>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</si>
  <si>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</si>
  <si>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</si>
  <si>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</si>
  <si>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</si>
  <si>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</si>
  <si>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</si>
  <si>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</si>
  <si>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</si>
  <si>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</si>
  <si>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</si>
  <si>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</si>
  <si>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</si>
  <si>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</si>
  <si>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</si>
  <si>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</si>
  <si>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</si>
  <si>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</si>
  <si>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</si>
  <si>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</si>
  <si>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</si>
  <si>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</si>
  <si>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</si>
  <si>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</si>
  <si>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</si>
  <si>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</si>
  <si>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</si>
  <si>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</si>
  <si>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</si>
  <si>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</si>
  <si>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</si>
  <si>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</si>
  <si>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</si>
  <si>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</si>
  <si>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</si>
  <si>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</si>
  <si>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</si>
  <si>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</si>
  <si>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</si>
  <si>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</si>
  <si>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</si>
  <si>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</si>
  <si>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</si>
  <si>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</si>
  <si>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</si>
  <si>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</si>
  <si>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</si>
  <si>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</si>
  <si>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</si>
  <si>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</si>
  <si>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</si>
  <si>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</si>
  <si>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</si>
  <si>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</si>
  <si>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</si>
  <si>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</si>
  <si>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</si>
  <si>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</si>
  <si>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</si>
  <si>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</si>
  <si>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</si>
  <si>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</si>
  <si>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</si>
  <si>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</si>
  <si>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</si>
  <si>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</si>
  <si>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</si>
  <si>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</si>
  <si>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</si>
  <si>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</si>
  <si>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</si>
  <si>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</si>
  <si>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</si>
  <si>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</si>
  <si>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</si>
  <si>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</si>
  <si>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</si>
  <si>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</si>
  <si>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</si>
  <si>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</si>
  <si>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</si>
  <si>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</si>
  <si>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</si>
  <si>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</si>
  <si>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</si>
  <si>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</si>
  <si>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</si>
  <si>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</si>
  <si>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</si>
  <si>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</si>
  <si>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</si>
  <si>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</si>
  <si>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</si>
  <si>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</si>
  <si>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</si>
  <si>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</si>
  <si>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</si>
  <si>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</si>
  <si>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</si>
  <si>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</si>
  <si>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</si>
  <si>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</si>
  <si>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</si>
  <si>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</si>
  <si>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</si>
  <si>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</si>
  <si>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</si>
  <si>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</si>
  <si>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</si>
  <si>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</si>
  <si>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</si>
  <si>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</si>
  <si>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</si>
  <si>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</si>
  <si>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</si>
  <si>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</si>
  <si>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</si>
  <si>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</si>
  <si>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</si>
  <si>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</si>
  <si>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</si>
  <si>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</si>
  <si>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</si>
  <si>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</si>
  <si>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</si>
  <si>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</si>
  <si>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</si>
  <si>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</si>
  <si>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</si>
  <si>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</si>
  <si>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</si>
  <si>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</si>
  <si>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</si>
  <si>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</si>
  <si>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</si>
  <si>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</si>
  <si>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</si>
  <si>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</si>
  <si>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</si>
  <si>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</si>
  <si>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</si>
  <si>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</si>
  <si>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</si>
  <si>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</si>
  <si>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</si>
  <si>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</si>
  <si>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</si>
  <si>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</si>
  <si>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</si>
  <si>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</si>
  <si>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</si>
  <si>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</si>
  <si>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</si>
  <si>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</si>
  <si>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</si>
  <si>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</si>
  <si>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</si>
  <si>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</si>
  <si>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</si>
  <si>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</si>
  <si>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</si>
  <si>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</si>
  <si>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</si>
  <si>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</si>
  <si>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</si>
  <si>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</si>
  <si>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</si>
  <si>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</si>
  <si>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</si>
  <si>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</si>
  <si>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</si>
  <si>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</si>
  <si>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</si>
  <si>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</si>
  <si>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</si>
  <si>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</si>
  <si>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</si>
  <si>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</si>
  <si>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</si>
  <si>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</si>
  <si>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</si>
  <si>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</si>
  <si>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</si>
  <si>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</si>
  <si>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</si>
  <si>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</si>
  <si>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</si>
  <si>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</si>
  <si>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</si>
  <si>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</si>
  <si>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</si>
  <si>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</si>
  <si>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</si>
  <si>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</si>
  <si>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</si>
  <si>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</si>
  <si>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</si>
  <si>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</si>
  <si>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</si>
  <si>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</si>
  <si>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</si>
  <si>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</si>
  <si>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</si>
  <si>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</si>
  <si>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</si>
  <si>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</si>
  <si>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</si>
  <si>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</si>
  <si>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</si>
  <si>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</si>
  <si>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</si>
  <si>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</si>
  <si>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</si>
  <si>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</si>
  <si>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</si>
  <si>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</si>
  <si>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</si>
  <si>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</si>
  <si>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</si>
  <si>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</si>
  <si>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</si>
  <si>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</si>
  <si>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</si>
  <si>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</si>
  <si>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</si>
  <si>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</si>
  <si>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</si>
  <si>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</si>
  <si>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</si>
  <si>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</si>
  <si>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</si>
  <si>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</si>
  <si>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</si>
  <si>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</si>
  <si>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</si>
  <si>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</si>
  <si>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</si>
  <si>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</si>
  <si>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</si>
  <si>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</si>
  <si>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</si>
  <si>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</si>
  <si>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</si>
  <si>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</si>
  <si>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</si>
  <si>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</si>
  <si>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</si>
  <si>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</si>
  <si>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</si>
  <si>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</si>
  <si>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</si>
  <si>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</si>
  <si>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</si>
  <si>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</si>
  <si>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</si>
  <si>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</si>
  <si>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</si>
  <si>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</si>
  <si>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</si>
  <si>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</si>
  <si>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</si>
  <si>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</si>
  <si>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</si>
  <si>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</si>
  <si>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</si>
  <si>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</si>
  <si>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</si>
  <si>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</si>
  <si>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</si>
  <si>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</si>
  <si>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</si>
  <si>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</si>
  <si>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</si>
  <si>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</si>
  <si>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</si>
  <si>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</si>
  <si>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</si>
  <si>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</si>
  <si>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</si>
  <si>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</si>
  <si>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</si>
  <si>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</si>
  <si>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</si>
  <si>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</si>
  <si>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</si>
  <si>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</si>
  <si>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</si>
  <si>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</si>
  <si>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</si>
  <si>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</si>
  <si>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</si>
  <si>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</si>
  <si>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</si>
  <si>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</si>
  <si>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</si>
  <si>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</si>
  <si>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</si>
  <si>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</si>
  <si>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</si>
  <si>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</si>
  <si>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</si>
  <si>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</si>
  <si>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</si>
  <si>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</si>
  <si>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</si>
  <si>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</si>
  <si>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</si>
  <si>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</si>
  <si>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</si>
  <si>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</si>
  <si>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</si>
  <si>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</si>
  <si>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</si>
  <si>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</si>
  <si>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</si>
  <si>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</si>
  <si>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</si>
  <si>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</si>
  <si>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</si>
  <si>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</si>
  <si>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</si>
  <si>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</si>
  <si>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</si>
  <si>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</si>
  <si>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</si>
  <si>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</si>
  <si>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</si>
  <si>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</si>
  <si>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</si>
  <si>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</si>
  <si>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</si>
  <si>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</si>
  <si>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</si>
  <si>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</si>
  <si>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</si>
  <si>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</si>
  <si>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</si>
  <si>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</si>
  <si>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</si>
  <si>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</si>
  <si>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</si>
  <si>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</si>
  <si>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</si>
  <si>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</si>
  <si>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</si>
  <si>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</si>
  <si>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</si>
  <si>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</si>
  <si>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</si>
  <si>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</si>
  <si>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</si>
  <si>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</si>
  <si>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</si>
  <si>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</si>
  <si>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</si>
  <si>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</si>
  <si>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</si>
  <si>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</si>
  <si>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</si>
  <si>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</si>
  <si>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</si>
  <si>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</si>
  <si>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</si>
  <si>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</si>
  <si>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</si>
  <si>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</si>
  <si>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</si>
  <si>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</si>
  <si>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</si>
  <si>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</si>
  <si>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</si>
  <si>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</si>
  <si>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</si>
  <si>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</si>
  <si>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</si>
  <si>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</si>
  <si>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</si>
  <si>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</si>
  <si>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</si>
  <si>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</si>
  <si>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</si>
  <si>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</si>
  <si>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</si>
  <si>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</si>
  <si>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</si>
  <si>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</si>
  <si>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</si>
  <si>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</si>
  <si>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</si>
  <si>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</si>
  <si>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</si>
  <si>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</si>
  <si>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</si>
  <si>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</si>
  <si>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</si>
  <si>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</si>
  <si>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</si>
  <si>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</si>
  <si>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</si>
  <si>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</si>
  <si>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</si>
  <si>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</si>
  <si>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</si>
  <si>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</si>
  <si>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</si>
  <si>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</si>
  <si>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</si>
  <si>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</si>
  <si>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</si>
  <si>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</si>
  <si>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</si>
  <si>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</si>
  <si>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</si>
  <si>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</si>
  <si>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</si>
  <si>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</si>
  <si>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</si>
  <si>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</si>
  <si>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</si>
  <si>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</si>
  <si>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</si>
  <si>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</si>
  <si>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</si>
  <si>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</si>
  <si>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</si>
  <si>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</si>
  <si>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</si>
  <si>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</si>
  <si>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</si>
  <si>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</si>
  <si>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</si>
  <si>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</si>
  <si>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</si>
  <si>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</si>
  <si>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</si>
  <si>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</si>
  <si>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</si>
  <si>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</si>
  <si>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</si>
  <si>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</si>
  <si>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</si>
  <si>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</si>
  <si>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</si>
  <si>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</si>
  <si>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</si>
  <si>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</si>
  <si>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</si>
  <si>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</si>
  <si>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</si>
  <si>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</si>
  <si>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</si>
  <si>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</si>
  <si>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</si>
  <si>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</si>
  <si>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</si>
  <si>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</si>
  <si>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</si>
  <si>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</si>
  <si>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</si>
  <si>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</si>
  <si>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</si>
  <si>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</si>
  <si>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</si>
  <si>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</si>
  <si>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</si>
  <si>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</si>
  <si>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</si>
  <si>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</si>
  <si>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</si>
  <si>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</si>
  <si>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</si>
  <si>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</si>
  <si>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</si>
  <si>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</si>
  <si>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</si>
  <si>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</si>
  <si>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</si>
  <si>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</si>
  <si>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</si>
  <si>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</si>
  <si>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</si>
  <si>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</si>
  <si>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</si>
  <si>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</si>
  <si>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</si>
  <si>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</si>
  <si>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</si>
  <si>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</si>
  <si>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</si>
  <si>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</si>
  <si>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</si>
  <si>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</si>
  <si>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</si>
  <si>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</si>
  <si>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</si>
  <si>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</si>
  <si>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</si>
  <si>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</si>
  <si>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</si>
  <si>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</si>
  <si>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</si>
  <si>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</si>
  <si>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</si>
  <si>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</si>
  <si>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</si>
  <si>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</si>
  <si>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</si>
  <si>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</si>
  <si>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</si>
  <si>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</si>
  <si>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</si>
  <si>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</si>
  <si>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</si>
  <si>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</si>
  <si>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</si>
  <si>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</si>
  <si>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</si>
  <si>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</si>
  <si>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</si>
  <si>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</si>
  <si>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</si>
  <si>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</si>
  <si>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</si>
  <si>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</si>
  <si>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</si>
  <si>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</si>
  <si>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</si>
  <si>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</si>
  <si>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</si>
  <si>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</si>
  <si>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</si>
  <si>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</si>
  <si>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</si>
  <si>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</si>
  <si>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</si>
  <si>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</si>
  <si>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</si>
  <si>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</si>
  <si>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</si>
  <si>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</si>
  <si>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</si>
  <si>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</si>
  <si>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</si>
  <si>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</si>
  <si>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</si>
  <si>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</si>
  <si>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</si>
  <si>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</si>
  <si>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</si>
  <si>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</si>
  <si>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</si>
  <si>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</si>
  <si>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</si>
  <si>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</si>
  <si>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</si>
  <si>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</si>
  <si>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</si>
  <si>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</si>
  <si>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</si>
  <si>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</si>
  <si>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</si>
  <si>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</si>
  <si>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</si>
  <si>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</si>
  <si>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</si>
  <si>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</si>
  <si>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</si>
  <si>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</si>
  <si>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</si>
  <si>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</si>
  <si>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</si>
  <si>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</si>
  <si>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</si>
  <si>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</si>
  <si>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</si>
  <si>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</si>
  <si>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</si>
  <si>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</si>
  <si>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</si>
  <si>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</si>
  <si>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</si>
  <si>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</si>
  <si>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</si>
  <si>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</si>
  <si>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</si>
  <si>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</si>
  <si>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</si>
  <si>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</si>
  <si>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</si>
  <si>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</si>
  <si>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</si>
  <si>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</si>
  <si>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</si>
  <si>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</si>
  <si>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</si>
  <si>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</si>
  <si>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</si>
  <si>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</si>
  <si>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</si>
  <si>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</si>
  <si>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</si>
  <si>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</si>
  <si>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</si>
  <si>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</si>
  <si>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</si>
  <si>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</si>
  <si>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</si>
  <si>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</si>
  <si>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</si>
  <si>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</si>
  <si>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</si>
  <si>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</si>
  <si>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</si>
  <si>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</si>
  <si>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</si>
  <si>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</si>
  <si>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</si>
  <si>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</si>
  <si>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</si>
  <si>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</si>
  <si>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</si>
  <si>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</si>
  <si>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</si>
  <si>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</si>
  <si>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</si>
  <si>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</si>
  <si>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</si>
  <si>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</si>
  <si>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</si>
  <si>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</si>
  <si>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</si>
  <si>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</si>
  <si>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</si>
  <si>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</si>
  <si>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</si>
  <si>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</si>
  <si>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</si>
  <si>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</si>
  <si>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</si>
  <si>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</si>
  <si>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</si>
  <si>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</si>
  <si>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</si>
  <si>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</si>
  <si>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</si>
  <si>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</si>
  <si>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</si>
  <si>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</si>
  <si>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</si>
  <si>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</si>
  <si>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</si>
  <si>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</si>
  <si>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</si>
  <si>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</si>
  <si>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</si>
  <si>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</si>
  <si>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</si>
  <si>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</si>
  <si>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</si>
  <si>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</si>
  <si>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</si>
  <si>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</si>
  <si>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</si>
  <si>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</si>
  <si>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</si>
  <si>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</si>
  <si>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</si>
  <si>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</si>
  <si>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</si>
  <si>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</si>
  <si>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</si>
  <si>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</si>
  <si>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</si>
  <si>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</si>
  <si>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</si>
  <si>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</si>
  <si>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</si>
  <si>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</si>
  <si>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</si>
  <si>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</si>
  <si>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</si>
  <si>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</si>
  <si>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</si>
  <si>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</si>
  <si>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</si>
  <si>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</si>
  <si>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</si>
  <si>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</si>
  <si>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</si>
  <si>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</si>
  <si>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</si>
  <si>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</si>
  <si>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</si>
  <si>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</si>
  <si>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</si>
  <si>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</si>
  <si>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</si>
  <si>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</si>
  <si>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</si>
  <si>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</si>
  <si>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</si>
  <si>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</si>
  <si>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</si>
  <si>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</si>
  <si>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</si>
  <si>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</si>
  <si>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</si>
  <si>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</si>
  <si>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</si>
  <si>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</si>
  <si>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</si>
  <si>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</si>
  <si>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</si>
  <si>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</si>
  <si>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</si>
  <si>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</si>
  <si>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</si>
  <si>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</si>
  <si>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</si>
  <si>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</si>
  <si>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</si>
  <si>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</si>
  <si>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</si>
  <si>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</si>
  <si>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</si>
  <si>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</si>
  <si>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</si>
  <si>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</si>
  <si>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</si>
  <si>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</si>
  <si>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</si>
  <si>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</si>
  <si>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</si>
  <si>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</si>
  <si>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</si>
  <si>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</si>
  <si>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</si>
  <si>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</si>
  <si>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</si>
  <si>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</si>
  <si>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</si>
  <si>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</si>
  <si>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</si>
  <si>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</si>
  <si>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</si>
  <si>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</si>
  <si>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</si>
  <si>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</si>
  <si>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</si>
  <si>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</si>
  <si>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</si>
  <si>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</si>
  <si>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</si>
  <si>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</si>
  <si>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</si>
  <si>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</si>
  <si>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</si>
  <si>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</si>
  <si>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</si>
  <si>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</si>
  <si>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</si>
  <si>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</si>
  <si>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</si>
  <si>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</si>
  <si>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</si>
  <si>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</si>
  <si>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</si>
  <si>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</si>
  <si>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</si>
  <si>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</si>
  <si>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</si>
  <si>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</si>
  <si>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</si>
  <si>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</si>
  <si>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</si>
  <si>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</si>
  <si>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</si>
  <si>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</si>
  <si>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</si>
  <si>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</si>
  <si>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</si>
  <si>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</si>
  <si>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</si>
  <si>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</si>
  <si>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</si>
  <si>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</si>
  <si>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</si>
  <si>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</si>
  <si>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</si>
  <si>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</si>
  <si>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</si>
  <si>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</si>
  <si>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</si>
  <si>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</si>
  <si>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</si>
  <si>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</si>
  <si>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</si>
  <si>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</si>
  <si>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</si>
  <si>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</si>
  <si>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</si>
  <si>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</si>
  <si>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</si>
  <si>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</si>
  <si>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</si>
  <si>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</si>
  <si>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</si>
  <si>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</si>
  <si>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</si>
  <si>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</si>
  <si>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</si>
  <si>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</si>
  <si>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</si>
  <si>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</si>
  <si>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</si>
  <si>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</si>
  <si>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</si>
  <si>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</si>
  <si>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</si>
  <si>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</si>
  <si>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</si>
  <si>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</si>
  <si>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</si>
  <si>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</si>
  <si>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</si>
  <si>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</si>
  <si>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</si>
  <si>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</si>
  <si>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</si>
  <si>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</si>
  <si>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</si>
  <si>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</si>
  <si>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</si>
  <si>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</si>
  <si>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</si>
  <si>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</si>
  <si>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</si>
  <si>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</si>
  <si>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</si>
  <si>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</si>
  <si>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</si>
  <si>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</si>
  <si>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</si>
  <si>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</si>
  <si>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</si>
  <si>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</si>
  <si>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</si>
  <si>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</si>
  <si>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</si>
  <si>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</si>
  <si>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</si>
  <si>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</si>
  <si>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</si>
  <si>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</si>
  <si>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</si>
  <si>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</si>
  <si>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</si>
  <si>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</si>
  <si>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</si>
  <si>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</si>
  <si>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</si>
  <si>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</si>
  <si>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</si>
  <si>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</si>
  <si>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</si>
  <si>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</si>
  <si>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</si>
  <si>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</si>
  <si>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</si>
  <si>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</si>
  <si>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</si>
  <si>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</si>
  <si>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</si>
  <si>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</si>
  <si>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</si>
  <si>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</si>
  <si>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</si>
  <si>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</si>
  <si>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</si>
  <si>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</si>
  <si>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</si>
  <si>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</si>
  <si>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</si>
  <si>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</si>
  <si>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</si>
  <si>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</si>
  <si>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</si>
  <si>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</si>
  <si>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</si>
  <si>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</si>
  <si>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</si>
  <si>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</si>
  <si>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</si>
  <si>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</si>
  <si>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</si>
  <si>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</si>
  <si>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</si>
  <si>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</si>
  <si>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</si>
  <si>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</si>
  <si>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</si>
  <si>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</si>
  <si>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</si>
  <si>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</si>
  <si>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</si>
  <si>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</si>
  <si>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</si>
  <si>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</si>
  <si>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</si>
  <si>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</si>
  <si>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</si>
  <si>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</si>
  <si>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</si>
  <si>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</si>
  <si>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</si>
  <si>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</si>
  <si>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</si>
  <si>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</si>
  <si>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</si>
  <si>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</si>
  <si>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</si>
  <si>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</si>
  <si>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</si>
  <si>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</si>
  <si>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</si>
  <si>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</si>
  <si>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</si>
  <si>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</si>
  <si>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</si>
  <si>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</si>
  <si>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</si>
  <si>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</si>
  <si>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</si>
  <si>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</si>
  <si>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</si>
  <si>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</si>
  <si>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</si>
  <si>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</si>
  <si>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</si>
  <si>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</si>
  <si>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</si>
  <si>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</si>
  <si>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</si>
  <si>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</si>
  <si>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</si>
  <si>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</si>
  <si>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</si>
  <si>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</si>
  <si>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</si>
  <si>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</si>
  <si>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</si>
  <si>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</si>
  <si>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</si>
  <si>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</si>
  <si>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</si>
  <si>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</si>
  <si>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</si>
  <si>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</si>
  <si>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</si>
  <si>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</si>
  <si>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</si>
  <si>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</si>
  <si>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</si>
  <si>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</si>
  <si>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</si>
  <si>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</si>
  <si>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</si>
  <si>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</si>
  <si>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</si>
  <si>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</si>
  <si>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</si>
  <si>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</si>
  <si>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</si>
  <si>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</si>
  <si>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</si>
  <si>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</si>
  <si>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</si>
  <si>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</si>
  <si>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</si>
  <si>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</si>
  <si>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</si>
  <si>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</si>
  <si>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</si>
  <si>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</si>
  <si>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</si>
  <si>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</si>
  <si>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</si>
  <si>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</si>
  <si>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</si>
  <si>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</si>
  <si>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</si>
  <si>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</si>
  <si>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</si>
  <si>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</si>
  <si>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</si>
  <si>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</si>
  <si>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</si>
  <si>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</si>
  <si>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</si>
  <si>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</si>
  <si>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</si>
  <si>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</si>
  <si>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</si>
  <si>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</si>
  <si>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</si>
  <si>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</si>
  <si>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</si>
  <si>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</si>
  <si>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</si>
  <si>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</si>
  <si>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</si>
  <si>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</si>
  <si>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</si>
  <si>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</si>
  <si>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</si>
  <si>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</si>
  <si>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</si>
  <si>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</si>
  <si>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</si>
  <si>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</si>
  <si>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</si>
  <si>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</si>
  <si>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</si>
  <si>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</si>
  <si>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</si>
  <si>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</si>
  <si>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</si>
  <si>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</si>
  <si>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</si>
  <si>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</si>
  <si>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</si>
  <si>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</si>
  <si>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</si>
  <si>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</si>
  <si>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</si>
  <si>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</si>
  <si>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</si>
  <si>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</si>
  <si>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</si>
  <si>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</si>
  <si>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</si>
  <si>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</si>
  <si>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</si>
  <si>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</si>
  <si>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</si>
  <si>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</si>
  <si>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</si>
  <si>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</si>
  <si>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</si>
  <si>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</si>
  <si>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</si>
  <si>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</si>
  <si>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</si>
  <si>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</si>
  <si>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</si>
  <si>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</si>
  <si>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</si>
  <si>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</si>
  <si>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</si>
  <si>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</si>
  <si>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</si>
  <si>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</si>
  <si>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</si>
  <si>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</si>
  <si>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</si>
  <si>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</si>
  <si>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</si>
  <si>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</si>
  <si>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</si>
  <si>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</si>
  <si>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</si>
  <si>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</si>
  <si>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</si>
  <si>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</si>
  <si>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</si>
  <si>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</si>
  <si>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</si>
  <si>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</si>
  <si>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</si>
  <si>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</si>
  <si>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</si>
  <si>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</si>
  <si>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</si>
  <si>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</si>
  <si>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</si>
  <si>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</si>
  <si>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</si>
  <si>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</si>
  <si>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</si>
  <si>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</si>
  <si>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</si>
  <si>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</si>
  <si>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</si>
  <si>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</si>
  <si>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</si>
  <si>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</si>
  <si>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</si>
  <si>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</si>
  <si>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</si>
  <si>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</si>
  <si>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</si>
  <si>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</si>
  <si>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</si>
  <si>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</si>
  <si>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</si>
  <si>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</si>
  <si>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</si>
  <si>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</si>
  <si>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</si>
  <si>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</si>
  <si>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</si>
  <si>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</si>
  <si>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</si>
  <si>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</si>
  <si>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</si>
  <si>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</si>
  <si>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</si>
  <si>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</si>
  <si>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</si>
  <si>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</si>
  <si>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</si>
  <si>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</si>
  <si>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</si>
  <si>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</si>
  <si>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</si>
  <si>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</si>
  <si>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</si>
  <si>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</si>
  <si>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</si>
  <si>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</si>
  <si>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</si>
  <si>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</si>
  <si>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</si>
  <si>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</si>
  <si>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</si>
  <si>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</si>
  <si>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</si>
  <si>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</si>
  <si>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</si>
  <si>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</si>
  <si>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</si>
  <si>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</si>
  <si>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</si>
  <si>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</si>
  <si>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</si>
  <si>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</si>
  <si>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</si>
  <si>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</si>
  <si>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</si>
  <si>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</si>
  <si>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</si>
  <si>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</si>
  <si>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</si>
  <si>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</si>
  <si>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</si>
  <si>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</si>
  <si>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</si>
  <si>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</si>
  <si>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</si>
  <si>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</si>
  <si>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</si>
  <si>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</si>
  <si>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</si>
  <si>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</si>
  <si>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</si>
  <si>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</si>
  <si>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</si>
  <si>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</si>
  <si>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</si>
  <si>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</si>
  <si>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</si>
  <si>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</si>
  <si>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</si>
  <si>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</si>
  <si>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</si>
  <si>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</si>
  <si>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</si>
  <si>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</si>
  <si>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</si>
  <si>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</si>
  <si>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</si>
  <si>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</si>
  <si>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</si>
  <si>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</si>
  <si>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</si>
  <si>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</si>
  <si>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</si>
  <si>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</si>
  <si>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</si>
  <si>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</si>
  <si>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</si>
  <si>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</si>
  <si>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</si>
  <si>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</si>
  <si>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</si>
  <si>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</si>
  <si>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</si>
  <si>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</si>
  <si>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</si>
  <si>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</si>
  <si>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</si>
  <si>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</si>
  <si>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</si>
  <si>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</si>
  <si>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</si>
  <si>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</si>
  <si>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</si>
  <si>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</si>
  <si>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</si>
  <si>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</si>
  <si>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</si>
  <si>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</si>
  <si>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</si>
  <si>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</si>
  <si>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</si>
  <si>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</si>
  <si>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</si>
  <si>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</si>
  <si>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</si>
  <si>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</si>
  <si>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</si>
  <si>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</si>
  <si>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</si>
  <si>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</si>
  <si>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</si>
  <si>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</si>
  <si>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</si>
  <si>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</si>
  <si>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</si>
  <si>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</si>
  <si>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</si>
  <si>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</si>
  <si>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</si>
  <si>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</si>
  <si>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</si>
  <si>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</si>
  <si>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</si>
  <si>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</si>
  <si>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</si>
  <si>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</si>
  <si>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</si>
  <si>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</si>
  <si>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</si>
  <si>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</si>
  <si>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</si>
  <si>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</si>
  <si>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</si>
  <si>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</si>
  <si>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</si>
  <si>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</si>
  <si>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</si>
  <si>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</si>
  <si>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</si>
  <si>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</si>
  <si>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</si>
  <si>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</si>
  <si>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</si>
  <si>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</si>
  <si>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</si>
  <si>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</si>
  <si>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</si>
  <si>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</si>
  <si>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</si>
  <si>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</si>
  <si>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</si>
  <si>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</si>
  <si>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</si>
  <si>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</si>
  <si>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</si>
  <si>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</si>
  <si>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</si>
  <si>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</si>
  <si>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</si>
  <si>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</si>
  <si>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</si>
  <si>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</si>
  <si>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</si>
  <si>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</si>
  <si>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</si>
  <si>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</si>
  <si>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</si>
  <si>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</si>
  <si>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</si>
  <si>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</si>
  <si>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</si>
  <si>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</si>
  <si>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</si>
  <si>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</si>
  <si>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</si>
  <si>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</si>
  <si>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</si>
  <si>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</si>
  <si>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</si>
  <si>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</si>
  <si>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</si>
  <si>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</si>
  <si>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</si>
  <si>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</si>
  <si>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</si>
  <si>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</si>
  <si>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</si>
  <si>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</si>
  <si>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</si>
  <si>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</si>
  <si>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</si>
  <si>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</si>
  <si>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</si>
  <si>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</si>
  <si>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</si>
  <si>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</si>
  <si>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</si>
  <si>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</si>
  <si>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</si>
  <si>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</si>
  <si>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</si>
  <si>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</si>
  <si>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</si>
  <si>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</si>
  <si>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</si>
  <si>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</si>
  <si>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</si>
  <si>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</si>
  <si>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</si>
  <si>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</si>
  <si>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</si>
  <si>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</si>
  <si>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</si>
  <si>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</si>
  <si>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</si>
  <si>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</si>
  <si>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</si>
  <si>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</si>
  <si>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</si>
  <si>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</si>
  <si>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</si>
  <si>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</si>
  <si>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</si>
  <si>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</si>
  <si>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</si>
  <si>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</si>
  <si>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</si>
  <si>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</si>
  <si>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</si>
  <si>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</si>
  <si>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</si>
  <si>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</si>
  <si>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</si>
  <si>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</si>
  <si>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</si>
  <si>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</si>
  <si>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</si>
  <si>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</si>
  <si>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</si>
  <si>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</si>
  <si>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</si>
  <si>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</si>
  <si>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</si>
  <si>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</si>
  <si>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</si>
  <si>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</si>
  <si>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</si>
  <si>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</si>
  <si>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</si>
  <si>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</si>
  <si>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</si>
  <si>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</si>
  <si>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</si>
  <si>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</si>
  <si>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</si>
  <si>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</si>
  <si>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</si>
  <si>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</si>
  <si>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</si>
  <si>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</si>
  <si>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</si>
  <si>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</si>
  <si>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</si>
  <si>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</si>
  <si>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</si>
  <si>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</si>
  <si>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</si>
  <si>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</si>
  <si>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</si>
  <si>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</si>
  <si>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</si>
  <si>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</si>
  <si>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</si>
  <si>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</si>
  <si>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</si>
  <si>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</si>
  <si>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</si>
  <si>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</si>
  <si>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</si>
  <si>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</si>
  <si>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</si>
  <si>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</si>
  <si>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</si>
  <si>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</si>
  <si>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</si>
  <si>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</si>
  <si>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</si>
  <si>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</si>
  <si>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</si>
  <si>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</si>
  <si>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</si>
  <si>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</si>
  <si>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</si>
  <si>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</si>
  <si>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</si>
  <si>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</si>
  <si>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</si>
  <si>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</si>
  <si>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</si>
  <si>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</si>
  <si>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</si>
  <si>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</si>
  <si>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</si>
  <si>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</si>
  <si>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</si>
  <si>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</si>
  <si>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</si>
  <si>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</si>
  <si>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</si>
  <si>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</si>
  <si>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</si>
  <si>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</si>
  <si>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</si>
  <si>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</si>
  <si>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</si>
  <si>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</si>
  <si>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</si>
  <si>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</si>
  <si>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</si>
  <si>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</si>
  <si>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</si>
  <si>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</si>
  <si>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</si>
  <si>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</si>
  <si>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</si>
  <si>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</si>
  <si>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</si>
  <si>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</si>
  <si>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</si>
  <si>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</si>
  <si>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</si>
  <si>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</si>
  <si>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</si>
  <si>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</si>
  <si>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</si>
  <si>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</si>
  <si>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</si>
  <si>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</si>
  <si>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</si>
  <si>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</si>
  <si>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</si>
  <si>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</si>
  <si>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</si>
  <si>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</si>
  <si>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</si>
  <si>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</si>
  <si>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</si>
  <si>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</si>
  <si>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</si>
  <si>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</si>
  <si>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</si>
  <si>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</si>
  <si>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</si>
  <si>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</si>
  <si>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</si>
  <si>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</si>
  <si>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</si>
  <si>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</si>
  <si>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</si>
  <si>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</si>
  <si>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</si>
  <si>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</si>
  <si>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</si>
  <si>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</si>
  <si>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</si>
  <si>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</si>
  <si>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</si>
  <si>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</si>
  <si>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</si>
  <si>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</si>
  <si>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</si>
  <si>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</si>
  <si>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</si>
  <si>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</si>
  <si>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</si>
  <si>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</si>
  <si>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</si>
  <si>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</si>
  <si>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</si>
  <si>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</si>
  <si>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</si>
  <si>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</si>
  <si>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</si>
  <si>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</si>
  <si>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</si>
  <si>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</si>
  <si>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</si>
  <si>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</si>
  <si>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</si>
  <si>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</si>
  <si>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</si>
  <si>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</si>
  <si>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</si>
  <si>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</si>
  <si>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</si>
  <si>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</si>
  <si>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</si>
  <si>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</si>
  <si>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</si>
  <si>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</si>
  <si>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</si>
  <si>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</si>
  <si>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</si>
  <si>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</si>
  <si>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</si>
  <si>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</si>
  <si>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</si>
  <si>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</si>
  <si>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</si>
  <si>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</si>
  <si>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</si>
  <si>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</si>
  <si>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</si>
  <si>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</si>
  <si>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</si>
  <si>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</si>
  <si>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</si>
  <si>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</si>
  <si>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</si>
  <si>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</si>
  <si>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</si>
  <si>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</si>
  <si>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</si>
  <si>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</si>
  <si>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</si>
  <si>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</si>
  <si>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</si>
  <si>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</si>
  <si>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</si>
  <si>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</si>
  <si>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</si>
  <si>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</si>
  <si>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</si>
  <si>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</si>
  <si>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</si>
  <si>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</si>
  <si>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</si>
  <si>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</si>
  <si>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</si>
  <si>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</si>
  <si>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</si>
  <si>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</si>
  <si>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</si>
  <si>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</si>
  <si>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</si>
  <si>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</si>
  <si>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</si>
  <si>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</si>
  <si>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</si>
  <si>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</si>
  <si>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</si>
  <si>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</si>
  <si>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</si>
  <si>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</si>
  <si>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</si>
  <si>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</si>
  <si>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</si>
  <si>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</si>
  <si>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</si>
  <si>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</si>
  <si>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</si>
  <si>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</si>
  <si>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</si>
  <si>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</si>
  <si>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</si>
  <si>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</si>
  <si>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</si>
  <si>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</si>
  <si>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</si>
  <si>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</si>
  <si>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</si>
  <si>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</si>
  <si>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</si>
  <si>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</si>
  <si>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</si>
  <si>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</si>
  <si>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</si>
  <si>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</si>
  <si>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</si>
  <si>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</si>
  <si>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</si>
  <si>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</si>
  <si>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</si>
  <si>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</si>
  <si>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</si>
  <si>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</si>
  <si>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</si>
  <si>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</si>
  <si>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</si>
  <si>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</si>
  <si>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</si>
  <si>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</si>
  <si>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</si>
  <si>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</si>
  <si>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</si>
  <si>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</si>
  <si>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</si>
  <si>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</si>
  <si>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</si>
  <si>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</si>
  <si>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</si>
  <si>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</si>
  <si>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</si>
  <si>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</si>
  <si>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</si>
  <si>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</si>
  <si>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</si>
  <si>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</si>
  <si>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</si>
  <si>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</si>
  <si>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</si>
  <si>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</si>
  <si>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</si>
  <si>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</si>
  <si>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</si>
  <si>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</si>
  <si>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</si>
  <si>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</si>
  <si>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</si>
  <si>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</si>
  <si>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</si>
  <si>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</si>
  <si>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</si>
  <si>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</si>
  <si>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</si>
  <si>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</si>
  <si>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</si>
  <si>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</si>
  <si>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</si>
  <si>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</si>
  <si>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</si>
  <si>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</si>
  <si>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</si>
  <si>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</si>
  <si>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</si>
  <si>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</si>
  <si>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</si>
  <si>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</si>
  <si>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</si>
  <si>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</si>
  <si>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</si>
  <si>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</si>
  <si>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</si>
  <si>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</si>
  <si>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</si>
  <si>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</si>
  <si>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</si>
  <si>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</si>
  <si>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</si>
  <si>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</si>
  <si>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</si>
  <si>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</si>
  <si>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</si>
  <si>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</si>
  <si>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</si>
  <si>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</si>
  <si>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</si>
  <si>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</si>
  <si>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</si>
  <si>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</si>
  <si>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</si>
  <si>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</si>
  <si>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</si>
  <si>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</si>
  <si>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</si>
  <si>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</si>
  <si>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</si>
  <si>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</si>
  <si>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</si>
  <si>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</si>
  <si>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</si>
  <si>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</si>
  <si>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</si>
  <si>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</si>
  <si>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</si>
  <si>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</si>
  <si>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</si>
  <si>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</si>
  <si>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</si>
  <si>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</si>
  <si>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</si>
  <si>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</si>
  <si>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</si>
  <si>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</si>
  <si>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</si>
  <si>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</si>
  <si>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</si>
  <si>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</si>
  <si>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</si>
  <si>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</si>
  <si>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</si>
  <si>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</si>
  <si>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</si>
  <si>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</si>
  <si>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</si>
  <si>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</si>
  <si>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</si>
  <si>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</si>
  <si>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</si>
  <si>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</si>
  <si>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</si>
  <si>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</si>
  <si>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</si>
  <si>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</si>
  <si>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</si>
  <si>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</si>
  <si>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</si>
  <si>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</si>
  <si>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</si>
  <si>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</si>
  <si>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</si>
  <si>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</si>
  <si>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</si>
  <si>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</si>
  <si>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</si>
  <si>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</si>
  <si>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</si>
  <si>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</si>
  <si>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</si>
  <si>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</si>
  <si>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</si>
  <si>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</si>
  <si>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</si>
  <si>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</si>
  <si>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</si>
  <si>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</si>
  <si>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</si>
  <si>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</si>
  <si>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</si>
  <si>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</si>
  <si>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</si>
  <si>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</si>
  <si>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</si>
  <si>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</si>
  <si>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</si>
  <si>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</si>
  <si>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</si>
  <si>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</si>
  <si>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</si>
  <si>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</si>
  <si>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</si>
  <si>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</si>
  <si>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</si>
  <si>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</si>
  <si>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</si>
  <si>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</si>
  <si>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</si>
  <si>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</si>
  <si>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</si>
  <si>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</si>
  <si>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</si>
  <si>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</si>
  <si>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</si>
  <si>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</si>
  <si>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</si>
  <si>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</si>
  <si>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</si>
  <si>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</si>
  <si>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</si>
  <si>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</si>
  <si>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</si>
  <si>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</si>
  <si>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</si>
  <si>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</si>
  <si>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</si>
  <si>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</si>
  <si>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</si>
  <si>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</si>
  <si>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</si>
  <si>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</si>
  <si>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</si>
  <si>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</si>
  <si>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</si>
  <si>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</si>
  <si>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</si>
  <si>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</si>
  <si>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</si>
  <si>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</si>
  <si>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</si>
  <si>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</si>
  <si>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</si>
  <si>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</si>
  <si>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</si>
  <si>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</si>
  <si>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</si>
  <si>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</si>
  <si>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</si>
  <si>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</si>
  <si>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</si>
  <si>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</si>
  <si>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</si>
  <si>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</si>
  <si>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</si>
  <si>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</si>
  <si>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</si>
  <si>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</si>
  <si>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</si>
  <si>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</si>
  <si>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</si>
  <si>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</si>
  <si>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</si>
  <si>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</si>
  <si>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</si>
  <si>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</si>
  <si>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</si>
  <si>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</si>
  <si>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</si>
  <si>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</si>
  <si>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</si>
  <si>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</si>
  <si>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</si>
  <si>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</si>
  <si>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</si>
  <si>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</si>
  <si>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</si>
  <si>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</si>
  <si>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</si>
  <si>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</si>
  <si>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</si>
  <si>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</si>
  <si>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</si>
  <si>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</si>
  <si>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</si>
  <si>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</si>
  <si>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</si>
  <si>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</si>
  <si>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</si>
  <si>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</si>
  <si>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</si>
  <si>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</si>
  <si>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</si>
  <si>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</si>
  <si>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</si>
  <si>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</si>
  <si>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</si>
  <si>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</si>
  <si>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</si>
  <si>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</si>
  <si>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</si>
  <si>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</si>
  <si>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</si>
  <si>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</si>
  <si>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</si>
  <si>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</si>
  <si>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</si>
  <si>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</si>
  <si>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</si>
  <si>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</si>
  <si>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</si>
  <si>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</si>
  <si>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</si>
  <si>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</si>
  <si>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</si>
  <si>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</si>
  <si>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</si>
  <si>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</si>
  <si>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</si>
  <si>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</si>
  <si>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</si>
  <si>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</si>
  <si>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</si>
  <si>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</si>
  <si>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</si>
  <si>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</si>
  <si>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</si>
  <si>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</si>
  <si>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</si>
  <si>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</si>
  <si>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</si>
  <si>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</si>
  <si>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</si>
  <si>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</si>
  <si>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</si>
  <si>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</si>
  <si>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</si>
  <si>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</si>
  <si>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</si>
  <si>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</si>
  <si>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</si>
  <si>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</si>
  <si>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</si>
  <si>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</si>
  <si>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</si>
  <si>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</si>
  <si>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</si>
  <si>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</si>
  <si>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</si>
  <si>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</si>
  <si>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</si>
  <si>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</si>
  <si>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</si>
  <si>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</si>
  <si>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</si>
  <si>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</si>
  <si>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</si>
  <si>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</si>
  <si>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</si>
  <si>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</si>
  <si>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</si>
  <si>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</si>
  <si>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</si>
  <si>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</si>
  <si>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</si>
  <si>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</si>
  <si>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</si>
  <si>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</si>
  <si>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</si>
  <si>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</si>
  <si>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</si>
  <si>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</si>
  <si>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</si>
  <si>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</si>
  <si>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</si>
  <si>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</si>
  <si>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</si>
  <si>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</si>
  <si>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</si>
  <si>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</si>
  <si>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</si>
  <si>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</si>
  <si>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</si>
  <si>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</si>
  <si>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</si>
  <si>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</si>
  <si>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</si>
  <si>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</si>
  <si>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</si>
  <si>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</si>
  <si>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</si>
  <si>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</si>
  <si>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</si>
  <si>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</si>
  <si>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</si>
  <si>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</si>
  <si>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</si>
  <si>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</si>
  <si>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</si>
  <si>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</si>
  <si>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</si>
  <si>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</si>
  <si>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</si>
  <si>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</si>
  <si>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</si>
  <si>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</si>
  <si>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</si>
  <si>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</si>
  <si>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</si>
  <si>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</si>
  <si>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</si>
  <si>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</si>
  <si>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</si>
  <si>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</si>
  <si>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</si>
  <si>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</si>
  <si>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</si>
  <si>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</si>
  <si>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</si>
  <si>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</si>
  <si>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</si>
  <si>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</si>
  <si>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</si>
  <si>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</si>
  <si>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</si>
  <si>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</si>
  <si>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</si>
  <si>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</si>
  <si>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</si>
  <si>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</si>
  <si>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</si>
  <si>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</si>
  <si>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</si>
  <si>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</si>
  <si>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</si>
  <si>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</si>
  <si>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</si>
  <si>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</si>
  <si>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</si>
  <si>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</si>
  <si>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</si>
  <si>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</si>
  <si>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</si>
  <si>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</si>
  <si>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</si>
  <si>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</si>
  <si>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</si>
  <si>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</si>
  <si>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</si>
  <si>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</si>
  <si>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</si>
  <si>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</si>
  <si>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</si>
  <si>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</si>
  <si>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</si>
  <si>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</si>
  <si>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</si>
  <si>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</si>
  <si>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</si>
  <si>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</si>
  <si>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</si>
  <si>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</si>
  <si>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</si>
  <si>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</si>
  <si>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</si>
  <si>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</si>
  <si>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</si>
  <si>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</si>
  <si>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</si>
  <si>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</si>
  <si>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</si>
  <si>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</si>
  <si>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</si>
  <si>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</si>
  <si>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</si>
  <si>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</si>
  <si>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</si>
  <si>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</si>
  <si>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</si>
  <si>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</si>
  <si>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</si>
  <si>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</si>
  <si>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</si>
  <si>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</si>
  <si>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</si>
  <si>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</si>
  <si>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</si>
  <si>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</si>
  <si>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</si>
  <si>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</si>
  <si>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</si>
  <si>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</si>
  <si>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</si>
  <si>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</si>
  <si>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</si>
  <si>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</si>
  <si>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</si>
  <si>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</si>
  <si>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</si>
  <si>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</si>
  <si>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</si>
  <si>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</si>
  <si>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</si>
  <si>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</si>
  <si>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</si>
  <si>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</si>
  <si>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</si>
  <si>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</si>
  <si>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</si>
  <si>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</si>
  <si>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</si>
  <si>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</si>
  <si>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</si>
  <si>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</si>
  <si>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</si>
  <si>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</si>
  <si>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</si>
  <si>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</si>
  <si>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</si>
  <si>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</si>
  <si>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</si>
  <si>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</si>
  <si>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</si>
  <si>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</si>
  <si>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</si>
  <si>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</si>
  <si>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</si>
  <si>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</si>
  <si>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</si>
  <si>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</si>
  <si>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</si>
  <si>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</si>
  <si>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</si>
  <si>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</si>
  <si>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</si>
  <si>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</si>
  <si>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</si>
  <si>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</si>
  <si>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</si>
  <si>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</si>
  <si>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</si>
  <si>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</si>
  <si>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</si>
  <si>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</si>
  <si>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</si>
  <si>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</si>
  <si>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</si>
  <si>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</si>
  <si>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</si>
  <si>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</si>
  <si>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</si>
  <si>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</si>
  <si>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</si>
  <si>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</si>
  <si>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</si>
  <si>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</si>
  <si>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</si>
  <si>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</si>
  <si>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</si>
  <si>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</si>
  <si>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</si>
  <si>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</si>
  <si>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</si>
  <si>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</si>
  <si>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</si>
  <si>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</si>
  <si>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</si>
  <si>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</si>
  <si>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</si>
  <si>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</si>
  <si>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</si>
  <si>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</si>
  <si>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</si>
  <si>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</si>
  <si>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</si>
  <si>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</si>
  <si>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</si>
  <si>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</si>
  <si>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</si>
  <si>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</si>
  <si>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</si>
  <si>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</si>
  <si>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</si>
  <si>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</si>
  <si>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</si>
  <si>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</si>
  <si>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</si>
  <si>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</si>
  <si>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</si>
  <si>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</si>
  <si>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</si>
  <si>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</si>
  <si>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</si>
  <si>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</si>
  <si>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</si>
  <si>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</si>
  <si>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</si>
  <si>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</si>
  <si>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</si>
  <si>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</si>
  <si>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</si>
  <si>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</si>
  <si>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</si>
  <si>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</si>
  <si>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</si>
  <si>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</si>
  <si>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</si>
  <si>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</si>
  <si>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</si>
  <si>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</si>
  <si>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</si>
  <si>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</si>
  <si>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</si>
  <si>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</si>
  <si>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</si>
  <si>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</si>
  <si>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</si>
  <si>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</si>
  <si>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</si>
  <si>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</si>
  <si>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</si>
  <si>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</si>
  <si>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</si>
  <si>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</si>
  <si>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</si>
  <si>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</si>
  <si>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</si>
  <si>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</si>
  <si>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</si>
  <si>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</si>
  <si>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</si>
  <si>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</si>
  <si>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</si>
  <si>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</si>
  <si>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</si>
  <si>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</si>
  <si>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</si>
  <si>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</si>
  <si>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</si>
  <si>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</si>
  <si>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</si>
  <si>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</si>
  <si>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</si>
  <si>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</si>
  <si>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</si>
  <si>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</si>
  <si>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</si>
  <si>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</si>
  <si>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</si>
  <si>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</si>
  <si>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</si>
  <si>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</si>
  <si>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</si>
  <si>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</si>
  <si>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</si>
  <si>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</si>
  <si>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</si>
  <si>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</si>
  <si>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</si>
  <si>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</si>
  <si>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</si>
  <si>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</si>
  <si>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</si>
  <si>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</si>
  <si>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</si>
  <si>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</si>
  <si>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</si>
  <si>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</si>
  <si>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</si>
  <si>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</si>
  <si>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</si>
  <si>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</si>
  <si>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</si>
  <si>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</si>
  <si>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</si>
  <si>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</si>
  <si>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</si>
  <si>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</si>
  <si>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</si>
  <si>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</si>
  <si>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</si>
  <si>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</si>
  <si>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</si>
  <si>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</si>
  <si>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</si>
  <si>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</si>
  <si>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</si>
  <si>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</si>
  <si>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</si>
  <si>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</si>
  <si>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</si>
  <si>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</si>
  <si>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</si>
  <si>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</si>
  <si>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</si>
  <si>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</si>
  <si>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</si>
  <si>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</si>
  <si>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</si>
  <si>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</si>
  <si>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</si>
  <si>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</si>
  <si>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</si>
  <si>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</si>
  <si>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</si>
  <si>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</si>
  <si>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</si>
  <si>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</si>
  <si>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</si>
  <si>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</si>
  <si>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</si>
  <si>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</si>
  <si>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</si>
  <si>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</si>
  <si>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</si>
  <si>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</si>
  <si>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</si>
  <si>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</si>
  <si>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</si>
  <si>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</si>
  <si>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</si>
  <si>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</si>
  <si>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</si>
  <si>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</si>
  <si>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</si>
  <si>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</si>
  <si>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</si>
  <si>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</si>
  <si>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</si>
  <si>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</si>
  <si>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</si>
  <si>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</si>
  <si>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</si>
  <si>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</si>
  <si>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</si>
  <si>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</si>
  <si>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</si>
  <si>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</si>
  <si>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</si>
  <si>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</si>
  <si>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</si>
  <si>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</si>
  <si>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</si>
  <si>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</si>
  <si>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</si>
  <si>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</si>
  <si>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</si>
  <si>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</si>
  <si>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</si>
  <si>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</si>
  <si>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</si>
  <si>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</si>
  <si>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</si>
  <si>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</si>
  <si>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</si>
  <si>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</si>
  <si>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</si>
  <si>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</si>
  <si>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</si>
  <si>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</si>
  <si>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</si>
  <si>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</si>
  <si>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</si>
  <si>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</si>
  <si>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</si>
  <si>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</si>
  <si>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</si>
  <si>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</si>
  <si>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</si>
  <si>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</si>
  <si>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</si>
  <si>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</si>
  <si>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</si>
  <si>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</si>
  <si>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</si>
  <si>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</si>
  <si>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</si>
  <si>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</si>
  <si>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</si>
  <si>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</si>
  <si>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</si>
  <si>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</si>
  <si>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</si>
  <si>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</si>
  <si>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</si>
  <si>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</si>
  <si>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</si>
  <si>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</si>
  <si>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</si>
  <si>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</si>
  <si>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</si>
  <si>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</si>
  <si>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</si>
  <si>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</si>
  <si>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</si>
  <si>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</si>
  <si>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</si>
  <si>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</si>
  <si>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</si>
  <si>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</si>
  <si>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</si>
  <si>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</si>
  <si>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</si>
  <si>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</si>
  <si>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</si>
  <si>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</si>
  <si>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</si>
  <si>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</si>
  <si>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</si>
  <si>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</si>
  <si>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</si>
  <si>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</si>
  <si>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</si>
  <si>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</si>
  <si>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</si>
  <si>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</si>
  <si>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</si>
  <si>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</si>
  <si>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</si>
  <si>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</si>
  <si>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</si>
  <si>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</si>
  <si>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</si>
  <si>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</si>
  <si>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</si>
  <si>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</si>
  <si>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</si>
  <si>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</si>
  <si>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</si>
  <si>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</si>
  <si>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</si>
  <si>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</si>
  <si>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</si>
  <si>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</si>
  <si>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</si>
  <si>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</si>
  <si>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</si>
  <si>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</si>
  <si>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</si>
  <si>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</si>
  <si>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</si>
  <si>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</si>
  <si>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</si>
  <si>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</si>
  <si>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</si>
  <si>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</si>
  <si>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</si>
  <si>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</si>
  <si>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</si>
  <si>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</si>
  <si>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</si>
  <si>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</si>
  <si>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</si>
  <si>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</si>
  <si>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</si>
  <si>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</si>
  <si>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</si>
  <si>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</si>
  <si>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</si>
  <si>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</si>
  <si>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</si>
  <si>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</si>
  <si>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</si>
  <si>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</si>
  <si>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</si>
  <si>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</si>
  <si>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</si>
  <si>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</si>
  <si>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</si>
  <si>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</si>
  <si>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</si>
  <si>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</si>
  <si>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</si>
  <si>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</si>
  <si>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</si>
  <si>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</si>
  <si>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</si>
  <si>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</si>
  <si>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</si>
  <si>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</si>
  <si>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</si>
  <si>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</si>
  <si>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</si>
  <si>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</si>
  <si>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</si>
  <si>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</si>
  <si>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</si>
  <si>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</si>
  <si>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</si>
  <si>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</si>
  <si>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</si>
  <si>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</si>
  <si>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</si>
  <si>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</si>
  <si>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</si>
  <si>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</si>
  <si>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</si>
  <si>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</si>
  <si>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</si>
  <si>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</si>
  <si>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</si>
  <si>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</si>
  <si>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</si>
  <si>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</si>
  <si>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</si>
  <si>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</si>
  <si>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</si>
  <si>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</si>
  <si>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</si>
  <si>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</si>
  <si>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</si>
  <si>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</si>
  <si>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</si>
  <si>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</si>
  <si>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</si>
  <si>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</si>
  <si>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</si>
  <si>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</si>
  <si>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</si>
  <si>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</si>
  <si>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</si>
  <si>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</si>
  <si>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</si>
  <si>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</si>
  <si>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</si>
  <si>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</si>
  <si>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</si>
  <si>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</si>
  <si>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</si>
  <si>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</si>
  <si>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</si>
  <si>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</si>
  <si>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</si>
  <si>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</si>
  <si>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</si>
  <si>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</si>
  <si>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</si>
  <si>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</si>
  <si>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</si>
  <si>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</si>
  <si>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</si>
  <si>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</si>
  <si>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</si>
  <si>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</si>
  <si>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</si>
  <si>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</si>
  <si>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</si>
  <si>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</si>
  <si>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</si>
  <si>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</si>
  <si>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</si>
  <si>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</si>
  <si>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</si>
  <si>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</si>
  <si>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</si>
  <si>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</si>
  <si>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</si>
  <si>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</si>
  <si>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</si>
  <si>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</si>
  <si>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</si>
  <si>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</si>
  <si>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</si>
  <si>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</si>
  <si>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</si>
  <si>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</si>
  <si>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</si>
  <si>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</si>
  <si>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</si>
  <si>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</si>
  <si>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</si>
  <si>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</si>
  <si>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</si>
  <si>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</si>
  <si>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</si>
  <si>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</si>
  <si>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</si>
  <si>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</si>
  <si>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</si>
  <si>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</si>
  <si>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</si>
  <si>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</si>
  <si>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</si>
  <si>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</si>
  <si>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</si>
  <si>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</si>
  <si>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</si>
  <si>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</si>
  <si>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</si>
  <si>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</si>
  <si>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</si>
  <si>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</si>
  <si>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</si>
  <si>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</si>
  <si>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</si>
  <si>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</si>
  <si>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</si>
  <si>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</si>
  <si>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</si>
  <si>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</si>
  <si>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</si>
  <si>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</si>
  <si>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</si>
  <si>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</si>
  <si>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</si>
  <si>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</si>
  <si>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</si>
  <si>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</si>
  <si>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</si>
  <si>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</si>
  <si>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</si>
  <si>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</si>
  <si>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</si>
  <si>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</si>
  <si>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</si>
  <si>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</si>
  <si>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</si>
  <si>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</si>
  <si>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</si>
  <si>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</si>
  <si>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</si>
  <si>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</si>
  <si>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</si>
  <si>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</si>
  <si>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</si>
  <si>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</si>
  <si>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</si>
  <si>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</si>
  <si>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</si>
  <si>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</si>
  <si>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</si>
  <si>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</si>
  <si>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</si>
  <si>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</si>
  <si>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</si>
  <si>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</si>
  <si>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</si>
  <si>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</si>
  <si>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</si>
  <si>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</si>
  <si>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</si>
  <si>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</si>
  <si>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</si>
  <si>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</si>
  <si>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</si>
  <si>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</si>
  <si>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</si>
  <si>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</si>
  <si>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</si>
  <si>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</si>
  <si>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</si>
  <si>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</si>
  <si>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</si>
  <si>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</si>
  <si>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</si>
  <si>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</si>
  <si>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</si>
  <si>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</si>
  <si>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</si>
  <si>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</si>
  <si>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</si>
  <si>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</si>
  <si>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</si>
  <si>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</si>
  <si>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</si>
  <si>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</si>
  <si>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</si>
  <si>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</si>
  <si>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</si>
  <si>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</si>
  <si>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</si>
  <si>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</si>
  <si>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</si>
  <si>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</si>
  <si>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</si>
  <si>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</si>
  <si>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</si>
  <si>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</si>
  <si>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</si>
  <si>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</si>
  <si>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</si>
  <si>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</si>
  <si>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</si>
  <si>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</si>
  <si>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</si>
  <si>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</si>
  <si>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</si>
  <si>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</si>
  <si>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</si>
  <si>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</si>
  <si>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</si>
  <si>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</si>
  <si>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</si>
  <si>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</si>
  <si>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</si>
  <si>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</si>
  <si>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</si>
  <si>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</si>
  <si>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</si>
  <si>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</si>
  <si>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</si>
  <si>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</si>
  <si>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</si>
  <si>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</si>
  <si>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</si>
  <si>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</si>
  <si>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</si>
  <si>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</si>
  <si>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</si>
  <si>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</si>
  <si>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</si>
  <si>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</si>
  <si>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</si>
  <si>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</si>
  <si>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</si>
  <si>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</si>
  <si>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</si>
  <si>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</si>
  <si>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</si>
  <si>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</si>
  <si>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</si>
  <si>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</si>
  <si>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</si>
  <si>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</si>
  <si>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</si>
  <si>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</si>
  <si>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</si>
  <si>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</si>
  <si>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</si>
  <si>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</si>
  <si>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</si>
  <si>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</si>
  <si>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</si>
  <si>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</si>
  <si>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</si>
  <si>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</si>
  <si>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</si>
  <si>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</si>
  <si>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</si>
  <si>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</si>
  <si>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</si>
  <si>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</si>
  <si>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</si>
  <si>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</si>
  <si>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</si>
  <si>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</si>
  <si>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</si>
  <si>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</si>
  <si>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</si>
  <si>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</si>
  <si>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</si>
  <si>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</si>
  <si>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</si>
  <si>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</si>
  <si>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</si>
  <si>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</si>
  <si>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</si>
  <si>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</si>
  <si>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</si>
  <si>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</si>
  <si>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</si>
  <si>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</si>
  <si>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</si>
  <si>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</si>
  <si>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</si>
  <si>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</si>
  <si>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</si>
  <si>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</si>
  <si>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</si>
  <si>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</si>
  <si>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</si>
  <si>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</si>
  <si>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</si>
  <si>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</si>
  <si>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</si>
  <si>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</si>
  <si>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</si>
  <si>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</si>
  <si>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</si>
  <si>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</si>
  <si>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</si>
  <si>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</si>
  <si>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</si>
  <si>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</si>
  <si>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</si>
  <si>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</si>
  <si>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</si>
  <si>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</si>
  <si>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</si>
  <si>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</si>
  <si>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</si>
  <si>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</si>
  <si>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</si>
  <si>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</si>
  <si>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</si>
  <si>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</si>
  <si>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</si>
  <si>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</si>
  <si>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</si>
  <si>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</si>
  <si>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</si>
  <si>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</si>
  <si>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</si>
  <si>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</si>
  <si>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</si>
  <si>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</si>
  <si>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</si>
  <si>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</si>
  <si>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</si>
  <si>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</si>
  <si>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</si>
  <si>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</si>
  <si>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</si>
  <si>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</si>
  <si>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</si>
  <si>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</si>
  <si>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</si>
  <si>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</si>
  <si>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</si>
  <si>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</si>
  <si>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</si>
  <si>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</si>
  <si>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</si>
  <si>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</si>
  <si>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</si>
  <si>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</si>
  <si>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</si>
  <si>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</si>
  <si>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</si>
  <si>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</si>
  <si>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</si>
  <si>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</si>
  <si>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</si>
  <si>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</si>
  <si>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</si>
  <si>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</si>
  <si>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</si>
  <si>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</si>
  <si>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</si>
  <si>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</si>
  <si>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</si>
  <si>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</si>
  <si>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</si>
  <si>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</si>
  <si>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</si>
  <si>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</si>
  <si>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</si>
  <si>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</si>
  <si>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</si>
  <si>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</si>
  <si>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</si>
  <si>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</si>
  <si>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</si>
  <si>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</si>
  <si>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</si>
  <si>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</si>
  <si>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</si>
  <si>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</si>
  <si>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</si>
  <si>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</si>
  <si>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</si>
  <si>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</si>
  <si>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</si>
  <si>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</si>
  <si>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</si>
  <si>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</si>
  <si>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</si>
  <si>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</si>
  <si>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</si>
  <si>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</si>
  <si>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</si>
  <si>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</si>
  <si>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</si>
  <si>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</si>
  <si>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</si>
  <si>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</si>
  <si>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</si>
  <si>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</si>
  <si>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</si>
  <si>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</si>
  <si>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</si>
  <si>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</si>
  <si>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</si>
  <si>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</si>
  <si>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</si>
  <si>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</si>
  <si>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</si>
  <si>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</si>
  <si>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</si>
  <si>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</si>
  <si>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</si>
  <si>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</si>
  <si>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</si>
  <si>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</si>
  <si>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</si>
  <si>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</si>
  <si>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</si>
  <si>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</si>
  <si>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</si>
  <si>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</si>
  <si>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</si>
  <si>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</si>
  <si>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</si>
  <si>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</si>
  <si>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</si>
  <si>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</si>
  <si>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</si>
  <si>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</si>
  <si>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</si>
  <si>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</si>
  <si>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</si>
  <si>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</si>
  <si>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</si>
  <si>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</si>
  <si>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</si>
  <si>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</si>
  <si>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</si>
  <si>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</si>
  <si>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</si>
  <si>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</si>
  <si>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</si>
  <si>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</si>
  <si>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</si>
  <si>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</si>
  <si>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</si>
  <si>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</si>
  <si>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</si>
  <si>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</si>
  <si>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</si>
  <si>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</si>
  <si>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</si>
  <si>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</si>
  <si>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</si>
  <si>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</si>
  <si>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</si>
  <si>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</si>
  <si>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</si>
  <si>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</si>
  <si>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</si>
  <si>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</si>
  <si>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</si>
  <si>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</si>
  <si>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</si>
  <si>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</si>
  <si>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</si>
  <si>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</si>
  <si>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</si>
  <si>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</si>
  <si>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</si>
  <si>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</si>
  <si>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</si>
  <si>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</si>
  <si>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</si>
  <si>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</si>
  <si>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</si>
  <si>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</si>
  <si>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</si>
  <si>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</si>
  <si>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</si>
  <si>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</si>
  <si>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</si>
  <si>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</si>
  <si>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</si>
  <si>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</si>
  <si>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</si>
  <si>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</si>
  <si>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</si>
  <si>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</si>
  <si>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</si>
  <si>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</si>
  <si>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</si>
  <si>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</si>
  <si>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</si>
  <si>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</si>
  <si>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</si>
  <si>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</si>
  <si>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</si>
  <si>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</si>
  <si>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</si>
  <si>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</si>
  <si>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</si>
  <si>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</si>
  <si>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</si>
  <si>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</si>
  <si>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</si>
  <si>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</si>
  <si>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</si>
  <si>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</si>
  <si>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</si>
  <si>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</si>
  <si>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</si>
  <si>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</si>
  <si>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</si>
  <si>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</si>
  <si>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</si>
  <si>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</si>
  <si>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</si>
  <si>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</si>
  <si>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</si>
  <si>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</si>
  <si>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</si>
  <si>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</si>
  <si>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</si>
  <si>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</si>
  <si>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</si>
  <si>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</si>
  <si>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</si>
  <si>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</si>
  <si>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</si>
  <si>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</si>
  <si>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</si>
  <si>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</si>
  <si>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</si>
  <si>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</si>
  <si>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</si>
  <si>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</si>
  <si>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</si>
  <si>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</si>
  <si>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</si>
  <si>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</si>
  <si>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</si>
  <si>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</si>
  <si>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</si>
  <si>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</si>
  <si>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</si>
  <si>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</si>
  <si>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</si>
  <si>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</si>
  <si>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</si>
  <si>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</si>
  <si>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</si>
  <si>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</si>
  <si>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</si>
  <si>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</si>
  <si>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</si>
  <si>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</si>
  <si>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</si>
  <si>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</si>
  <si>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</si>
  <si>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</si>
  <si>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</si>
  <si>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</si>
  <si>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</si>
  <si>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</si>
  <si>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</si>
  <si>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</si>
  <si>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</si>
  <si>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</si>
  <si>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</si>
  <si>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</si>
  <si>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</si>
  <si>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</si>
  <si>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</si>
  <si>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</si>
  <si>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</si>
  <si>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</si>
  <si>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</si>
  <si>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</si>
  <si>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</si>
  <si>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</si>
  <si>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</si>
  <si>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</si>
  <si>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</si>
  <si>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</si>
  <si>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</si>
  <si>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</si>
  <si>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</si>
  <si>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</si>
  <si>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</si>
  <si>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</si>
  <si>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</si>
  <si>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</si>
  <si>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</si>
  <si>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</si>
  <si>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</si>
  <si>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</si>
  <si>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</si>
  <si>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</si>
  <si>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</si>
  <si>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</si>
  <si>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</si>
  <si>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</si>
  <si>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</si>
  <si>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</si>
  <si>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</si>
  <si>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</si>
  <si>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</si>
  <si>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</si>
  <si>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</si>
  <si>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</si>
  <si>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</si>
  <si>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</si>
  <si>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</si>
  <si>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</si>
  <si>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</si>
  <si>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</si>
  <si>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</si>
  <si>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</si>
  <si>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</si>
  <si>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</si>
  <si>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</si>
  <si>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</si>
  <si>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</si>
  <si>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</si>
  <si>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</si>
  <si>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</si>
  <si>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</si>
  <si>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</si>
  <si>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</si>
  <si>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</si>
  <si>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</si>
  <si>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</si>
  <si>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</si>
  <si>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</si>
  <si>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</si>
  <si>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</si>
  <si>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</si>
  <si>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</si>
  <si>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</si>
  <si>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</si>
  <si>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</si>
  <si>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</si>
  <si>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</si>
  <si>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</si>
  <si>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</si>
  <si>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</si>
  <si>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</si>
  <si>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</si>
  <si>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</si>
  <si>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</si>
  <si>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</si>
  <si>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</si>
  <si>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</si>
  <si>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</si>
  <si>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</si>
  <si>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</si>
  <si>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</si>
  <si>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</si>
  <si>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</si>
  <si>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</si>
  <si>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</si>
  <si>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</si>
  <si>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</si>
  <si>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</si>
  <si>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</si>
  <si>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</si>
  <si>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</si>
  <si>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</si>
  <si>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</si>
  <si>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</si>
  <si>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</si>
  <si>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</si>
  <si>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</si>
  <si>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</si>
  <si>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</si>
  <si>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</si>
  <si>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</si>
  <si>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</si>
  <si>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</si>
  <si>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</si>
  <si>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</si>
  <si>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</si>
  <si>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</si>
  <si>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</si>
  <si>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</si>
  <si>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</si>
  <si>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</si>
  <si>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</si>
  <si>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</si>
  <si>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</si>
  <si>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</si>
  <si>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</si>
  <si>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</si>
  <si>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</si>
  <si>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</si>
  <si>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</si>
  <si>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</si>
  <si>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</si>
  <si>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</si>
  <si>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</si>
  <si>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</si>
  <si>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</si>
  <si>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</si>
  <si>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</si>
  <si>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</si>
  <si>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</si>
  <si>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</si>
  <si>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</si>
  <si>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</si>
  <si>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</si>
  <si>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</si>
  <si>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</si>
  <si>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</si>
  <si>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</si>
  <si>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</si>
  <si>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</si>
  <si>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</si>
  <si>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</si>
  <si>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</si>
  <si>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</si>
  <si>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</si>
  <si>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</si>
  <si>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</si>
  <si>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</si>
  <si>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</si>
  <si>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</si>
  <si>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</si>
  <si>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</si>
  <si>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</si>
  <si>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</si>
  <si>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</si>
  <si>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</si>
  <si>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</si>
  <si>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</si>
  <si>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</si>
  <si>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</si>
  <si>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</si>
  <si>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</si>
  <si>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</si>
  <si>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</si>
  <si>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</si>
  <si>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</si>
  <si>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</si>
  <si>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</si>
  <si>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</si>
  <si>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</si>
  <si>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</si>
  <si>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</si>
  <si>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</si>
  <si>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</si>
  <si>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</si>
  <si>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</si>
  <si>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</si>
  <si>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</si>
  <si>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</si>
  <si>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</si>
  <si>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</si>
  <si>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</si>
  <si>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</si>
  <si>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</si>
  <si>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</si>
  <si>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</si>
  <si>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</si>
  <si>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</si>
  <si>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</si>
  <si>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</si>
  <si>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</si>
  <si>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</si>
  <si>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</si>
  <si>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</si>
  <si>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</si>
  <si>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</si>
  <si>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</si>
  <si>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</si>
  <si>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</si>
  <si>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</si>
  <si>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</si>
  <si>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</si>
  <si>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</si>
  <si>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</si>
  <si>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</si>
  <si>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</si>
  <si>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</si>
  <si>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</si>
  <si>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</si>
  <si>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</si>
  <si>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</si>
  <si>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</si>
  <si>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</si>
  <si>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</si>
  <si>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</si>
  <si>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</si>
  <si>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</si>
  <si>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</si>
  <si>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</si>
  <si>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</si>
  <si>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</si>
  <si>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</si>
  <si>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</si>
  <si>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</si>
  <si>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</si>
  <si>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</si>
  <si>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</si>
  <si>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</si>
  <si>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</si>
  <si>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</si>
  <si>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</si>
  <si>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</si>
  <si>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</si>
  <si>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</si>
  <si>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</si>
  <si>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</si>
  <si>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</si>
  <si>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</si>
  <si>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</si>
  <si>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</si>
  <si>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</si>
  <si>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</si>
  <si>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</si>
  <si>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</si>
  <si>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</si>
  <si>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</si>
  <si>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</si>
  <si>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</si>
  <si>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</si>
  <si>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</si>
  <si>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</si>
  <si>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</si>
  <si>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</si>
  <si>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</si>
  <si>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</si>
  <si>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</si>
  <si>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</si>
  <si>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</si>
  <si>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</si>
  <si>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</si>
  <si>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</si>
  <si>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</si>
  <si>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</si>
  <si>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</si>
  <si>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</si>
  <si>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</si>
  <si>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</si>
  <si>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</si>
  <si>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</si>
  <si>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</si>
  <si>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</si>
  <si>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</si>
  <si>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</si>
  <si>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</si>
  <si>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</si>
  <si>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</si>
  <si>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</si>
  <si>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</si>
  <si>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</si>
  <si>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</si>
  <si>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</si>
  <si>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</si>
  <si>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</si>
  <si>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</si>
  <si>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</si>
  <si>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</si>
  <si>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</si>
  <si>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</si>
  <si>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</si>
  <si>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</si>
  <si>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</si>
  <si>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</si>
  <si>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</si>
  <si>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</si>
  <si>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</si>
  <si>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</si>
  <si>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</si>
  <si>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</si>
  <si>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</si>
  <si>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</si>
  <si>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</si>
  <si>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</si>
  <si>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</si>
  <si>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</si>
  <si>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</si>
  <si>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</si>
  <si>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</si>
  <si>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</si>
  <si>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</si>
  <si>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</si>
  <si>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</si>
  <si>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</si>
  <si>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</si>
  <si>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</si>
  <si>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</si>
  <si>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</si>
  <si>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</si>
  <si>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</si>
  <si>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</si>
  <si>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</si>
  <si>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</si>
  <si>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</si>
  <si>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</si>
  <si>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</si>
  <si>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</si>
  <si>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</si>
  <si>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</si>
  <si>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</si>
  <si>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</si>
  <si>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</si>
  <si>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</si>
  <si>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</si>
  <si>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</si>
  <si>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</si>
  <si>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</si>
  <si>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</si>
  <si>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</si>
  <si>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</si>
  <si>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</si>
  <si>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</si>
  <si>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</si>
  <si>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</si>
  <si>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</si>
  <si>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</si>
  <si>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</si>
  <si>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</si>
  <si>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</si>
  <si>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</si>
  <si>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</si>
  <si>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</si>
  <si>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</si>
  <si>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</si>
  <si>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</si>
  <si>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</si>
  <si>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</si>
  <si>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</si>
  <si>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</si>
  <si>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</si>
  <si>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</si>
  <si>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</si>
  <si>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</si>
  <si>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</si>
  <si>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</si>
  <si>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</si>
  <si>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</si>
  <si>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</si>
  <si>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</si>
  <si>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</si>
  <si>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</si>
  <si>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</si>
  <si>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</si>
  <si>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</si>
  <si>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</si>
  <si>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</si>
  <si>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</si>
  <si>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</si>
  <si>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</si>
  <si>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</si>
  <si>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</si>
  <si>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</si>
  <si>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</si>
  <si>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</si>
  <si>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</si>
  <si>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</si>
  <si>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</si>
  <si>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</si>
  <si>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</si>
  <si>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</si>
  <si>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</si>
  <si>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</si>
  <si>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</si>
  <si>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</si>
  <si>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</si>
  <si>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</si>
  <si>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</si>
  <si>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</si>
  <si>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</si>
  <si>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</si>
  <si>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</si>
  <si>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</si>
  <si>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</si>
  <si>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</si>
  <si>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</si>
  <si>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</si>
  <si>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</si>
  <si>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</si>
  <si>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</si>
  <si>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</si>
  <si>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</si>
  <si>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</si>
  <si>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</si>
  <si>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</si>
  <si>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</si>
  <si>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</si>
  <si>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</si>
  <si>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</si>
  <si>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</si>
  <si>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</si>
  <si>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</si>
  <si>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</si>
  <si>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</si>
  <si>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</si>
  <si>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</si>
  <si>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</si>
  <si>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</si>
  <si>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</si>
  <si>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</si>
  <si>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</si>
  <si>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</si>
  <si>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</si>
  <si>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</si>
  <si>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</si>
  <si>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</si>
  <si>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</si>
  <si>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</si>
  <si>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</si>
  <si>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</si>
  <si>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</si>
  <si>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</si>
  <si>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</si>
  <si>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</si>
  <si>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</si>
  <si>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</si>
  <si>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</si>
  <si>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</si>
  <si>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</si>
  <si>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</si>
  <si>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</si>
  <si>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</si>
  <si>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</si>
  <si>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</si>
  <si>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</si>
  <si>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</si>
  <si>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</si>
  <si>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</si>
  <si>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</si>
  <si>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</si>
  <si>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</si>
  <si>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</si>
  <si>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</si>
  <si>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</si>
  <si>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</si>
  <si>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</si>
  <si>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</si>
  <si>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</si>
  <si>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</si>
  <si>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</si>
  <si>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</si>
  <si>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</si>
  <si>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</si>
  <si>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</si>
  <si>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</si>
  <si>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</si>
  <si>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</si>
  <si>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</si>
  <si>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</si>
  <si>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</si>
  <si>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</si>
  <si>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</si>
  <si>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</si>
  <si>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</si>
  <si>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</si>
  <si>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</si>
  <si>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</si>
  <si>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</si>
  <si>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</si>
  <si>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</si>
  <si>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</si>
  <si>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</si>
  <si>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</si>
  <si>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</si>
  <si>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</si>
  <si>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</si>
  <si>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</si>
  <si>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</si>
  <si>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</si>
  <si>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</si>
  <si>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</si>
  <si>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</si>
  <si>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</si>
  <si>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</si>
  <si>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</si>
  <si>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</si>
  <si>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</si>
  <si>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</si>
  <si>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</si>
  <si>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</si>
  <si>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</si>
  <si>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</si>
  <si>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</si>
  <si>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</si>
  <si>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</si>
  <si>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</si>
  <si>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</si>
  <si>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</si>
  <si>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</si>
  <si>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</si>
  <si>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</si>
  <si>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</si>
  <si>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</si>
  <si>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</si>
  <si>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</si>
  <si>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</si>
  <si>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</si>
  <si>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</si>
  <si>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</si>
  <si>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</si>
  <si>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</si>
  <si>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</si>
  <si>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</si>
  <si>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</si>
  <si>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</si>
  <si>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</si>
  <si>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</si>
  <si>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</si>
  <si>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</si>
  <si>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</si>
  <si>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</si>
  <si>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</si>
  <si>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</si>
  <si>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</si>
  <si>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</si>
  <si>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</si>
  <si>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</si>
  <si>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</si>
  <si>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</si>
  <si>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</si>
  <si>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</si>
  <si>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</si>
  <si>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</si>
  <si>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</si>
  <si>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</si>
  <si>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</si>
  <si>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</si>
  <si>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</si>
  <si>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</si>
  <si>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</si>
  <si>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</si>
  <si>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</si>
  <si>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</si>
  <si>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</si>
  <si>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</si>
  <si>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</si>
  <si>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</si>
  <si>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</si>
  <si>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</si>
  <si>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</si>
  <si>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</si>
  <si>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</si>
  <si>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</si>
  <si>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</si>
  <si>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</si>
  <si>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</si>
  <si>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</si>
  <si>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</si>
  <si>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</si>
  <si>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</si>
  <si>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</si>
  <si>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</si>
  <si>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</si>
  <si>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</si>
  <si>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</si>
  <si>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</si>
  <si>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</si>
  <si>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</si>
  <si>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</si>
  <si>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</si>
  <si>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</si>
  <si>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</si>
  <si>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</si>
  <si>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</si>
  <si>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</si>
  <si>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</si>
  <si>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</si>
  <si>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</si>
  <si>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</si>
  <si>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</si>
  <si>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</si>
  <si>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</si>
  <si>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</si>
  <si>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</si>
  <si>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</si>
  <si>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</si>
  <si>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</si>
  <si>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</si>
  <si>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</si>
  <si>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</si>
  <si>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</si>
  <si>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</si>
  <si>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</si>
  <si>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</si>
  <si>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</si>
  <si>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</si>
  <si>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</si>
  <si>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</si>
  <si>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</si>
  <si>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</si>
  <si>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</si>
  <si>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</si>
  <si>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</si>
  <si>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</si>
  <si>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</si>
  <si>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</si>
  <si>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</si>
  <si>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</si>
  <si>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</si>
  <si>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</si>
  <si>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</si>
  <si>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</si>
  <si>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</si>
  <si>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</si>
  <si>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</si>
  <si>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</si>
  <si>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</si>
  <si>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</si>
  <si>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</si>
  <si>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</si>
  <si>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</si>
  <si>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</si>
  <si>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</si>
  <si>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</si>
  <si>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</si>
  <si>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</si>
  <si>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</si>
  <si>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</si>
  <si>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</si>
  <si>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</si>
  <si>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</si>
  <si>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</si>
  <si>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</si>
  <si>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</si>
  <si>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</si>
  <si>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</si>
  <si>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</si>
  <si>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</si>
  <si>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</si>
  <si>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</si>
  <si>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</si>
  <si>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</si>
  <si>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</si>
  <si>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</si>
  <si>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</si>
  <si>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</si>
  <si>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</si>
  <si>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</si>
  <si>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</si>
  <si>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</si>
  <si>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</si>
  <si>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</si>
  <si>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</si>
  <si>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</si>
  <si>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</si>
  <si>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</si>
  <si>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</si>
  <si>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</si>
  <si>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</si>
  <si>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</si>
  <si>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</si>
  <si>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</si>
  <si>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</si>
  <si>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</si>
  <si>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</si>
  <si>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</si>
  <si>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</si>
  <si>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</si>
  <si>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</si>
  <si>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</si>
  <si>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</si>
  <si>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</si>
  <si>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</si>
  <si>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</si>
  <si>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</si>
  <si>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</si>
  <si>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</si>
  <si>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</si>
  <si>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</si>
  <si>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</si>
  <si>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</si>
  <si>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</si>
  <si>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</si>
  <si>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</si>
  <si>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</si>
  <si>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</si>
  <si>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</si>
  <si>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</si>
  <si>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</si>
  <si>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</si>
  <si>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</si>
  <si>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</si>
  <si>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</si>
  <si>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</si>
  <si>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</si>
  <si>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</si>
  <si>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</si>
  <si>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</si>
  <si>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</si>
  <si>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</si>
  <si>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</si>
  <si>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</si>
  <si>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</si>
  <si>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</si>
  <si>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</si>
  <si>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</si>
  <si>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</si>
  <si>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</si>
  <si>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</si>
  <si>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</si>
  <si>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</si>
  <si>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</si>
  <si>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</si>
  <si>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</si>
  <si>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</si>
  <si>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</si>
  <si>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</si>
  <si>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</si>
  <si>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</si>
  <si>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</si>
  <si>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</si>
  <si>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</si>
  <si>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</si>
  <si>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</si>
  <si>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</si>
  <si>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</si>
  <si>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</si>
  <si>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</si>
  <si>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</si>
  <si>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</si>
  <si>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</si>
  <si>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</si>
  <si>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</si>
  <si>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</si>
  <si>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</si>
  <si>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</si>
  <si>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</si>
  <si>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</si>
  <si>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</si>
  <si>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</si>
  <si>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</si>
  <si>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</si>
  <si>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</si>
  <si>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</si>
  <si>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</si>
  <si>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</si>
  <si>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</si>
  <si>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</si>
  <si>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</si>
  <si>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</si>
  <si>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</si>
  <si>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</si>
  <si>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</si>
  <si>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</si>
  <si>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</si>
  <si>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</si>
  <si>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</si>
  <si>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</si>
  <si>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</si>
  <si>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</si>
  <si>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</si>
  <si>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</si>
  <si>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</si>
  <si>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</si>
  <si>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</si>
  <si>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</si>
  <si>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</si>
  <si>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</si>
  <si>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</si>
  <si>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</si>
  <si>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</si>
  <si>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</si>
  <si>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</si>
  <si>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</si>
  <si>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</si>
  <si>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</si>
  <si>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</si>
  <si>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</si>
  <si>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</si>
  <si>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</si>
  <si>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</si>
  <si>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</si>
  <si>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</si>
  <si>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</si>
  <si>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</si>
  <si>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</si>
  <si>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</si>
  <si>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</si>
  <si>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</si>
  <si>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</si>
  <si>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</si>
  <si>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</si>
  <si>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</si>
  <si>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</si>
  <si>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</si>
  <si>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</si>
  <si>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</si>
  <si>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</si>
  <si>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</si>
  <si>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</si>
  <si>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</si>
  <si>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</si>
  <si>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</si>
  <si>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</si>
  <si>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</si>
  <si>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</si>
  <si>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</si>
  <si>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</si>
  <si>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</si>
  <si>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</si>
  <si>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</si>
  <si>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</si>
  <si>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</si>
  <si>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</si>
  <si>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</si>
  <si>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</si>
  <si>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</si>
  <si>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</si>
  <si>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</si>
  <si>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</si>
  <si>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</si>
  <si>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</si>
  <si>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</si>
  <si>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</si>
  <si>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</si>
  <si>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</si>
  <si>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</si>
  <si>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</si>
  <si>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</si>
  <si>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</si>
  <si>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</si>
  <si>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</si>
  <si>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</si>
  <si>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</si>
  <si>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</si>
  <si>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</si>
  <si>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</si>
  <si>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</si>
  <si>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</si>
  <si>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</si>
  <si>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</si>
  <si>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</si>
  <si>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</si>
  <si>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</si>
  <si>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</si>
  <si>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</si>
  <si>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</si>
  <si>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</si>
  <si>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</si>
  <si>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</si>
  <si>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</si>
  <si>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</si>
  <si>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</si>
  <si>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</si>
  <si>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</si>
  <si>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</si>
  <si>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</si>
  <si>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</si>
  <si>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</si>
  <si>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</si>
  <si>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</si>
  <si>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</si>
  <si>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</si>
  <si>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</si>
  <si>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</si>
  <si>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</si>
  <si>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</si>
  <si>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</si>
  <si>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</si>
  <si>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</si>
  <si>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</si>
  <si>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</si>
  <si>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</si>
  <si>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</si>
  <si>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</si>
  <si>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</si>
  <si>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</si>
  <si>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</si>
  <si>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</si>
  <si>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</si>
  <si>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</si>
  <si>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</si>
  <si>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</si>
  <si>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</si>
  <si>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</si>
  <si>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</si>
  <si>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</si>
  <si>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</si>
  <si>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</si>
  <si>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</si>
  <si>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</si>
  <si>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</si>
  <si>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</si>
  <si>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</si>
  <si>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</si>
  <si>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</si>
  <si>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</si>
  <si>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</si>
  <si>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</si>
  <si>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</si>
  <si>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</si>
  <si>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</si>
  <si>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</si>
  <si>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</si>
  <si>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</si>
  <si>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</si>
  <si>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</si>
  <si>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</si>
  <si>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</si>
  <si>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</si>
  <si>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</si>
  <si>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</si>
  <si>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</si>
  <si>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</si>
  <si>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</si>
  <si>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</si>
  <si>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</si>
  <si>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</si>
  <si>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</si>
  <si>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</si>
  <si>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</si>
  <si>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</si>
  <si>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</si>
  <si>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</si>
  <si>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</si>
  <si>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</si>
  <si>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</si>
  <si>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</si>
  <si>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</si>
  <si>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</si>
  <si>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</si>
  <si>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</si>
  <si>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</si>
  <si>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</si>
  <si>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</si>
  <si>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</si>
  <si>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</si>
  <si>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</si>
  <si>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</si>
  <si>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</si>
  <si>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</si>
  <si>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</si>
  <si>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</si>
  <si>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</si>
  <si>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</si>
  <si>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</si>
  <si>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</si>
  <si>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</si>
  <si>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</si>
  <si>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</si>
  <si>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</si>
  <si>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</si>
  <si>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</si>
  <si>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</si>
  <si>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</si>
  <si>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</si>
  <si>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</si>
  <si>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</si>
  <si>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</si>
  <si>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</si>
  <si>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</si>
  <si>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</si>
  <si>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</si>
  <si>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</si>
  <si>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</si>
  <si>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</si>
  <si>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</si>
  <si>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</si>
  <si>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</si>
  <si>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</si>
  <si>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</si>
  <si>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</si>
  <si>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</si>
  <si>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</si>
  <si>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</si>
  <si>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</si>
  <si>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</si>
  <si>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</si>
  <si>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</si>
  <si>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</si>
  <si>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</si>
  <si>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</si>
  <si>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</si>
  <si>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</si>
  <si>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</si>
  <si>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</si>
  <si>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</si>
  <si>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</si>
  <si>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</si>
  <si>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</si>
  <si>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</si>
  <si>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</si>
  <si>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</si>
  <si>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</si>
  <si>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</si>
  <si>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</si>
  <si>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</si>
  <si>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</si>
  <si>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</si>
  <si>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</si>
  <si>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</si>
  <si>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</si>
  <si>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</si>
  <si>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</si>
  <si>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</si>
  <si>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</si>
  <si>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</si>
  <si>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</si>
  <si>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</si>
  <si>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</si>
  <si>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</si>
  <si>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</si>
  <si>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</si>
  <si>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</si>
  <si>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</si>
  <si>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</si>
  <si>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</si>
  <si>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</si>
  <si>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</si>
  <si>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</si>
  <si>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</si>
  <si>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</si>
  <si>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</si>
  <si>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</si>
  <si>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</si>
  <si>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</si>
  <si>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</si>
  <si>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</si>
  <si>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</si>
  <si>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</si>
  <si>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</si>
  <si>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</si>
  <si>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</si>
  <si>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</si>
  <si>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</si>
  <si>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</si>
  <si>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</si>
  <si>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</si>
  <si>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</si>
  <si>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</si>
  <si>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</si>
  <si>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</si>
  <si>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</si>
  <si>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</si>
  <si>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</si>
  <si>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</si>
  <si>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</si>
  <si>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</si>
  <si>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</si>
  <si>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</si>
  <si>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</si>
  <si>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</si>
  <si>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</si>
  <si>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</si>
  <si>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</si>
  <si>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</si>
  <si>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</si>
  <si>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</si>
  <si>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</si>
  <si>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</si>
  <si>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</si>
  <si>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</si>
  <si>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</si>
  <si>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</si>
  <si>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</si>
  <si>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</si>
  <si>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</si>
  <si>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</si>
  <si>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</si>
  <si>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</si>
  <si>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</si>
  <si>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</si>
  <si>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</si>
  <si>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</si>
  <si>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</si>
  <si>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</si>
  <si>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</si>
  <si>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</si>
  <si>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</si>
  <si>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</si>
  <si>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</si>
  <si>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</si>
  <si>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</si>
  <si>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</si>
  <si>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</si>
  <si>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</si>
  <si>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</si>
  <si>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</si>
  <si>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</si>
  <si>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</si>
  <si>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</si>
  <si>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</si>
  <si>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</si>
  <si>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</si>
  <si>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</si>
  <si>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</si>
  <si>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</si>
  <si>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</si>
  <si>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</si>
  <si>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</si>
  <si>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</si>
  <si>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</si>
  <si>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</si>
  <si>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</si>
  <si>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</si>
  <si>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</si>
  <si>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</si>
  <si>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</si>
  <si>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</si>
  <si>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</si>
  <si>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</si>
  <si>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</si>
  <si>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</si>
  <si>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</si>
  <si>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</si>
  <si>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</si>
  <si>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</si>
  <si>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</si>
  <si>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</si>
  <si>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</si>
  <si>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</si>
  <si>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</si>
  <si>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</si>
  <si>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</si>
  <si>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</si>
  <si>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</si>
  <si>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</si>
  <si>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</si>
  <si>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</si>
  <si>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</si>
  <si>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</si>
  <si>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</si>
  <si>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</si>
  <si>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</si>
  <si>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</si>
  <si>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</si>
  <si>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</si>
  <si>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</si>
  <si>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</si>
  <si>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</si>
  <si>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</si>
  <si>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</si>
  <si>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</si>
  <si>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</si>
  <si>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</si>
  <si>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</si>
  <si>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</si>
  <si>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</si>
  <si>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</si>
  <si>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</si>
  <si>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</si>
  <si>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</si>
  <si>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</si>
  <si>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</si>
  <si>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</si>
  <si>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</si>
  <si>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</si>
  <si>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</si>
  <si>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</si>
  <si>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</si>
  <si>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</si>
  <si>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</si>
  <si>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</si>
  <si>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</si>
  <si>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</si>
  <si>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</si>
  <si>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</si>
  <si>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</si>
  <si>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</si>
  <si>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</si>
  <si>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</si>
  <si>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</si>
  <si>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</si>
  <si>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</si>
  <si>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</si>
  <si>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</si>
  <si>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</si>
  <si>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</si>
  <si>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</si>
  <si>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</si>
  <si>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</si>
  <si>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</si>
  <si>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</si>
  <si>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</si>
  <si>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</si>
  <si>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</si>
  <si>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</si>
  <si>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</si>
  <si>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</si>
  <si>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</si>
  <si>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</si>
  <si>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</si>
  <si>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</si>
  <si>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</si>
  <si>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</si>
  <si>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</si>
  <si>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</si>
  <si>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</si>
  <si>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</si>
  <si>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</si>
  <si>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</si>
  <si>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</si>
  <si>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</si>
  <si>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</si>
  <si>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</si>
  <si>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</si>
  <si>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</si>
  <si>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</si>
  <si>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</si>
  <si>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</si>
  <si>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</si>
  <si>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</si>
  <si>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</si>
  <si>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</si>
  <si>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</si>
  <si>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</si>
  <si>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</si>
  <si>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</si>
  <si>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</si>
  <si>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</si>
  <si>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</si>
  <si>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</si>
  <si>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</si>
  <si>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</si>
  <si>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</si>
  <si>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</si>
  <si>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</si>
  <si>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</si>
  <si>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</si>
  <si>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</si>
  <si>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</si>
  <si>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</si>
  <si>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</si>
  <si>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</si>
  <si>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</si>
  <si>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</si>
  <si>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</si>
  <si>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</si>
  <si>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</si>
  <si>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</si>
  <si>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</si>
  <si>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</si>
  <si>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</si>
  <si>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</si>
  <si>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</si>
  <si>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</si>
  <si>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</si>
  <si>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</si>
  <si>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</si>
  <si>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</si>
  <si>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</si>
  <si>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</si>
  <si>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</si>
  <si>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</si>
  <si>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</si>
  <si>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</si>
  <si>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</si>
  <si>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</si>
  <si>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</si>
  <si>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</si>
  <si>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</si>
  <si>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</si>
  <si>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</si>
  <si>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</si>
  <si>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</si>
  <si>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</si>
  <si>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</si>
  <si>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</si>
  <si>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</si>
  <si>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</si>
  <si>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</si>
  <si>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</si>
  <si>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</si>
  <si>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</si>
  <si>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</si>
  <si>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</si>
  <si>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</si>
  <si>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</si>
  <si>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</si>
  <si>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</si>
  <si>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</si>
  <si>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</si>
  <si>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</si>
  <si>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</si>
  <si>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</si>
  <si>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</si>
  <si>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</si>
  <si>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</si>
  <si>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</si>
  <si>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</si>
  <si>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</si>
  <si>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</si>
  <si>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</si>
  <si>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</si>
  <si>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</si>
  <si>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</si>
  <si>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</si>
  <si>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</si>
  <si>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</si>
  <si>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</si>
  <si>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</si>
  <si>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</si>
  <si>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</si>
  <si>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</si>
  <si>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</si>
  <si>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</si>
  <si>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</si>
  <si>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</si>
  <si>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</si>
  <si>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</si>
  <si>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</si>
  <si>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</si>
  <si>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</si>
  <si>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</si>
  <si>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</si>
  <si>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</si>
  <si>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</si>
  <si>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</si>
  <si>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</si>
  <si>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</si>
  <si>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</si>
  <si>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</si>
  <si>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</si>
  <si>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</si>
  <si>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</si>
  <si>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</si>
  <si>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</si>
  <si>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</si>
  <si>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</si>
  <si>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</si>
  <si>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</si>
  <si>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</si>
  <si>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</si>
  <si>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</si>
  <si>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</si>
  <si>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</si>
  <si>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</si>
  <si>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</si>
  <si>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</si>
  <si>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</si>
  <si>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</si>
  <si>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</si>
  <si>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</si>
  <si>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</si>
  <si>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</si>
  <si>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</si>
  <si>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</si>
  <si>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</si>
  <si>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</si>
  <si>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</si>
  <si>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</si>
  <si>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</si>
  <si>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</si>
  <si>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</si>
  <si>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</si>
  <si>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</si>
  <si>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</si>
  <si>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</si>
  <si>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</si>
  <si>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</si>
  <si>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</si>
  <si>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</si>
  <si>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</si>
  <si>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</si>
  <si>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</si>
  <si>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</si>
  <si>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</si>
  <si>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</si>
  <si>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</si>
  <si>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</si>
  <si>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</si>
  <si>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</si>
  <si>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</si>
  <si>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</si>
  <si>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</si>
  <si>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</si>
  <si>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</si>
  <si>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</si>
  <si>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</si>
  <si>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</si>
  <si>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</si>
  <si>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</si>
  <si>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</si>
  <si>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</si>
  <si>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</si>
  <si>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</si>
  <si>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</si>
  <si>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</si>
  <si>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</si>
  <si>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</si>
  <si>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</si>
  <si>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</si>
  <si>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</si>
  <si>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</si>
  <si>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</si>
  <si>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</si>
  <si>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</si>
  <si>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</si>
  <si>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</si>
  <si>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</si>
  <si>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</si>
  <si>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</si>
  <si>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</si>
  <si>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</si>
  <si>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</si>
  <si>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</si>
  <si>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</si>
  <si>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</si>
  <si>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</si>
  <si>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</si>
  <si>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</si>
  <si>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</si>
  <si>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</si>
  <si>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</si>
  <si>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</si>
  <si>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</si>
  <si>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</si>
  <si>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</si>
  <si>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</si>
  <si>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</si>
  <si>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</si>
  <si>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</si>
  <si>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</si>
  <si>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</si>
  <si>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</si>
  <si>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</si>
  <si>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</si>
  <si>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</si>
  <si>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</si>
  <si>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</si>
  <si>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</si>
  <si>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</si>
  <si>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</si>
  <si>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</si>
  <si>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</si>
  <si>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</si>
  <si>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</si>
  <si>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</si>
  <si>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</si>
  <si>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</si>
  <si>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</si>
  <si>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</si>
  <si>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</si>
  <si>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</si>
  <si>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</si>
  <si>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</si>
  <si>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</si>
  <si>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</si>
  <si>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</si>
  <si>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</si>
  <si>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</si>
  <si>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</si>
  <si>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</si>
  <si>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</si>
  <si>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</si>
  <si>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</si>
  <si>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</si>
  <si>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</si>
  <si>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</si>
  <si>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</si>
  <si>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</si>
  <si>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</si>
  <si>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</si>
  <si>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</si>
  <si>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</si>
  <si>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</si>
  <si>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</si>
  <si>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</si>
  <si>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</si>
  <si>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</si>
  <si>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</si>
  <si>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</si>
  <si>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</si>
  <si>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</si>
  <si>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</si>
  <si>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</si>
  <si>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</si>
  <si>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</si>
  <si>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</si>
  <si>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</si>
  <si>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</si>
  <si>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</si>
  <si>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</si>
  <si>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</si>
  <si>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</si>
  <si>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</si>
  <si>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</si>
  <si>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</si>
  <si>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</si>
  <si>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</si>
  <si>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</si>
  <si>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</si>
  <si>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</si>
  <si>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</si>
  <si>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</si>
  <si>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</si>
  <si>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</si>
  <si>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</si>
  <si>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</si>
  <si>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</si>
  <si>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</si>
  <si>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</si>
  <si>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</si>
  <si>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</si>
  <si>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</si>
  <si>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</si>
  <si>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</si>
  <si>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</si>
  <si>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</si>
  <si>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</si>
  <si>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</si>
  <si>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</si>
  <si>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</si>
  <si>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</si>
  <si>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</si>
  <si>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</si>
  <si>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</si>
  <si>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</si>
  <si>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</si>
  <si>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</si>
  <si>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</si>
  <si>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</si>
  <si>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</si>
  <si>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</si>
  <si>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</si>
  <si>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</si>
  <si>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</si>
  <si>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</si>
  <si>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</si>
  <si>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</si>
  <si>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</si>
  <si>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</si>
  <si>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</si>
  <si>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</si>
  <si>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</si>
  <si>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</si>
  <si>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</si>
  <si>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</si>
  <si>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</si>
  <si>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</si>
  <si>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</si>
  <si>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</si>
  <si>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</si>
  <si>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</si>
  <si>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</si>
  <si>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</si>
  <si>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</si>
  <si>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</si>
  <si>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</si>
  <si>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</si>
  <si>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</si>
  <si>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</si>
  <si>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</si>
  <si>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</si>
  <si>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</si>
  <si>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</si>
  <si>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</si>
  <si>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</si>
  <si>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</si>
  <si>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</si>
  <si>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</si>
  <si>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</si>
  <si>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</si>
  <si>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</si>
  <si>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</si>
  <si>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</si>
  <si>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</si>
  <si>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</si>
  <si>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</si>
  <si>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</si>
  <si>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</si>
  <si>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</si>
  <si>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</si>
  <si>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</si>
  <si>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</si>
  <si>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</si>
  <si>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</si>
  <si>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</si>
  <si>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</si>
  <si>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</si>
  <si>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</si>
  <si>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</si>
  <si>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</si>
  <si>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</si>
  <si>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</si>
  <si>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</si>
  <si>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</si>
  <si>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</si>
  <si>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</si>
  <si>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</si>
  <si>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</si>
  <si>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</si>
  <si>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</si>
  <si>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</si>
  <si>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</si>
  <si>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</si>
  <si>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</si>
  <si>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</si>
  <si>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</si>
  <si>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</si>
  <si>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</si>
  <si>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</si>
  <si>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</si>
  <si>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</si>
  <si>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</si>
  <si>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</si>
  <si>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</si>
  <si>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</si>
  <si>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</si>
  <si>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</si>
  <si>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</si>
  <si>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</si>
  <si>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</si>
  <si>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</si>
  <si>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</si>
  <si>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</si>
  <si>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</si>
  <si>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</si>
  <si>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</si>
  <si>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</si>
  <si>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</si>
  <si>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</si>
  <si>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</si>
  <si>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</si>
  <si>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</si>
  <si>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</si>
  <si>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</si>
  <si>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</si>
  <si>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</si>
  <si>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</si>
  <si>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</si>
  <si>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</si>
  <si>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</si>
  <si>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</si>
  <si>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</si>
  <si>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</si>
  <si>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</si>
  <si>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</si>
  <si>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</si>
  <si>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</si>
  <si>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</si>
  <si>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</si>
  <si>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</si>
  <si>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</si>
  <si>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</si>
  <si>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</si>
  <si>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</si>
  <si>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</si>
  <si>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</si>
  <si>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</si>
  <si>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</si>
  <si>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</si>
  <si>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</si>
  <si>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</si>
  <si>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</si>
  <si>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</si>
  <si>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</si>
  <si>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</si>
  <si>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</si>
  <si>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</si>
  <si>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</si>
  <si>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</si>
  <si>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</si>
  <si>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</si>
  <si>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</si>
  <si>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</si>
  <si>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</si>
  <si>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</si>
  <si>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</si>
  <si>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</si>
  <si>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</si>
  <si>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</si>
  <si>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</si>
  <si>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</si>
  <si>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</si>
  <si>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</si>
  <si>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</si>
  <si>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</si>
  <si>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</si>
  <si>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</si>
  <si>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</si>
  <si>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</si>
  <si>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</si>
  <si>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</si>
  <si>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</si>
  <si>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</si>
  <si>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</si>
  <si>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</si>
  <si>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</si>
  <si>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</si>
  <si>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</si>
  <si>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</si>
  <si>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</si>
  <si>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</si>
  <si>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</si>
  <si>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</si>
  <si>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</si>
  <si>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</si>
  <si>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</si>
  <si>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</si>
  <si>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</si>
  <si>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</si>
  <si>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</si>
  <si>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</si>
  <si>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</si>
  <si>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</si>
  <si>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</si>
  <si>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</si>
  <si>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</si>
  <si>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</si>
  <si>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</si>
  <si>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</si>
  <si>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</si>
  <si>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</si>
  <si>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</si>
  <si>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</si>
  <si>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</si>
  <si>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</si>
  <si>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</si>
  <si>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</si>
  <si>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</si>
  <si>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</si>
  <si>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</si>
  <si>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</si>
  <si>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</si>
  <si>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</si>
  <si>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</si>
  <si>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</si>
  <si>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</si>
  <si>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</si>
  <si>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</si>
  <si>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</si>
  <si>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</si>
  <si>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</si>
  <si>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</si>
  <si>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</si>
  <si>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</si>
  <si>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</si>
  <si>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</si>
  <si>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</si>
  <si>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</si>
  <si>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</si>
  <si>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</si>
  <si>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</si>
  <si>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</si>
  <si>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</si>
  <si>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</si>
  <si>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</si>
  <si>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</si>
  <si>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</si>
  <si>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</si>
  <si>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</si>
  <si>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</si>
  <si>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</si>
  <si>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</si>
  <si>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</si>
  <si>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</si>
  <si>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</si>
  <si>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</si>
  <si>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</si>
  <si>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</si>
  <si>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</si>
  <si>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</si>
  <si>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</si>
  <si>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</si>
  <si>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</si>
  <si>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</si>
  <si>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</si>
  <si>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</si>
  <si>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</si>
  <si>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</si>
  <si>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</si>
  <si>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</si>
  <si>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</si>
  <si>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</si>
  <si>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</si>
  <si>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</si>
  <si>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</si>
  <si>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</si>
  <si>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</si>
  <si>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</si>
  <si>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</si>
  <si>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</si>
  <si>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</si>
  <si>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</si>
  <si>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</si>
  <si>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</si>
  <si>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</si>
  <si>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</si>
  <si>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</si>
  <si>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</si>
  <si>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</si>
  <si>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</si>
  <si>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</si>
  <si>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</si>
  <si>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</si>
  <si>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</si>
  <si>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</si>
  <si>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</si>
  <si>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</si>
  <si>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</si>
  <si>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</si>
  <si>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</si>
  <si>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</si>
  <si>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</si>
  <si>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</si>
  <si>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</si>
  <si>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</si>
  <si>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</si>
  <si>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</si>
  <si>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</si>
  <si>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</si>
  <si>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</si>
  <si>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</si>
  <si>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</si>
  <si>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</si>
  <si>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</si>
  <si>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</si>
  <si>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</si>
  <si>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</si>
  <si>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</si>
  <si>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</si>
  <si>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</si>
  <si>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</si>
  <si>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</si>
  <si>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</si>
  <si>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</si>
  <si>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</si>
  <si>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</si>
  <si>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</si>
  <si>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</si>
  <si>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</si>
  <si>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</si>
  <si>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</si>
  <si>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</si>
  <si>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</si>
  <si>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</si>
  <si>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</si>
  <si>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</si>
  <si>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</si>
  <si>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</si>
  <si>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</si>
  <si>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</si>
  <si>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</si>
  <si>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</si>
  <si>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</si>
  <si>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</si>
  <si>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</si>
  <si>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</si>
  <si>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</si>
  <si>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</si>
  <si>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</si>
  <si>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</si>
  <si>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</si>
  <si>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</si>
  <si>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</si>
  <si>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</si>
  <si>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</si>
  <si>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</si>
  <si>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</si>
  <si>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</si>
  <si>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</si>
  <si>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</si>
  <si>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</si>
  <si>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</si>
  <si>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</si>
  <si>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</si>
  <si>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</si>
  <si>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</si>
  <si>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</si>
  <si>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</si>
  <si>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</si>
  <si>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</si>
  <si>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</si>
  <si>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</si>
  <si>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</si>
  <si>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</si>
  <si>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</si>
  <si>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</si>
  <si>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</si>
  <si>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</si>
  <si>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</si>
  <si>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</si>
  <si>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</si>
  <si>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</si>
  <si>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</si>
  <si>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</si>
  <si>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</si>
  <si>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</si>
  <si>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</si>
  <si>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</si>
  <si>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</si>
  <si>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</si>
  <si>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</si>
  <si>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</si>
  <si>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</si>
  <si>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</si>
  <si>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</si>
  <si>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</si>
  <si>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</si>
  <si>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</si>
  <si>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</si>
  <si>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</si>
  <si>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</si>
  <si>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</si>
  <si>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</si>
  <si>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</si>
  <si>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</si>
  <si>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</si>
  <si>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</si>
  <si>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</si>
  <si>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</si>
  <si>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</si>
  <si>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</si>
  <si>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</si>
  <si>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</si>
  <si>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</si>
  <si>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</si>
  <si>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</si>
  <si>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</si>
  <si>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</si>
  <si>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</si>
  <si>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</si>
  <si>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</si>
  <si>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</si>
  <si>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</si>
  <si>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</si>
  <si>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</si>
  <si>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</si>
  <si>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</si>
  <si>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</si>
  <si>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</si>
  <si>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</si>
  <si>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</si>
  <si>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</si>
  <si>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</si>
  <si>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</si>
  <si>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</si>
  <si>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</si>
  <si>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</si>
  <si>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</si>
  <si>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</si>
  <si>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</si>
  <si>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</si>
  <si>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</si>
  <si>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</si>
  <si>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</si>
  <si>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</si>
  <si>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</si>
  <si>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</si>
  <si>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</si>
  <si>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</si>
  <si>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</si>
  <si>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</si>
  <si>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</si>
  <si>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</si>
  <si>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</si>
  <si>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</si>
  <si>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</si>
  <si>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</si>
  <si>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</si>
  <si>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</si>
  <si>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</si>
  <si>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</si>
  <si>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</si>
  <si>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</si>
  <si>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</si>
  <si>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</si>
  <si>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</si>
  <si>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</si>
  <si>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</si>
  <si>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</si>
  <si>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</si>
  <si>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</si>
  <si>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</si>
  <si>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</si>
  <si>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</si>
  <si>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</si>
  <si>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</si>
  <si>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</si>
  <si>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</si>
  <si>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</si>
  <si>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</si>
  <si>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</si>
  <si>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</si>
  <si>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</si>
  <si>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</si>
  <si>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</si>
  <si>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</si>
  <si>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</si>
  <si>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</si>
  <si>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</si>
  <si>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</si>
  <si>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</si>
  <si>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</si>
  <si>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</si>
  <si>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</si>
  <si>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</si>
  <si>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</si>
  <si>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</si>
  <si>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</si>
  <si>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</si>
  <si>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</si>
  <si>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</si>
  <si>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</si>
  <si>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</si>
  <si>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</si>
  <si>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</si>
  <si>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</si>
  <si>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</si>
  <si>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</si>
  <si>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</si>
  <si>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</si>
  <si>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</si>
  <si>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</si>
  <si>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</si>
  <si>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</si>
  <si>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</si>
  <si>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</si>
  <si>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</si>
  <si>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</si>
  <si>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</si>
  <si>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</si>
  <si>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</si>
  <si>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</si>
  <si>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</si>
  <si>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</si>
  <si>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</si>
  <si>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</si>
  <si>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</si>
  <si>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</si>
  <si>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</si>
  <si>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</si>
  <si>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</si>
  <si>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</si>
  <si>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</si>
  <si>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</si>
  <si>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</si>
  <si>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</si>
  <si>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</si>
  <si>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</si>
  <si>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</si>
  <si>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</si>
  <si>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</si>
  <si>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</si>
  <si>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</si>
  <si>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</si>
  <si>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</si>
  <si>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</si>
  <si>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</si>
  <si>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</si>
  <si>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</si>
  <si>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</si>
  <si>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</si>
  <si>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</si>
  <si>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</si>
  <si>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</si>
  <si>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</si>
  <si>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</si>
  <si>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</si>
  <si>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</si>
  <si>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</si>
  <si>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</si>
  <si>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</si>
  <si>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</si>
  <si>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</si>
  <si>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</si>
  <si>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</si>
  <si>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</si>
  <si>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</si>
  <si>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</si>
  <si>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</si>
  <si>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</si>
  <si>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</si>
  <si>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</si>
  <si>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</si>
  <si>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</si>
  <si>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</si>
  <si>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</si>
  <si>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</si>
  <si>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</si>
  <si>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</si>
  <si>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</si>
  <si>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</si>
  <si>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</si>
  <si>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</si>
  <si>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</si>
  <si>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</si>
  <si>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</si>
  <si>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</si>
  <si>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</si>
  <si>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</si>
  <si>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</si>
  <si>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</si>
  <si>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</si>
  <si>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</si>
  <si>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</si>
  <si>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</si>
  <si>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</si>
  <si>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</si>
  <si>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</si>
  <si>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</si>
  <si>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</si>
  <si>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</si>
  <si>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</si>
  <si>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</si>
  <si>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</si>
  <si>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</si>
  <si>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</si>
  <si>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</si>
  <si>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</si>
  <si>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</si>
  <si>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</si>
  <si>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</si>
  <si>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</si>
  <si>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</si>
  <si>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</si>
  <si>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</si>
  <si>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</si>
  <si>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</si>
  <si>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</si>
  <si>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</si>
  <si>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</si>
  <si>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</si>
  <si>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</si>
  <si>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</si>
  <si>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</si>
  <si>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</si>
  <si>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</si>
  <si>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</si>
  <si>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</si>
  <si>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</si>
  <si>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</si>
  <si>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</si>
  <si>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</si>
  <si>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</si>
  <si>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</si>
  <si>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</si>
  <si>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</si>
  <si>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</si>
  <si>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</si>
  <si>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</si>
  <si>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</si>
  <si>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</si>
  <si>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</si>
  <si>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</si>
  <si>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</si>
  <si>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</si>
  <si>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</si>
  <si>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</si>
  <si>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</si>
  <si>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</si>
  <si>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</si>
  <si>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</si>
  <si>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</si>
  <si>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</si>
  <si>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</si>
  <si>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</si>
  <si>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</si>
  <si>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</si>
  <si>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</si>
  <si>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</si>
  <si>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</si>
  <si>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</si>
  <si>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</si>
  <si>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</si>
  <si>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</si>
  <si>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</si>
  <si>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</si>
  <si>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</si>
  <si>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</si>
  <si>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</si>
  <si>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</si>
  <si>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</si>
  <si>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</si>
  <si>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</si>
  <si>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</si>
  <si>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</si>
  <si>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</si>
  <si>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</si>
  <si>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</si>
  <si>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</si>
  <si>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</si>
  <si>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</si>
  <si>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</si>
  <si>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</si>
  <si>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</si>
  <si>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</si>
  <si>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</si>
  <si>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</si>
  <si>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</si>
  <si>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</si>
  <si>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</si>
  <si>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</si>
  <si>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</si>
  <si>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</si>
  <si>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</si>
  <si>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</si>
  <si>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</si>
  <si>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</si>
  <si>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</si>
  <si>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</si>
  <si>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</si>
  <si>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</si>
  <si>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</si>
  <si>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</si>
  <si>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</si>
  <si>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</si>
  <si>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</si>
  <si>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</si>
  <si>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</si>
  <si>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</si>
  <si>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</si>
  <si>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</si>
  <si>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</si>
  <si>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</si>
  <si>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</si>
  <si>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</si>
  <si>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</si>
  <si>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</si>
  <si>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</si>
  <si>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</si>
  <si>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</si>
  <si>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</si>
  <si>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</si>
  <si>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</si>
  <si>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</si>
  <si>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</si>
  <si>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</si>
  <si>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</si>
  <si>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</si>
  <si>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</si>
  <si>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</si>
  <si>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</si>
  <si>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</si>
  <si>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</si>
  <si>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</si>
  <si>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</si>
  <si>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</si>
  <si>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</si>
  <si>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</si>
  <si>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</si>
  <si>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</si>
  <si>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</si>
  <si>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</si>
  <si>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</si>
  <si>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</si>
  <si>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</si>
  <si>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</si>
  <si>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</si>
  <si>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</si>
  <si>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</si>
  <si>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</si>
  <si>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</si>
  <si>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</si>
  <si>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</si>
  <si>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</si>
  <si>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</si>
  <si>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</si>
  <si>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</si>
  <si>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</si>
  <si>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</si>
  <si>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</si>
  <si>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</si>
  <si>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</si>
  <si>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</si>
  <si>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</si>
  <si>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</si>
  <si>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</si>
  <si>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</si>
  <si>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</si>
  <si>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</si>
  <si>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</si>
  <si>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</si>
  <si>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</si>
  <si>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</si>
  <si>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</si>
  <si>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</si>
  <si>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</si>
  <si>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</si>
  <si>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</si>
  <si>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</si>
  <si>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</si>
  <si>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</si>
  <si>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</si>
  <si>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</si>
  <si>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</si>
  <si>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</si>
  <si>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</si>
  <si>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</si>
  <si>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</si>
  <si>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</si>
  <si>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</si>
  <si>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</si>
  <si>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</si>
  <si>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</si>
  <si>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</si>
  <si>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</si>
  <si>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</si>
  <si>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</si>
  <si>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</si>
  <si>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</si>
  <si>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</si>
  <si>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</si>
  <si>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</si>
  <si>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</si>
  <si>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</si>
  <si>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</si>
  <si>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</si>
  <si>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</si>
  <si>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</si>
  <si>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</si>
  <si>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</si>
  <si>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</si>
  <si>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</si>
  <si>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</si>
  <si>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</si>
  <si>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</si>
  <si>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</si>
  <si>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</si>
  <si>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</si>
  <si>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</si>
  <si>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</si>
  <si>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</si>
  <si>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</si>
  <si>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</si>
  <si>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</si>
  <si>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</si>
  <si>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</si>
  <si>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</si>
  <si>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</si>
  <si>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</si>
  <si>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</si>
  <si>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</si>
  <si>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</si>
  <si>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</si>
  <si>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</si>
  <si>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</si>
  <si>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</si>
  <si>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</si>
  <si>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</si>
  <si>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</si>
  <si>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</si>
  <si>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</si>
  <si>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</si>
  <si>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</si>
  <si>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</si>
  <si>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</si>
  <si>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</si>
  <si>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</si>
  <si>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</si>
  <si>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</si>
  <si>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</si>
  <si>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</si>
  <si>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</si>
  <si>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</si>
  <si>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</si>
  <si>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</si>
  <si>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</si>
  <si>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</si>
  <si>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</si>
  <si>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</si>
  <si>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</si>
  <si>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</si>
  <si>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</si>
  <si>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</si>
  <si>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</si>
  <si>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</si>
  <si>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</si>
  <si>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</si>
  <si>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</si>
  <si>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</si>
  <si>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</si>
  <si>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</si>
  <si>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</si>
  <si>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</si>
  <si>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</si>
  <si>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</si>
  <si>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</si>
  <si>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</si>
  <si>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</si>
  <si>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</si>
  <si>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</si>
  <si>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</si>
  <si>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</si>
  <si>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</si>
  <si>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</si>
  <si>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</si>
  <si>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</si>
  <si>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</si>
  <si>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</si>
  <si>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</si>
  <si>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</si>
  <si>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</si>
  <si>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</si>
  <si>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</si>
  <si>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</si>
  <si>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</si>
  <si>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</si>
  <si>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</si>
  <si>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</si>
  <si>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</si>
  <si>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</si>
  <si>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</si>
  <si>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</si>
  <si>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</si>
  <si>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</si>
  <si>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</si>
  <si>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</si>
  <si>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</si>
  <si>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</si>
  <si>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</si>
  <si>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</si>
  <si>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</si>
  <si>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</si>
  <si>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</si>
  <si>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</si>
  <si>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</si>
  <si>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</si>
  <si>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</si>
  <si>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</si>
  <si>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</si>
  <si>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</si>
  <si>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</si>
  <si>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</si>
  <si>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</si>
  <si>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</si>
  <si>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</si>
  <si>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</si>
  <si>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</si>
  <si>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</si>
  <si>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</si>
  <si>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</si>
  <si>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</si>
  <si>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</si>
  <si>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</si>
  <si>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</si>
  <si>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</si>
  <si>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</si>
  <si>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</si>
  <si>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</si>
  <si>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</si>
  <si>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</si>
  <si>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</si>
  <si>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</si>
  <si>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</si>
  <si>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</si>
  <si>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</si>
  <si>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</si>
  <si>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</si>
  <si>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</si>
  <si>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</si>
  <si>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</si>
  <si>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</si>
  <si>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</si>
  <si>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</si>
  <si>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</si>
  <si>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</si>
  <si>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</si>
  <si>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</si>
  <si>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</si>
  <si>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</si>
  <si>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</si>
  <si>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</si>
  <si>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</si>
  <si>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</si>
  <si>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</si>
  <si>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</si>
  <si>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</si>
  <si>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</si>
  <si>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</si>
  <si>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</si>
  <si>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</si>
  <si>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</si>
  <si>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</si>
  <si>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</si>
  <si>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</si>
  <si>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</si>
  <si>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</si>
  <si>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</si>
  <si>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</si>
  <si>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</si>
  <si>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</si>
  <si>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</si>
  <si>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</si>
  <si>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</si>
  <si>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</si>
  <si>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</si>
  <si>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</si>
  <si>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</si>
  <si>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</si>
  <si>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</si>
  <si>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</si>
  <si>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</si>
  <si>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</si>
  <si>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</si>
  <si>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</si>
  <si>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</si>
  <si>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</si>
  <si>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</si>
  <si>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</si>
  <si>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</si>
  <si>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</si>
  <si>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</si>
  <si>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</si>
  <si>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</si>
  <si>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</si>
  <si>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</si>
  <si>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</si>
  <si>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</si>
  <si>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</si>
  <si>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</si>
  <si>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</si>
  <si>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</si>
  <si>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</si>
  <si>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</si>
  <si>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</si>
  <si>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</si>
  <si>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</si>
  <si>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</si>
  <si>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</si>
  <si>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</si>
  <si>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</si>
  <si>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</si>
  <si>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</si>
  <si>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</si>
  <si>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</si>
  <si>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</si>
  <si>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</si>
  <si>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</si>
  <si>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</si>
  <si>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</si>
  <si>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</si>
  <si>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</si>
  <si>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</si>
  <si>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</si>
  <si>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</si>
  <si>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</si>
  <si>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</si>
  <si>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</si>
  <si>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</si>
  <si>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</si>
  <si>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</si>
  <si>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</si>
  <si>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</si>
  <si>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</si>
  <si>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</si>
  <si>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</si>
  <si>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</si>
  <si>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</si>
  <si>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</si>
  <si>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</si>
  <si>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</si>
  <si>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</si>
  <si>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</si>
  <si>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</si>
  <si>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</si>
  <si>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</si>
  <si>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</si>
  <si>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</si>
  <si>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</si>
  <si>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</si>
  <si>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</si>
  <si>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</si>
  <si>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</si>
  <si>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</si>
  <si>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</si>
  <si>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</si>
  <si>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</si>
  <si>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</si>
  <si>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</si>
  <si>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</si>
  <si>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</si>
  <si>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</si>
  <si>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</si>
  <si>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</si>
  <si>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</si>
  <si>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</si>
  <si>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</si>
  <si>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</si>
  <si>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</si>
  <si>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</si>
  <si>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</si>
  <si>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</si>
  <si>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</si>
  <si>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</si>
  <si>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</si>
  <si>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</si>
  <si>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</si>
  <si>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</si>
  <si>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</si>
  <si>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</si>
  <si>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</si>
  <si>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</si>
  <si>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</si>
  <si>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</si>
  <si>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</si>
  <si>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</si>
  <si>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</si>
  <si>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</si>
  <si>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</si>
  <si>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</si>
  <si>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</si>
  <si>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</si>
  <si>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</si>
  <si>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</si>
  <si>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</si>
  <si>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</si>
  <si>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</si>
  <si>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</si>
  <si>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</si>
  <si>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</si>
  <si>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</si>
  <si>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</si>
  <si>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</si>
  <si>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</si>
  <si>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</si>
  <si>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</si>
  <si>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</si>
  <si>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</si>
  <si>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</si>
  <si>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</si>
  <si>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</si>
  <si>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</si>
  <si>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</si>
  <si>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</si>
  <si>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</si>
  <si>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</si>
  <si>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</si>
  <si>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</si>
  <si>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</si>
  <si>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</si>
  <si>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</si>
  <si>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</si>
  <si>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</si>
  <si>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</si>
  <si>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</si>
  <si>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</si>
  <si>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</si>
  <si>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</si>
  <si>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</si>
  <si>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</si>
  <si>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</si>
  <si>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</si>
  <si>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</si>
  <si>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</si>
  <si>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</si>
  <si>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</si>
  <si>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</si>
  <si>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</si>
  <si>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</si>
  <si>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</si>
  <si>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</si>
  <si>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</si>
  <si>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</si>
  <si>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</si>
  <si>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</si>
  <si>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</si>
  <si>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</si>
  <si>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</si>
  <si>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</si>
  <si>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</si>
  <si>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</si>
  <si>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</si>
  <si>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</si>
  <si>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</si>
  <si>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</si>
  <si>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</si>
  <si>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</si>
  <si>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</si>
  <si>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</si>
  <si>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</si>
  <si>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</si>
  <si>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</si>
  <si>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</si>
  <si>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</si>
  <si>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</si>
  <si>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</si>
  <si>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</si>
  <si>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</si>
  <si>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</si>
  <si>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</si>
  <si>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</si>
  <si>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</si>
  <si>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</si>
  <si>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</si>
  <si>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</si>
  <si>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</si>
  <si>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</si>
  <si>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</si>
  <si>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</si>
  <si>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</si>
  <si>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</si>
  <si>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</si>
  <si>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</si>
  <si>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</si>
  <si>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</si>
  <si>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</si>
  <si>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</si>
  <si>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</si>
  <si>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</si>
  <si>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</si>
  <si>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</si>
  <si>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</si>
  <si>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</si>
  <si>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</si>
  <si>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</si>
  <si>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</si>
  <si>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</si>
  <si>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</si>
  <si>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</si>
  <si>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</si>
  <si>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</si>
  <si>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</si>
  <si>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</si>
  <si>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</si>
  <si>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</si>
  <si>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</si>
  <si>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</si>
  <si>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</si>
  <si>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</si>
  <si>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</si>
  <si>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</si>
  <si>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</si>
  <si>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</si>
  <si>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</si>
  <si>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</si>
  <si>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</si>
  <si>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</si>
  <si>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</si>
  <si>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</si>
  <si>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</si>
  <si>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</si>
  <si>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</si>
  <si>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</si>
  <si>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</si>
  <si>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</si>
  <si>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</si>
  <si>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</si>
  <si>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</si>
  <si>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</si>
  <si>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</si>
  <si>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</si>
  <si>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</si>
  <si>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</si>
  <si>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</si>
  <si>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</si>
  <si>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</si>
  <si>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</si>
  <si>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</si>
  <si>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</si>
  <si>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</si>
  <si>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</si>
  <si>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</si>
  <si>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</si>
  <si>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</si>
  <si>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</si>
  <si>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</si>
  <si>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</si>
  <si>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</si>
  <si>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</si>
  <si>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</si>
  <si>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</si>
  <si>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</si>
  <si>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</si>
  <si>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</si>
  <si>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</si>
  <si>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</si>
  <si>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</si>
  <si>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</si>
  <si>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</si>
  <si>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</si>
  <si>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</si>
  <si>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</si>
  <si>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</si>
  <si>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</si>
  <si>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</si>
  <si>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</si>
  <si>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</si>
  <si>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</si>
  <si>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</si>
  <si>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</si>
  <si>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</si>
  <si>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</si>
  <si>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</si>
  <si>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</si>
  <si>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</si>
  <si>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</si>
  <si>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</si>
  <si>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</si>
  <si>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</si>
  <si>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</si>
  <si>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</si>
  <si>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</si>
  <si>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</si>
  <si>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</si>
  <si>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</si>
  <si>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</si>
  <si>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</si>
  <si>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</si>
  <si>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</si>
  <si>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</si>
  <si>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</si>
  <si>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</si>
  <si>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</si>
  <si>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</si>
  <si>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</si>
  <si>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</si>
  <si>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</si>
  <si>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</si>
  <si>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</si>
  <si>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</si>
  <si>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</si>
  <si>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</si>
  <si>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</si>
  <si>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</si>
  <si>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</si>
  <si>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</si>
  <si>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</si>
  <si>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</si>
  <si>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</si>
  <si>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</si>
  <si>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</si>
  <si>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</si>
  <si>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</si>
  <si>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Row Labels</t>
  </si>
  <si>
    <t>(All)</t>
  </si>
  <si>
    <t>Subcategory</t>
  </si>
  <si>
    <t>Date Created Coversion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</si>
  <si>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</si>
  <si>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</si>
  <si>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</si>
  <si>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</si>
  <si>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</si>
  <si>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</si>
  <si>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</si>
  <si>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</si>
  <si>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</si>
  <si>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</si>
  <si>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</si>
  <si>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</si>
  <si>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</si>
  <si>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</si>
  <si>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</si>
  <si>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</si>
  <si>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</si>
  <si>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Amount 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</si>
  <si>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</si>
  <si>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</si>
  <si>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</si>
  <si>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</si>
  <si>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</si>
  <si>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</si>
  <si>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</si>
  <si>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</si>
  <si>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</si>
  <si>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</si>
  <si>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</si>
  <si>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</si>
  <si>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</si>
  <si>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</si>
  <si>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</si>
  <si>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</si>
  <si>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</si>
  <si>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30000 to 34999</t>
  </si>
  <si>
    <t>45000 to 49999</t>
  </si>
  <si>
    <t>50000 or more</t>
  </si>
  <si>
    <t>Category and Subcategory2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</si>
</sst>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quotePrefix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 Arnold 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layout>
        <c:manualLayout>
          <c:xMode val="edge"/>
          <c:yMode val="edge"/>
          <c:x val="0.40215096020194796"/>
          <c:y val="6.25460061118422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0-4B60-8E68-EFCD29177D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70-4B60-8E68-EFCD29177D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70-4B60-8E68-EFCD29177D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70-4B60-8E68-EFCD29177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7808048"/>
        <c:axId val="707808880"/>
      </c:barChart>
      <c:catAx>
        <c:axId val="70780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08880"/>
        <c:crosses val="autoZero"/>
        <c:auto val="1"/>
        <c:lblAlgn val="ctr"/>
        <c:lblOffset val="100"/>
        <c:noMultiLvlLbl val="0"/>
      </c:catAx>
      <c:valAx>
        <c:axId val="7078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0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 Arnold T.xlsx]Outcomes based on Launch Date 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3A2-83AE-9C08882EAA2F}"/>
            </c:ext>
          </c:extLst>
        </c:ser>
        <c:ser>
          <c:idx val="1"/>
          <c:order val="1"/>
          <c:tx>
            <c:strRef>
              <c:f>'Outcomes based on Launch Date 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3A2-83AE-9C08882EAA2F}"/>
            </c:ext>
          </c:extLst>
        </c:ser>
        <c:ser>
          <c:idx val="2"/>
          <c:order val="2"/>
          <c:tx>
            <c:strRef>
              <c:f>'Outcomes based on Launch Date 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3A2-83AE-9C08882EAA2F}"/>
            </c:ext>
          </c:extLst>
        </c:ser>
        <c:ser>
          <c:idx val="3"/>
          <c:order val="3"/>
          <c:tx>
            <c:strRef>
              <c:f>'Outcomes based on Launch Date 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3A2-83AE-9C08882EA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171760"/>
        <c:axId val="249171344"/>
      </c:lineChart>
      <c:catAx>
        <c:axId val="24917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171344"/>
        <c:crosses val="autoZero"/>
        <c:auto val="1"/>
        <c:lblAlgn val="ctr"/>
        <c:lblOffset val="100"/>
        <c:noMultiLvlLbl val="0"/>
      </c:catAx>
      <c:valAx>
        <c:axId val="24917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17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 Arnold T.xlsx]Theater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85-4A24-AA03-2BB15A034F5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85-4A24-AA03-2BB15A034F5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85-4A24-AA03-2BB15A034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1923120"/>
        <c:axId val="771918544"/>
      </c:lineChart>
      <c:catAx>
        <c:axId val="77192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918544"/>
        <c:crosses val="autoZero"/>
        <c:auto val="1"/>
        <c:lblAlgn val="ctr"/>
        <c:lblOffset val="100"/>
        <c:noMultiLvlLbl val="0"/>
      </c:catAx>
      <c:valAx>
        <c:axId val="77191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92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6-461D-A166-33E16AE4FAE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6-461D-A166-33E16AE4FAE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B6-461D-A166-33E16AE4F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795807"/>
        <c:axId val="2088803295"/>
      </c:lineChart>
      <c:catAx>
        <c:axId val="208879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803295"/>
        <c:crosses val="autoZero"/>
        <c:auto val="1"/>
        <c:lblAlgn val="ctr"/>
        <c:lblOffset val="100"/>
        <c:noMultiLvlLbl val="0"/>
      </c:catAx>
      <c:valAx>
        <c:axId val="20888032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79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F93B983-4392-44C9-BD42-9158FD9FC6C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5584A01-3F77-46B9-9DBD-B33E3416EC8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319086</xdr:colOff>
      <xdr:row>3</xdr:row>
      <xdr:rowOff>19050</xdr:rowOff>
    </xdr:from>
    <xdr:to>
      <xdr:col>16</xdr:col>
      <xdr:colOff>9525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557212</xdr:colOff>
      <xdr:row>3</xdr:row>
      <xdr:rowOff>66675</xdr:rowOff>
    </xdr:from>
    <xdr:to>
      <xdr:col>14</xdr:col>
      <xdr:colOff>252412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518160</xdr:colOff>
      <xdr:row>6</xdr:row>
      <xdr:rowOff>160020</xdr:rowOff>
    </xdr:from>
    <xdr:to>
      <xdr:col>13</xdr:col>
      <xdr:colOff>213360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9971B-5AC8-E640-BBC2-1B11123EF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</xdr:colOff>
      <xdr:row>3202</xdr:row>
      <xdr:rowOff>415290</xdr:rowOff>
    </xdr:from>
    <xdr:to>
      <xdr:col>13</xdr:col>
      <xdr:colOff>1160780</xdr:colOff>
      <xdr:row>3763</xdr:row>
      <xdr:rowOff>124460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E53E045-5FAD-9BA6-6DB6-C463D00BB1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59160" y="18703290"/>
              <a:ext cx="10226040" cy="234835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838200</xdr:colOff>
      <xdr:row>13</xdr:row>
      <xdr:rowOff>160020</xdr:rowOff>
    </xdr:from>
    <xdr:to>
      <xdr:col>9</xdr:col>
      <xdr:colOff>0</xdr:colOff>
      <xdr:row>28</xdr:row>
      <xdr:rowOff>160020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DDEF027-CB45-EFEE-0809-E8F33349B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chuente, Arnold [HCCA]" refreshedDate="44740.611324421297" createdVersion="6" refreshedVersion="6" minRefreshableVersion="3" recordCount="4114" xr:uid="{00000000-000A-0000-FFFF-FFFF0C000000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chuente, Arnold [HCCA]" refreshedDate="44740.647102893519" createdVersion="6" refreshedVersion="6" minRefreshableVersion="3" recordCount="4114" xr:uid="{00000000-000A-0000-FFFF-FFFF110000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nold tchuente" refreshedDate="44742.803210995371" createdVersion="8" refreshedVersion="8" minRefreshableVersion="3" recordCount="4114" xr:uid="{12A50E9A-79E2-46AF-8835-7E47A7806C5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x v="4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x v="6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x v="13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x v="15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x v="17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x v="22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x v="29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x v="31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x v="32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x v="33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x v="36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x v="37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x v="38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x v="44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x v="45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x v="50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x v="51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x v="55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x v="58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x v="61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x v="62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x v="63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x v="64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x v="66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x v="67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x v="68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x v="69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x v="70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x v="72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x v="75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x v="76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x v="77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x v="80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x v="83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x v="84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x v="85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x v="86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x v="88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x v="89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x v="92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x v="96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x v="98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x v="99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x v="100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x v="102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x v="103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x v="104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x v="106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x v="108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x v="110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x v="111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x v="112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x v="115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x v="116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x v="118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x v="120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x v="121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x v="122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x v="125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x v="127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x v="128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x v="129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x v="130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x v="131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x v="132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x v="121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x v="136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x v="138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x v="139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x v="141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x v="144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x v="145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x v="146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x v="147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x v="148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x v="151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x v="152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x v="154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x v="155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x v="156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x v="160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x v="161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x v="162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x v="163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x v="164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x v="165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x v="166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x v="167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x v="168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x v="169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x v="170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x v="171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x v="172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x v="173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x v="174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x v="175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x v="176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x v="177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x v="178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x v="179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x v="180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x v="182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x v="183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x v="184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x v="185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x v="187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x v="188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x v="189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x v="190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x v="193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x v="195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x v="196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x v="197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x v="199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x v="200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x v="201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x v="202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x v="205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x v="206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x v="207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x v="208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x v="209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x v="214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x v="216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x v="217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x v="218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x v="219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x v="220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x v="221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x v="222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x v="224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x v="225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x v="226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x v="227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x v="228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x v="229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x v="231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x v="232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x v="233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x v="236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x v="237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x v="238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x v="240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x v="241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x v="242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x v="243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x v="245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x v="249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x v="252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x v="260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x v="261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x v="264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x v="265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x v="266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x v="267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x v="270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x v="274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x v="275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x v="277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x v="278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x v="279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x v="282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x v="283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x v="291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x v="295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x v="296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x v="299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x v="300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x v="301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x v="302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x v="304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x v="306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x v="309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x v="312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x v="313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x v="317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x v="320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x v="321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x v="326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x v="329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x v="331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x v="337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x v="339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x v="340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x v="354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x v="355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x v="359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x v="361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x v="364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x v="365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x v="368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x v="370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x v="371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x v="372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x v="375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x v="377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x v="378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x v="379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x v="380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x v="381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x v="383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x v="384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x v="386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x v="388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x v="390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x v="395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x v="402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x v="404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x v="405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x v="406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x v="408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x v="411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x v="415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x v="416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x v="417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x v="418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x v="420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x v="423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x v="424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x v="425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x v="426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x v="427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x v="428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x v="431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x v="432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x v="434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x v="435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x v="437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x v="438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x v="439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x v="440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x v="441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x v="442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x v="443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x v="445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x v="446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x v="447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x v="448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x v="449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x v="450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x v="451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x v="452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x v="453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x v="454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x v="456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x v="457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x v="459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x v="460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x v="461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x v="462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x v="465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x v="470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x v="473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x v="475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x v="476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x v="479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x v="480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x v="488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x v="489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x v="490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x v="492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x v="493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x v="494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x v="495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x v="496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x v="499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x v="500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x v="501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x v="504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x v="506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x v="509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x v="510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x v="511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x v="513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x v="515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x v="517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x v="519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x v="521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x v="523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x v="525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x v="526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x v="527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x v="529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x v="531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x v="532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x v="539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x v="540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x v="546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x v="551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x v="552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x v="555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x v="559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x v="560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x v="563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x v="564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x v="566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x v="568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x v="569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x v="570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x v="573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x v="575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x v="576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x v="577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x v="578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x v="579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x v="580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x v="581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x v="582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x v="584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x v="585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x v="586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x v="587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x v="588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x v="591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x v="593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x v="594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x v="595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x v="597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x v="598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x v="604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x v="608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x v="609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x v="610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x v="611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x v="615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x v="617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x v="618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x v="623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x v="629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x v="633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x v="635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x v="637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x v="644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x v="647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x v="648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x v="649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x v="651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x v="658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x v="660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x v="662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x v="663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x v="665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x v="668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x v="672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x v="678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x v="681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x v="685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x v="689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x v="693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x v="695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x v="704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x v="705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x v="708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x v="709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x v="710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x v="713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x v="714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x v="716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x v="721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x v="724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x v="725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x v="728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x v="729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x v="733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x v="736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x v="746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x v="748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x v="757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x v="758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x v="759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x v="760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x v="763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x v="764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x v="765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x v="768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x v="772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x v="775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x v="778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x v="784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x v="786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x v="787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x v="793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x v="795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x v="796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x v="799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x v="805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x v="806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x v="808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x v="810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x v="818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x v="822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x v="824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x v="825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x v="828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x v="829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x v="830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x v="832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x v="833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x v="842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x v="846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x v="847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x v="852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x v="858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x v="865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x v="868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x v="872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x v="873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x v="875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x v="876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x v="877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x v="879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x v="882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x v="885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x v="887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x v="890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x v="895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x v="896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x v="897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x v="898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x v="901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x v="903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x v="904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x v="906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x v="909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x v="910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x v="911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x v="913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x v="918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x v="926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x v="927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x v="928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x v="931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x v="934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x v="942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x v="944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x v="945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x v="946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x v="947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x v="948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x v="949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x v="950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x v="955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x v="962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x v="966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x v="973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x v="986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x v="988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x v="990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x v="991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x v="996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x v="1017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x v="1029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x v="1030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x v="1040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x v="1041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x v="1043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x v="1044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x v="1046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x v="1048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x v="1050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x v="1057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x v="1058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x v="1059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x v="1060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x v="1061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x v="1065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x v="1067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x v="1070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x v="1071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x v="1072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x v="1073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x v="1074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x v="1079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x v="1080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x v="1083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x v="1084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x v="1085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x v="1086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x v="1087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x v="1088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x v="1089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x v="1093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x v="1094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x v="1096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x v="1097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x v="1098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x v="1099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x v="1100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x v="1101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x v="1102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x v="1104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x v="1105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x v="1107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x v="1109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x v="1110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x v="1112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x v="1113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x v="1115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x v="1116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x v="1119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x v="1120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x v="1121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x v="1122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x v="1124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x v="1125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x v="1126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x v="1127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x v="1128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x v="1130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x v="1131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x v="1132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x v="1133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x v="1134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x v="1138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x v="1139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x v="1140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x v="1142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x v="1144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x v="1146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x v="1148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x v="1149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x v="1150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x v="1151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x v="1152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x v="1153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x v="1155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x v="1158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x v="1161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x v="1163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x v="1166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x v="1167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x v="1169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x v="1170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x v="1175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x v="1176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x v="1178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x v="1180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x v="1182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x v="1183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x v="1184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x v="1187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x v="1188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x v="1190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x v="1194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x v="1199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x v="1206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x v="1207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x v="1209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x v="1210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x v="1214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x v="1217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x v="1218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x v="1219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x v="1221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x v="1222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x v="1252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x v="1253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x v="1257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x v="1260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x v="1265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x v="1271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x v="1275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x v="1279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x v="1280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x v="1284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x v="1285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x v="1288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x v="1291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x v="1292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x v="1293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x v="1297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x v="1298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x v="1299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x v="1308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x v="1309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x v="1311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x v="1314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x v="1333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x v="1337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x v="1338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x v="1350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x v="1355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x v="1356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x v="1376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x v="1377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x v="1378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x v="1380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x v="1383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x v="1384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x v="1385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x v="1389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x v="1390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x v="1393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x v="1401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x v="1402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x v="1404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x v="1412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x v="1414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x v="1416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x v="1422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x v="1425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x v="1427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x v="1428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x v="1430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x v="1435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x v="1445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x v="1446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x v="1448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x v="1457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x v="1458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x v="1462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x v="1465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x v="1469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x v="1471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x v="1475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x v="1476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x v="1478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x v="1481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x v="1485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x v="1486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x v="1490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x v="1491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x v="1494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x v="1495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x v="1497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x v="1499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x v="1500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x v="1502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x v="1509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x v="1511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x v="1512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x v="1513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x v="1517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x v="1518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x v="1521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x v="1529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x v="1530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x v="1533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x v="1540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x v="1541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x v="1542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x v="1543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x v="1544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x v="1545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x v="1546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x v="1547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x v="1549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x v="1552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x v="1553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x v="1555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x v="1558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x v="1567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x v="1579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x v="1580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x v="1582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x v="1583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x v="1584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x v="1586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x v="1587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x v="1588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x v="1590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x v="1591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x v="1594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x v="1595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x v="1596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x v="1597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x v="1598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x v="1601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x v="1605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x v="1616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x v="1622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x v="1623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x v="1624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x v="1630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x v="1631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x v="1636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x v="1638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x v="1644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x v="1646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x v="1647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x v="1653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x v="1656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x v="1658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x v="1659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x v="1661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x v="1662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x v="1669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x v="1670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x v="1674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x v="1678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x v="1683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x v="1686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x v="1687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x v="1689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x v="1690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x v="1691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x v="1692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x v="1697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x v="1701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x v="1702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x v="1703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x v="1704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x v="1706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x v="1707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x v="1710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x v="1711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x v="1713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x v="1715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x v="1716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x v="1719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x v="1720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x v="1723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x v="1726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x v="1729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x v="1731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x v="1732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x v="1733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x v="1734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x v="1735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x v="1736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x v="1738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x v="1739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x v="1742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x v="1746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x v="1750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x v="1757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x v="1758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x v="1759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x v="1767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x v="1769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x v="1770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x v="1773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x v="1775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x v="1777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x v="1778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x v="1781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x v="1784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x v="1785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x v="1786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x v="1787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x v="1789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x v="1792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x v="1793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x v="1794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x v="1797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x v="1798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x v="1799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x v="1800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x v="1801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x v="1804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x v="1805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x v="1806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x v="1808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x v="1809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x v="1811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x v="1813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x v="1814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x v="1816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x v="1819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x v="1822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x v="1830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x v="1833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x v="1834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x v="1838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x v="1839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x v="1847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x v="1848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x v="1853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x v="1854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x v="1859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x v="1861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x v="1863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x v="1865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x v="1867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x v="1869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x v="1870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x v="1871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x v="1872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x v="1873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x v="1874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x v="1876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x v="1877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x v="1878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x v="1887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x v="1891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x v="1894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x v="1898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x v="1900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x v="1901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x v="1905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x v="1909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x v="1913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x v="1920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x v="1925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x v="1929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x v="1933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x v="1938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x v="1945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x v="1947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x v="1950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x v="1951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x v="1955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x v="1957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x v="1958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x v="1985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x v="1986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x v="1988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x v="1989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x v="1993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x v="1996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x v="1997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x v="1998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x v="2001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x v="2003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x v="2008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x v="2027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x v="2031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x v="2034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x v="2038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x v="2042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x v="2056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x v="2060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x v="2065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x v="2080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x v="2081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x v="2087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x v="2095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x v="2096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x v="2097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x v="2101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x v="2110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x v="2116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x v="2117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x v="2119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x v="2122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x v="2124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x v="2126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x v="2127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x v="2129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x v="2130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x v="2132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x v="2133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x v="2134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x v="2137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x v="2139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x v="2142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x v="2144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x v="2145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x v="2146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x v="2147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x v="2148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x v="2150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x v="2151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x v="2153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x v="2154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x v="2155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x v="2156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x v="2160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x v="2162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x v="2163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x v="2167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x v="2168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x v="2169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x v="2172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x v="2173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x v="2174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x v="2177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x v="2182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x v="2185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x v="2187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x v="2192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x v="2193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x v="2196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x v="2197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x v="2203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x v="2204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x v="2205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x v="2217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x v="2218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x v="2220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x v="2228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x v="2229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x v="2230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x v="2235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x v="2239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x v="2245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x v="2248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x v="2254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x v="2256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x v="2257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x v="2258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x v="2264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x v="2265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x v="2266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x v="2270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x v="2271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x v="2273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x v="2275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x v="2277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x v="2279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x v="2280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x v="2284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x v="2287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x v="2295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x v="2298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x v="2299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x v="2309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x v="2311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x v="2316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x v="2319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x v="2322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x v="2323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x v="2327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x v="2329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x v="2331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x v="2343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x v="2344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x v="2352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x v="2353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x v="2354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x v="2358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x v="2359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x v="2363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x v="2369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x v="2371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x v="2372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x v="2376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x v="2377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x v="2379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x v="2380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x v="2381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x v="2384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x v="2390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x v="2391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x v="2393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x v="2394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x v="2396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x v="2400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x v="2402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x v="2403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x v="2404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x v="2406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x v="2409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x v="2411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x v="2414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x v="2416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x v="2419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x v="2421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x v="2422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x v="2424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x v="2426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x v="2428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x v="2429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x v="2430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x v="2431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x v="2435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x v="2436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x v="2437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x v="2449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x v="2453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x v="2454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x v="2456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x v="2459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x v="2462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x v="2465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x v="2474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x v="2475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x v="2477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x v="2478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x v="2480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x v="2488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x v="2490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x v="2500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x v="2501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x v="2503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x v="2504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x v="2506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x v="2509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x v="2510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x v="2511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x v="2512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x v="2514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x v="2515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x v="2517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x v="2521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x v="2522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x v="2526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x v="2529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x v="2533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x v="2537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x v="2538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x v="2540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x v="2542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x v="2547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x v="2550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x v="2555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x v="2556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x v="2557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x v="2563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x v="2569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x v="2573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x v="2574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x v="2575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x v="2579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x v="2580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x v="2581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x v="2582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x v="2584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x v="2589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x v="2590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x v="2594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x v="2597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x v="2599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x v="2601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x v="2611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x v="2621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x v="2626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x v="2630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x v="2631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x v="2632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x v="2636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x v="2637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x v="2638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x v="2653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x v="2657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x v="2666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x v="2674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x v="2677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x v="2678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x v="2680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x v="2681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x v="2682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x v="2683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x v="2685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x v="2686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x v="2687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x v="2689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x v="2690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x v="2691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x v="2693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x v="2694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x v="2697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x v="2698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x v="2702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x v="2703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x v="2706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x v="2708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x v="2709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x v="2712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x v="2716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x v="2718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x v="2738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x v="2739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x v="2740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x v="2741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x v="2744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x v="2748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x v="2752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x v="2754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x v="2755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x v="2761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x v="2762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x v="2764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x v="2765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x v="2766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x v="2767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x v="2771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x v="2778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x v="2784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x v="2786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x v="2787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x v="2793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x v="2794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x v="2795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x v="2797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x v="2799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x v="2802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x v="2804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x v="2805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x v="2807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x v="2809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x v="2812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x v="2813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x v="2815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x v="2816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x v="2822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x v="2823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x v="2824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x v="2826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x v="2827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x v="2828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x v="2830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x v="2831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x v="2832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x v="2833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x v="2839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x v="2840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x v="2841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x v="2845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x v="2847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x v="2850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x v="2852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x v="2853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x v="2854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x v="2855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x v="2857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x v="2858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x v="2859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x v="2860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x v="2861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x v="2863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x v="2865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x v="2866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x v="2869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x v="2870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x v="2872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x v="2873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x v="2878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x v="2883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x v="2887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x v="2888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x v="2889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x v="2890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x v="2891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x v="2895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x v="2896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x v="2897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x v="2898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x v="2899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x v="2902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x v="2905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x v="2906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x v="2908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x v="2910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x v="2911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x v="2912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x v="2915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x v="2917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x v="2918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x v="2920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x v="2921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x v="2922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x v="2928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x v="2932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x v="2935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x v="2936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x v="2939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x v="2943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x v="2944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x v="2946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x v="2956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x v="2957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x v="2964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x v="2970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x v="2974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x v="2977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x v="2978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x v="2983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x v="2984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x v="2987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x v="2988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x v="2989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x v="2990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x v="2997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x v="2998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x v="3002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x v="3005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x v="3007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x v="3009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x v="3010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x v="3013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x v="3016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x v="3021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x v="3026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x v="3027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x v="3029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x v="3030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x v="3033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x v="3034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x v="3036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x v="3037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x v="3038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x v="3039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x v="3040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x v="3045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x v="3046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x v="3049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x v="3051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x v="3053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x v="3054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x v="3055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x v="3059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x v="3061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x v="3063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x v="3064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x v="3069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x v="3073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x v="3074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x v="3078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x v="3081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x v="3088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x v="3089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x v="3093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x v="3096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x v="3099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x v="3100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x v="3104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x v="3105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x v="3108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x v="3110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x v="3113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x v="3114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x v="3115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x v="3120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x v="3123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x v="3125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x v="3128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x v="3129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x v="3130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x v="3134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x v="3136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x v="3139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x v="3141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x v="3142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x v="3143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x v="3147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x v="3151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x v="3155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x v="3156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x v="3157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x v="3158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x v="3159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x v="3160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x v="3163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x v="3166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x v="3167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x v="3172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x v="3173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x v="3176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x v="3177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x v="3179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x v="3180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x v="3181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x v="3182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x v="3184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x v="3187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x v="3189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x v="3190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x v="3193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x v="3194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x v="3195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x v="3196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x v="3198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x v="3199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x v="3202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x v="3210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x v="3213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x v="3214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x v="3215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x v="3218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x v="3231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x v="3234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x v="3239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x v="3241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x v="3242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x v="3244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x v="3249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x v="3250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x v="3253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x v="3256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x v="3262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x v="3264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x v="3271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x v="3274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x v="3282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x v="3283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x v="3292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x v="3293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x v="3294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x v="3295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x v="3300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x v="3302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x v="3303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x v="3305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x v="3306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x v="3307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x v="3308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x v="3310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x v="3311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x v="3312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x v="3315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x v="3317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x v="3321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x v="3322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x v="3324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x v="3326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x v="3327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x v="3330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x v="3334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x v="3338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x v="3339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x v="3341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x v="3342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x v="3346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x v="3348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x v="3349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x v="3351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x v="3353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x v="3357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x v="3358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x v="3362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x v="3363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x v="3364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x v="3365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x v="3370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x v="3373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x v="3374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x v="3375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x v="3376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x v="3377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x v="3378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x v="3382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x v="3384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x v="3386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x v="3389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x v="3390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x v="3391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x v="3392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x v="3393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x v="3394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x v="3397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x v="3398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x v="3400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x v="3404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x v="3405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x v="3410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x v="3412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x v="3413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x v="3418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x v="3421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x v="3423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x v="3424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x v="3425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x v="3428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x v="3430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x v="3431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x v="3432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x v="3433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x v="3436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x v="3440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x v="3445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x v="3448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x v="3449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x v="3451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x v="3454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x v="3458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x v="3462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x v="3465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x v="3468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x v="3469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x v="3471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x v="3472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x v="3473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x v="3476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x v="3477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x v="3479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x v="3480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x v="3481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x v="3482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x v="3483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x v="348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x v="3492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x v="3493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x v="3495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x v="3497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x v="3499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x v="3500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x v="3501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x v="3502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x v="3506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x v="3509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x v="3510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x v="3514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x v="3516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x v="3517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x v="3518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x v="3521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x v="3522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x v="3524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x v="3528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x v="3532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x v="3533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x v="3537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x v="3538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x v="3539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x v="3540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x v="3542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x v="3546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x v="3547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x v="3548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x v="3549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x v="3551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x v="3552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x v="3554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x v="3555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x v="3558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x v="3562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x v="3568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x v="3569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x v="3570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x v="3571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x v="3573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x v="3574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x v="3576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x v="3578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x v="3580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x v="3583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x v="3586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x v="3588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x v="3592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x v="3593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x v="3596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x v="3597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x v="3598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x v="3601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x v="3605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x v="3606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x v="3609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x v="3611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x v="3612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x v="3613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x v="3616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x v="3617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x v="3619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x v="3621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x v="3622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x v="3624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x v="3625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x v="3626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x v="3628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x v="3629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x v="3630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x v="3632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x v="3633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x v="3634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x v="3635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x v="3637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x v="3640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x v="3641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x v="3643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x v="3644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x v="3646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x v="3648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x v="3650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x v="3651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x v="3653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x v="3656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x v="3662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x v="3667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x v="3669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x v="3671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x v="3672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x v="3673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x v="3676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x v="3682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x v="3685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x v="3686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x v="3687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x v="3688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x v="3690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x v="3691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x v="3693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x v="3695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x v="3697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x v="3698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x v="3699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x v="3700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x v="3706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x v="3707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x v="3710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x v="3712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x v="3713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x v="3714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x v="3716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x v="3717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x v="3721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x v="3724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x v="3729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x v="3731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x v="3732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x v="3733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x v="3735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x v="3739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x v="3740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x v="3741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x v="3742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x v="3743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x v="3745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x v="3746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x v="3748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x v="3749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x v="3751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x v="3752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x v="3753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x v="3756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x v="3758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x v="3760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x v="3763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x v="3765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x v="3769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x v="3771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x v="3772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x v="3776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x v="3787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x v="3789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x v="3790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x v="3793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x v="3797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x v="3799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x v="3808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x v="3809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x v="3811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x v="3817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x v="3819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x v="3820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x v="3824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x v="3826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x v="3827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x v="3831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x v="3837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x v="3838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x v="3840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x v="3842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x v="3843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x v="3844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x v="3846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x v="3847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x v="3848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x v="3850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x v="3854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x v="3856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x v="3858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x v="3859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x v="3860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x v="3861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x v="3865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x v="3869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x v="3880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x v="3883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x v="3888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x v="3890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x v="3892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x v="3893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x v="3900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x v="3903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x v="3905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x v="3906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x v="3908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x v="3909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x v="3912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x v="3913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x v="3914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x v="3915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x v="3916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x v="3922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x v="3925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x v="3927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x v="3928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x v="3930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x v="3933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x v="3934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x v="3935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x v="3936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x v="3937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x v="3938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x v="3939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x v="3941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x v="3944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x v="3949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x v="3950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x v="3952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x v="3956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x v="3957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x v="395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x v="3960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x v="3962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x v="3967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x v="3968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x v="3970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x v="3971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x v="3973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x v="3974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x v="3357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x v="3979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x v="3981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x v="3982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x v="3984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x v="3989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x v="3992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x v="3993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x v="3995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x v="3997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x v="3960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x v="3998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x v="4001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x v="4004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x v="4005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x v="4006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x v="4007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x v="4008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x v="4009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x v="4010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x v="4012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x v="4013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x v="4014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x v="4015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x v="4017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x v="4023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x v="4029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x v="3326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x v="4030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x v="4033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x v="4034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x v="4035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x v="4036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x v="4037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x v="4038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x v="4041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x v="4043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x v="4044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x v="4045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x v="4049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x v="4052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x v="4058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x v="4061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x v="4063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x v="4070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x v="4072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x v="4074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x v="4075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x v="4076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x v="4078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x v="4083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x v="4084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x v="4087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x v="4090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x v="4094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x v="4095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x v="4097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x v="4098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x v="4099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x v="4101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x v="4103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x v="4104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x v="1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x v="2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x v="3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x v="4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x v="5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x v="6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x v="7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x v="8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x v="9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x v="10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x v="11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x v="12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x v="13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x v="14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x v="15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x v="16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x v="17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x v="18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x v="19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x v="20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x v="21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x v="22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x v="23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x v="24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x v="25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x v="26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x v="27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x v="28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x v="29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x v="30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x v="31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x v="32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x v="33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x v="34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x v="35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x v="36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x v="37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x v="38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x v="39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x v="40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x v="41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x v="42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x v="43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x v="44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x v="45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x v="46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x v="47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x v="48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x v="49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x v="50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x v="51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x v="52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x v="53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x v="54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x v="55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x v="56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x v="57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x v="58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x v="59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x v="60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x v="61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x v="62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x v="63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x v="64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x v="65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x v="66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x v="67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x v="68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x v="69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x v="70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x v="71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x v="72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x v="73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x v="74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x v="75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x v="76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x v="77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x v="78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x v="79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x v="80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x v="81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x v="82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x v="83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x v="84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x v="85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x v="86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x v="87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x v="88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x v="89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x v="90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x v="91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x v="92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x v="93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x v="94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x v="95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x v="96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x v="97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x v="98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x v="99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x v="100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x v="101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x v="102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x v="103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x v="104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x v="105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x v="106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x v="107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x v="108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x v="109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x v="110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x v="111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x v="112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x v="113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x v="114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x v="115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x v="116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x v="117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x v="118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x v="119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x v="120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x v="121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x v="122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x v="123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x v="124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x v="125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x v="126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x v="127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x v="128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x v="129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x v="130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x v="131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x v="132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x v="133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x v="134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x v="135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x v="121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x v="136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x v="137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x v="138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x v="139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x v="140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x v="141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x v="142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x v="143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x v="144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x v="145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x v="146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x v="147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x v="148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x v="149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x v="150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x v="151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x v="152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x v="153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x v="154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x v="155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x v="156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x v="157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x v="158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x v="159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x v="160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x v="161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x v="162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x v="163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x v="164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x v="165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x v="166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x v="167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x v="168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x v="169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x v="170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x v="171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x v="172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x v="173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x v="174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x v="175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x v="176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x v="177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x v="178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x v="179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x v="180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x v="181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x v="182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x v="183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x v="184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x v="185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x v="186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x v="187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x v="188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x v="189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x v="190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x v="191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x v="192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x v="193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x v="194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x v="195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x v="196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x v="197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x v="198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x v="199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x v="200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x v="201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x v="202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x v="203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x v="204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x v="205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x v="206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x v="207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x v="208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x v="209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x v="210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x v="211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x v="212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x v="213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x v="214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x v="215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x v="216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x v="217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x v="218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x v="219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x v="220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x v="221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x v="222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x v="223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x v="224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x v="225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x v="226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x v="227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x v="228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x v="229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x v="230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x v="231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x v="232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x v="233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x v="234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x v="235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x v="236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x v="237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x v="238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x v="239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x v="240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x v="241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x v="242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x v="243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x v="24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x v="245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x v="246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x v="247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x v="248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x v="249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x v="250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x v="251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x v="252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x v="253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x v="254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x v="255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x v="256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x v="257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x v="258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x v="259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x v="260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x v="261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x v="262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x v="263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x v="264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x v="265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x v="266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x v="267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x v="268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x v="269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x v="270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x v="271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x v="272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x v="273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x v="274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x v="275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x v="276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x v="277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x v="278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x v="279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x v="280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x v="281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x v="282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x v="283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x v="284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x v="285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x v="286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x v="287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x v="288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x v="289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x v="290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x v="291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x v="292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x v="293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x v="294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x v="295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x v="296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x v="297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x v="298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x v="299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x v="300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x v="301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x v="302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x v="303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x v="304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x v="305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x v="306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x v="307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x v="308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x v="309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x v="310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x v="311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x v="312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x v="313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x v="314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x v="315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x v="316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x v="317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x v="318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x v="319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x v="320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x v="321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x v="322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x v="323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x v="324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x v="325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x v="326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x v="327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x v="328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x v="329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x v="330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x v="331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x v="332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x v="333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x v="334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x v="335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x v="336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x v="337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x v="338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x v="339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x v="340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x v="341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x v="342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x v="343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x v="344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x v="345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x v="346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x v="347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x v="348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x v="349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x v="350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x v="351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x v="352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x v="353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x v="354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x v="355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x v="356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x v="357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x v="358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x v="359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x v="360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x v="361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x v="362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x v="363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x v="364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x v="365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x v="366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x v="367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x v="368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x v="369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x v="370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x v="371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x v="372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x v="373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x v="374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x v="375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x v="376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x v="377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x v="378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x v="379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x v="380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x v="381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x v="382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x v="383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x v="384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x v="385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x v="386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x v="387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x v="388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x v="389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x v="390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x v="391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x v="392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x v="393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x v="394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x v="395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x v="396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x v="397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x v="398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x v="399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x v="400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x v="401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x v="402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x v="403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x v="404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x v="405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x v="406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x v="407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x v="408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x v="409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x v="410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x v="411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x v="412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x v="413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x v="414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x v="415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x v="416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x v="417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x v="418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x v="419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x v="420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x v="421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x v="422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x v="423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x v="424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x v="425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x v="426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x v="427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x v="428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x v="429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x v="430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x v="431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x v="432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x v="433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x v="434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x v="435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x v="436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x v="437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x v="438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x v="439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x v="440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x v="441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x v="442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x v="443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x v="444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x v="445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x v="446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x v="447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x v="448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x v="449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x v="450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x v="451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x v="452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x v="453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x v="454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x v="455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x v="456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x v="457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x v="458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x v="459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x v="460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x v="461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x v="462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x v="463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x v="464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x v="465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x v="466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x v="467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x v="468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x v="469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x v="470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x v="471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x v="472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x v="473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x v="474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x v="475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x v="476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x v="477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x v="478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x v="479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x v="480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x v="481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x v="482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x v="483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x v="484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x v="485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x v="486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x v="487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x v="488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x v="489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x v="490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x v="491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x v="492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x v="493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x v="494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x v="495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x v="496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x v="497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x v="498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x v="499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x v="500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x v="501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x v="502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x v="503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x v="504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x v="505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x v="506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x v="507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x v="508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x v="509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x v="510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x v="511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x v="512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x v="513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x v="514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x v="515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x v="516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x v="517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x v="518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x v="519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x v="520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x v="521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x v="522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x v="523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x v="524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x v="525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x v="526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x v="527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x v="528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x v="529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x v="530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x v="531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x v="532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x v="533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x v="534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x v="535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x v="536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x v="537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x v="538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x v="539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x v="540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x v="541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x v="542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x v="543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x v="544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x v="545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x v="546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x v="547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x v="548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x v="549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x v="550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x v="551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x v="552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x v="553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x v="554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x v="555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x v="556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x v="557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x v="558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x v="559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x v="560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x v="561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x v="562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x v="563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x v="564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x v="565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x v="566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x v="567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x v="568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x v="569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x v="570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x v="571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x v="572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x v="573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x v="574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x v="575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x v="576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x v="577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x v="578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x v="579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x v="580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x v="581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x v="582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x v="583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x v="584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x v="585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x v="586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x v="587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x v="588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x v="589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x v="590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x v="591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x v="592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x v="593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x v="594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x v="595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x v="596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x v="597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x v="598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x v="599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x v="600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x v="601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x v="602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x v="603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x v="604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x v="605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x v="606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x v="607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x v="608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x v="609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x v="610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x v="611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x v="612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x v="613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x v="614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x v="615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x v="616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x v="617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x v="618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x v="619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x v="620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x v="621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x v="622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x v="623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x v="624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x v="625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x v="626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x v="627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x v="628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x v="629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x v="630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x v="631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x v="632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x v="633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x v="634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x v="635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x v="636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x v="637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x v="638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x v="639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x v="640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x v="641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x v="642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x v="643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x v="644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x v="645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x v="646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x v="647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x v="648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x v="649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x v="650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x v="651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x v="652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x v="653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x v="654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x v="655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x v="656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x v="657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x v="658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x v="659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x v="660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x v="661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x v="662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x v="663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x v="664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x v="665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x v="666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x v="667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x v="668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x v="669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x v="670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x v="671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x v="672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x v="673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x v="674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x v="675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x v="676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x v="677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x v="678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x v="679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x v="680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x v="681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x v="682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x v="683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x v="684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x v="685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x v="686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x v="687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x v="688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x v="689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x v="690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x v="691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x v="692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x v="693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x v="694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x v="695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x v="696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x v="697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x v="698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x v="699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x v="700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x v="701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x v="702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x v="703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x v="704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x v="705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x v="706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x v="707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x v="708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x v="709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x v="710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x v="711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x v="712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x v="713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x v="714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x v="715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x v="716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x v="717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x v="718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x v="719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x v="720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x v="721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x v="722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x v="723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x v="724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x v="725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x v="726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x v="727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x v="728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x v="729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x v="730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x v="731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x v="732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x v="733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x v="734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x v="735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x v="736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x v="737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x v="738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x v="739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x v="740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x v="741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x v="742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x v="743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x v="744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x v="745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x v="746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x v="747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x v="748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x v="749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x v="750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x v="751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x v="752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x v="753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x v="754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x v="755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x v="756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x v="757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x v="758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x v="759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x v="760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x v="761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x v="762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x v="763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x v="764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x v="765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x v="766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x v="767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x v="768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x v="769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x v="770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x v="771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x v="772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x v="773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x v="774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x v="775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x v="776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x v="777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x v="778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x v="779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x v="780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x v="781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x v="782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x v="783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x v="784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x v="785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x v="786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x v="787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x v="788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x v="789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x v="790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x v="791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x v="792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x v="793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x v="794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x v="795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x v="796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x v="797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x v="798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x v="799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x v="800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x v="801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x v="802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x v="803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x v="804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x v="805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x v="806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x v="807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x v="808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x v="809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x v="810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x v="811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x v="812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x v="813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x v="814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x v="815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x v="816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x v="817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x v="818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x v="819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x v="820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x v="821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x v="822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x v="823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x v="824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x v="825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x v="826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x v="827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x v="828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x v="829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x v="830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x v="831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x v="832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x v="833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x v="834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x v="835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x v="836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x v="837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x v="838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x v="839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x v="840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x v="841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x v="842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x v="843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x v="844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x v="845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x v="846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x v="847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x v="848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x v="849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x v="850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x v="851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x v="852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x v="853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x v="854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x v="855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x v="856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x v="857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x v="858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x v="859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x v="860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x v="861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x v="862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x v="863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x v="864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x v="865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x v="866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x v="867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x v="868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x v="869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x v="870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x v="871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x v="872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x v="873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x v="874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x v="875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x v="876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x v="877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x v="878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x v="879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x v="880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x v="881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x v="882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x v="883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x v="884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x v="885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x v="886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x v="887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x v="888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x v="889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x v="890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x v="891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x v="892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x v="893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x v="894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x v="895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x v="896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x v="897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x v="898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x v="899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x v="900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x v="901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x v="902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x v="903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x v="904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x v="905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x v="906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x v="907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x v="908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x v="909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x v="910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x v="911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x v="912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x v="913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x v="914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x v="915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x v="916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x v="917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x v="918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x v="919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x v="920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x v="921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x v="922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x v="923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x v="924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x v="925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x v="926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x v="927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x v="928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x v="929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x v="930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x v="931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x v="932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x v="933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x v="934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x v="935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x v="936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x v="937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x v="938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x v="939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x v="940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x v="941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x v="942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x v="943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x v="944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x v="945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x v="946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x v="947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x v="948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x v="949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x v="950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x v="951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x v="952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x v="953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x v="954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x v="955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x v="956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x v="957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x v="958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x v="959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x v="960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x v="961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x v="962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x v="963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x v="964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x v="965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x v="966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x v="967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x v="968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x v="969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x v="970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x v="971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x v="972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x v="973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x v="974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x v="975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x v="976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x v="977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x v="978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x v="979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x v="980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x v="981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x v="982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x v="983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x v="984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x v="985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x v="986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x v="987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x v="988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x v="989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x v="990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x v="991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x v="992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x v="993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x v="994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x v="995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x v="996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x v="997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x v="998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x v="999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x v="1000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x v="1001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x v="1002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x v="1003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x v="1004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x v="1005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x v="1006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x v="1007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x v="1008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x v="1009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x v="1010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x v="1011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x v="1012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x v="1013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x v="1014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x v="1015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x v="1016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x v="1017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x v="1018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x v="1019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x v="1020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x v="1021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x v="1022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x v="1023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x v="1024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x v="1025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x v="1026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x v="1027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x v="1028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x v="1029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x v="1030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x v="1031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x v="1032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x v="1033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x v="1034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x v="1035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x v="1036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x v="1037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x v="1038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x v="1039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x v="1040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x v="1041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x v="1042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x v="1043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x v="1044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x v="1045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x v="1046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x v="1047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x v="1048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x v="1049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x v="1050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x v="1051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x v="1052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x v="1053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x v="1054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x v="1055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x v="1056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x v="1057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x v="1058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x v="1059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x v="1060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x v="1061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x v="1062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x v="1063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x v="1064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x v="1065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x v="1066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x v="1067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x v="1068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x v="1069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x v="1070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x v="1071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x v="1072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x v="1073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x v="1074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x v="1075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x v="1076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x v="1077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x v="1078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x v="1079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x v="1080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x v="1081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x v="1082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x v="1083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x v="1084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x v="1085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x v="1086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x v="1087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x v="1088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x v="1089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x v="1090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x v="1091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x v="1092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x v="1093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x v="1094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x v="1095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x v="1096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x v="1097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x v="1098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x v="1099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x v="1100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x v="1101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x v="1102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x v="1103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x v="1104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x v="1105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x v="1106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x v="1107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x v="1108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x v="1109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x v="1110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x v="1111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x v="1112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x v="1113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x v="1114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x v="1115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x v="1116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x v="1117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x v="1118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x v="1119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x v="1120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x v="1121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x v="1122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x v="1123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x v="1124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x v="1125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x v="1126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x v="1127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x v="1128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x v="1129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x v="1130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x v="1131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x v="1132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x v="1133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x v="1134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x v="1135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x v="1136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x v="1137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x v="1138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x v="1139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x v="1140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x v="1141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x v="1142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x v="1143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x v="1144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x v="1145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x v="1146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x v="1147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x v="1148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x v="1149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x v="1150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x v="1151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x v="1152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x v="1153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x v="1154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x v="1155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x v="1156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x v="1157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x v="1158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x v="1159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x v="1160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x v="1161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x v="1162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x v="1163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x v="1164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x v="1165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x v="1166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x v="1167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x v="1168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x v="1169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x v="1170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x v="1171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x v="1172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x v="1173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x v="1174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x v="1175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x v="1176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x v="1177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x v="1178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x v="1179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x v="1180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x v="1181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x v="1182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x v="1183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x v="1184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x v="1185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x v="1186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x v="1187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x v="1188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x v="1189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x v="1190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x v="1191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x v="1192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x v="1193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x v="1194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x v="1195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x v="1196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x v="1197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x v="1198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x v="1199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x v="1200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x v="120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x v="1202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x v="1203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x v="1204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x v="1205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x v="1206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x v="1207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x v="1208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x v="1209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x v="1210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x v="1211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x v="1212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x v="1213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x v="1214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x v="1215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x v="1216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x v="1217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x v="1218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x v="1219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x v="1220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x v="1221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x v="1222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x v="1223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x v="1224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x v="1225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x v="1226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x v="1227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x v="1228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x v="1229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x v="1230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x v="1231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x v="1232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x v="1233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x v="1234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x v="1235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x v="1236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x v="1237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x v="1238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x v="1239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x v="1240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x v="124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x v="1242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x v="1243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x v="1244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x v="1245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x v="1246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x v="1247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x v="1248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x v="1249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x v="1250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x v="1251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x v="1252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x v="1253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x v="1254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x v="1255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x v="1256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x v="1257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x v="1258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x v="1259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x v="1260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x v="1261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x v="1262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x v="1263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x v="1264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x v="1265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x v="1266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x v="1267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x v="1268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x v="1269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x v="1270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x v="1271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x v="1272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x v="1273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x v="1274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x v="1275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x v="1276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x v="1277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x v="1278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x v="1279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x v="1280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x v="1281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x v="1282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x v="1283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x v="1284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x v="1285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x v="1286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x v="1287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x v="1288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x v="1289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x v="1290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x v="1291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x v="1292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x v="1293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x v="1294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x v="1295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x v="1296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x v="1297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x v="1298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x v="1299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x v="1300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x v="1301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x v="1302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x v="1303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x v="1304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x v="1305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x v="1306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x v="1307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x v="1308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x v="1309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x v="1310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x v="1311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x v="1312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x v="664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x v="1313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x v="1314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x v="1315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x v="1316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x v="1317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x v="1318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x v="1319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x v="1320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x v="1321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x v="1322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x v="1323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x v="1324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x v="1325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x v="1326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x v="1327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x v="1328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x v="1329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x v="1330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x v="1331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x v="1332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x v="1333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x v="1334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x v="1335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x v="1336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x v="1337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x v="1338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x v="1339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x v="1340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x v="1341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x v="1342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x v="1343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x v="1344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x v="1345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x v="1346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x v="1347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x v="1348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x v="1349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x v="1350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x v="1351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x v="1352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x v="1353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x v="1354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x v="1355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x v="1356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x v="1357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x v="1358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x v="1359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x v="1360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x v="1361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x v="1362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x v="1363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x v="1364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x v="1365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x v="1366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x v="1367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x v="1368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x v="1369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x v="1370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x v="1371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x v="1372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x v="1373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x v="1374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x v="1375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x v="1376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x v="1377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x v="1378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x v="1379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x v="1380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x v="1381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x v="1382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x v="1383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x v="1384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x v="1385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x v="1386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x v="1387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x v="1388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x v="1389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x v="1390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x v="1391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x v="1392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x v="1393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x v="1394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x v="1395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x v="1396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x v="1397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x v="1398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x v="1399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x v="1400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x v="1401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x v="1402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x v="1403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x v="1404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x v="1405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x v="1406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x v="1407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x v="1408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x v="1409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x v="1410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x v="1411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x v="1412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x v="1413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x v="1414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x v="1415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x v="1416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x v="1417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x v="1418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x v="1419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x v="1420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x v="1421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x v="1422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x v="1423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x v="1424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x v="1425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x v="1426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x v="1427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x v="1428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x v="1429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x v="1430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x v="1431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x v="1432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x v="1433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x v="1434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x v="1435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x v="1436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x v="1437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x v="1438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x v="1439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x v="1440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x v="1441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x v="1442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x v="1443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x v="1444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x v="1445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x v="1446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x v="1447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x v="1448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x v="1449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x v="1450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x v="1451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x v="1452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x v="1453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x v="1454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x v="1455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x v="1456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x v="1457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x v="1458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x v="1459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x v="1460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x v="1461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x v="1462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x v="1463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x v="1464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x v="1465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x v="1466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x v="1467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x v="1468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x v="1469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x v="1470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x v="1471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x v="1472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x v="1473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x v="1474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x v="1475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x v="1476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x v="1477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x v="1478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x v="1479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x v="1480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x v="1481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x v="1482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x v="1483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x v="1484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x v="1485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x v="1486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x v="1487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x v="1488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x v="1489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x v="1490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x v="1491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x v="1492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x v="1493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x v="1494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x v="1495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x v="1496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x v="1497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x v="1498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x v="1499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x v="1500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x v="1501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x v="1502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x v="1503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x v="1504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x v="1505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x v="1506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x v="1507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x v="1508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x v="1509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x v="1510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x v="1511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x v="1512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x v="1513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x v="1514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x v="1515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x v="1516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x v="1517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x v="1518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x v="1519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x v="1520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x v="1521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x v="1522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x v="1523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x v="1524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x v="1525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x v="1526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x v="1527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x v="1528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x v="1529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x v="1530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x v="1531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x v="1532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x v="1533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x v="1534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x v="1535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x v="1536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x v="1537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x v="1538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x v="1539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x v="1540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x v="1541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x v="1542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x v="1543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x v="1544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x v="1545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x v="1546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x v="1547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x v="1548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x v="1549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x v="1550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x v="1551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x v="1552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x v="1553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x v="1554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x v="1555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x v="1556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x v="1557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x v="1558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x v="1559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x v="1560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x v="1561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x v="1562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x v="1563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x v="1564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x v="1565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x v="1566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x v="1567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x v="1568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x v="1569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x v="1570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x v="1571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x v="1572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x v="1573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x v="1574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x v="1575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x v="1576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x v="1577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x v="1578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x v="1579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x v="1580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x v="1581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x v="1582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x v="1583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x v="1584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x v="1585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x v="1586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x v="1587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x v="1588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x v="1589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x v="1590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x v="1591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x v="1592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x v="1593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x v="1594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x v="1595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x v="1596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x v="1597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x v="1598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x v="1599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x v="1600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x v="1601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x v="1602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x v="1603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x v="1604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x v="1605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x v="1606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x v="1607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x v="1608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x v="1609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x v="1610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x v="1611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x v="1612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x v="1613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x v="1614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x v="1615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x v="1616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x v="1617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x v="1618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x v="1619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x v="1620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x v="1621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x v="1622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x v="1623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x v="1624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x v="1625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x v="1626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x v="1627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x v="1628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x v="1629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x v="1630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x v="1631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x v="1632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x v="1633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x v="1634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x v="1635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x v="1636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x v="1637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x v="1638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x v="1639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x v="1640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x v="1641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x v="1642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x v="1643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x v="1644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x v="1645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x v="1646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x v="1647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x v="1648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x v="1649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x v="1650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x v="1651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x v="1652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x v="1653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x v="1654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x v="1655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x v="1656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x v="1657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x v="1658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x v="1659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x v="1660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x v="1661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x v="1662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x v="1663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x v="1664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x v="1665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x v="1666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x v="1667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x v="1668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x v="1669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x v="1670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x v="1671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x v="1672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x v="1673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x v="1674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x v="1675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x v="1676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x v="1677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x v="1678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x v="1679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x v="1680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x v="1681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x v="1682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x v="1683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x v="1684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x v="1685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x v="1686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x v="1687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x v="1688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x v="1689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x v="1690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x v="1691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x v="1692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x v="1693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x v="1694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x v="1695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x v="1696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x v="1697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x v="1698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x v="1699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x v="1700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x v="1701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x v="1702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x v="1703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x v="1704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x v="1705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x v="1706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x v="1707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x v="1708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x v="1709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x v="1710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x v="1711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x v="1712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x v="1713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x v="1714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x v="1715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x v="1716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x v="1717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x v="1718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x v="1719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x v="1720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x v="1721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x v="1722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x v="1723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x v="172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x v="1725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x v="1726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x v="1727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x v="1728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x v="1729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x v="1730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x v="1731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x v="1732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x v="1733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x v="1734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x v="1735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x v="1736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x v="1737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x v="1738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x v="1739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x v="1740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x v="1741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x v="1742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x v="1743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x v="1744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x v="1745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x v="1746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x v="1747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x v="1748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x v="1749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x v="1750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x v="1751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x v="1752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x v="1753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x v="1754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x v="1755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x v="1756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x v="1757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x v="1758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x v="1759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x v="1760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x v="1761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x v="1762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x v="1763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x v="1764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x v="1765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x v="1766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x v="1767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x v="1768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x v="1769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x v="1770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x v="1771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x v="1772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x v="1773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x v="1774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x v="1775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x v="1776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x v="1777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x v="1778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x v="1779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x v="1780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x v="1781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x v="1782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x v="1783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x v="1784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x v="1785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x v="1786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x v="1787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x v="1788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x v="1789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x v="1790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x v="1791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x v="1792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x v="1793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x v="1794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x v="1795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x v="1796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x v="1797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x v="1798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x v="1799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x v="1800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x v="1801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x v="1802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x v="1803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x v="1804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x v="1805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x v="1806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x v="1807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x v="1808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x v="1809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x v="1810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x v="1811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x v="1812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x v="1813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x v="1814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x v="1815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x v="1816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x v="1817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x v="1818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x v="1819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x v="1820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x v="1821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x v="1822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x v="1823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x v="1824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x v="1825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x v="1826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x v="1827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x v="1828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x v="1829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x v="1830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x v="1831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x v="1832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x v="1833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x v="1834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x v="1835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x v="1836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x v="1837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x v="1838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x v="1839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x v="1840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x v="1841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x v="1842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x v="1843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x v="1844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x v="1845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x v="1846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x v="1847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x v="1848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x v="1849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x v="1850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x v="1851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x v="1852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x v="1853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x v="1854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x v="1855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x v="1856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x v="1857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x v="1858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x v="1859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x v="1860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x v="1861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x v="1862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x v="1863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x v="1864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x v="1865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x v="1866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x v="1867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x v="1868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x v="1869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x v="1870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x v="1871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x v="1872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x v="1873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x v="1874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x v="1875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x v="1876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x v="1877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x v="1878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x v="1879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x v="1880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x v="1881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x v="1882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x v="1883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x v="1884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x v="1885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x v="1886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x v="1887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x v="1888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x v="1889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x v="1890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x v="1891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x v="1892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x v="1893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x v="1894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x v="1895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x v="1896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x v="1897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x v="1898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x v="1899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x v="1900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x v="1901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x v="1902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x v="1903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x v="1904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x v="1905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x v="1906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x v="1907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x v="1908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x v="1909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x v="1910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x v="1911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x v="1912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x v="1913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x v="1914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x v="1915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x v="1916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x v="1917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x v="1918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x v="1919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x v="1920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x v="1921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x v="1922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x v="1923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x v="1924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x v="1925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x v="1926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x v="1927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x v="1928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x v="1929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x v="1930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x v="1931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x v="1932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x v="1933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x v="1934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x v="1935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x v="1936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x v="1937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x v="1938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x v="1939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x v="1940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x v="1941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x v="1942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x v="1943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x v="1944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x v="1945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x v="1946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x v="1947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x v="1948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x v="1949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x v="1950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x v="1951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x v="1952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x v="1953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x v="1954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x v="1955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x v="1956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x v="1957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x v="1958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x v="1959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x v="1960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x v="1961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x v="1962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x v="1963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x v="1964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x v="1965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x v="1966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x v="1967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x v="1968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x v="1969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x v="1970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x v="1971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x v="1972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x v="1973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x v="1974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x v="1975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x v="1976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x v="1977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x v="1978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x v="1979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x v="1980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x v="1981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x v="1982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x v="1983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x v="1984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x v="1985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x v="1986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x v="1987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x v="1988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x v="1989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x v="1990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x v="1991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x v="1992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x v="1993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x v="1994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x v="1995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x v="1996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x v="1997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x v="1998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x v="1999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x v="2000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x v="2001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x v="2002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x v="2003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x v="2004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x v="2005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x v="2006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x v="2007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x v="2008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x v="2009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x v="2010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x v="2011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x v="2012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x v="2013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x v="2014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x v="2015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x v="2016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x v="2017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x v="2018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x v="2019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x v="2020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x v="2021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x v="2022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x v="2023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x v="2024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x v="2025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x v="2026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x v="2027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x v="2028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x v="2029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x v="2030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x v="2031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x v="2032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x v="2033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x v="2034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x v="2035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x v="2036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x v="2037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x v="2038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x v="2039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x v="2040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x v="2041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x v="2042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x v="2043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x v="2044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x v="2045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x v="2046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x v="2047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x v="2048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x v="2049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x v="2050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x v="2051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x v="2052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x v="2053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x v="2054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x v="2055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x v="2056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x v="2057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x v="2058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x v="2059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x v="2060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x v="2061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x v="2062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x v="2063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x v="2064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x v="2065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x v="2066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x v="2067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x v="2068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x v="2069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x v="2070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x v="2071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x v="2072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x v="2073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x v="2074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x v="2075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x v="2076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x v="2077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x v="2078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x v="2079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x v="2080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x v="2081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x v="2082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x v="2083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x v="2084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x v="2085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x v="2086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x v="2087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x v="2088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x v="2089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x v="2090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x v="2091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x v="2092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x v="2093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x v="2094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x v="2095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x v="2096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x v="2097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x v="2098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x v="2099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x v="2100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x v="2101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x v="2102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x v="2103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x v="2104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x v="2105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x v="2106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x v="2107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x v="2108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x v="2109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x v="2110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x v="2111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x v="2112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x v="2113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x v="2114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x v="2115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x v="2116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x v="2117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x v="2118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x v="2119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x v="2120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x v="2121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x v="2122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x v="2123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x v="2124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x v="2125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x v="2126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x v="2127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x v="2128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x v="2129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x v="2130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x v="2131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x v="2132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x v="2133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x v="2134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x v="2135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x v="2136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x v="2137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x v="2138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x v="2139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x v="2140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x v="2141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x v="2142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x v="2143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x v="2144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x v="2145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x v="2146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x v="2147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x v="2148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x v="2149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x v="2150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x v="2151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x v="2152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x v="2153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x v="2154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x v="2155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x v="2156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x v="2157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x v="2158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x v="2159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x v="2160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x v="2161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x v="2162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x v="2163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x v="2164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x v="2165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x v="2166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x v="2167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x v="2168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x v="2169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x v="2170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x v="2171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x v="2172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x v="2173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x v="2174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x v="2175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x v="2176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x v="2177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x v="2178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x v="2179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x v="2180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x v="2181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x v="2182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x v="2183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x v="2184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x v="2185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x v="2186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x v="2187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x v="2188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x v="2189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x v="2190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x v="2191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x v="2192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x v="2193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x v="2194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x v="2195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x v="2196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x v="2197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x v="2198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x v="2199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x v="2200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x v="2201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x v="2202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x v="2203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x v="2204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x v="2205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x v="2206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x v="2207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x v="2208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x v="2209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x v="2210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x v="2211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x v="2212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x v="2213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x v="2214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x v="2215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x v="2216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x v="2217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x v="2218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x v="2219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x v="2220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x v="2221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x v="2222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x v="2223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x v="2224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x v="2225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x v="2226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x v="2227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x v="2228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x v="2229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x v="2230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x v="2231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x v="2232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x v="2233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x v="2234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x v="2235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x v="2236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x v="2237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x v="2238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x v="2239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x v="2240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x v="2241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x v="2242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x v="2243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x v="2244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x v="2245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x v="2246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x v="2247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x v="2248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x v="2249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x v="2250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x v="2251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x v="2252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x v="2253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x v="2254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x v="2255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x v="2256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x v="2257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x v="2258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x v="2259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x v="2260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x v="2261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x v="2262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x v="2263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x v="2264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x v="2265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x v="2266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x v="2267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x v="2268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x v="2269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x v="2270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x v="2271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x v="2272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x v="2273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x v="2274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x v="2275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x v="2276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x v="2277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x v="2278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x v="2279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x v="2280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x v="2281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x v="2282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x v="2283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x v="2284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x v="2285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x v="2286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x v="2287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x v="2288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x v="2289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x v="2290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x v="2291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x v="2292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x v="2293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x v="2294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x v="2295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x v="2296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x v="2297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x v="2298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x v="2299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x v="2300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x v="2301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x v="2302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x v="2303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x v="2304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x v="2305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x v="2306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x v="2307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x v="2308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x v="2309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x v="2310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x v="2311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x v="2312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x v="2313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x v="2314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x v="2315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x v="2316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x v="2317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x v="2318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x v="2319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x v="2320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x v="2321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x v="2322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x v="2323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x v="2324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x v="2325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x v="2326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x v="2327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x v="2328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x v="2329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x v="2330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x v="2331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x v="2332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x v="2333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x v="2334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x v="2335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x v="2336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x v="2337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x v="2338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x v="2339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x v="2340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x v="2341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x v="2342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x v="2343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x v="2344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x v="2345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x v="2346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x v="2347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x v="2348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x v="2349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x v="2350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x v="2351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x v="2352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x v="2353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x v="2354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x v="2355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x v="2356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x v="2357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x v="2358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x v="2359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x v="2360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x v="2361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x v="2362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x v="2363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x v="2364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x v="2365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x v="2366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x v="2367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x v="2368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x v="2369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x v="2370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x v="2371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x v="2372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x v="2373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x v="2374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x v="2375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x v="2376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x v="2377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x v="2378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x v="2379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x v="2380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x v="2381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x v="2382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x v="2383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x v="2384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x v="2385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x v="2386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x v="2387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x v="2388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x v="2389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x v="2390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x v="2391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x v="2392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x v="2393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x v="2394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x v="2395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x v="2396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x v="2397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x v="2398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x v="2399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x v="2400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x v="2401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x v="2402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x v="2403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x v="2404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x v="2405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x v="2406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x v="2407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x v="2408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x v="2409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x v="2410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x v="2411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x v="2412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x v="2413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x v="2414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x v="2415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x v="2416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x v="2417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x v="2418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x v="2419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x v="2420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x v="2421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x v="2422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x v="2423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x v="2424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x v="2425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x v="2426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x v="2427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x v="2428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x v="2429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x v="2430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x v="2431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x v="2432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x v="2433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x v="2434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x v="2435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x v="2436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x v="2437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x v="2438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x v="2439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x v="2440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x v="2441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x v="2442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x v="2443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x v="2444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x v="2445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x v="2446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x v="2447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x v="2448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x v="2449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x v="2450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x v="2451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x v="2452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x v="2453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x v="2454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x v="2455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x v="2456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x v="2457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x v="2458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x v="2459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x v="2460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x v="2461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x v="2462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x v="2463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x v="2464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x v="2465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x v="2466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x v="2467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x v="2468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x v="2469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x v="2470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x v="2471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x v="2472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x v="2473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x v="2474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x v="2475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x v="2476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x v="2477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x v="2478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x v="2479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x v="2480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x v="2481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x v="2482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x v="2483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x v="2484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x v="2485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x v="2486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x v="2487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x v="2488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x v="2489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x v="2490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x v="2491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x v="2492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x v="2493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x v="2494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x v="2495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x v="2496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x v="2497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x v="2498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x v="2499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x v="2500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x v="2501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x v="2502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x v="2503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x v="2504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x v="2505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x v="2506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x v="2507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x v="2508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x v="2509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x v="2510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x v="2511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x v="2512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x v="2513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x v="2514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x v="2515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x v="2516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x v="2517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x v="2518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x v="2519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x v="2520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x v="2521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x v="2522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x v="2523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x v="2524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x v="2525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x v="2526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x v="2527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x v="2528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x v="2529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x v="2530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x v="2531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x v="2532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x v="2533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x v="2534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x v="2535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x v="2536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x v="2537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x v="2538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x v="25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x v="2540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x v="2541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x v="2542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x v="2543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x v="254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x v="2545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x v="2546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x v="2547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x v="2548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x v="2549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x v="2550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x v="2551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x v="2552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x v="2553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x v="2554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x v="2555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x v="2556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x v="2557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x v="2558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x v="2559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x v="2560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x v="2561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x v="2562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x v="2563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x v="2564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x v="2565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x v="2566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x v="2567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x v="2568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x v="2569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x v="2570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x v="2571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x v="2572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x v="2573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x v="2574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x v="2575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x v="2576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x v="2577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x v="2578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x v="2579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x v="2580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x v="2581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x v="2582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x v="2583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x v="2584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x v="2585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x v="2586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x v="2587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x v="2588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x v="2589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x v="2590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x v="2591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x v="2592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x v="2593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x v="2594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x v="2595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x v="2596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x v="2597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x v="2598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x v="2599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x v="2600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x v="2601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x v="2602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x v="2603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x v="2604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x v="2605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x v="2606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x v="2607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x v="2608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x v="2609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x v="2610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x v="2611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x v="2612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x v="2613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x v="2614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x v="2615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x v="2616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x v="2617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x v="2618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x v="2619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x v="2620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x v="2621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x v="2622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x v="2623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x v="2624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x v="2625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x v="2626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x v="2627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x v="2628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x v="2629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x v="2630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x v="2631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x v="2632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x v="2633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x v="2634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x v="2635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x v="2636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x v="2637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x v="2638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x v="2639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x v="2640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x v="2641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x v="2642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x v="2643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x v="2644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x v="2645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x v="2646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x v="2647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x v="2648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x v="2649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x v="2650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x v="2651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x v="2652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x v="2653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x v="2654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x v="2655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x v="2656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x v="2657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x v="2658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x v="2659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x v="2660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x v="2661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x v="2662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x v="2663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x v="2664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x v="2665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x v="2666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x v="2667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x v="2668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x v="2669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x v="2670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x v="2671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x v="2672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x v="2673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x v="2674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x v="2675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x v="2676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x v="2677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x v="2678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x v="2679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x v="2680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x v="2681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x v="2682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x v="2683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x v="2684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x v="2685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x v="2686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x v="2687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x v="2688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x v="2689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x v="2690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x v="2691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x v="2692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x v="2693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x v="2694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x v="2695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x v="2696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x v="2697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x v="2698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x v="2699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x v="2700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x v="2701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x v="2702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x v="2703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x v="2704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x v="2705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x v="2706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x v="2707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x v="2708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x v="2709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x v="2710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x v="2711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x v="2712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x v="2713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x v="2714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x v="2715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x v="2716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x v="2717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x v="2718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x v="2719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x v="2720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x v="2721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x v="2722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x v="2723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x v="2724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x v="2725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x v="2726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x v="2727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x v="2728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x v="2729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x v="2730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x v="2731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x v="2732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x v="2733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x v="2734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x v="2735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x v="2736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x v="2737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x v="2738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x v="2739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x v="2740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x v="2741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x v="2742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x v="2743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x v="2744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x v="2745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x v="2746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x v="2747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x v="2748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x v="2749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x v="2750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x v="2751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x v="2752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x v="2753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x v="2754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x v="2755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x v="2756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x v="2757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x v="2758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x v="2759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x v="2760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x v="2761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x v="2762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x v="2763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x v="2764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x v="2765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x v="2766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x v="2767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x v="2768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x v="2769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x v="2770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x v="2771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x v="2772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x v="2773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x v="2774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x v="2775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x v="2776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x v="2777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x v="2778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x v="2779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x v="2780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x v="2781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x v="2782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x v="2783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x v="2784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x v="2785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x v="2786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x v="2787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x v="2788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x v="2789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x v="2790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x v="2791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x v="2792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x v="2793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x v="2794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x v="2795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x v="2796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x v="2797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x v="2798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x v="2799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x v="2800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x v="2801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x v="2802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x v="2803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x v="2804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x v="2805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x v="2806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x v="2807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x v="2808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x v="2809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x v="2810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x v="2811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x v="2812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x v="2813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x v="2814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x v="2815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x v="2816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x v="2817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x v="2818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x v="2819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x v="2820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x v="2821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x v="2822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x v="2823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x v="2824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x v="2825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x v="2826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x v="2827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x v="2828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x v="2829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x v="2830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x v="2831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x v="2832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x v="2833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x v="2834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x v="2835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x v="2836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x v="2837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x v="2838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x v="2839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x v="2840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x v="2841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x v="2842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x v="2843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x v="2844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x v="2845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x v="2846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x v="2847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x v="2848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x v="2849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x v="2850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x v="2851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x v="2852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x v="2853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x v="2854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x v="2855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x v="2856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x v="2857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x v="2858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x v="2859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x v="2860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x v="2861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x v="2862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x v="2863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x v="2864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x v="2865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x v="2866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x v="2867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x v="2868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x v="2869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x v="2870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x v="2871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x v="2872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x v="2873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x v="2874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x v="2875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x v="2876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x v="2877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x v="2878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x v="2879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x v="2880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x v="2881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x v="2882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x v="2883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x v="2884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x v="2885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x v="2886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x v="2887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x v="2888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x v="2889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x v="2890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x v="2891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x v="2892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x v="2893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x v="2894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x v="2895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x v="2896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x v="2897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x v="2898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x v="2899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x v="2900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x v="2901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x v="2902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x v="2903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x v="2904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x v="2905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x v="2906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x v="2907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x v="2908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x v="2909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x v="2910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x v="2911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x v="2912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x v="2913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x v="2914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x v="2915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x v="2916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x v="2917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x v="2918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x v="2919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x v="2920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x v="2921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x v="2922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x v="2923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x v="2924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x v="2925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x v="2926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x v="2927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x v="2928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x v="2929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x v="2930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x v="2931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x v="2932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x v="2933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x v="2934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x v="2935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x v="2936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x v="2937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x v="2938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x v="2939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x v="2940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x v="2941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x v="2942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x v="2943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x v="2944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x v="2945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x v="2946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x v="2947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x v="2948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x v="2949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x v="2950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x v="2951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x v="2952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x v="2953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x v="2954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x v="2955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x v="2956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x v="2957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x v="2958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x v="2959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x v="2960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x v="2961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x v="2962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x v="2963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x v="2964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x v="2965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x v="2966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x v="2967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x v="2968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x v="2969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x v="2970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x v="2971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x v="2972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x v="2973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x v="2974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x v="2975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x v="2976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x v="2977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x v="2978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x v="2979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x v="2980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x v="2981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x v="2982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x v="2983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x v="2984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x v="2985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x v="2986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x v="2987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x v="2988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x v="2989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x v="2990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x v="2991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x v="2992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x v="2993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x v="2994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x v="2995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x v="2996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x v="2997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x v="2998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x v="2999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x v="3000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x v="3001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x v="3002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x v="3003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x v="3004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x v="3005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x v="3006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x v="3007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x v="3008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x v="3009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x v="3010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x v="3011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x v="3012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x v="3013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x v="3014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x v="3015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x v="3016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x v="3017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x v="3018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x v="3019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x v="3020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x v="3021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x v="3022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x v="3023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x v="3024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x v="3025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x v="3026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x v="3027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x v="3028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x v="3029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x v="3030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x v="3031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x v="3032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x v="3033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x v="3034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x v="3035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x v="3036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x v="3037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x v="3038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x v="3039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x v="3040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x v="3041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x v="3042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x v="3043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x v="3044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x v="3045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x v="3046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x v="3047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x v="3048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x v="3049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x v="3050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x v="3051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x v="3052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x v="3053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x v="3054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x v="3055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x v="3056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x v="3057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x v="3058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x v="3059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x v="3060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x v="3061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x v="3062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x v="3063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x v="3064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x v="3065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x v="3066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x v="3067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x v="3068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x v="3069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x v="3070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x v="3071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x v="3072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x v="3073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x v="3074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x v="3075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x v="3076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x v="3077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x v="3078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x v="3079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x v="3080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x v="3081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x v="3082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x v="3083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x v="3084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x v="3085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x v="3086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x v="3087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x v="3088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x v="3089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x v="3090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x v="3091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x v="3092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x v="3093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x v="3094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x v="3095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x v="3096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x v="3097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x v="3098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x v="3099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x v="3100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x v="3101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x v="3102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x v="3103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x v="3104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x v="3105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x v="3106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x v="3107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x v="3108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x v="3109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x v="3110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x v="3111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x v="3112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x v="3113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x v="3114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x v="3115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x v="3116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x v="3117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x v="3118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x v="3119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x v="3120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x v="3121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x v="3122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x v="3123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x v="3124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x v="3125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x v="3126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x v="3127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x v="3128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x v="3129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x v="3130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x v="3131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x v="3132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x v="3133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x v="3134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x v="3135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x v="3136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x v="3137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x v="3138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x v="3139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x v="3140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x v="3141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x v="3142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x v="3143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x v="3144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x v="3145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x v="3146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x v="3147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x v="3148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x v="3149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x v="3150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x v="3151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x v="3152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x v="3153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x v="3154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x v="3155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x v="3156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x v="3157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x v="3158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x v="3159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x v="3160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x v="3161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x v="3162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x v="3163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x v="3164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x v="3165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x v="3166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x v="3167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x v="3168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x v="3169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x v="3170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x v="3171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x v="3172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x v="3173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x v="3174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x v="3175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x v="3176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x v="3177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x v="3178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x v="3179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x v="3180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x v="3181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x v="3182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x v="3183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x v="3184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x v="3185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x v="3186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x v="3187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x v="3188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x v="3189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x v="3190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x v="3191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x v="3192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x v="3193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x v="3194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x v="3195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x v="3196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x v="3197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x v="3198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x v="3199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x v="3200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x v="3201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x v="3202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x v="3203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x v="3204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x v="3205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x v="3206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x v="3207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x v="3208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x v="3209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x v="3210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x v="3211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x v="3212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x v="3213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x v="3214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x v="3215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x v="3216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x v="3217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x v="3218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x v="3219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x v="3220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x v="3221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x v="3222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x v="3223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x v="3224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x v="3225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x v="3226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x v="3227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x v="3228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x v="3229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x v="3230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x v="3231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x v="3232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x v="3233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x v="3234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x v="3235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x v="3236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x v="3237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x v="3238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x v="3239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x v="3240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x v="3241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x v="3242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x v="3243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x v="3244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x v="3245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x v="3246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x v="3247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x v="3248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x v="3249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x v="3250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x v="3251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x v="3252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x v="3253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x v="3254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x v="3255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x v="3256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x v="3257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x v="3258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x v="3259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x v="3260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x v="3261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x v="3262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x v="3263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x v="3264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x v="3265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x v="3266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x v="3267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x v="3268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x v="3269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x v="3270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x v="3271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x v="3272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x v="3273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x v="3274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x v="3275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x v="3276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x v="3277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x v="3278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x v="3279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x v="3280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x v="3281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x v="3282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x v="3283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x v="3284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x v="3285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x v="3286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x v="3287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x v="3288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x v="3289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x v="3290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x v="3291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x v="3292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x v="3293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x v="3294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x v="3295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x v="3296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x v="3297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x v="3298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x v="3299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x v="3300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x v="3301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x v="3302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x v="3303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x v="3304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x v="3305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x v="3306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x v="3307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x v="3308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x v="3309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x v="3310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x v="3311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x v="3312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x v="3313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x v="3314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x v="3315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x v="3316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x v="3317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x v="3318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x v="3319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x v="3320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x v="3321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x v="3322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x v="3323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x v="3324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x v="3325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x v="3326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x v="3327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x v="3328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x v="3329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x v="3330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x v="3331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x v="3332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x v="3333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x v="3334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x v="3335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x v="3336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x v="3337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x v="3338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x v="3339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x v="3340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x v="3341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x v="3342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x v="3343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x v="3344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x v="3345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x v="3346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x v="3347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x v="3348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x v="3349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x v="3350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x v="3351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x v="3352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x v="3353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x v="3354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x v="3355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x v="3356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x v="3357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x v="3358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x v="3359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x v="3360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x v="3361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x v="3362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x v="3363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x v="3364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x v="3365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x v="3366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x v="3367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x v="3368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x v="3369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x v="3370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x v="3371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x v="3372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x v="3373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x v="3374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x v="3375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x v="3376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x v="3377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x v="3378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x v="3379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x v="3380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x v="3381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x v="3382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x v="3383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x v="3384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x v="3385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x v="3386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x v="3387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x v="3388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x v="3389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x v="3390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x v="3391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x v="3392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x v="3393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x v="3394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x v="3395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x v="3396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x v="3397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x v="3398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x v="3399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x v="3400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x v="3401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x v="3402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x v="3403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x v="3404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x v="3405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x v="3406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x v="3407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x v="3408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x v="3409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x v="3410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x v="3411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x v="3412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x v="3413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x v="3414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x v="3415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x v="3416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x v="3417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x v="3418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x v="3419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x v="3420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x v="3421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x v="3422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x v="3423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x v="3424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x v="3425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x v="3426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x v="3427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x v="3428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x v="3429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x v="3430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x v="3431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x v="3432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x v="3433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x v="3434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x v="3435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x v="3436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x v="3437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x v="3438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x v="3439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x v="3440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x v="3441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x v="3442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x v="3443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x v="3444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x v="3445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x v="3446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x v="3447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x v="3448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x v="3449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x v="3450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x v="3451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x v="3452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x v="3453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x v="3454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x v="3455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x v="3456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x v="3457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x v="3458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x v="3459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x v="3460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x v="3461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x v="3462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x v="3463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x v="3464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x v="3465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x v="3466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x v="3467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x v="3468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x v="3469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x v="3470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x v="3471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x v="3472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x v="3473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x v="3474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x v="3475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x v="3476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x v="3477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x v="3478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x v="3479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x v="3480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x v="3481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x v="3482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x v="3483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x v="3484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x v="348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x v="3486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x v="3487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x v="3488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x v="3489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x v="3490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x v="3491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x v="3492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x v="3493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x v="3494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x v="3495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x v="3496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x v="3497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x v="3498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x v="3499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x v="3500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x v="3501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x v="3502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x v="3503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x v="3504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x v="3505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x v="3506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x v="3507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x v="3508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x v="3509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x v="3510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x v="3511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x v="3512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x v="3513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x v="3514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x v="3515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x v="3516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x v="3517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x v="3518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x v="3519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x v="3520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x v="3521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x v="3522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x v="3523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x v="3524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x v="3525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x v="3526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x v="3527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x v="3528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x v="3529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x v="3530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x v="3531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x v="3532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x v="3533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x v="3534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x v="3535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x v="3536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x v="3537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x v="3538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x v="3539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x v="3540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x v="3541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x v="3542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x v="3543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x v="3544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x v="3545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x v="3546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x v="3547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x v="3548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x v="3549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x v="3550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x v="3551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x v="3552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x v="3553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x v="3554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x v="3555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x v="3556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x v="3557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x v="3558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x v="3559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x v="3560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x v="3561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x v="3562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x v="3563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x v="3564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x v="3565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x v="3566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x v="3567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x v="3568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x v="3569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x v="3570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x v="3571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x v="3572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x v="3573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x v="3574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x v="3575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x v="3576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x v="3577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x v="3578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x v="3579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x v="3580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x v="3581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x v="3582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x v="3583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x v="3584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x v="3585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x v="3586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x v="3587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x v="3588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x v="3589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x v="3590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x v="3591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x v="3592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x v="3593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x v="3594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x v="3595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x v="3596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x v="3597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x v="3598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x v="3599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x v="3600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x v="3601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x v="3602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x v="3603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x v="3604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x v="3605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x v="3606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x v="3607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x v="3608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x v="3609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x v="3610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x v="3611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x v="3612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x v="3613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x v="3614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x v="3615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x v="3616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x v="3617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x v="3618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x v="3619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x v="3620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x v="3621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x v="3622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x v="3623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x v="3624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x v="3625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x v="3626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x v="3627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x v="3628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x v="3629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x v="3630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x v="3631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x v="3632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x v="3633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x v="3634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x v="3635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x v="3636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x v="3637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x v="3638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x v="3639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x v="3640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x v="3641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x v="3642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x v="3643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x v="3644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x v="3645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x v="3646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x v="3647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x v="3648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x v="3649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x v="3650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x v="3651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x v="3652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x v="3653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x v="3654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x v="3655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x v="3656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x v="3657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x v="3658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x v="3659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x v="3660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x v="3661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x v="3662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x v="3663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x v="3664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x v="3665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x v="3666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x v="3667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x v="3668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x v="3669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x v="3670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x v="3671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x v="3672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x v="3673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x v="3674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x v="3675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x v="3676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x v="3677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x v="3678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x v="3679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x v="3680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x v="3681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x v="3682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x v="3683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x v="3684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x v="3685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x v="3686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x v="3687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x v="3688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x v="3689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x v="3690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x v="3691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x v="3692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x v="3693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x v="3694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x v="3695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x v="3696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x v="3697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x v="3698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x v="3699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x v="3700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x v="3701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x v="3702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x v="3703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x v="3704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x v="3705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x v="3706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x v="3707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x v="3708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x v="3709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x v="3710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x v="3711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x v="3712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x v="3713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x v="3714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x v="3715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x v="3716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x v="3717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x v="3718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x v="3719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x v="3720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x v="3721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x v="3722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x v="3723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x v="3724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x v="3725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x v="3726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x v="3727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x v="3728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x v="3729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x v="3730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x v="3731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x v="3732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x v="3733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x v="3734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x v="3735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x v="3736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x v="3737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x v="3738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x v="3739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x v="3740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x v="3741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x v="3742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x v="3743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x v="3744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x v="3745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x v="3746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x v="3747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x v="3748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x v="3749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x v="3750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x v="3751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x v="3752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x v="3753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x v="3754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x v="3755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x v="3756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x v="3757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x v="3758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x v="3759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x v="3760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x v="3761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x v="3762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x v="3763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x v="3764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x v="3765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x v="3766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x v="3767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x v="3768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x v="3769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x v="3770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x v="3771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x v="3772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x v="3773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x v="3774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x v="3775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x v="3776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x v="3777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x v="3778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x v="3779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x v="3780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x v="3781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x v="3782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x v="3783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x v="3784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x v="3785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x v="3786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x v="3787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x v="3788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x v="3789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x v="3790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x v="3791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x v="3792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x v="3793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x v="3794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x v="3795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x v="3796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x v="3797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x v="3798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x v="3799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x v="3800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x v="3801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x v="3802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x v="3803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x v="3804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x v="3805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x v="3806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x v="3807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x v="3808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x v="3809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x v="3810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x v="3811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x v="3812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x v="3813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x v="3814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x v="3815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x v="3816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x v="3705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x v="3817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x v="3818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x v="3819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x v="3820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x v="3821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x v="3822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x v="3823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x v="3824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x v="3825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x v="3826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x v="3827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x v="3828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x v="3829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x v="3830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x v="3831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x v="3832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x v="3833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x v="3834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x v="3835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x v="3836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x v="3837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x v="3838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x v="3839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x v="3840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x v="3841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x v="3842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x v="3843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x v="3844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x v="3845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x v="3846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x v="3847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x v="3848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x v="3849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x v="3850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x v="3851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x v="3852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x v="3853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x v="3854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x v="3855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x v="3856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x v="3857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x v="3858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x v="3859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x v="3860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x v="3861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x v="3862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x v="3863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x v="3864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x v="3865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x v="3866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x v="3867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x v="3868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x v="3869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x v="3870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x v="3871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x v="3872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x v="3873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x v="3874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x v="3875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x v="3876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x v="3877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x v="3878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x v="3879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x v="3880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x v="3881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x v="3882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x v="3883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x v="3884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x v="3885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x v="3886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x v="3887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x v="3888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x v="3889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x v="3890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x v="3891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x v="3892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x v="3893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x v="3894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x v="3895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x v="3896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x v="3897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x v="3898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x v="3899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x v="3900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x v="3901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x v="3902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x v="3903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x v="3904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x v="3905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x v="3906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x v="3907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x v="3908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x v="3909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x v="3910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x v="3911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x v="3912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x v="3913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x v="3914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x v="3915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x v="3916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x v="3917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x v="3918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x v="3919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x v="3920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x v="3921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x v="3922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x v="3923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x v="3924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x v="3925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x v="3926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x v="3927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x v="3928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x v="3929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x v="3930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x v="3931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x v="3932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x v="3933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x v="3934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x v="3935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x v="3936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x v="3937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x v="3938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x v="3939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x v="3940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x v="3941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x v="3942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x v="3943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x v="3944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x v="3945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x v="3946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x v="3947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x v="2849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x v="3948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x v="3949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x v="3950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x v="3951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x v="3952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x v="3953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x v="3954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x v="3955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x v="3956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x v="3957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x v="3958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x v="395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x v="3960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x v="3961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x v="3962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x v="3963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x v="3964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x v="3965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x v="3966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x v="3967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x v="3968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x v="3969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x v="3970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x v="3971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x v="3972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x v="3973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x v="3974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x v="397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x v="3976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x v="3357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x v="3977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x v="3978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x v="3979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x v="3980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x v="3981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x v="3982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x v="3983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x v="3984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x v="3985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x v="3986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x v="3987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x v="3988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x v="3989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x v="3990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x v="3991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x v="3992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x v="3993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x v="3994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x v="3995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x v="3996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x v="3997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x v="3960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x v="3998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x v="3999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x v="4000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x v="4001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x v="4002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x v="4003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x v="4004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x v="4005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x v="4006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x v="4007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x v="4008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x v="4009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x v="4010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x v="4011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x v="4012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x v="4013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x v="4014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x v="4015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x v="4016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x v="4017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x v="4018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x v="4019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x v="4020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x v="4021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x v="4022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x v="4023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x v="4024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x v="4025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x v="4026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x v="4027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x v="4028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x v="4029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x v="3326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x v="4030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x v="4031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x v="4032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x v="4033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x v="4034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x v="4035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x v="4036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x v="4037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x v="4038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x v="4039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x v="4040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x v="4041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x v="4042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x v="4043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x v="4044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x v="4045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x v="4046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x v="4047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x v="4048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x v="4049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x v="4050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x v="4051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x v="4052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x v="4053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x v="4054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x v="4055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x v="4056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x v="4057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x v="4058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x v="4059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x v="3887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x v="4060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x v="4061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x v="4062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x v="4063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x v="4064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x v="4065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x v="4066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x v="4067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x v="4068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x v="4069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x v="4070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x v="4071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x v="4072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x v="4073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x v="4074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x v="4075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x v="4076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x v="4077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x v="4078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x v="4079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x v="4080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x v="4081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x v="4082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x v="4083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x v="4084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x v="4085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x v="4086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x v="4087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x v="4088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x v="4089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x v="4090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x v="4091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x v="4092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x v="4093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x v="4094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x v="4095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x v="4096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x v="4097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x v="4098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x v="4099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x v="4100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x v="4101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x v="4102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x v="4103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x v="2849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x v="4104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4" firstHeaderRow="1" firstDataRow="2" firstDataCol="1" rowPageCount="2" colPageCount="1"/>
  <pivotFields count="17">
    <pivotField showAll="0"/>
    <pivotField showAll="0"/>
    <pivotField axis="axisPage"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2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23CB3-153C-4A01-8309-764792E1C77F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workbookViewId="0">
      <selection activeCell="E18" sqref="E18"/>
    </sheetView>
  </sheetViews>
  <sheetFormatPr defaultRowHeight="14.4" x14ac:dyDescent="0.3"/>
  <cols>
    <col min="1" max="1" width="18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8222</v>
      </c>
      <c r="B1" t="s">
        <v>8362</v>
      </c>
    </row>
    <row r="3" spans="1:6" x14ac:dyDescent="0.3">
      <c r="A3" s="11" t="s">
        <v>8360</v>
      </c>
      <c r="B3" s="11" t="s">
        <v>8358</v>
      </c>
    </row>
    <row r="4" spans="1:6" x14ac:dyDescent="0.3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3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3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3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3" t="s">
        <v>8329</v>
      </c>
      <c r="B8" s="12">
        <v>24</v>
      </c>
      <c r="C8" s="12"/>
      <c r="D8" s="12"/>
      <c r="E8" s="12"/>
      <c r="F8" s="12">
        <v>24</v>
      </c>
    </row>
    <row r="9" spans="1:6" x14ac:dyDescent="0.3">
      <c r="A9" s="13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3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3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3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3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3" t="s">
        <v>8359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B8" sqref="B8"/>
    </sheetView>
  </sheetViews>
  <sheetFormatPr defaultRowHeight="14.4" x14ac:dyDescent="0.3"/>
  <cols>
    <col min="1" max="1" width="18" customWidth="1"/>
    <col min="2" max="2" width="16.33203125" customWidth="1"/>
    <col min="3" max="3" width="6.109375" customWidth="1"/>
    <col min="4" max="4" width="4.33203125" customWidth="1"/>
    <col min="5" max="5" width="10" customWidth="1"/>
    <col min="6" max="6" width="11.33203125" bestFit="1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4110</v>
      </c>
      <c r="B2" t="s">
        <v>8362</v>
      </c>
    </row>
    <row r="4" spans="1:6" x14ac:dyDescent="0.3">
      <c r="A4" s="11" t="s">
        <v>8360</v>
      </c>
      <c r="B4" s="11" t="s">
        <v>8358</v>
      </c>
    </row>
    <row r="5" spans="1:6" x14ac:dyDescent="0.3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8308</v>
      </c>
      <c r="B6" s="12">
        <v>2</v>
      </c>
      <c r="C6" s="12">
        <v>30</v>
      </c>
      <c r="D6" s="12"/>
      <c r="E6" s="12">
        <v>21</v>
      </c>
      <c r="F6" s="12">
        <v>53</v>
      </c>
    </row>
    <row r="7" spans="1:6" x14ac:dyDescent="0.3">
      <c r="A7" s="13" t="s">
        <v>8334</v>
      </c>
      <c r="B7" s="12">
        <v>1</v>
      </c>
      <c r="C7" s="12">
        <v>8</v>
      </c>
      <c r="D7" s="12">
        <v>1</v>
      </c>
      <c r="E7" s="12"/>
      <c r="F7" s="12">
        <v>10</v>
      </c>
    </row>
    <row r="8" spans="1:6" x14ac:dyDescent="0.3">
      <c r="A8" s="13" t="s">
        <v>8331</v>
      </c>
      <c r="B8" s="12"/>
      <c r="C8" s="12">
        <v>17</v>
      </c>
      <c r="D8" s="12"/>
      <c r="E8" s="12">
        <v>16</v>
      </c>
      <c r="F8" s="12">
        <v>33</v>
      </c>
    </row>
    <row r="9" spans="1:6" x14ac:dyDescent="0.3">
      <c r="A9" s="13" t="s">
        <v>8323</v>
      </c>
      <c r="B9" s="12">
        <v>1</v>
      </c>
      <c r="C9" s="12">
        <v>7</v>
      </c>
      <c r="D9" s="12">
        <v>1</v>
      </c>
      <c r="E9" s="12">
        <v>25</v>
      </c>
      <c r="F9" s="12">
        <v>34</v>
      </c>
    </row>
    <row r="10" spans="1:6" x14ac:dyDescent="0.3">
      <c r="A10" s="13" t="s">
        <v>8336</v>
      </c>
      <c r="B10" s="12"/>
      <c r="C10" s="12">
        <v>27</v>
      </c>
      <c r="D10" s="12"/>
      <c r="E10" s="12">
        <v>18</v>
      </c>
      <c r="F10" s="12">
        <v>45</v>
      </c>
    </row>
    <row r="11" spans="1:6" x14ac:dyDescent="0.3">
      <c r="A11" s="13" t="s">
        <v>8320</v>
      </c>
      <c r="B11" s="12">
        <v>3</v>
      </c>
      <c r="C11" s="12">
        <v>8</v>
      </c>
      <c r="D11" s="12"/>
      <c r="E11" s="12">
        <v>6</v>
      </c>
      <c r="F11" s="12">
        <v>17</v>
      </c>
    </row>
    <row r="12" spans="1:6" x14ac:dyDescent="0.3">
      <c r="A12" s="13" t="s">
        <v>8317</v>
      </c>
      <c r="B12" s="12">
        <v>12</v>
      </c>
      <c r="C12" s="12">
        <v>19</v>
      </c>
      <c r="D12" s="12"/>
      <c r="E12" s="12">
        <v>22</v>
      </c>
      <c r="F12" s="12">
        <v>53</v>
      </c>
    </row>
    <row r="13" spans="1:6" x14ac:dyDescent="0.3">
      <c r="A13" s="13" t="s">
        <v>8315</v>
      </c>
      <c r="B13" s="12">
        <v>6</v>
      </c>
      <c r="C13" s="12">
        <v>89</v>
      </c>
      <c r="D13" s="12">
        <v>6</v>
      </c>
      <c r="E13" s="12">
        <v>258</v>
      </c>
      <c r="F13" s="12">
        <v>359</v>
      </c>
    </row>
    <row r="14" spans="1:6" x14ac:dyDescent="0.3">
      <c r="A14" s="13" t="s">
        <v>8359</v>
      </c>
      <c r="B14" s="12">
        <v>25</v>
      </c>
      <c r="C14" s="12">
        <v>205</v>
      </c>
      <c r="D14" s="12">
        <v>8</v>
      </c>
      <c r="E14" s="12">
        <v>366</v>
      </c>
      <c r="F14" s="12">
        <v>604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F19"/>
  <sheetViews>
    <sheetView workbookViewId="0">
      <selection activeCell="B10" sqref="B10"/>
    </sheetView>
  </sheetViews>
  <sheetFormatPr defaultRowHeight="14.4" x14ac:dyDescent="0.3"/>
  <cols>
    <col min="1" max="1" width="23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8403</v>
      </c>
      <c r="B2" t="s">
        <v>8362</v>
      </c>
    </row>
    <row r="3" spans="1:6" x14ac:dyDescent="0.3">
      <c r="A3" s="11" t="s">
        <v>8378</v>
      </c>
      <c r="B3" t="s">
        <v>8362</v>
      </c>
    </row>
    <row r="5" spans="1:6" x14ac:dyDescent="0.3">
      <c r="A5" s="11" t="s">
        <v>8360</v>
      </c>
      <c r="B5" s="11" t="s">
        <v>8358</v>
      </c>
    </row>
    <row r="6" spans="1:6" x14ac:dyDescent="0.3">
      <c r="A6" s="11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8359</v>
      </c>
    </row>
    <row r="7" spans="1:6" x14ac:dyDescent="0.3">
      <c r="A7" s="15" t="s">
        <v>8372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3">
      <c r="A8" s="15" t="s">
        <v>8373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3">
      <c r="A9" s="15" t="s">
        <v>8374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3">
      <c r="A10" s="15" t="s">
        <v>8375</v>
      </c>
      <c r="B10" s="12">
        <v>27</v>
      </c>
      <c r="C10" s="12">
        <v>102</v>
      </c>
      <c r="D10" s="12"/>
      <c r="E10" s="12">
        <v>192</v>
      </c>
      <c r="F10" s="12">
        <v>321</v>
      </c>
    </row>
    <row r="11" spans="1:6" x14ac:dyDescent="0.3">
      <c r="A11" s="15" t="s">
        <v>8366</v>
      </c>
      <c r="B11" s="12">
        <v>26</v>
      </c>
      <c r="C11" s="12">
        <v>126</v>
      </c>
      <c r="D11" s="12"/>
      <c r="E11" s="12">
        <v>234</v>
      </c>
      <c r="F11" s="12">
        <v>386</v>
      </c>
    </row>
    <row r="12" spans="1:6" x14ac:dyDescent="0.3">
      <c r="A12" s="15" t="s">
        <v>8376</v>
      </c>
      <c r="B12" s="12">
        <v>27</v>
      </c>
      <c r="C12" s="12">
        <v>147</v>
      </c>
      <c r="D12" s="12"/>
      <c r="E12" s="12">
        <v>211</v>
      </c>
      <c r="F12" s="12">
        <v>385</v>
      </c>
    </row>
    <row r="13" spans="1:6" x14ac:dyDescent="0.3">
      <c r="A13" s="15" t="s">
        <v>8367</v>
      </c>
      <c r="B13" s="12">
        <v>43</v>
      </c>
      <c r="C13" s="12">
        <v>150</v>
      </c>
      <c r="D13" s="12"/>
      <c r="E13" s="12">
        <v>194</v>
      </c>
      <c r="F13" s="12">
        <v>387</v>
      </c>
    </row>
    <row r="14" spans="1:6" x14ac:dyDescent="0.3">
      <c r="A14" s="15" t="s">
        <v>8368</v>
      </c>
      <c r="B14" s="12">
        <v>33</v>
      </c>
      <c r="C14" s="12">
        <v>134</v>
      </c>
      <c r="D14" s="12"/>
      <c r="E14" s="12">
        <v>166</v>
      </c>
      <c r="F14" s="12">
        <v>333</v>
      </c>
    </row>
    <row r="15" spans="1:6" x14ac:dyDescent="0.3">
      <c r="A15" s="15" t="s">
        <v>8369</v>
      </c>
      <c r="B15" s="12">
        <v>24</v>
      </c>
      <c r="C15" s="12">
        <v>127</v>
      </c>
      <c r="D15" s="12"/>
      <c r="E15" s="12">
        <v>147</v>
      </c>
      <c r="F15" s="12">
        <v>298</v>
      </c>
    </row>
    <row r="16" spans="1:6" x14ac:dyDescent="0.3">
      <c r="A16" s="15" t="s">
        <v>8370</v>
      </c>
      <c r="B16" s="12">
        <v>20</v>
      </c>
      <c r="C16" s="12">
        <v>149</v>
      </c>
      <c r="D16" s="12"/>
      <c r="E16" s="12">
        <v>183</v>
      </c>
      <c r="F16" s="12">
        <v>352</v>
      </c>
    </row>
    <row r="17" spans="1:6" x14ac:dyDescent="0.3">
      <c r="A17" s="15" t="s">
        <v>8371</v>
      </c>
      <c r="B17" s="12">
        <v>37</v>
      </c>
      <c r="C17" s="12">
        <v>114</v>
      </c>
      <c r="D17" s="12"/>
      <c r="E17" s="12">
        <v>183</v>
      </c>
      <c r="F17" s="12">
        <v>334</v>
      </c>
    </row>
    <row r="18" spans="1:6" x14ac:dyDescent="0.3">
      <c r="A18" s="15" t="s">
        <v>8377</v>
      </c>
      <c r="B18" s="12">
        <v>23</v>
      </c>
      <c r="C18" s="12">
        <v>118</v>
      </c>
      <c r="D18" s="12"/>
      <c r="E18" s="12">
        <v>111</v>
      </c>
      <c r="F18" s="12">
        <v>252</v>
      </c>
    </row>
    <row r="19" spans="1:6" x14ac:dyDescent="0.3">
      <c r="A19" s="15" t="s">
        <v>8359</v>
      </c>
      <c r="B19" s="12">
        <v>349</v>
      </c>
      <c r="C19" s="12">
        <v>1530</v>
      </c>
      <c r="D19" s="12">
        <v>50</v>
      </c>
      <c r="E19" s="12">
        <v>2185</v>
      </c>
      <c r="F19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B0F1C-F6CE-48A0-9D74-E39A55DF17FE}">
  <dimension ref="A1:E18"/>
  <sheetViews>
    <sheetView tabSelected="1" workbookViewId="0">
      <selection activeCell="C4" sqref="C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</cols>
  <sheetData>
    <row r="1" spans="1:5" x14ac:dyDescent="0.3">
      <c r="A1" s="11" t="s">
        <v>8383</v>
      </c>
      <c r="B1" t="s">
        <v>8315</v>
      </c>
    </row>
    <row r="2" spans="1:5" x14ac:dyDescent="0.3">
      <c r="A2" s="11" t="s">
        <v>8378</v>
      </c>
      <c r="B2" t="s">
        <v>8362</v>
      </c>
    </row>
    <row r="4" spans="1:5" x14ac:dyDescent="0.3">
      <c r="A4" s="11" t="s">
        <v>8360</v>
      </c>
      <c r="B4" s="11" t="s">
        <v>8358</v>
      </c>
    </row>
    <row r="5" spans="1:5" x14ac:dyDescent="0.3">
      <c r="A5" s="11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15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5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5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5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5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5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5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5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5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5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5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5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5" t="s">
        <v>8359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4115"/>
  <sheetViews>
    <sheetView zoomScale="40" zoomScaleNormal="40" workbookViewId="0">
      <selection activeCell="J1" sqref="J1"/>
    </sheetView>
  </sheetViews>
  <sheetFormatPr defaultColWidth="8.6640625" defaultRowHeight="14.4" x14ac:dyDescent="0.3"/>
  <cols>
    <col min="2" max="2" width="38.44140625" style="3" customWidth="1"/>
    <col min="3" max="3" width="40.33203125" style="3" customWidth="1"/>
    <col min="4" max="4" width="17.5546875" style="8" bestFit="1" customWidth="1"/>
    <col min="5" max="5" width="16.44140625" style="6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8.6640625" customWidth="1"/>
    <col min="16" max="16" width="27.44140625" customWidth="1"/>
    <col min="17" max="17" width="41.109375" customWidth="1"/>
    <col min="18" max="18" width="16.5546875" customWidth="1"/>
    <col min="19" max="19" width="26.88671875" customWidth="1"/>
    <col min="20" max="20" width="18.441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8383</v>
      </c>
      <c r="R1" s="1" t="s">
        <v>8363</v>
      </c>
      <c r="S1" s="1" t="s">
        <v>8364</v>
      </c>
      <c r="T1" s="1" t="s">
        <v>8365</v>
      </c>
      <c r="U1" s="1" t="s">
        <v>8378</v>
      </c>
    </row>
    <row r="2" spans="1:21" ht="43.2" x14ac:dyDescent="0.3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>IFERROR(ROUND(E5/L5,2),0)</f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2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0" t="s">
        <v>8315</v>
      </c>
      <c r="R3011" t="s">
        <v>8355</v>
      </c>
      <c r="S3011" s="14">
        <f t="shared" ref="S3011:S3074" si="236">(((J3011/60)/60)/24)+DATE(1970,1,1)</f>
        <v>41939.569907407407</v>
      </c>
      <c r="T3011" s="14">
        <f t="shared" ref="T3011:T3074" si="23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t="s">
        <v>8355</v>
      </c>
      <c r="S3012" s="14">
        <f t="shared" si="236"/>
        <v>41996.832395833335</v>
      </c>
      <c r="T3012" s="14">
        <f t="shared" si="23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t="s">
        <v>8355</v>
      </c>
      <c r="S3013" s="14">
        <f t="shared" si="236"/>
        <v>42334.468935185185</v>
      </c>
      <c r="T3013" s="14">
        <f t="shared" si="23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t="s">
        <v>8355</v>
      </c>
      <c r="S3014" s="14">
        <f t="shared" si="236"/>
        <v>42024.702893518523</v>
      </c>
      <c r="T3014" s="14">
        <f t="shared" si="23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t="s">
        <v>8355</v>
      </c>
      <c r="S3015" s="14">
        <f t="shared" si="236"/>
        <v>42146.836215277777</v>
      </c>
      <c r="T3015" s="14">
        <f t="shared" si="23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t="s">
        <v>8355</v>
      </c>
      <c r="S3016" s="14">
        <f t="shared" si="236"/>
        <v>41920.123611111114</v>
      </c>
      <c r="T3016" s="14">
        <f t="shared" si="23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t="s">
        <v>8355</v>
      </c>
      <c r="S3017" s="14">
        <f t="shared" si="236"/>
        <v>41785.72729166667</v>
      </c>
      <c r="T3017" s="14">
        <f t="shared" si="23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t="s">
        <v>8355</v>
      </c>
      <c r="S3018" s="14">
        <f t="shared" si="236"/>
        <v>41778.548055555555</v>
      </c>
      <c r="T3018" s="14">
        <f t="shared" si="23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t="s">
        <v>8355</v>
      </c>
      <c r="S3019" s="14">
        <f t="shared" si="236"/>
        <v>41841.850034722222</v>
      </c>
      <c r="T3019" s="14">
        <f t="shared" si="23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t="s">
        <v>8355</v>
      </c>
      <c r="S3020" s="14">
        <f t="shared" si="236"/>
        <v>42163.29833333334</v>
      </c>
      <c r="T3020" s="14">
        <f t="shared" si="23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t="s">
        <v>8355</v>
      </c>
      <c r="S3021" s="14">
        <f t="shared" si="236"/>
        <v>41758.833564814813</v>
      </c>
      <c r="T3021" s="14">
        <f t="shared" si="23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t="s">
        <v>8355</v>
      </c>
      <c r="S3022" s="14">
        <f t="shared" si="236"/>
        <v>42170.846446759257</v>
      </c>
      <c r="T3022" s="14">
        <f t="shared" si="23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t="s">
        <v>8355</v>
      </c>
      <c r="S3023" s="14">
        <f t="shared" si="236"/>
        <v>42660.618854166663</v>
      </c>
      <c r="T3023" s="14">
        <f t="shared" si="23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t="s">
        <v>8355</v>
      </c>
      <c r="S3024" s="14">
        <f t="shared" si="236"/>
        <v>42564.95380787037</v>
      </c>
      <c r="T3024" s="14">
        <f t="shared" si="23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t="s">
        <v>8355</v>
      </c>
      <c r="S3025" s="14">
        <f t="shared" si="236"/>
        <v>42121.675763888896</v>
      </c>
      <c r="T3025" s="14">
        <f t="shared" si="23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t="s">
        <v>8355</v>
      </c>
      <c r="S3026" s="14">
        <f t="shared" si="236"/>
        <v>41158.993923611109</v>
      </c>
      <c r="T3026" s="14">
        <f t="shared" si="23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t="s">
        <v>8355</v>
      </c>
      <c r="S3027" s="14">
        <f t="shared" si="236"/>
        <v>41761.509409722225</v>
      </c>
      <c r="T3027" s="14">
        <f t="shared" si="23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t="s">
        <v>8355</v>
      </c>
      <c r="S3028" s="14">
        <f t="shared" si="236"/>
        <v>42783.459398148145</v>
      </c>
      <c r="T3028" s="14">
        <f t="shared" si="23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t="s">
        <v>8355</v>
      </c>
      <c r="S3029" s="14">
        <f t="shared" si="236"/>
        <v>42053.704293981486</v>
      </c>
      <c r="T3029" s="14">
        <f t="shared" si="23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t="s">
        <v>8355</v>
      </c>
      <c r="S3030" s="14">
        <f t="shared" si="236"/>
        <v>42567.264178240745</v>
      </c>
      <c r="T3030" s="14">
        <f t="shared" si="23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t="s">
        <v>8355</v>
      </c>
      <c r="S3031" s="14">
        <f t="shared" si="236"/>
        <v>41932.708877314813</v>
      </c>
      <c r="T3031" s="14">
        <f t="shared" si="23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t="s">
        <v>8355</v>
      </c>
      <c r="S3032" s="14">
        <f t="shared" si="236"/>
        <v>42233.747349537036</v>
      </c>
      <c r="T3032" s="14">
        <f t="shared" si="23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t="s">
        <v>8355</v>
      </c>
      <c r="S3033" s="14">
        <f t="shared" si="236"/>
        <v>42597.882488425923</v>
      </c>
      <c r="T3033" s="14">
        <f t="shared" si="23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t="s">
        <v>8355</v>
      </c>
      <c r="S3034" s="14">
        <f t="shared" si="236"/>
        <v>42228.044664351852</v>
      </c>
      <c r="T3034" s="14">
        <f t="shared" si="23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t="s">
        <v>8355</v>
      </c>
      <c r="S3035" s="14">
        <f t="shared" si="236"/>
        <v>42570.110243055555</v>
      </c>
      <c r="T3035" s="14">
        <f t="shared" si="23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t="s">
        <v>8355</v>
      </c>
      <c r="S3036" s="14">
        <f t="shared" si="236"/>
        <v>42644.535358796296</v>
      </c>
      <c r="T3036" s="14">
        <f t="shared" si="23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t="s">
        <v>8355</v>
      </c>
      <c r="S3037" s="14">
        <f t="shared" si="236"/>
        <v>41368.560289351852</v>
      </c>
      <c r="T3037" s="14">
        <f t="shared" si="23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t="s">
        <v>8355</v>
      </c>
      <c r="S3038" s="14">
        <f t="shared" si="236"/>
        <v>41466.785231481481</v>
      </c>
      <c r="T3038" s="14">
        <f t="shared" si="23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t="s">
        <v>8355</v>
      </c>
      <c r="S3039" s="14">
        <f t="shared" si="236"/>
        <v>40378.893206018518</v>
      </c>
      <c r="T3039" s="14">
        <f t="shared" si="23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t="s">
        <v>8355</v>
      </c>
      <c r="S3040" s="14">
        <f t="shared" si="236"/>
        <v>42373.252280092594</v>
      </c>
      <c r="T3040" s="14">
        <f t="shared" si="23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t="s">
        <v>8355</v>
      </c>
      <c r="S3041" s="14">
        <f t="shared" si="236"/>
        <v>41610.794421296298</v>
      </c>
      <c r="T3041" s="14">
        <f t="shared" si="23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t="s">
        <v>8355</v>
      </c>
      <c r="S3042" s="14">
        <f t="shared" si="236"/>
        <v>42177.791909722218</v>
      </c>
      <c r="T3042" s="14">
        <f t="shared" si="23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t="s">
        <v>8355</v>
      </c>
      <c r="S3043" s="14">
        <f t="shared" si="236"/>
        <v>42359.868611111116</v>
      </c>
      <c r="T3043" s="14">
        <f t="shared" si="23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t="s">
        <v>8355</v>
      </c>
      <c r="S3044" s="14">
        <f t="shared" si="236"/>
        <v>42253.688043981485</v>
      </c>
      <c r="T3044" s="14">
        <f t="shared" si="23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t="s">
        <v>8355</v>
      </c>
      <c r="S3045" s="14">
        <f t="shared" si="236"/>
        <v>42083.070590277777</v>
      </c>
      <c r="T3045" s="14">
        <f t="shared" si="23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t="s">
        <v>8355</v>
      </c>
      <c r="S3046" s="14">
        <f t="shared" si="236"/>
        <v>42387.7268287037</v>
      </c>
      <c r="T3046" s="14">
        <f t="shared" si="23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t="s">
        <v>8355</v>
      </c>
      <c r="S3047" s="14">
        <f t="shared" si="236"/>
        <v>41843.155729166669</v>
      </c>
      <c r="T3047" s="14">
        <f t="shared" si="23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t="s">
        <v>8355</v>
      </c>
      <c r="S3048" s="14">
        <f t="shared" si="236"/>
        <v>41862.803078703706</v>
      </c>
      <c r="T3048" s="14">
        <f t="shared" si="23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t="s">
        <v>8355</v>
      </c>
      <c r="S3049" s="14">
        <f t="shared" si="236"/>
        <v>42443.989050925928</v>
      </c>
      <c r="T3049" s="14">
        <f t="shared" si="23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t="s">
        <v>8355</v>
      </c>
      <c r="S3050" s="14">
        <f t="shared" si="236"/>
        <v>41975.901180555549</v>
      </c>
      <c r="T3050" s="14">
        <f t="shared" si="23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t="s">
        <v>8355</v>
      </c>
      <c r="S3051" s="14">
        <f t="shared" si="236"/>
        <v>42139.014525462961</v>
      </c>
      <c r="T3051" s="14">
        <f t="shared" si="23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t="s">
        <v>8355</v>
      </c>
      <c r="S3052" s="14">
        <f t="shared" si="236"/>
        <v>42465.16851851852</v>
      </c>
      <c r="T3052" s="14">
        <f t="shared" si="23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t="s">
        <v>8355</v>
      </c>
      <c r="S3053" s="14">
        <f t="shared" si="236"/>
        <v>42744.416030092587</v>
      </c>
      <c r="T3053" s="14">
        <f t="shared" si="23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t="s">
        <v>8355</v>
      </c>
      <c r="S3054" s="14">
        <f t="shared" si="236"/>
        <v>42122.670069444444</v>
      </c>
      <c r="T3054" s="14">
        <f t="shared" si="23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t="s">
        <v>8355</v>
      </c>
      <c r="S3055" s="14">
        <f t="shared" si="236"/>
        <v>41862.761724537035</v>
      </c>
      <c r="T3055" s="14">
        <f t="shared" si="23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t="s">
        <v>8355</v>
      </c>
      <c r="S3056" s="14">
        <f t="shared" si="236"/>
        <v>42027.832800925928</v>
      </c>
      <c r="T3056" s="14">
        <f t="shared" si="23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t="s">
        <v>8355</v>
      </c>
      <c r="S3057" s="14">
        <f t="shared" si="236"/>
        <v>41953.95821759259</v>
      </c>
      <c r="T3057" s="14">
        <f t="shared" si="23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4">
        <f t="shared" si="236"/>
        <v>41851.636388888888</v>
      </c>
      <c r="T3058" s="14">
        <f t="shared" si="23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t="s">
        <v>8355</v>
      </c>
      <c r="S3059" s="14">
        <f t="shared" si="236"/>
        <v>42433.650590277779</v>
      </c>
      <c r="T3059" s="14">
        <f t="shared" si="23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t="s">
        <v>8355</v>
      </c>
      <c r="S3060" s="14">
        <f t="shared" si="236"/>
        <v>42460.374305555553</v>
      </c>
      <c r="T3060" s="14">
        <f t="shared" si="23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t="s">
        <v>8355</v>
      </c>
      <c r="S3061" s="14">
        <f t="shared" si="236"/>
        <v>41829.935717592591</v>
      </c>
      <c r="T3061" s="14">
        <f t="shared" si="23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t="s">
        <v>8355</v>
      </c>
      <c r="S3062" s="14">
        <f t="shared" si="236"/>
        <v>42245.274699074071</v>
      </c>
      <c r="T3062" s="14">
        <f t="shared" si="23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t="s">
        <v>8355</v>
      </c>
      <c r="S3063" s="14">
        <f t="shared" si="236"/>
        <v>41834.784120370372</v>
      </c>
      <c r="T3063" s="14">
        <f t="shared" si="23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t="s">
        <v>8355</v>
      </c>
      <c r="S3064" s="14">
        <f t="shared" si="236"/>
        <v>42248.535787037035</v>
      </c>
      <c r="T3064" s="14">
        <f t="shared" si="23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t="s">
        <v>8355</v>
      </c>
      <c r="S3065" s="14">
        <f t="shared" si="236"/>
        <v>42630.922893518517</v>
      </c>
      <c r="T3065" s="14">
        <f t="shared" si="23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t="s">
        <v>8355</v>
      </c>
      <c r="S3066" s="14">
        <f t="shared" si="236"/>
        <v>42299.130162037036</v>
      </c>
      <c r="T3066" s="14">
        <f t="shared" si="23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t="s">
        <v>8355</v>
      </c>
      <c r="S3067" s="14">
        <f t="shared" si="236"/>
        <v>41825.055231481485</v>
      </c>
      <c r="T3067" s="14">
        <f t="shared" si="23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t="s">
        <v>8355</v>
      </c>
      <c r="S3068" s="14">
        <f t="shared" si="236"/>
        <v>42531.228437500002</v>
      </c>
      <c r="T3068" s="14">
        <f t="shared" si="23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t="s">
        <v>8355</v>
      </c>
      <c r="S3069" s="14">
        <f t="shared" si="236"/>
        <v>42226.938414351855</v>
      </c>
      <c r="T3069" s="14">
        <f t="shared" si="23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t="s">
        <v>8355</v>
      </c>
      <c r="S3070" s="14">
        <f t="shared" si="236"/>
        <v>42263.691574074073</v>
      </c>
      <c r="T3070" s="14">
        <f t="shared" si="23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t="s">
        <v>8355</v>
      </c>
      <c r="S3071" s="14">
        <f t="shared" si="236"/>
        <v>41957.833726851852</v>
      </c>
      <c r="T3071" s="14">
        <f t="shared" si="23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t="s">
        <v>8355</v>
      </c>
      <c r="S3072" s="14">
        <f t="shared" si="236"/>
        <v>42690.733437499999</v>
      </c>
      <c r="T3072" s="14">
        <f t="shared" si="23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t="s">
        <v>8355</v>
      </c>
      <c r="S3073" s="14">
        <f t="shared" si="236"/>
        <v>42097.732418981483</v>
      </c>
      <c r="T3073" s="14">
        <f t="shared" si="23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0" t="s">
        <v>8315</v>
      </c>
      <c r="R3074" t="s">
        <v>8355</v>
      </c>
      <c r="S3074" s="14">
        <f t="shared" si="236"/>
        <v>42658.690532407403</v>
      </c>
      <c r="T3074" s="14">
        <f t="shared" si="23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0" t="s">
        <v>8315</v>
      </c>
      <c r="R3075" t="s">
        <v>8355</v>
      </c>
      <c r="S3075" s="14">
        <f t="shared" ref="S3075:S3138" si="240">(((J3075/60)/60)/24)+DATE(1970,1,1)</f>
        <v>42111.684027777781</v>
      </c>
      <c r="T3075" s="14">
        <f t="shared" ref="T3075:T3138" si="241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t="s">
        <v>8355</v>
      </c>
      <c r="S3076" s="14">
        <f t="shared" si="240"/>
        <v>42409.571284722217</v>
      </c>
      <c r="T3076" s="14">
        <f t="shared" si="24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t="s">
        <v>8355</v>
      </c>
      <c r="S3077" s="14">
        <f t="shared" si="240"/>
        <v>42551.102314814809</v>
      </c>
      <c r="T3077" s="14">
        <f t="shared" si="24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t="s">
        <v>8355</v>
      </c>
      <c r="S3078" s="14">
        <f t="shared" si="240"/>
        <v>42226.651886574073</v>
      </c>
      <c r="T3078" s="14">
        <f t="shared" si="24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t="s">
        <v>8355</v>
      </c>
      <c r="S3079" s="14">
        <f t="shared" si="240"/>
        <v>42766.956921296296</v>
      </c>
      <c r="T3079" s="14">
        <f t="shared" si="24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t="s">
        <v>8355</v>
      </c>
      <c r="S3080" s="14">
        <f t="shared" si="240"/>
        <v>42031.138831018514</v>
      </c>
      <c r="T3080" s="14">
        <f t="shared" si="24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t="s">
        <v>8355</v>
      </c>
      <c r="S3081" s="14">
        <f t="shared" si="240"/>
        <v>42055.713368055556</v>
      </c>
      <c r="T3081" s="14">
        <f t="shared" si="24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t="s">
        <v>8355</v>
      </c>
      <c r="S3082" s="14">
        <f t="shared" si="240"/>
        <v>41940.028287037036</v>
      </c>
      <c r="T3082" s="14">
        <f t="shared" si="24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t="s">
        <v>8355</v>
      </c>
      <c r="S3083" s="14">
        <f t="shared" si="240"/>
        <v>42237.181608796294</v>
      </c>
      <c r="T3083" s="14">
        <f t="shared" si="24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t="s">
        <v>8355</v>
      </c>
      <c r="S3084" s="14">
        <f t="shared" si="240"/>
        <v>42293.922986111109</v>
      </c>
      <c r="T3084" s="14">
        <f t="shared" si="24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t="s">
        <v>8355</v>
      </c>
      <c r="S3085" s="14">
        <f t="shared" si="240"/>
        <v>41853.563402777778</v>
      </c>
      <c r="T3085" s="14">
        <f t="shared" si="24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t="s">
        <v>8355</v>
      </c>
      <c r="S3086" s="14">
        <f t="shared" si="240"/>
        <v>42100.723738425921</v>
      </c>
      <c r="T3086" s="14">
        <f t="shared" si="24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t="s">
        <v>8355</v>
      </c>
      <c r="S3087" s="14">
        <f t="shared" si="240"/>
        <v>42246.883784722217</v>
      </c>
      <c r="T3087" s="14">
        <f t="shared" si="24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t="s">
        <v>8355</v>
      </c>
      <c r="S3088" s="14">
        <f t="shared" si="240"/>
        <v>42173.67082175926</v>
      </c>
      <c r="T3088" s="14">
        <f t="shared" si="24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t="s">
        <v>8355</v>
      </c>
      <c r="S3089" s="14">
        <f t="shared" si="240"/>
        <v>42665.150347222225</v>
      </c>
      <c r="T3089" s="14">
        <f t="shared" si="24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t="s">
        <v>8355</v>
      </c>
      <c r="S3090" s="14">
        <f t="shared" si="240"/>
        <v>41981.57230324074</v>
      </c>
      <c r="T3090" s="14">
        <f t="shared" si="24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t="s">
        <v>8355</v>
      </c>
      <c r="S3091" s="14">
        <f t="shared" si="240"/>
        <v>42528.542627314819</v>
      </c>
      <c r="T3091" s="14">
        <f t="shared" si="24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t="s">
        <v>8355</v>
      </c>
      <c r="S3092" s="14">
        <f t="shared" si="240"/>
        <v>42065.818807870368</v>
      </c>
      <c r="T3092" s="14">
        <f t="shared" si="24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t="s">
        <v>8355</v>
      </c>
      <c r="S3093" s="14">
        <f t="shared" si="240"/>
        <v>42566.948414351849</v>
      </c>
      <c r="T3093" s="14">
        <f t="shared" si="24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t="s">
        <v>8355</v>
      </c>
      <c r="S3094" s="14">
        <f t="shared" si="240"/>
        <v>42255.619351851856</v>
      </c>
      <c r="T3094" s="14">
        <f t="shared" si="24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t="s">
        <v>8355</v>
      </c>
      <c r="S3095" s="14">
        <f t="shared" si="240"/>
        <v>41760.909039351849</v>
      </c>
      <c r="T3095" s="14">
        <f t="shared" si="24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t="s">
        <v>8355</v>
      </c>
      <c r="S3096" s="14">
        <f t="shared" si="240"/>
        <v>42207.795787037037</v>
      </c>
      <c r="T3096" s="14">
        <f t="shared" si="24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t="s">
        <v>8355</v>
      </c>
      <c r="S3097" s="14">
        <f t="shared" si="240"/>
        <v>42523.025231481486</v>
      </c>
      <c r="T3097" s="14">
        <f t="shared" si="24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t="s">
        <v>8355</v>
      </c>
      <c r="S3098" s="14">
        <f t="shared" si="240"/>
        <v>42114.825532407413</v>
      </c>
      <c r="T3098" s="14">
        <f t="shared" si="24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t="s">
        <v>8355</v>
      </c>
      <c r="S3099" s="14">
        <f t="shared" si="240"/>
        <v>42629.503483796296</v>
      </c>
      <c r="T3099" s="14">
        <f t="shared" si="24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t="s">
        <v>8355</v>
      </c>
      <c r="S3100" s="14">
        <f t="shared" si="240"/>
        <v>42359.792233796295</v>
      </c>
      <c r="T3100" s="14">
        <f t="shared" si="24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t="s">
        <v>8355</v>
      </c>
      <c r="S3101" s="14">
        <f t="shared" si="240"/>
        <v>42382.189710648148</v>
      </c>
      <c r="T3101" s="14">
        <f t="shared" si="24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t="s">
        <v>8355</v>
      </c>
      <c r="S3102" s="14">
        <f t="shared" si="240"/>
        <v>41902.622395833336</v>
      </c>
      <c r="T3102" s="14">
        <f t="shared" si="24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t="s">
        <v>8355</v>
      </c>
      <c r="S3103" s="14">
        <f t="shared" si="240"/>
        <v>42171.383530092593</v>
      </c>
      <c r="T3103" s="14">
        <f t="shared" si="24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t="s">
        <v>8355</v>
      </c>
      <c r="S3104" s="14">
        <f t="shared" si="240"/>
        <v>42555.340486111112</v>
      </c>
      <c r="T3104" s="14">
        <f t="shared" si="24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t="s">
        <v>8355</v>
      </c>
      <c r="S3105" s="14">
        <f t="shared" si="240"/>
        <v>42107.156319444446</v>
      </c>
      <c r="T3105" s="14">
        <f t="shared" si="24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t="s">
        <v>8355</v>
      </c>
      <c r="S3106" s="14">
        <f t="shared" si="240"/>
        <v>42006.908692129626</v>
      </c>
      <c r="T3106" s="14">
        <f t="shared" si="24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t="s">
        <v>8355</v>
      </c>
      <c r="S3107" s="14">
        <f t="shared" si="240"/>
        <v>41876.718935185185</v>
      </c>
      <c r="T3107" s="14">
        <f t="shared" si="24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t="s">
        <v>8355</v>
      </c>
      <c r="S3108" s="14">
        <f t="shared" si="240"/>
        <v>42241.429120370376</v>
      </c>
      <c r="T3108" s="14">
        <f t="shared" si="24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t="s">
        <v>8355</v>
      </c>
      <c r="S3109" s="14">
        <f t="shared" si="240"/>
        <v>42128.814247685179</v>
      </c>
      <c r="T3109" s="14">
        <f t="shared" si="24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t="s">
        <v>8355</v>
      </c>
      <c r="S3110" s="14">
        <f t="shared" si="240"/>
        <v>42062.680486111116</v>
      </c>
      <c r="T3110" s="14">
        <f t="shared" si="24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t="s">
        <v>8355</v>
      </c>
      <c r="S3111" s="14">
        <f t="shared" si="240"/>
        <v>41844.125115740739</v>
      </c>
      <c r="T3111" s="14">
        <f t="shared" si="24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t="s">
        <v>8355</v>
      </c>
      <c r="S3112" s="14">
        <f t="shared" si="240"/>
        <v>42745.031469907408</v>
      </c>
      <c r="T3112" s="14">
        <f t="shared" si="24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t="s">
        <v>8355</v>
      </c>
      <c r="S3113" s="14">
        <f t="shared" si="240"/>
        <v>41885.595138888886</v>
      </c>
      <c r="T3113" s="14">
        <f t="shared" si="24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t="s">
        <v>8355</v>
      </c>
      <c r="S3114" s="14">
        <f t="shared" si="240"/>
        <v>42615.121921296297</v>
      </c>
      <c r="T3114" s="14">
        <f t="shared" si="24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t="s">
        <v>8355</v>
      </c>
      <c r="S3115" s="14">
        <f t="shared" si="240"/>
        <v>42081.731273148151</v>
      </c>
      <c r="T3115" s="14">
        <f t="shared" si="24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t="s">
        <v>8355</v>
      </c>
      <c r="S3116" s="14">
        <f t="shared" si="240"/>
        <v>41843.632523148146</v>
      </c>
      <c r="T3116" s="14">
        <f t="shared" si="24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t="s">
        <v>8355</v>
      </c>
      <c r="S3117" s="14">
        <f t="shared" si="240"/>
        <v>42496.447071759263</v>
      </c>
      <c r="T3117" s="14">
        <f t="shared" si="24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t="s">
        <v>8355</v>
      </c>
      <c r="S3118" s="14">
        <f t="shared" si="240"/>
        <v>42081.515335648146</v>
      </c>
      <c r="T3118" s="14">
        <f t="shared" si="24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t="s">
        <v>8355</v>
      </c>
      <c r="S3119" s="14">
        <f t="shared" si="240"/>
        <v>42509.374537037031</v>
      </c>
      <c r="T3119" s="14">
        <f t="shared" si="24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t="s">
        <v>8355</v>
      </c>
      <c r="S3120" s="14">
        <f t="shared" si="240"/>
        <v>42534.649571759262</v>
      </c>
      <c r="T3120" s="14">
        <f t="shared" si="241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t="s">
        <v>8355</v>
      </c>
      <c r="S3121" s="14">
        <f t="shared" si="240"/>
        <v>42060.04550925926</v>
      </c>
      <c r="T3121" s="14">
        <f t="shared" si="24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t="s">
        <v>8355</v>
      </c>
      <c r="S3122" s="14">
        <f t="shared" si="240"/>
        <v>42435.942083333335</v>
      </c>
      <c r="T3122" s="14">
        <f t="shared" si="24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t="s">
        <v>8355</v>
      </c>
      <c r="S3123" s="14">
        <f t="shared" si="240"/>
        <v>41848.679803240739</v>
      </c>
      <c r="T3123" s="14">
        <f t="shared" si="24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t="s">
        <v>8355</v>
      </c>
      <c r="S3124" s="14">
        <f t="shared" si="240"/>
        <v>42678.932083333333</v>
      </c>
      <c r="T3124" s="14">
        <f t="shared" si="241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t="s">
        <v>8355</v>
      </c>
      <c r="S3125" s="14">
        <f t="shared" si="240"/>
        <v>42530.993032407408</v>
      </c>
      <c r="T3125" s="14">
        <f t="shared" si="24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t="s">
        <v>8355</v>
      </c>
      <c r="S3126" s="14">
        <f t="shared" si="240"/>
        <v>41977.780104166668</v>
      </c>
      <c r="T3126" s="14">
        <f t="shared" si="24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t="s">
        <v>8355</v>
      </c>
      <c r="S3127" s="14">
        <f t="shared" si="240"/>
        <v>42346.20685185185</v>
      </c>
      <c r="T3127" s="14">
        <f t="shared" si="24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t="s">
        <v>8355</v>
      </c>
      <c r="S3128" s="14">
        <f t="shared" si="240"/>
        <v>42427.01807870371</v>
      </c>
      <c r="T3128" s="14">
        <f t="shared" si="24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t="s">
        <v>8355</v>
      </c>
      <c r="S3129" s="14">
        <f t="shared" si="240"/>
        <v>42034.856817129628</v>
      </c>
      <c r="T3129" s="14">
        <f t="shared" si="24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t="s">
        <v>8316</v>
      </c>
      <c r="S3130" s="14">
        <f t="shared" si="240"/>
        <v>42780.825706018513</v>
      </c>
      <c r="T3130" s="14">
        <f t="shared" si="241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t="s">
        <v>8316</v>
      </c>
      <c r="S3131" s="14">
        <f t="shared" si="240"/>
        <v>42803.842812499999</v>
      </c>
      <c r="T3131" s="14">
        <f t="shared" si="24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t="s">
        <v>8316</v>
      </c>
      <c r="S3132" s="14">
        <f t="shared" si="240"/>
        <v>42808.640231481477</v>
      </c>
      <c r="T3132" s="14">
        <f t="shared" si="24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t="s">
        <v>8316</v>
      </c>
      <c r="S3133" s="14">
        <f t="shared" si="240"/>
        <v>42803.579224537039</v>
      </c>
      <c r="T3133" s="14">
        <f t="shared" si="24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t="s">
        <v>8316</v>
      </c>
      <c r="S3134" s="14">
        <f t="shared" si="240"/>
        <v>42786.350231481483</v>
      </c>
      <c r="T3134" s="14">
        <f t="shared" si="241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t="s">
        <v>8316</v>
      </c>
      <c r="S3135" s="14">
        <f t="shared" si="240"/>
        <v>42788.565208333333</v>
      </c>
      <c r="T3135" s="14">
        <f t="shared" si="241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t="s">
        <v>8316</v>
      </c>
      <c r="S3136" s="14">
        <f t="shared" si="240"/>
        <v>42800.720127314817</v>
      </c>
      <c r="T3136" s="14">
        <f t="shared" si="241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t="s">
        <v>8316</v>
      </c>
      <c r="S3137" s="14">
        <f t="shared" si="240"/>
        <v>42807.151863425926</v>
      </c>
      <c r="T3137" s="14">
        <f t="shared" si="241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0" t="s">
        <v>8315</v>
      </c>
      <c r="R3138" t="s">
        <v>8316</v>
      </c>
      <c r="S3138" s="14">
        <f t="shared" si="240"/>
        <v>42789.462430555555</v>
      </c>
      <c r="T3138" s="14">
        <f t="shared" si="241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0" t="s">
        <v>8315</v>
      </c>
      <c r="R3139" t="s">
        <v>8316</v>
      </c>
      <c r="S3139" s="14">
        <f t="shared" ref="S3139:S3202" si="244">(((J3139/60)/60)/24)+DATE(1970,1,1)</f>
        <v>42807.885057870371</v>
      </c>
      <c r="T3139" s="14">
        <f t="shared" ref="T3139:T3202" si="245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t="s">
        <v>8316</v>
      </c>
      <c r="S3140" s="14">
        <f t="shared" si="244"/>
        <v>42809.645914351851</v>
      </c>
      <c r="T3140" s="14">
        <f t="shared" si="24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t="s">
        <v>8316</v>
      </c>
      <c r="S3141" s="14">
        <f t="shared" si="244"/>
        <v>42785.270370370374</v>
      </c>
      <c r="T3141" s="14">
        <f t="shared" si="245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t="s">
        <v>8316</v>
      </c>
      <c r="S3142" s="14">
        <f t="shared" si="244"/>
        <v>42802.718784722223</v>
      </c>
      <c r="T3142" s="14">
        <f t="shared" si="24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t="s">
        <v>8316</v>
      </c>
      <c r="S3143" s="14">
        <f t="shared" si="244"/>
        <v>42800.753333333334</v>
      </c>
      <c r="T3143" s="14">
        <f t="shared" si="24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t="s">
        <v>8316</v>
      </c>
      <c r="S3144" s="14">
        <f t="shared" si="244"/>
        <v>42783.513182870374</v>
      </c>
      <c r="T3144" s="14">
        <f t="shared" si="24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t="s">
        <v>8316</v>
      </c>
      <c r="S3145" s="14">
        <f t="shared" si="244"/>
        <v>42808.358287037037</v>
      </c>
      <c r="T3145" s="14">
        <f t="shared" si="24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t="s">
        <v>8316</v>
      </c>
      <c r="S3146" s="14">
        <f t="shared" si="244"/>
        <v>42796.538275462968</v>
      </c>
      <c r="T3146" s="14">
        <f t="shared" si="24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t="s">
        <v>8316</v>
      </c>
      <c r="S3147" s="14">
        <f t="shared" si="244"/>
        <v>42762.040902777779</v>
      </c>
      <c r="T3147" s="14">
        <f t="shared" si="245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t="s">
        <v>8316</v>
      </c>
      <c r="S3148" s="14">
        <f t="shared" si="244"/>
        <v>42796.682476851856</v>
      </c>
      <c r="T3148" s="14">
        <f t="shared" si="24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t="s">
        <v>8316</v>
      </c>
      <c r="S3149" s="14">
        <f t="shared" si="244"/>
        <v>41909.969386574077</v>
      </c>
      <c r="T3149" s="14">
        <f t="shared" si="24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t="s">
        <v>8316</v>
      </c>
      <c r="S3150" s="14">
        <f t="shared" si="244"/>
        <v>41891.665324074071</v>
      </c>
      <c r="T3150" s="14">
        <f t="shared" si="24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t="s">
        <v>8316</v>
      </c>
      <c r="S3151" s="14">
        <f t="shared" si="244"/>
        <v>41226.017361111109</v>
      </c>
      <c r="T3151" s="14">
        <f t="shared" si="24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t="s">
        <v>8316</v>
      </c>
      <c r="S3152" s="14">
        <f t="shared" si="244"/>
        <v>40478.263923611114</v>
      </c>
      <c r="T3152" s="14">
        <f t="shared" si="24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t="s">
        <v>8316</v>
      </c>
      <c r="S3153" s="14">
        <f t="shared" si="244"/>
        <v>41862.83997685185</v>
      </c>
      <c r="T3153" s="14">
        <f t="shared" si="24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t="s">
        <v>8316</v>
      </c>
      <c r="S3154" s="14">
        <f t="shared" si="244"/>
        <v>41550.867673611108</v>
      </c>
      <c r="T3154" s="14">
        <f t="shared" si="24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t="s">
        <v>8316</v>
      </c>
      <c r="S3155" s="14">
        <f t="shared" si="244"/>
        <v>40633.154363425929</v>
      </c>
      <c r="T3155" s="14">
        <f t="shared" si="24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t="s">
        <v>8316</v>
      </c>
      <c r="S3156" s="14">
        <f t="shared" si="244"/>
        <v>40970.875671296293</v>
      </c>
      <c r="T3156" s="14">
        <f t="shared" si="24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t="s">
        <v>8316</v>
      </c>
      <c r="S3157" s="14">
        <f t="shared" si="244"/>
        <v>41233.499131944445</v>
      </c>
      <c r="T3157" s="14">
        <f t="shared" si="24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t="s">
        <v>8316</v>
      </c>
      <c r="S3158" s="14">
        <f t="shared" si="244"/>
        <v>41026.953055555554</v>
      </c>
      <c r="T3158" s="14">
        <f t="shared" si="24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t="s">
        <v>8316</v>
      </c>
      <c r="S3159" s="14">
        <f t="shared" si="244"/>
        <v>41829.788252314815</v>
      </c>
      <c r="T3159" s="14">
        <f t="shared" si="24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t="s">
        <v>8316</v>
      </c>
      <c r="S3160" s="14">
        <f t="shared" si="244"/>
        <v>41447.839722222219</v>
      </c>
      <c r="T3160" s="14">
        <f t="shared" si="245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t="s">
        <v>8316</v>
      </c>
      <c r="S3161" s="14">
        <f t="shared" si="244"/>
        <v>40884.066678240742</v>
      </c>
      <c r="T3161" s="14">
        <f t="shared" si="24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t="s">
        <v>8316</v>
      </c>
      <c r="S3162" s="14">
        <f t="shared" si="244"/>
        <v>41841.26489583333</v>
      </c>
      <c r="T3162" s="14">
        <f t="shared" si="245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t="s">
        <v>8316</v>
      </c>
      <c r="S3163" s="14">
        <f t="shared" si="244"/>
        <v>41897.536134259259</v>
      </c>
      <c r="T3163" s="14">
        <f t="shared" si="24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t="s">
        <v>8316</v>
      </c>
      <c r="S3164" s="14">
        <f t="shared" si="244"/>
        <v>41799.685902777775</v>
      </c>
      <c r="T3164" s="14">
        <f t="shared" si="24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t="s">
        <v>8316</v>
      </c>
      <c r="S3165" s="14">
        <f t="shared" si="244"/>
        <v>41775.753761574073</v>
      </c>
      <c r="T3165" s="14">
        <f t="shared" si="24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t="s">
        <v>8316</v>
      </c>
      <c r="S3166" s="14">
        <f t="shared" si="244"/>
        <v>41766.80572916667</v>
      </c>
      <c r="T3166" s="14">
        <f t="shared" si="245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t="s">
        <v>8316</v>
      </c>
      <c r="S3167" s="14">
        <f t="shared" si="244"/>
        <v>40644.159259259257</v>
      </c>
      <c r="T3167" s="14">
        <f t="shared" si="24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t="s">
        <v>8316</v>
      </c>
      <c r="S3168" s="14">
        <f t="shared" si="244"/>
        <v>41940.69158564815</v>
      </c>
      <c r="T3168" s="14">
        <f t="shared" si="24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t="s">
        <v>8316</v>
      </c>
      <c r="S3169" s="14">
        <f t="shared" si="244"/>
        <v>41839.175706018519</v>
      </c>
      <c r="T3169" s="14">
        <f t="shared" si="24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t="s">
        <v>8316</v>
      </c>
      <c r="S3170" s="14">
        <f t="shared" si="244"/>
        <v>41772.105937500004</v>
      </c>
      <c r="T3170" s="14">
        <f t="shared" si="24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t="s">
        <v>8316</v>
      </c>
      <c r="S3171" s="14">
        <f t="shared" si="244"/>
        <v>41591.737974537034</v>
      </c>
      <c r="T3171" s="14">
        <f t="shared" si="24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t="s">
        <v>8316</v>
      </c>
      <c r="S3172" s="14">
        <f t="shared" si="244"/>
        <v>41789.080370370371</v>
      </c>
      <c r="T3172" s="14">
        <f t="shared" si="24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t="s">
        <v>8316</v>
      </c>
      <c r="S3173" s="14">
        <f t="shared" si="244"/>
        <v>42466.608310185184</v>
      </c>
      <c r="T3173" s="14">
        <f t="shared" si="24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t="s">
        <v>8316</v>
      </c>
      <c r="S3174" s="14">
        <f t="shared" si="244"/>
        <v>40923.729953703703</v>
      </c>
      <c r="T3174" s="14">
        <f t="shared" si="24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t="s">
        <v>8316</v>
      </c>
      <c r="S3175" s="14">
        <f t="shared" si="244"/>
        <v>41878.878379629627</v>
      </c>
      <c r="T3175" s="14">
        <f t="shared" si="24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t="s">
        <v>8316</v>
      </c>
      <c r="S3176" s="14">
        <f t="shared" si="244"/>
        <v>41862.864675925928</v>
      </c>
      <c r="T3176" s="14">
        <f t="shared" si="24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t="s">
        <v>8316</v>
      </c>
      <c r="S3177" s="14">
        <f t="shared" si="244"/>
        <v>40531.886886574073</v>
      </c>
      <c r="T3177" s="14">
        <f t="shared" si="24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t="s">
        <v>8316</v>
      </c>
      <c r="S3178" s="14">
        <f t="shared" si="244"/>
        <v>41477.930914351848</v>
      </c>
      <c r="T3178" s="14">
        <f t="shared" si="24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t="s">
        <v>8316</v>
      </c>
      <c r="S3179" s="14">
        <f t="shared" si="244"/>
        <v>41781.666770833333</v>
      </c>
      <c r="T3179" s="14">
        <f t="shared" si="24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t="s">
        <v>8316</v>
      </c>
      <c r="S3180" s="14">
        <f t="shared" si="244"/>
        <v>41806.605034722219</v>
      </c>
      <c r="T3180" s="14">
        <f t="shared" si="24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t="s">
        <v>8316</v>
      </c>
      <c r="S3181" s="14">
        <f t="shared" si="244"/>
        <v>41375.702210648145</v>
      </c>
      <c r="T3181" s="14">
        <f t="shared" si="24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t="s">
        <v>8316</v>
      </c>
      <c r="S3182" s="14">
        <f t="shared" si="244"/>
        <v>41780.412604166668</v>
      </c>
      <c r="T3182" s="14">
        <f t="shared" si="24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t="s">
        <v>8316</v>
      </c>
      <c r="S3183" s="14">
        <f t="shared" si="244"/>
        <v>41779.310034722221</v>
      </c>
      <c r="T3183" s="14">
        <f t="shared" si="24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t="s">
        <v>8316</v>
      </c>
      <c r="S3184" s="14">
        <f t="shared" si="244"/>
        <v>40883.949317129627</v>
      </c>
      <c r="T3184" s="14">
        <f t="shared" si="245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t="s">
        <v>8316</v>
      </c>
      <c r="S3185" s="14">
        <f t="shared" si="244"/>
        <v>41491.79478009259</v>
      </c>
      <c r="T3185" s="14">
        <f t="shared" si="245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t="s">
        <v>8316</v>
      </c>
      <c r="S3186" s="14">
        <f t="shared" si="244"/>
        <v>41791.993414351848</v>
      </c>
      <c r="T3186" s="14">
        <f t="shared" si="245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t="s">
        <v>8316</v>
      </c>
      <c r="S3187" s="14">
        <f t="shared" si="244"/>
        <v>41829.977326388893</v>
      </c>
      <c r="T3187" s="14">
        <f t="shared" si="245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t="s">
        <v>8316</v>
      </c>
      <c r="S3188" s="14">
        <f t="shared" si="244"/>
        <v>41868.924050925925</v>
      </c>
      <c r="T3188" s="14">
        <f t="shared" si="245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t="s">
        <v>8316</v>
      </c>
      <c r="S3189" s="14">
        <f t="shared" si="244"/>
        <v>41835.666354166664</v>
      </c>
      <c r="T3189" s="14">
        <f t="shared" si="245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t="s">
        <v>8357</v>
      </c>
      <c r="S3190" s="14">
        <f t="shared" si="244"/>
        <v>42144.415532407409</v>
      </c>
      <c r="T3190" s="14">
        <f t="shared" si="245"/>
        <v>42165.415532407409</v>
      </c>
      <c r="U3190">
        <f t="shared" ref="U3190:U3209" si="246"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t="s">
        <v>8357</v>
      </c>
      <c r="S3191" s="14">
        <f t="shared" si="244"/>
        <v>42118.346435185187</v>
      </c>
      <c r="T3191" s="14">
        <f t="shared" si="245"/>
        <v>42148.346435185187</v>
      </c>
      <c r="U3191">
        <f t="shared" si="246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t="s">
        <v>8357</v>
      </c>
      <c r="S3192" s="14">
        <f t="shared" si="244"/>
        <v>42683.151331018518</v>
      </c>
      <c r="T3192" s="14">
        <f t="shared" si="245"/>
        <v>42713.192997685182</v>
      </c>
      <c r="U3192">
        <f t="shared" si="246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t="s">
        <v>8357</v>
      </c>
      <c r="S3193" s="14">
        <f t="shared" si="244"/>
        <v>42538.755428240736</v>
      </c>
      <c r="T3193" s="14">
        <f t="shared" si="245"/>
        <v>42598.755428240736</v>
      </c>
      <c r="U3193">
        <f t="shared" si="246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t="s">
        <v>8357</v>
      </c>
      <c r="S3194" s="14">
        <f t="shared" si="244"/>
        <v>42018.94049768518</v>
      </c>
      <c r="T3194" s="14">
        <f t="shared" si="245"/>
        <v>42063.916666666672</v>
      </c>
      <c r="U3194">
        <f t="shared" si="246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t="s">
        <v>8357</v>
      </c>
      <c r="S3195" s="14">
        <f t="shared" si="244"/>
        <v>42010.968240740738</v>
      </c>
      <c r="T3195" s="14">
        <f t="shared" si="245"/>
        <v>42055.968240740738</v>
      </c>
      <c r="U3195">
        <f t="shared" si="246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t="s">
        <v>8357</v>
      </c>
      <c r="S3196" s="14">
        <f t="shared" si="244"/>
        <v>42182.062476851846</v>
      </c>
      <c r="T3196" s="14">
        <f t="shared" si="245"/>
        <v>42212.062476851846</v>
      </c>
      <c r="U3196">
        <f t="shared" si="246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t="s">
        <v>8357</v>
      </c>
      <c r="S3197" s="14">
        <f t="shared" si="244"/>
        <v>42017.594236111108</v>
      </c>
      <c r="T3197" s="14">
        <f t="shared" si="245"/>
        <v>42047.594236111108</v>
      </c>
      <c r="U3197">
        <f t="shared" si="246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t="s">
        <v>8357</v>
      </c>
      <c r="S3198" s="14">
        <f t="shared" si="244"/>
        <v>42157.598090277781</v>
      </c>
      <c r="T3198" s="14">
        <f t="shared" si="245"/>
        <v>42217.583333333328</v>
      </c>
      <c r="U3198">
        <f t="shared" si="246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t="s">
        <v>8357</v>
      </c>
      <c r="S3199" s="14">
        <f t="shared" si="244"/>
        <v>42009.493263888886</v>
      </c>
      <c r="T3199" s="14">
        <f t="shared" si="245"/>
        <v>42039.493263888886</v>
      </c>
      <c r="U3199">
        <f t="shared" si="246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t="s">
        <v>8357</v>
      </c>
      <c r="S3200" s="14">
        <f t="shared" si="244"/>
        <v>42013.424502314811</v>
      </c>
      <c r="T3200" s="14">
        <f t="shared" si="245"/>
        <v>42051.424502314811</v>
      </c>
      <c r="U3200">
        <f t="shared" si="246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t="s">
        <v>8357</v>
      </c>
      <c r="S3201" s="14">
        <f t="shared" si="244"/>
        <v>41858.761782407404</v>
      </c>
      <c r="T3201" s="14">
        <f t="shared" si="245"/>
        <v>41888.875</v>
      </c>
      <c r="U3201">
        <f t="shared" si="246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0" t="s">
        <v>8315</v>
      </c>
      <c r="R3202" t="s">
        <v>8357</v>
      </c>
      <c r="S3202" s="14">
        <f t="shared" si="244"/>
        <v>42460.320613425924</v>
      </c>
      <c r="T3202" s="14">
        <f t="shared" si="245"/>
        <v>42490.231944444444</v>
      </c>
      <c r="U3202">
        <f t="shared" si="246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0" t="s">
        <v>8315</v>
      </c>
      <c r="R3203" t="s">
        <v>8357</v>
      </c>
      <c r="S3203" s="14">
        <f t="shared" ref="S3203:S3266" si="249">(((J3203/60)/60)/24)+DATE(1970,1,1)</f>
        <v>41861.767094907409</v>
      </c>
      <c r="T3203" s="14">
        <f t="shared" ref="T3203:T3266" si="250">(((I3203/60)/60)/24)+DATE(1970,1,1)</f>
        <v>41882.767094907409</v>
      </c>
      <c r="U3203">
        <f t="shared" si="246"/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8315</v>
      </c>
      <c r="R3204" t="s">
        <v>8357</v>
      </c>
      <c r="S3204" s="14">
        <f t="shared" si="249"/>
        <v>42293.853541666671</v>
      </c>
      <c r="T3204" s="14">
        <f t="shared" si="250"/>
        <v>42352.249305555553</v>
      </c>
      <c r="U3204">
        <f t="shared" si="246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8315</v>
      </c>
      <c r="R3205" t="s">
        <v>8357</v>
      </c>
      <c r="S3205" s="14">
        <f t="shared" si="249"/>
        <v>42242.988680555558</v>
      </c>
      <c r="T3205" s="14">
        <f t="shared" si="250"/>
        <v>42272.988680555558</v>
      </c>
      <c r="U3205">
        <f t="shared" si="246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8315</v>
      </c>
      <c r="R3206" t="s">
        <v>8357</v>
      </c>
      <c r="S3206" s="14">
        <f t="shared" si="249"/>
        <v>42172.686099537037</v>
      </c>
      <c r="T3206" s="14">
        <f t="shared" si="250"/>
        <v>42202.676388888889</v>
      </c>
      <c r="U3206">
        <f t="shared" si="246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8315</v>
      </c>
      <c r="R3207" t="s">
        <v>8357</v>
      </c>
      <c r="S3207" s="14">
        <f t="shared" si="249"/>
        <v>42095.374675925923</v>
      </c>
      <c r="T3207" s="14">
        <f t="shared" si="250"/>
        <v>42125.374675925923</v>
      </c>
      <c r="U3207">
        <f t="shared" si="246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8315</v>
      </c>
      <c r="R3208" t="s">
        <v>8357</v>
      </c>
      <c r="S3208" s="14">
        <f t="shared" si="249"/>
        <v>42236.276053240741</v>
      </c>
      <c r="T3208" s="14">
        <f t="shared" si="250"/>
        <v>42266.276053240741</v>
      </c>
      <c r="U3208">
        <f t="shared" si="246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8315</v>
      </c>
      <c r="R3209" t="s">
        <v>8357</v>
      </c>
      <c r="S3209" s="14">
        <f t="shared" si="249"/>
        <v>42057.277858796297</v>
      </c>
      <c r="T3209" s="14">
        <f t="shared" si="250"/>
        <v>42117.236192129625</v>
      </c>
      <c r="U3209">
        <f t="shared" si="246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8315</v>
      </c>
      <c r="R3210" t="s">
        <v>8316</v>
      </c>
      <c r="S3210" s="14">
        <f t="shared" si="249"/>
        <v>41827.605057870373</v>
      </c>
      <c r="T3210" s="14">
        <f t="shared" si="250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8315</v>
      </c>
      <c r="R3211" t="s">
        <v>8316</v>
      </c>
      <c r="S3211" s="14">
        <f t="shared" si="249"/>
        <v>41778.637245370373</v>
      </c>
      <c r="T3211" s="14">
        <f t="shared" si="250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8315</v>
      </c>
      <c r="R3212" t="s">
        <v>8316</v>
      </c>
      <c r="S3212" s="14">
        <f t="shared" si="249"/>
        <v>41013.936562499999</v>
      </c>
      <c r="T3212" s="14">
        <f t="shared" si="250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8315</v>
      </c>
      <c r="R3213" t="s">
        <v>8316</v>
      </c>
      <c r="S3213" s="14">
        <f t="shared" si="249"/>
        <v>41834.586574074077</v>
      </c>
      <c r="T3213" s="14">
        <f t="shared" si="250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8315</v>
      </c>
      <c r="R3214" t="s">
        <v>8316</v>
      </c>
      <c r="S3214" s="14">
        <f t="shared" si="249"/>
        <v>41829.795729166668</v>
      </c>
      <c r="T3214" s="14">
        <f t="shared" si="250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8315</v>
      </c>
      <c r="R3215" t="s">
        <v>8316</v>
      </c>
      <c r="S3215" s="14">
        <f t="shared" si="249"/>
        <v>42171.763414351852</v>
      </c>
      <c r="T3215" s="14">
        <f t="shared" si="250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8315</v>
      </c>
      <c r="R3216" t="s">
        <v>8316</v>
      </c>
      <c r="S3216" s="14">
        <f t="shared" si="249"/>
        <v>42337.792511574073</v>
      </c>
      <c r="T3216" s="14">
        <f t="shared" si="250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8315</v>
      </c>
      <c r="R3217" t="s">
        <v>8316</v>
      </c>
      <c r="S3217" s="14">
        <f t="shared" si="249"/>
        <v>42219.665173611109</v>
      </c>
      <c r="T3217" s="14">
        <f t="shared" si="250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8315</v>
      </c>
      <c r="R3218" t="s">
        <v>8316</v>
      </c>
      <c r="S3218" s="14">
        <f t="shared" si="249"/>
        <v>42165.462627314817</v>
      </c>
      <c r="T3218" s="14">
        <f t="shared" si="250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8315</v>
      </c>
      <c r="R3219" t="s">
        <v>8316</v>
      </c>
      <c r="S3219" s="14">
        <f t="shared" si="249"/>
        <v>42648.546111111107</v>
      </c>
      <c r="T3219" s="14">
        <f t="shared" si="250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8315</v>
      </c>
      <c r="R3220" t="s">
        <v>8316</v>
      </c>
      <c r="S3220" s="14">
        <f t="shared" si="249"/>
        <v>41971.002152777779</v>
      </c>
      <c r="T3220" s="14">
        <f t="shared" si="250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8315</v>
      </c>
      <c r="R3221" t="s">
        <v>8316</v>
      </c>
      <c r="S3221" s="14">
        <f t="shared" si="249"/>
        <v>42050.983182870375</v>
      </c>
      <c r="T3221" s="14">
        <f t="shared" si="250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8315</v>
      </c>
      <c r="R3222" t="s">
        <v>8316</v>
      </c>
      <c r="S3222" s="14">
        <f t="shared" si="249"/>
        <v>42772.833379629628</v>
      </c>
      <c r="T3222" s="14">
        <f t="shared" si="250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8315</v>
      </c>
      <c r="R3223" t="s">
        <v>8316</v>
      </c>
      <c r="S3223" s="14">
        <f t="shared" si="249"/>
        <v>42155.696793981479</v>
      </c>
      <c r="T3223" s="14">
        <f t="shared" si="250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8315</v>
      </c>
      <c r="R3224" t="s">
        <v>8316</v>
      </c>
      <c r="S3224" s="14">
        <f t="shared" si="249"/>
        <v>42270.582141203704</v>
      </c>
      <c r="T3224" s="14">
        <f t="shared" si="250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8315</v>
      </c>
      <c r="R3225" t="s">
        <v>8316</v>
      </c>
      <c r="S3225" s="14">
        <f t="shared" si="249"/>
        <v>42206.835370370376</v>
      </c>
      <c r="T3225" s="14">
        <f t="shared" si="250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8315</v>
      </c>
      <c r="R3226" t="s">
        <v>8316</v>
      </c>
      <c r="S3226" s="14">
        <f t="shared" si="249"/>
        <v>42697.850844907407</v>
      </c>
      <c r="T3226" s="14">
        <f t="shared" si="250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8315</v>
      </c>
      <c r="R3227" t="s">
        <v>8316</v>
      </c>
      <c r="S3227" s="14">
        <f t="shared" si="249"/>
        <v>42503.559467592597</v>
      </c>
      <c r="T3227" s="14">
        <f t="shared" si="250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8315</v>
      </c>
      <c r="R3228" t="s">
        <v>8316</v>
      </c>
      <c r="S3228" s="14">
        <f t="shared" si="249"/>
        <v>42277.583472222221</v>
      </c>
      <c r="T3228" s="14">
        <f t="shared" si="250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8315</v>
      </c>
      <c r="R3229" t="s">
        <v>8316</v>
      </c>
      <c r="S3229" s="14">
        <f t="shared" si="249"/>
        <v>42722.882361111115</v>
      </c>
      <c r="T3229" s="14">
        <f t="shared" si="250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8315</v>
      </c>
      <c r="R3230" t="s">
        <v>8316</v>
      </c>
      <c r="S3230" s="14">
        <f t="shared" si="249"/>
        <v>42323.70930555556</v>
      </c>
      <c r="T3230" s="14">
        <f t="shared" si="250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8315</v>
      </c>
      <c r="R3231" t="s">
        <v>8316</v>
      </c>
      <c r="S3231" s="14">
        <f t="shared" si="249"/>
        <v>41933.291643518518</v>
      </c>
      <c r="T3231" s="14">
        <f t="shared" si="250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8315</v>
      </c>
      <c r="R3232" t="s">
        <v>8316</v>
      </c>
      <c r="S3232" s="14">
        <f t="shared" si="249"/>
        <v>41898.168125000004</v>
      </c>
      <c r="T3232" s="14">
        <f t="shared" si="250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8315</v>
      </c>
      <c r="R3233" t="s">
        <v>8316</v>
      </c>
      <c r="S3233" s="14">
        <f t="shared" si="249"/>
        <v>42446.943831018521</v>
      </c>
      <c r="T3233" s="14">
        <f t="shared" si="250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8315</v>
      </c>
      <c r="R3234" t="s">
        <v>8316</v>
      </c>
      <c r="S3234" s="14">
        <f t="shared" si="249"/>
        <v>42463.81385416667</v>
      </c>
      <c r="T3234" s="14">
        <f t="shared" si="250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8315</v>
      </c>
      <c r="R3235" t="s">
        <v>8316</v>
      </c>
      <c r="S3235" s="14">
        <f t="shared" si="249"/>
        <v>42766.805034722223</v>
      </c>
      <c r="T3235" s="14">
        <f t="shared" si="250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8315</v>
      </c>
      <c r="R3236" t="s">
        <v>8316</v>
      </c>
      <c r="S3236" s="14">
        <f t="shared" si="249"/>
        <v>42734.789444444439</v>
      </c>
      <c r="T3236" s="14">
        <f t="shared" si="250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8315</v>
      </c>
      <c r="R3237" t="s">
        <v>8316</v>
      </c>
      <c r="S3237" s="14">
        <f t="shared" si="249"/>
        <v>42522.347812499997</v>
      </c>
      <c r="T3237" s="14">
        <f t="shared" si="250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8315</v>
      </c>
      <c r="R3238" t="s">
        <v>8316</v>
      </c>
      <c r="S3238" s="14">
        <f t="shared" si="249"/>
        <v>42702.917048611111</v>
      </c>
      <c r="T3238" s="14">
        <f t="shared" si="250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8315</v>
      </c>
      <c r="R3239" t="s">
        <v>8316</v>
      </c>
      <c r="S3239" s="14">
        <f t="shared" si="249"/>
        <v>42252.474351851852</v>
      </c>
      <c r="T3239" s="14">
        <f t="shared" si="250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8315</v>
      </c>
      <c r="R3240" t="s">
        <v>8316</v>
      </c>
      <c r="S3240" s="14">
        <f t="shared" si="249"/>
        <v>42156.510393518518</v>
      </c>
      <c r="T3240" s="14">
        <f t="shared" si="250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8315</v>
      </c>
      <c r="R3241" t="s">
        <v>8316</v>
      </c>
      <c r="S3241" s="14">
        <f t="shared" si="249"/>
        <v>42278.089039351849</v>
      </c>
      <c r="T3241" s="14">
        <f t="shared" si="250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8315</v>
      </c>
      <c r="R3242" t="s">
        <v>8316</v>
      </c>
      <c r="S3242" s="14">
        <f t="shared" si="249"/>
        <v>42754.693842592591</v>
      </c>
      <c r="T3242" s="14">
        <f t="shared" si="250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8315</v>
      </c>
      <c r="R3243" t="s">
        <v>8316</v>
      </c>
      <c r="S3243" s="14">
        <f t="shared" si="249"/>
        <v>41893.324884259258</v>
      </c>
      <c r="T3243" s="14">
        <f t="shared" si="250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8315</v>
      </c>
      <c r="R3244" t="s">
        <v>8316</v>
      </c>
      <c r="S3244" s="14">
        <f t="shared" si="249"/>
        <v>41871.755694444444</v>
      </c>
      <c r="T3244" s="14">
        <f t="shared" si="250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8315</v>
      </c>
      <c r="R3245" t="s">
        <v>8316</v>
      </c>
      <c r="S3245" s="14">
        <f t="shared" si="249"/>
        <v>42262.096782407403</v>
      </c>
      <c r="T3245" s="14">
        <f t="shared" si="250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8315</v>
      </c>
      <c r="R3246" t="s">
        <v>8316</v>
      </c>
      <c r="S3246" s="14">
        <f t="shared" si="249"/>
        <v>42675.694236111114</v>
      </c>
      <c r="T3246" s="14">
        <f t="shared" si="250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8315</v>
      </c>
      <c r="R3247" t="s">
        <v>8316</v>
      </c>
      <c r="S3247" s="14">
        <f t="shared" si="249"/>
        <v>42135.60020833333</v>
      </c>
      <c r="T3247" s="14">
        <f t="shared" si="250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8315</v>
      </c>
      <c r="R3248" t="s">
        <v>8316</v>
      </c>
      <c r="S3248" s="14">
        <f t="shared" si="249"/>
        <v>42230.472222222219</v>
      </c>
      <c r="T3248" s="14">
        <f t="shared" si="250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8315</v>
      </c>
      <c r="R3249" t="s">
        <v>8316</v>
      </c>
      <c r="S3249" s="14">
        <f t="shared" si="249"/>
        <v>42167.434166666666</v>
      </c>
      <c r="T3249" s="14">
        <f t="shared" si="250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8315</v>
      </c>
      <c r="R3250" t="s">
        <v>8316</v>
      </c>
      <c r="S3250" s="14">
        <f t="shared" si="249"/>
        <v>42068.888391203705</v>
      </c>
      <c r="T3250" s="14">
        <f t="shared" si="250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8315</v>
      </c>
      <c r="R3251" t="s">
        <v>8316</v>
      </c>
      <c r="S3251" s="14">
        <f t="shared" si="249"/>
        <v>42145.746689814812</v>
      </c>
      <c r="T3251" s="14">
        <f t="shared" si="250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8315</v>
      </c>
      <c r="R3252" t="s">
        <v>8316</v>
      </c>
      <c r="S3252" s="14">
        <f t="shared" si="249"/>
        <v>41918.742175925923</v>
      </c>
      <c r="T3252" s="14">
        <f t="shared" si="250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8315</v>
      </c>
      <c r="R3253" t="s">
        <v>8316</v>
      </c>
      <c r="S3253" s="14">
        <f t="shared" si="249"/>
        <v>42146.731087962966</v>
      </c>
      <c r="T3253" s="14">
        <f t="shared" si="250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8315</v>
      </c>
      <c r="R3254" t="s">
        <v>8316</v>
      </c>
      <c r="S3254" s="14">
        <f t="shared" si="249"/>
        <v>42590.472685185188</v>
      </c>
      <c r="T3254" s="14">
        <f t="shared" si="250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8315</v>
      </c>
      <c r="R3255" t="s">
        <v>8316</v>
      </c>
      <c r="S3255" s="14">
        <f t="shared" si="249"/>
        <v>42602.576712962968</v>
      </c>
      <c r="T3255" s="14">
        <f t="shared" si="250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8315</v>
      </c>
      <c r="R3256" t="s">
        <v>8316</v>
      </c>
      <c r="S3256" s="14">
        <f t="shared" si="249"/>
        <v>42059.085752314815</v>
      </c>
      <c r="T3256" s="14">
        <f t="shared" si="250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8315</v>
      </c>
      <c r="R3257" t="s">
        <v>8316</v>
      </c>
      <c r="S3257" s="14">
        <f t="shared" si="249"/>
        <v>41889.768229166664</v>
      </c>
      <c r="T3257" s="14">
        <f t="shared" si="250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8315</v>
      </c>
      <c r="R3258" t="s">
        <v>8316</v>
      </c>
      <c r="S3258" s="14">
        <f t="shared" si="249"/>
        <v>42144.573807870373</v>
      </c>
      <c r="T3258" s="14">
        <f t="shared" si="250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8315</v>
      </c>
      <c r="R3259" t="s">
        <v>8316</v>
      </c>
      <c r="S3259" s="14">
        <f t="shared" si="249"/>
        <v>42758.559629629628</v>
      </c>
      <c r="T3259" s="14">
        <f t="shared" si="250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8315</v>
      </c>
      <c r="R3260" t="s">
        <v>8316</v>
      </c>
      <c r="S3260" s="14">
        <f t="shared" si="249"/>
        <v>41982.887280092589</v>
      </c>
      <c r="T3260" s="14">
        <f t="shared" si="250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8315</v>
      </c>
      <c r="R3261" t="s">
        <v>8316</v>
      </c>
      <c r="S3261" s="14">
        <f t="shared" si="249"/>
        <v>42614.760937500003</v>
      </c>
      <c r="T3261" s="14">
        <f t="shared" si="250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8315</v>
      </c>
      <c r="R3262" t="s">
        <v>8316</v>
      </c>
      <c r="S3262" s="14">
        <f t="shared" si="249"/>
        <v>42303.672662037032</v>
      </c>
      <c r="T3262" s="14">
        <f t="shared" si="250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8315</v>
      </c>
      <c r="R3263" t="s">
        <v>8316</v>
      </c>
      <c r="S3263" s="14">
        <f t="shared" si="249"/>
        <v>42171.725416666668</v>
      </c>
      <c r="T3263" s="14">
        <f t="shared" si="250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8315</v>
      </c>
      <c r="R3264" t="s">
        <v>8316</v>
      </c>
      <c r="S3264" s="14">
        <f t="shared" si="249"/>
        <v>41964.315532407403</v>
      </c>
      <c r="T3264" s="14">
        <f t="shared" si="250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8315</v>
      </c>
      <c r="R3265" t="s">
        <v>8316</v>
      </c>
      <c r="S3265" s="14">
        <f t="shared" si="249"/>
        <v>42284.516064814816</v>
      </c>
      <c r="T3265" s="14">
        <f t="shared" si="250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0" t="s">
        <v>8315</v>
      </c>
      <c r="R3266" t="s">
        <v>8316</v>
      </c>
      <c r="S3266" s="14">
        <f t="shared" si="249"/>
        <v>42016.800208333334</v>
      </c>
      <c r="T3266" s="14">
        <f t="shared" si="250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0" t="s">
        <v>8315</v>
      </c>
      <c r="R3267" t="s">
        <v>8316</v>
      </c>
      <c r="S3267" s="14">
        <f t="shared" ref="S3267:S3330" si="253">(((J3267/60)/60)/24)+DATE(1970,1,1)</f>
        <v>42311.711979166663</v>
      </c>
      <c r="T3267" s="14">
        <f t="shared" ref="T3267:T3330" si="254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8315</v>
      </c>
      <c r="R3268" t="s">
        <v>8316</v>
      </c>
      <c r="S3268" s="14">
        <f t="shared" si="253"/>
        <v>42136.536134259266</v>
      </c>
      <c r="T3268" s="14">
        <f t="shared" si="254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8315</v>
      </c>
      <c r="R3269" t="s">
        <v>8316</v>
      </c>
      <c r="S3269" s="14">
        <f t="shared" si="253"/>
        <v>42172.757638888885</v>
      </c>
      <c r="T3269" s="14">
        <f t="shared" si="254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8315</v>
      </c>
      <c r="R3270" t="s">
        <v>8316</v>
      </c>
      <c r="S3270" s="14">
        <f t="shared" si="253"/>
        <v>42590.90425925926</v>
      </c>
      <c r="T3270" s="14">
        <f t="shared" si="254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8315</v>
      </c>
      <c r="R3271" t="s">
        <v>8316</v>
      </c>
      <c r="S3271" s="14">
        <f t="shared" si="253"/>
        <v>42137.395798611105</v>
      </c>
      <c r="T3271" s="14">
        <f t="shared" si="254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8315</v>
      </c>
      <c r="R3272" t="s">
        <v>8316</v>
      </c>
      <c r="S3272" s="14">
        <f t="shared" si="253"/>
        <v>42167.533159722225</v>
      </c>
      <c r="T3272" s="14">
        <f t="shared" si="254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8315</v>
      </c>
      <c r="R3273" t="s">
        <v>8316</v>
      </c>
      <c r="S3273" s="14">
        <f t="shared" si="253"/>
        <v>41915.437210648146</v>
      </c>
      <c r="T3273" s="14">
        <f t="shared" si="254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8315</v>
      </c>
      <c r="R3274" t="s">
        <v>8316</v>
      </c>
      <c r="S3274" s="14">
        <f t="shared" si="253"/>
        <v>42284.500104166669</v>
      </c>
      <c r="T3274" s="14">
        <f t="shared" si="254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8315</v>
      </c>
      <c r="R3275" t="s">
        <v>8316</v>
      </c>
      <c r="S3275" s="14">
        <f t="shared" si="253"/>
        <v>42611.801412037035</v>
      </c>
      <c r="T3275" s="14">
        <f t="shared" si="254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8315</v>
      </c>
      <c r="R3276" t="s">
        <v>8316</v>
      </c>
      <c r="S3276" s="14">
        <f t="shared" si="253"/>
        <v>42400.704537037032</v>
      </c>
      <c r="T3276" s="14">
        <f t="shared" si="254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8315</v>
      </c>
      <c r="R3277" t="s">
        <v>8316</v>
      </c>
      <c r="S3277" s="14">
        <f t="shared" si="253"/>
        <v>42017.88045138889</v>
      </c>
      <c r="T3277" s="14">
        <f t="shared" si="254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8315</v>
      </c>
      <c r="R3278" t="s">
        <v>8316</v>
      </c>
      <c r="S3278" s="14">
        <f t="shared" si="253"/>
        <v>42426.949988425928</v>
      </c>
      <c r="T3278" s="14">
        <f t="shared" si="254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8315</v>
      </c>
      <c r="R3279" t="s">
        <v>8316</v>
      </c>
      <c r="S3279" s="14">
        <f t="shared" si="253"/>
        <v>41931.682939814818</v>
      </c>
      <c r="T3279" s="14">
        <f t="shared" si="254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8315</v>
      </c>
      <c r="R3280" t="s">
        <v>8316</v>
      </c>
      <c r="S3280" s="14">
        <f t="shared" si="253"/>
        <v>42124.848414351851</v>
      </c>
      <c r="T3280" s="14">
        <f t="shared" si="254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8315</v>
      </c>
      <c r="R3281" t="s">
        <v>8316</v>
      </c>
      <c r="S3281" s="14">
        <f t="shared" si="253"/>
        <v>42431.102534722217</v>
      </c>
      <c r="T3281" s="14">
        <f t="shared" si="254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8315</v>
      </c>
      <c r="R3282" t="s">
        <v>8316</v>
      </c>
      <c r="S3282" s="14">
        <f t="shared" si="253"/>
        <v>42121.756921296299</v>
      </c>
      <c r="T3282" s="14">
        <f t="shared" si="254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8315</v>
      </c>
      <c r="R3283" t="s">
        <v>8316</v>
      </c>
      <c r="S3283" s="14">
        <f t="shared" si="253"/>
        <v>42219.019733796296</v>
      </c>
      <c r="T3283" s="14">
        <f t="shared" si="254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8315</v>
      </c>
      <c r="R3284" t="s">
        <v>8316</v>
      </c>
      <c r="S3284" s="14">
        <f t="shared" si="253"/>
        <v>42445.19430555556</v>
      </c>
      <c r="T3284" s="14">
        <f t="shared" si="254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8315</v>
      </c>
      <c r="R3285" t="s">
        <v>8316</v>
      </c>
      <c r="S3285" s="14">
        <f t="shared" si="253"/>
        <v>42379.74418981481</v>
      </c>
      <c r="T3285" s="14">
        <f t="shared" si="254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8315</v>
      </c>
      <c r="R3286" t="s">
        <v>8316</v>
      </c>
      <c r="S3286" s="14">
        <f t="shared" si="253"/>
        <v>42380.884872685187</v>
      </c>
      <c r="T3286" s="14">
        <f t="shared" si="254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8315</v>
      </c>
      <c r="R3287" t="s">
        <v>8316</v>
      </c>
      <c r="S3287" s="14">
        <f t="shared" si="253"/>
        <v>42762.942430555559</v>
      </c>
      <c r="T3287" s="14">
        <f t="shared" si="254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8315</v>
      </c>
      <c r="R3288" t="s">
        <v>8316</v>
      </c>
      <c r="S3288" s="14">
        <f t="shared" si="253"/>
        <v>42567.840069444443</v>
      </c>
      <c r="T3288" s="14">
        <f t="shared" si="254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8315</v>
      </c>
      <c r="R3289" t="s">
        <v>8316</v>
      </c>
      <c r="S3289" s="14">
        <f t="shared" si="253"/>
        <v>42311.750324074077</v>
      </c>
      <c r="T3289" s="14">
        <f t="shared" si="254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8315</v>
      </c>
      <c r="R3290" t="s">
        <v>8316</v>
      </c>
      <c r="S3290" s="14">
        <f t="shared" si="253"/>
        <v>42505.774479166663</v>
      </c>
      <c r="T3290" s="14">
        <f t="shared" si="254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8315</v>
      </c>
      <c r="R3291" t="s">
        <v>8316</v>
      </c>
      <c r="S3291" s="14">
        <f t="shared" si="253"/>
        <v>42758.368078703701</v>
      </c>
      <c r="T3291" s="14">
        <f t="shared" si="254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8315</v>
      </c>
      <c r="R3292" t="s">
        <v>8316</v>
      </c>
      <c r="S3292" s="14">
        <f t="shared" si="253"/>
        <v>42775.51494212963</v>
      </c>
      <c r="T3292" s="14">
        <f t="shared" si="254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8315</v>
      </c>
      <c r="R3293" t="s">
        <v>8316</v>
      </c>
      <c r="S3293" s="14">
        <f t="shared" si="253"/>
        <v>42232.702546296292</v>
      </c>
      <c r="T3293" s="14">
        <f t="shared" si="254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8315</v>
      </c>
      <c r="R3294" t="s">
        <v>8316</v>
      </c>
      <c r="S3294" s="14">
        <f t="shared" si="253"/>
        <v>42282.770231481481</v>
      </c>
      <c r="T3294" s="14">
        <f t="shared" si="254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8315</v>
      </c>
      <c r="R3295" t="s">
        <v>8316</v>
      </c>
      <c r="S3295" s="14">
        <f t="shared" si="253"/>
        <v>42768.425370370373</v>
      </c>
      <c r="T3295" s="14">
        <f t="shared" si="254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8315</v>
      </c>
      <c r="R3296" t="s">
        <v>8316</v>
      </c>
      <c r="S3296" s="14">
        <f t="shared" si="253"/>
        <v>42141.541134259256</v>
      </c>
      <c r="T3296" s="14">
        <f t="shared" si="254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8315</v>
      </c>
      <c r="R3297" t="s">
        <v>8316</v>
      </c>
      <c r="S3297" s="14">
        <f t="shared" si="253"/>
        <v>42609.442465277782</v>
      </c>
      <c r="T3297" s="14">
        <f t="shared" si="254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8315</v>
      </c>
      <c r="R3298" t="s">
        <v>8316</v>
      </c>
      <c r="S3298" s="14">
        <f t="shared" si="253"/>
        <v>42309.756620370375</v>
      </c>
      <c r="T3298" s="14">
        <f t="shared" si="254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8315</v>
      </c>
      <c r="R3299" t="s">
        <v>8316</v>
      </c>
      <c r="S3299" s="14">
        <f t="shared" si="253"/>
        <v>42193.771481481483</v>
      </c>
      <c r="T3299" s="14">
        <f t="shared" si="254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8315</v>
      </c>
      <c r="R3300" t="s">
        <v>8316</v>
      </c>
      <c r="S3300" s="14">
        <f t="shared" si="253"/>
        <v>42239.957962962959</v>
      </c>
      <c r="T3300" s="14">
        <f t="shared" si="254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8315</v>
      </c>
      <c r="R3301" t="s">
        <v>8316</v>
      </c>
      <c r="S3301" s="14">
        <f t="shared" si="253"/>
        <v>42261.917395833334</v>
      </c>
      <c r="T3301" s="14">
        <f t="shared" si="254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8315</v>
      </c>
      <c r="R3302" t="s">
        <v>8316</v>
      </c>
      <c r="S3302" s="14">
        <f t="shared" si="253"/>
        <v>42102.743773148148</v>
      </c>
      <c r="T3302" s="14">
        <f t="shared" si="254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8315</v>
      </c>
      <c r="R3303" t="s">
        <v>8316</v>
      </c>
      <c r="S3303" s="14">
        <f t="shared" si="253"/>
        <v>42538.73583333334</v>
      </c>
      <c r="T3303" s="14">
        <f t="shared" si="254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8315</v>
      </c>
      <c r="R3304" t="s">
        <v>8316</v>
      </c>
      <c r="S3304" s="14">
        <f t="shared" si="253"/>
        <v>42681.35157407407</v>
      </c>
      <c r="T3304" s="14">
        <f t="shared" si="254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8315</v>
      </c>
      <c r="R3305" t="s">
        <v>8316</v>
      </c>
      <c r="S3305" s="14">
        <f t="shared" si="253"/>
        <v>42056.65143518518</v>
      </c>
      <c r="T3305" s="14">
        <f t="shared" si="254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8315</v>
      </c>
      <c r="R3306" t="s">
        <v>8316</v>
      </c>
      <c r="S3306" s="14">
        <f t="shared" si="253"/>
        <v>42696.624444444446</v>
      </c>
      <c r="T3306" s="14">
        <f t="shared" si="254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8315</v>
      </c>
      <c r="R3307" t="s">
        <v>8316</v>
      </c>
      <c r="S3307" s="14">
        <f t="shared" si="253"/>
        <v>42186.855879629627</v>
      </c>
      <c r="T3307" s="14">
        <f t="shared" si="254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8315</v>
      </c>
      <c r="R3308" t="s">
        <v>8316</v>
      </c>
      <c r="S3308" s="14">
        <f t="shared" si="253"/>
        <v>42493.219236111108</v>
      </c>
      <c r="T3308" s="14">
        <f t="shared" si="254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8315</v>
      </c>
      <c r="R3309" t="s">
        <v>8316</v>
      </c>
      <c r="S3309" s="14">
        <f t="shared" si="253"/>
        <v>42475.057164351849</v>
      </c>
      <c r="T3309" s="14">
        <f t="shared" si="254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8315</v>
      </c>
      <c r="R3310" t="s">
        <v>8316</v>
      </c>
      <c r="S3310" s="14">
        <f t="shared" si="253"/>
        <v>42452.876909722225</v>
      </c>
      <c r="T3310" s="14">
        <f t="shared" si="254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8315</v>
      </c>
      <c r="R3311" t="s">
        <v>8316</v>
      </c>
      <c r="S3311" s="14">
        <f t="shared" si="253"/>
        <v>42628.650208333333</v>
      </c>
      <c r="T3311" s="14">
        <f t="shared" si="254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8315</v>
      </c>
      <c r="R3312" t="s">
        <v>8316</v>
      </c>
      <c r="S3312" s="14">
        <f t="shared" si="253"/>
        <v>42253.928530092591</v>
      </c>
      <c r="T3312" s="14">
        <f t="shared" si="254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8315</v>
      </c>
      <c r="R3313" t="s">
        <v>8316</v>
      </c>
      <c r="S3313" s="14">
        <f t="shared" si="253"/>
        <v>42264.29178240741</v>
      </c>
      <c r="T3313" s="14">
        <f t="shared" si="254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8315</v>
      </c>
      <c r="R3314" t="s">
        <v>8316</v>
      </c>
      <c r="S3314" s="14">
        <f t="shared" si="253"/>
        <v>42664.809560185182</v>
      </c>
      <c r="T3314" s="14">
        <f t="shared" si="254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8315</v>
      </c>
      <c r="R3315" t="s">
        <v>8316</v>
      </c>
      <c r="S3315" s="14">
        <f t="shared" si="253"/>
        <v>42382.244409722218</v>
      </c>
      <c r="T3315" s="14">
        <f t="shared" si="254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8315</v>
      </c>
      <c r="R3316" t="s">
        <v>8316</v>
      </c>
      <c r="S3316" s="14">
        <f t="shared" si="253"/>
        <v>42105.267488425925</v>
      </c>
      <c r="T3316" s="14">
        <f t="shared" si="254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8315</v>
      </c>
      <c r="R3317" t="s">
        <v>8316</v>
      </c>
      <c r="S3317" s="14">
        <f t="shared" si="253"/>
        <v>42466.303715277783</v>
      </c>
      <c r="T3317" s="14">
        <f t="shared" si="254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8315</v>
      </c>
      <c r="R3318" t="s">
        <v>8316</v>
      </c>
      <c r="S3318" s="14">
        <f t="shared" si="253"/>
        <v>41826.871238425927</v>
      </c>
      <c r="T3318" s="14">
        <f t="shared" si="254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8315</v>
      </c>
      <c r="R3319" t="s">
        <v>8316</v>
      </c>
      <c r="S3319" s="14">
        <f t="shared" si="253"/>
        <v>42499.039629629624</v>
      </c>
      <c r="T3319" s="14">
        <f t="shared" si="254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8315</v>
      </c>
      <c r="R3320" t="s">
        <v>8316</v>
      </c>
      <c r="S3320" s="14">
        <f t="shared" si="253"/>
        <v>42431.302002314813</v>
      </c>
      <c r="T3320" s="14">
        <f t="shared" si="254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8315</v>
      </c>
      <c r="R3321" t="s">
        <v>8316</v>
      </c>
      <c r="S3321" s="14">
        <f t="shared" si="253"/>
        <v>41990.585486111115</v>
      </c>
      <c r="T3321" s="14">
        <f t="shared" si="254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8315</v>
      </c>
      <c r="R3322" t="s">
        <v>8316</v>
      </c>
      <c r="S3322" s="14">
        <f t="shared" si="253"/>
        <v>42513.045798611114</v>
      </c>
      <c r="T3322" s="14">
        <f t="shared" si="254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8315</v>
      </c>
      <c r="R3323" t="s">
        <v>8316</v>
      </c>
      <c r="S3323" s="14">
        <f t="shared" si="253"/>
        <v>41914.100289351853</v>
      </c>
      <c r="T3323" s="14">
        <f t="shared" si="254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8315</v>
      </c>
      <c r="R3324" t="s">
        <v>8316</v>
      </c>
      <c r="S3324" s="14">
        <f t="shared" si="253"/>
        <v>42521.010370370372</v>
      </c>
      <c r="T3324" s="14">
        <f t="shared" si="254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8315</v>
      </c>
      <c r="R3325" t="s">
        <v>8316</v>
      </c>
      <c r="S3325" s="14">
        <f t="shared" si="253"/>
        <v>42608.36583333333</v>
      </c>
      <c r="T3325" s="14">
        <f t="shared" si="254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8315</v>
      </c>
      <c r="R3326" t="s">
        <v>8316</v>
      </c>
      <c r="S3326" s="14">
        <f t="shared" si="253"/>
        <v>42512.58321759259</v>
      </c>
      <c r="T3326" s="14">
        <f t="shared" si="254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8315</v>
      </c>
      <c r="R3327" t="s">
        <v>8316</v>
      </c>
      <c r="S3327" s="14">
        <f t="shared" si="253"/>
        <v>42064.785613425927</v>
      </c>
      <c r="T3327" s="14">
        <f t="shared" si="254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8315</v>
      </c>
      <c r="R3328" t="s">
        <v>8316</v>
      </c>
      <c r="S3328" s="14">
        <f t="shared" si="253"/>
        <v>42041.714178240742</v>
      </c>
      <c r="T3328" s="14">
        <f t="shared" si="254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8315</v>
      </c>
      <c r="R3329" t="s">
        <v>8316</v>
      </c>
      <c r="S3329" s="14">
        <f t="shared" si="253"/>
        <v>42468.374606481477</v>
      </c>
      <c r="T3329" s="14">
        <f t="shared" si="254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0" t="s">
        <v>8315</v>
      </c>
      <c r="R3330" t="s">
        <v>8316</v>
      </c>
      <c r="S3330" s="14">
        <f t="shared" si="253"/>
        <v>41822.57503472222</v>
      </c>
      <c r="T3330" s="14">
        <f t="shared" si="254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10" t="s">
        <v>8315</v>
      </c>
      <c r="R3331" t="s">
        <v>8316</v>
      </c>
      <c r="S3331" s="14">
        <f t="shared" ref="S3331:S3394" si="257">(((J3331/60)/60)/24)+DATE(1970,1,1)</f>
        <v>41837.323009259257</v>
      </c>
      <c r="T3331" s="14">
        <f t="shared" ref="T3331:T3394" si="258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8315</v>
      </c>
      <c r="R3332" t="s">
        <v>8316</v>
      </c>
      <c r="S3332" s="14">
        <f t="shared" si="257"/>
        <v>42065.887361111112</v>
      </c>
      <c r="T3332" s="14">
        <f t="shared" si="258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8315</v>
      </c>
      <c r="R3333" t="s">
        <v>8316</v>
      </c>
      <c r="S3333" s="14">
        <f t="shared" si="257"/>
        <v>42248.697754629626</v>
      </c>
      <c r="T3333" s="14">
        <f t="shared" si="258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8315</v>
      </c>
      <c r="R3334" t="s">
        <v>8316</v>
      </c>
      <c r="S3334" s="14">
        <f t="shared" si="257"/>
        <v>41809.860300925924</v>
      </c>
      <c r="T3334" s="14">
        <f t="shared" si="258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8315</v>
      </c>
      <c r="R3335" t="s">
        <v>8316</v>
      </c>
      <c r="S3335" s="14">
        <f t="shared" si="257"/>
        <v>42148.676851851851</v>
      </c>
      <c r="T3335" s="14">
        <f t="shared" si="258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8315</v>
      </c>
      <c r="R3336" t="s">
        <v>8316</v>
      </c>
      <c r="S3336" s="14">
        <f t="shared" si="257"/>
        <v>42185.521087962959</v>
      </c>
      <c r="T3336" s="14">
        <f t="shared" si="258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8315</v>
      </c>
      <c r="R3337" t="s">
        <v>8316</v>
      </c>
      <c r="S3337" s="14">
        <f t="shared" si="257"/>
        <v>41827.674143518518</v>
      </c>
      <c r="T3337" s="14">
        <f t="shared" si="258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8315</v>
      </c>
      <c r="R3338" t="s">
        <v>8316</v>
      </c>
      <c r="S3338" s="14">
        <f t="shared" si="257"/>
        <v>42437.398680555561</v>
      </c>
      <c r="T3338" s="14">
        <f t="shared" si="258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8315</v>
      </c>
      <c r="R3339" t="s">
        <v>8316</v>
      </c>
      <c r="S3339" s="14">
        <f t="shared" si="257"/>
        <v>41901.282025462962</v>
      </c>
      <c r="T3339" s="14">
        <f t="shared" si="258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8315</v>
      </c>
      <c r="R3340" t="s">
        <v>8316</v>
      </c>
      <c r="S3340" s="14">
        <f t="shared" si="257"/>
        <v>42769.574999999997</v>
      </c>
      <c r="T3340" s="14">
        <f t="shared" si="258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8315</v>
      </c>
      <c r="R3341" t="s">
        <v>8316</v>
      </c>
      <c r="S3341" s="14">
        <f t="shared" si="257"/>
        <v>42549.665717592594</v>
      </c>
      <c r="T3341" s="14">
        <f t="shared" si="258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8315</v>
      </c>
      <c r="R3342" t="s">
        <v>8316</v>
      </c>
      <c r="S3342" s="14">
        <f t="shared" si="257"/>
        <v>42685.974004629628</v>
      </c>
      <c r="T3342" s="14">
        <f t="shared" si="258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8315</v>
      </c>
      <c r="R3343" t="s">
        <v>8316</v>
      </c>
      <c r="S3343" s="14">
        <f t="shared" si="257"/>
        <v>42510.798854166671</v>
      </c>
      <c r="T3343" s="14">
        <f t="shared" si="258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8315</v>
      </c>
      <c r="R3344" t="s">
        <v>8316</v>
      </c>
      <c r="S3344" s="14">
        <f t="shared" si="257"/>
        <v>42062.296412037031</v>
      </c>
      <c r="T3344" s="14">
        <f t="shared" si="258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8315</v>
      </c>
      <c r="R3345" t="s">
        <v>8316</v>
      </c>
      <c r="S3345" s="14">
        <f t="shared" si="257"/>
        <v>42452.916481481487</v>
      </c>
      <c r="T3345" s="14">
        <f t="shared" si="258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8315</v>
      </c>
      <c r="R3346" t="s">
        <v>8316</v>
      </c>
      <c r="S3346" s="14">
        <f t="shared" si="257"/>
        <v>41851.200150462959</v>
      </c>
      <c r="T3346" s="14">
        <f t="shared" si="258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8315</v>
      </c>
      <c r="R3347" t="s">
        <v>8316</v>
      </c>
      <c r="S3347" s="14">
        <f t="shared" si="257"/>
        <v>42053.106111111112</v>
      </c>
      <c r="T3347" s="14">
        <f t="shared" si="258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8315</v>
      </c>
      <c r="R3348" t="s">
        <v>8316</v>
      </c>
      <c r="S3348" s="14">
        <f t="shared" si="257"/>
        <v>42054.024421296301</v>
      </c>
      <c r="T3348" s="14">
        <f t="shared" si="258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8315</v>
      </c>
      <c r="R3349" t="s">
        <v>8316</v>
      </c>
      <c r="S3349" s="14">
        <f t="shared" si="257"/>
        <v>42484.551550925928</v>
      </c>
      <c r="T3349" s="14">
        <f t="shared" si="258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8315</v>
      </c>
      <c r="R3350" t="s">
        <v>8316</v>
      </c>
      <c r="S3350" s="14">
        <f t="shared" si="257"/>
        <v>42466.558796296296</v>
      </c>
      <c r="T3350" s="14">
        <f t="shared" si="258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8315</v>
      </c>
      <c r="R3351" t="s">
        <v>8316</v>
      </c>
      <c r="S3351" s="14">
        <f t="shared" si="257"/>
        <v>42513.110787037032</v>
      </c>
      <c r="T3351" s="14">
        <f t="shared" si="258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8315</v>
      </c>
      <c r="R3352" t="s">
        <v>8316</v>
      </c>
      <c r="S3352" s="14">
        <f t="shared" si="257"/>
        <v>42302.701516203699</v>
      </c>
      <c r="T3352" s="14">
        <f t="shared" si="258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8315</v>
      </c>
      <c r="R3353" t="s">
        <v>8316</v>
      </c>
      <c r="S3353" s="14">
        <f t="shared" si="257"/>
        <v>41806.395428240743</v>
      </c>
      <c r="T3353" s="14">
        <f t="shared" si="258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8315</v>
      </c>
      <c r="R3354" t="s">
        <v>8316</v>
      </c>
      <c r="S3354" s="14">
        <f t="shared" si="257"/>
        <v>42495.992800925931</v>
      </c>
      <c r="T3354" s="14">
        <f t="shared" si="258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8315</v>
      </c>
      <c r="R3355" t="s">
        <v>8316</v>
      </c>
      <c r="S3355" s="14">
        <f t="shared" si="257"/>
        <v>42479.432291666672</v>
      </c>
      <c r="T3355" s="14">
        <f t="shared" si="258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8315</v>
      </c>
      <c r="R3356" t="s">
        <v>8316</v>
      </c>
      <c r="S3356" s="14">
        <f t="shared" si="257"/>
        <v>42270.7269212963</v>
      </c>
      <c r="T3356" s="14">
        <f t="shared" si="258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8315</v>
      </c>
      <c r="R3357" t="s">
        <v>8316</v>
      </c>
      <c r="S3357" s="14">
        <f t="shared" si="257"/>
        <v>42489.619525462964</v>
      </c>
      <c r="T3357" s="14">
        <f t="shared" si="258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8315</v>
      </c>
      <c r="R3358" t="s">
        <v>8316</v>
      </c>
      <c r="S3358" s="14">
        <f t="shared" si="257"/>
        <v>42536.815648148149</v>
      </c>
      <c r="T3358" s="14">
        <f t="shared" si="258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8315</v>
      </c>
      <c r="R3359" t="s">
        <v>8316</v>
      </c>
      <c r="S3359" s="14">
        <f t="shared" si="257"/>
        <v>41822.417939814812</v>
      </c>
      <c r="T3359" s="14">
        <f t="shared" si="258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8315</v>
      </c>
      <c r="R3360" t="s">
        <v>8316</v>
      </c>
      <c r="S3360" s="14">
        <f t="shared" si="257"/>
        <v>41932.311099537037</v>
      </c>
      <c r="T3360" s="14">
        <f t="shared" si="258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8315</v>
      </c>
      <c r="R3361" t="s">
        <v>8316</v>
      </c>
      <c r="S3361" s="14">
        <f t="shared" si="257"/>
        <v>42746.057106481487</v>
      </c>
      <c r="T3361" s="14">
        <f t="shared" si="258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8315</v>
      </c>
      <c r="R3362" t="s">
        <v>8316</v>
      </c>
      <c r="S3362" s="14">
        <f t="shared" si="257"/>
        <v>42697.082673611112</v>
      </c>
      <c r="T3362" s="14">
        <f t="shared" si="258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8315</v>
      </c>
      <c r="R3363" t="s">
        <v>8316</v>
      </c>
      <c r="S3363" s="14">
        <f t="shared" si="257"/>
        <v>41866.025347222225</v>
      </c>
      <c r="T3363" s="14">
        <f t="shared" si="258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8315</v>
      </c>
      <c r="R3364" t="s">
        <v>8316</v>
      </c>
      <c r="S3364" s="14">
        <f t="shared" si="257"/>
        <v>42056.091631944444</v>
      </c>
      <c r="T3364" s="14">
        <f t="shared" si="258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8315</v>
      </c>
      <c r="R3365" t="s">
        <v>8316</v>
      </c>
      <c r="S3365" s="14">
        <f t="shared" si="257"/>
        <v>41851.771354166667</v>
      </c>
      <c r="T3365" s="14">
        <f t="shared" si="258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8315</v>
      </c>
      <c r="R3366" t="s">
        <v>8316</v>
      </c>
      <c r="S3366" s="14">
        <f t="shared" si="257"/>
        <v>42422.977418981478</v>
      </c>
      <c r="T3366" s="14">
        <f t="shared" si="258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8315</v>
      </c>
      <c r="R3367" t="s">
        <v>8316</v>
      </c>
      <c r="S3367" s="14">
        <f t="shared" si="257"/>
        <v>42321.101759259262</v>
      </c>
      <c r="T3367" s="14">
        <f t="shared" si="258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8315</v>
      </c>
      <c r="R3368" t="s">
        <v>8316</v>
      </c>
      <c r="S3368" s="14">
        <f t="shared" si="257"/>
        <v>42107.067557870367</v>
      </c>
      <c r="T3368" s="14">
        <f t="shared" si="258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8315</v>
      </c>
      <c r="R3369" t="s">
        <v>8316</v>
      </c>
      <c r="S3369" s="14">
        <f t="shared" si="257"/>
        <v>42192.933958333335</v>
      </c>
      <c r="T3369" s="14">
        <f t="shared" si="258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8315</v>
      </c>
      <c r="R3370" t="s">
        <v>8316</v>
      </c>
      <c r="S3370" s="14">
        <f t="shared" si="257"/>
        <v>41969.199756944443</v>
      </c>
      <c r="T3370" s="14">
        <f t="shared" si="258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8315</v>
      </c>
      <c r="R3371" t="s">
        <v>8316</v>
      </c>
      <c r="S3371" s="14">
        <f t="shared" si="257"/>
        <v>42690.041435185187</v>
      </c>
      <c r="T3371" s="14">
        <f t="shared" si="258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8315</v>
      </c>
      <c r="R3372" t="s">
        <v>8316</v>
      </c>
      <c r="S3372" s="14">
        <f t="shared" si="257"/>
        <v>42690.334317129629</v>
      </c>
      <c r="T3372" s="14">
        <f t="shared" si="258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8315</v>
      </c>
      <c r="R3373" t="s">
        <v>8316</v>
      </c>
      <c r="S3373" s="14">
        <f t="shared" si="257"/>
        <v>42312.874594907407</v>
      </c>
      <c r="T3373" s="14">
        <f t="shared" si="258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8315</v>
      </c>
      <c r="R3374" t="s">
        <v>8316</v>
      </c>
      <c r="S3374" s="14">
        <f t="shared" si="257"/>
        <v>41855.548101851848</v>
      </c>
      <c r="T3374" s="14">
        <f t="shared" si="258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8315</v>
      </c>
      <c r="R3375" t="s">
        <v>8316</v>
      </c>
      <c r="S3375" s="14">
        <f t="shared" si="257"/>
        <v>42179.854629629626</v>
      </c>
      <c r="T3375" s="14">
        <f t="shared" si="258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8315</v>
      </c>
      <c r="R3376" t="s">
        <v>8316</v>
      </c>
      <c r="S3376" s="14">
        <f t="shared" si="257"/>
        <v>42275.731666666667</v>
      </c>
      <c r="T3376" s="14">
        <f t="shared" si="258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8315</v>
      </c>
      <c r="R3377" t="s">
        <v>8316</v>
      </c>
      <c r="S3377" s="14">
        <f t="shared" si="257"/>
        <v>41765.610798611109</v>
      </c>
      <c r="T3377" s="14">
        <f t="shared" si="258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8315</v>
      </c>
      <c r="R3378" t="s">
        <v>8316</v>
      </c>
      <c r="S3378" s="14">
        <f t="shared" si="257"/>
        <v>42059.701319444444</v>
      </c>
      <c r="T3378" s="14">
        <f t="shared" si="258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8315</v>
      </c>
      <c r="R3379" t="s">
        <v>8316</v>
      </c>
      <c r="S3379" s="14">
        <f t="shared" si="257"/>
        <v>42053.732627314821</v>
      </c>
      <c r="T3379" s="14">
        <f t="shared" si="258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8315</v>
      </c>
      <c r="R3380" t="s">
        <v>8316</v>
      </c>
      <c r="S3380" s="14">
        <f t="shared" si="257"/>
        <v>41858.355393518519</v>
      </c>
      <c r="T3380" s="14">
        <f t="shared" si="258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8315</v>
      </c>
      <c r="R3381" t="s">
        <v>8316</v>
      </c>
      <c r="S3381" s="14">
        <f t="shared" si="257"/>
        <v>42225.513888888891</v>
      </c>
      <c r="T3381" s="14">
        <f t="shared" si="258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8315</v>
      </c>
      <c r="R3382" t="s">
        <v>8316</v>
      </c>
      <c r="S3382" s="14">
        <f t="shared" si="257"/>
        <v>41937.95344907407</v>
      </c>
      <c r="T3382" s="14">
        <f t="shared" si="258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8315</v>
      </c>
      <c r="R3383" t="s">
        <v>8316</v>
      </c>
      <c r="S3383" s="14">
        <f t="shared" si="257"/>
        <v>42044.184988425928</v>
      </c>
      <c r="T3383" s="14">
        <f t="shared" si="258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8315</v>
      </c>
      <c r="R3384" t="s">
        <v>8316</v>
      </c>
      <c r="S3384" s="14">
        <f t="shared" si="257"/>
        <v>42559.431203703702</v>
      </c>
      <c r="T3384" s="14">
        <f t="shared" si="258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8315</v>
      </c>
      <c r="R3385" t="s">
        <v>8316</v>
      </c>
      <c r="S3385" s="14">
        <f t="shared" si="257"/>
        <v>42524.782638888893</v>
      </c>
      <c r="T3385" s="14">
        <f t="shared" si="258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8315</v>
      </c>
      <c r="R3386" t="s">
        <v>8316</v>
      </c>
      <c r="S3386" s="14">
        <f t="shared" si="257"/>
        <v>42292.087592592594</v>
      </c>
      <c r="T3386" s="14">
        <f t="shared" si="258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8315</v>
      </c>
      <c r="R3387" t="s">
        <v>8316</v>
      </c>
      <c r="S3387" s="14">
        <f t="shared" si="257"/>
        <v>41953.8675</v>
      </c>
      <c r="T3387" s="14">
        <f t="shared" si="258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8315</v>
      </c>
      <c r="R3388" t="s">
        <v>8316</v>
      </c>
      <c r="S3388" s="14">
        <f t="shared" si="257"/>
        <v>41946.644745370373</v>
      </c>
      <c r="T3388" s="14">
        <f t="shared" si="258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8315</v>
      </c>
      <c r="R3389" t="s">
        <v>8316</v>
      </c>
      <c r="S3389" s="14">
        <f t="shared" si="257"/>
        <v>41947.762592592589</v>
      </c>
      <c r="T3389" s="14">
        <f t="shared" si="258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8315</v>
      </c>
      <c r="R3390" t="s">
        <v>8316</v>
      </c>
      <c r="S3390" s="14">
        <f t="shared" si="257"/>
        <v>42143.461122685185</v>
      </c>
      <c r="T3390" s="14">
        <f t="shared" si="258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8315</v>
      </c>
      <c r="R3391" t="s">
        <v>8316</v>
      </c>
      <c r="S3391" s="14">
        <f t="shared" si="257"/>
        <v>42494.563449074078</v>
      </c>
      <c r="T3391" s="14">
        <f t="shared" si="258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8315</v>
      </c>
      <c r="R3392" t="s">
        <v>8316</v>
      </c>
      <c r="S3392" s="14">
        <f t="shared" si="257"/>
        <v>41815.774826388886</v>
      </c>
      <c r="T3392" s="14">
        <f t="shared" si="258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8315</v>
      </c>
      <c r="R3393" t="s">
        <v>8316</v>
      </c>
      <c r="S3393" s="14">
        <f t="shared" si="257"/>
        <v>41830.545694444445</v>
      </c>
      <c r="T3393" s="14">
        <f t="shared" si="258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0" t="s">
        <v>8315</v>
      </c>
      <c r="R3394" t="s">
        <v>8316</v>
      </c>
      <c r="S3394" s="14">
        <f t="shared" si="257"/>
        <v>42446.845543981486</v>
      </c>
      <c r="T3394" s="14">
        <f t="shared" si="258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10" t="s">
        <v>8315</v>
      </c>
      <c r="R3395" t="s">
        <v>8316</v>
      </c>
      <c r="S3395" s="14">
        <f t="shared" ref="S3395:S3458" si="261">(((J3395/60)/60)/24)+DATE(1970,1,1)</f>
        <v>41923.921643518523</v>
      </c>
      <c r="T3395" s="14">
        <f t="shared" ref="T3395:T3458" si="262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8315</v>
      </c>
      <c r="R3396" t="s">
        <v>8316</v>
      </c>
      <c r="S3396" s="14">
        <f t="shared" si="261"/>
        <v>41817.59542824074</v>
      </c>
      <c r="T3396" s="14">
        <f t="shared" si="26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8315</v>
      </c>
      <c r="R3397" t="s">
        <v>8316</v>
      </c>
      <c r="S3397" s="14">
        <f t="shared" si="261"/>
        <v>42140.712314814817</v>
      </c>
      <c r="T3397" s="14">
        <f t="shared" si="26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8315</v>
      </c>
      <c r="R3398" t="s">
        <v>8316</v>
      </c>
      <c r="S3398" s="14">
        <f t="shared" si="261"/>
        <v>41764.44663194444</v>
      </c>
      <c r="T3398" s="14">
        <f t="shared" si="26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8315</v>
      </c>
      <c r="R3399" t="s">
        <v>8316</v>
      </c>
      <c r="S3399" s="14">
        <f t="shared" si="261"/>
        <v>42378.478344907402</v>
      </c>
      <c r="T3399" s="14">
        <f t="shared" si="26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8315</v>
      </c>
      <c r="R3400" t="s">
        <v>8316</v>
      </c>
      <c r="S3400" s="14">
        <f t="shared" si="261"/>
        <v>41941.75203703704</v>
      </c>
      <c r="T3400" s="14">
        <f t="shared" si="26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8315</v>
      </c>
      <c r="R3401" t="s">
        <v>8316</v>
      </c>
      <c r="S3401" s="14">
        <f t="shared" si="261"/>
        <v>42026.920428240745</v>
      </c>
      <c r="T3401" s="14">
        <f t="shared" si="26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8315</v>
      </c>
      <c r="R3402" t="s">
        <v>8316</v>
      </c>
      <c r="S3402" s="14">
        <f t="shared" si="261"/>
        <v>41834.953865740739</v>
      </c>
      <c r="T3402" s="14">
        <f t="shared" si="26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8315</v>
      </c>
      <c r="R3403" t="s">
        <v>8316</v>
      </c>
      <c r="S3403" s="14">
        <f t="shared" si="261"/>
        <v>42193.723912037036</v>
      </c>
      <c r="T3403" s="14">
        <f t="shared" si="26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8315</v>
      </c>
      <c r="R3404" t="s">
        <v>8316</v>
      </c>
      <c r="S3404" s="14">
        <f t="shared" si="261"/>
        <v>42290.61855324074</v>
      </c>
      <c r="T3404" s="14">
        <f t="shared" si="26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8315</v>
      </c>
      <c r="R3405" t="s">
        <v>8316</v>
      </c>
      <c r="S3405" s="14">
        <f t="shared" si="261"/>
        <v>42150.462083333332</v>
      </c>
      <c r="T3405" s="14">
        <f t="shared" si="26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8315</v>
      </c>
      <c r="R3406" t="s">
        <v>8316</v>
      </c>
      <c r="S3406" s="14">
        <f t="shared" si="261"/>
        <v>42152.503495370373</v>
      </c>
      <c r="T3406" s="14">
        <f t="shared" si="26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8315</v>
      </c>
      <c r="R3407" t="s">
        <v>8316</v>
      </c>
      <c r="S3407" s="14">
        <f t="shared" si="261"/>
        <v>42410.017199074078</v>
      </c>
      <c r="T3407" s="14">
        <f t="shared" si="26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8315</v>
      </c>
      <c r="R3408" t="s">
        <v>8316</v>
      </c>
      <c r="S3408" s="14">
        <f t="shared" si="261"/>
        <v>41791.492777777778</v>
      </c>
      <c r="T3408" s="14">
        <f t="shared" si="26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8315</v>
      </c>
      <c r="R3409" t="s">
        <v>8316</v>
      </c>
      <c r="S3409" s="14">
        <f t="shared" si="261"/>
        <v>41796.422326388885</v>
      </c>
      <c r="T3409" s="14">
        <f t="shared" si="26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8315</v>
      </c>
      <c r="R3410" t="s">
        <v>8316</v>
      </c>
      <c r="S3410" s="14">
        <f t="shared" si="261"/>
        <v>41808.991944444446</v>
      </c>
      <c r="T3410" s="14">
        <f t="shared" si="26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8315</v>
      </c>
      <c r="R3411" t="s">
        <v>8316</v>
      </c>
      <c r="S3411" s="14">
        <f t="shared" si="261"/>
        <v>42544.814328703709</v>
      </c>
      <c r="T3411" s="14">
        <f t="shared" si="26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8315</v>
      </c>
      <c r="R3412" t="s">
        <v>8316</v>
      </c>
      <c r="S3412" s="14">
        <f t="shared" si="261"/>
        <v>42500.041550925926</v>
      </c>
      <c r="T3412" s="14">
        <f t="shared" si="26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8315</v>
      </c>
      <c r="R3413" t="s">
        <v>8316</v>
      </c>
      <c r="S3413" s="14">
        <f t="shared" si="261"/>
        <v>42265.022824074069</v>
      </c>
      <c r="T3413" s="14">
        <f t="shared" si="26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8315</v>
      </c>
      <c r="R3414" t="s">
        <v>8316</v>
      </c>
      <c r="S3414" s="14">
        <f t="shared" si="261"/>
        <v>41879.959050925929</v>
      </c>
      <c r="T3414" s="14">
        <f t="shared" si="26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8315</v>
      </c>
      <c r="R3415" t="s">
        <v>8316</v>
      </c>
      <c r="S3415" s="14">
        <f t="shared" si="261"/>
        <v>42053.733078703706</v>
      </c>
      <c r="T3415" s="14">
        <f t="shared" si="26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8315</v>
      </c>
      <c r="R3416" t="s">
        <v>8316</v>
      </c>
      <c r="S3416" s="14">
        <f t="shared" si="261"/>
        <v>42675.832465277781</v>
      </c>
      <c r="T3416" s="14">
        <f t="shared" si="26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8315</v>
      </c>
      <c r="R3417" t="s">
        <v>8316</v>
      </c>
      <c r="S3417" s="14">
        <f t="shared" si="261"/>
        <v>42467.144166666665</v>
      </c>
      <c r="T3417" s="14">
        <f t="shared" si="26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8315</v>
      </c>
      <c r="R3418" t="s">
        <v>8316</v>
      </c>
      <c r="S3418" s="14">
        <f t="shared" si="261"/>
        <v>42089.412557870368</v>
      </c>
      <c r="T3418" s="14">
        <f t="shared" si="26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8315</v>
      </c>
      <c r="R3419" t="s">
        <v>8316</v>
      </c>
      <c r="S3419" s="14">
        <f t="shared" si="261"/>
        <v>41894.91375</v>
      </c>
      <c r="T3419" s="14">
        <f t="shared" si="26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8315</v>
      </c>
      <c r="R3420" t="s">
        <v>8316</v>
      </c>
      <c r="S3420" s="14">
        <f t="shared" si="261"/>
        <v>41752.83457175926</v>
      </c>
      <c r="T3420" s="14">
        <f t="shared" si="26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8315</v>
      </c>
      <c r="R3421" t="s">
        <v>8316</v>
      </c>
      <c r="S3421" s="14">
        <f t="shared" si="261"/>
        <v>42448.821585648147</v>
      </c>
      <c r="T3421" s="14">
        <f t="shared" si="26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8315</v>
      </c>
      <c r="R3422" t="s">
        <v>8316</v>
      </c>
      <c r="S3422" s="14">
        <f t="shared" si="261"/>
        <v>42405.090300925927</v>
      </c>
      <c r="T3422" s="14">
        <f t="shared" si="26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8315</v>
      </c>
      <c r="R3423" t="s">
        <v>8316</v>
      </c>
      <c r="S3423" s="14">
        <f t="shared" si="261"/>
        <v>42037.791238425925</v>
      </c>
      <c r="T3423" s="14">
        <f t="shared" si="26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8315</v>
      </c>
      <c r="R3424" t="s">
        <v>8316</v>
      </c>
      <c r="S3424" s="14">
        <f t="shared" si="261"/>
        <v>42323.562222222223</v>
      </c>
      <c r="T3424" s="14">
        <f t="shared" si="26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8315</v>
      </c>
      <c r="R3425" t="s">
        <v>8316</v>
      </c>
      <c r="S3425" s="14">
        <f t="shared" si="261"/>
        <v>42088.911354166667</v>
      </c>
      <c r="T3425" s="14">
        <f t="shared" si="26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8315</v>
      </c>
      <c r="R3426" t="s">
        <v>8316</v>
      </c>
      <c r="S3426" s="14">
        <f t="shared" si="261"/>
        <v>42018.676898148144</v>
      </c>
      <c r="T3426" s="14">
        <f t="shared" si="26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8315</v>
      </c>
      <c r="R3427" t="s">
        <v>8316</v>
      </c>
      <c r="S3427" s="14">
        <f t="shared" si="261"/>
        <v>41884.617314814815</v>
      </c>
      <c r="T3427" s="14">
        <f t="shared" si="26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8315</v>
      </c>
      <c r="R3428" t="s">
        <v>8316</v>
      </c>
      <c r="S3428" s="14">
        <f t="shared" si="261"/>
        <v>41884.056747685187</v>
      </c>
      <c r="T3428" s="14">
        <f t="shared" si="26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8315</v>
      </c>
      <c r="R3429" t="s">
        <v>8316</v>
      </c>
      <c r="S3429" s="14">
        <f t="shared" si="261"/>
        <v>41792.645277777774</v>
      </c>
      <c r="T3429" s="14">
        <f t="shared" si="26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8315</v>
      </c>
      <c r="R3430" t="s">
        <v>8316</v>
      </c>
      <c r="S3430" s="14">
        <f t="shared" si="261"/>
        <v>42038.720451388886</v>
      </c>
      <c r="T3430" s="14">
        <f t="shared" si="26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8315</v>
      </c>
      <c r="R3431" t="s">
        <v>8316</v>
      </c>
      <c r="S3431" s="14">
        <f t="shared" si="261"/>
        <v>42662.021539351852</v>
      </c>
      <c r="T3431" s="14">
        <f t="shared" si="26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8315</v>
      </c>
      <c r="R3432" t="s">
        <v>8316</v>
      </c>
      <c r="S3432" s="14">
        <f t="shared" si="261"/>
        <v>41820.945613425924</v>
      </c>
      <c r="T3432" s="14">
        <f t="shared" si="26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8315</v>
      </c>
      <c r="R3433" t="s">
        <v>8316</v>
      </c>
      <c r="S3433" s="14">
        <f t="shared" si="261"/>
        <v>41839.730937500004</v>
      </c>
      <c r="T3433" s="14">
        <f t="shared" si="26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8315</v>
      </c>
      <c r="R3434" t="s">
        <v>8316</v>
      </c>
      <c r="S3434" s="14">
        <f t="shared" si="261"/>
        <v>42380.581180555557</v>
      </c>
      <c r="T3434" s="14">
        <f t="shared" si="26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8315</v>
      </c>
      <c r="R3435" t="s">
        <v>8316</v>
      </c>
      <c r="S3435" s="14">
        <f t="shared" si="261"/>
        <v>41776.063136574077</v>
      </c>
      <c r="T3435" s="14">
        <f t="shared" si="26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8315</v>
      </c>
      <c r="R3436" t="s">
        <v>8316</v>
      </c>
      <c r="S3436" s="14">
        <f t="shared" si="261"/>
        <v>41800.380428240744</v>
      </c>
      <c r="T3436" s="14">
        <f t="shared" si="26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8315</v>
      </c>
      <c r="R3437" t="s">
        <v>8316</v>
      </c>
      <c r="S3437" s="14">
        <f t="shared" si="261"/>
        <v>42572.61681712963</v>
      </c>
      <c r="T3437" s="14">
        <f t="shared" si="26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8315</v>
      </c>
      <c r="R3438" t="s">
        <v>8316</v>
      </c>
      <c r="S3438" s="14">
        <f t="shared" si="261"/>
        <v>41851.541585648149</v>
      </c>
      <c r="T3438" s="14">
        <f t="shared" si="26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8315</v>
      </c>
      <c r="R3439" t="s">
        <v>8316</v>
      </c>
      <c r="S3439" s="14">
        <f t="shared" si="261"/>
        <v>42205.710879629631</v>
      </c>
      <c r="T3439" s="14">
        <f t="shared" si="26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8315</v>
      </c>
      <c r="R3440" t="s">
        <v>8316</v>
      </c>
      <c r="S3440" s="14">
        <f t="shared" si="261"/>
        <v>42100.927858796291</v>
      </c>
      <c r="T3440" s="14">
        <f t="shared" si="26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8315</v>
      </c>
      <c r="R3441" t="s">
        <v>8316</v>
      </c>
      <c r="S3441" s="14">
        <f t="shared" si="261"/>
        <v>42374.911226851851</v>
      </c>
      <c r="T3441" s="14">
        <f t="shared" si="26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8315</v>
      </c>
      <c r="R3442" t="s">
        <v>8316</v>
      </c>
      <c r="S3442" s="14">
        <f t="shared" si="261"/>
        <v>41809.12300925926</v>
      </c>
      <c r="T3442" s="14">
        <f t="shared" si="26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8315</v>
      </c>
      <c r="R3443" t="s">
        <v>8316</v>
      </c>
      <c r="S3443" s="14">
        <f t="shared" si="261"/>
        <v>42294.429641203707</v>
      </c>
      <c r="T3443" s="14">
        <f t="shared" si="26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8315</v>
      </c>
      <c r="R3444" t="s">
        <v>8316</v>
      </c>
      <c r="S3444" s="14">
        <f t="shared" si="261"/>
        <v>42124.841111111105</v>
      </c>
      <c r="T3444" s="14">
        <f t="shared" si="26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8315</v>
      </c>
      <c r="R3445" t="s">
        <v>8316</v>
      </c>
      <c r="S3445" s="14">
        <f t="shared" si="261"/>
        <v>41861.524837962963</v>
      </c>
      <c r="T3445" s="14">
        <f t="shared" si="26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8315</v>
      </c>
      <c r="R3446" t="s">
        <v>8316</v>
      </c>
      <c r="S3446" s="14">
        <f t="shared" si="261"/>
        <v>42521.291504629626</v>
      </c>
      <c r="T3446" s="14">
        <f t="shared" si="26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8315</v>
      </c>
      <c r="R3447" t="s">
        <v>8316</v>
      </c>
      <c r="S3447" s="14">
        <f t="shared" si="261"/>
        <v>42272.530509259261</v>
      </c>
      <c r="T3447" s="14">
        <f t="shared" si="26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8315</v>
      </c>
      <c r="R3448" t="s">
        <v>8316</v>
      </c>
      <c r="S3448" s="14">
        <f t="shared" si="261"/>
        <v>42016.832465277781</v>
      </c>
      <c r="T3448" s="14">
        <f t="shared" si="26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8315</v>
      </c>
      <c r="R3449" t="s">
        <v>8316</v>
      </c>
      <c r="S3449" s="14">
        <f t="shared" si="261"/>
        <v>42402.889027777783</v>
      </c>
      <c r="T3449" s="14">
        <f t="shared" si="26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8315</v>
      </c>
      <c r="R3450" t="s">
        <v>8316</v>
      </c>
      <c r="S3450" s="14">
        <f t="shared" si="261"/>
        <v>41960.119085648148</v>
      </c>
      <c r="T3450" s="14">
        <f t="shared" si="26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8315</v>
      </c>
      <c r="R3451" t="s">
        <v>8316</v>
      </c>
      <c r="S3451" s="14">
        <f t="shared" si="261"/>
        <v>42532.052523148144</v>
      </c>
      <c r="T3451" s="14">
        <f t="shared" si="26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8315</v>
      </c>
      <c r="R3452" t="s">
        <v>8316</v>
      </c>
      <c r="S3452" s="14">
        <f t="shared" si="261"/>
        <v>42036.704525462963</v>
      </c>
      <c r="T3452" s="14">
        <f t="shared" si="26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8315</v>
      </c>
      <c r="R3453" t="s">
        <v>8316</v>
      </c>
      <c r="S3453" s="14">
        <f t="shared" si="261"/>
        <v>42088.723692129628</v>
      </c>
      <c r="T3453" s="14">
        <f t="shared" si="26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8315</v>
      </c>
      <c r="R3454" t="s">
        <v>8316</v>
      </c>
      <c r="S3454" s="14">
        <f t="shared" si="261"/>
        <v>41820.639189814814</v>
      </c>
      <c r="T3454" s="14">
        <f t="shared" si="26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8315</v>
      </c>
      <c r="R3455" t="s">
        <v>8316</v>
      </c>
      <c r="S3455" s="14">
        <f t="shared" si="261"/>
        <v>42535.97865740741</v>
      </c>
      <c r="T3455" s="14">
        <f t="shared" si="26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8315</v>
      </c>
      <c r="R3456" t="s">
        <v>8316</v>
      </c>
      <c r="S3456" s="14">
        <f t="shared" si="261"/>
        <v>41821.698599537034</v>
      </c>
      <c r="T3456" s="14">
        <f t="shared" si="26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8315</v>
      </c>
      <c r="R3457" t="s">
        <v>8316</v>
      </c>
      <c r="S3457" s="14">
        <f t="shared" si="261"/>
        <v>42626.7503125</v>
      </c>
      <c r="T3457" s="14">
        <f t="shared" si="26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0" t="s">
        <v>8315</v>
      </c>
      <c r="R3458" t="s">
        <v>8316</v>
      </c>
      <c r="S3458" s="14">
        <f t="shared" si="261"/>
        <v>41821.205636574072</v>
      </c>
      <c r="T3458" s="14">
        <f t="shared" si="26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10" t="s">
        <v>8315</v>
      </c>
      <c r="R3459" t="s">
        <v>8316</v>
      </c>
      <c r="S3459" s="14">
        <f t="shared" ref="S3459:S3522" si="265">(((J3459/60)/60)/24)+DATE(1970,1,1)</f>
        <v>42016.706678240742</v>
      </c>
      <c r="T3459" s="14">
        <f t="shared" ref="T3459:T3522" si="266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8315</v>
      </c>
      <c r="R3460" t="s">
        <v>8316</v>
      </c>
      <c r="S3460" s="14">
        <f t="shared" si="265"/>
        <v>42011.202581018515</v>
      </c>
      <c r="T3460" s="14">
        <f t="shared" si="266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8315</v>
      </c>
      <c r="R3461" t="s">
        <v>8316</v>
      </c>
      <c r="S3461" s="14">
        <f t="shared" si="265"/>
        <v>42480.479861111111</v>
      </c>
      <c r="T3461" s="14">
        <f t="shared" si="266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8315</v>
      </c>
      <c r="R3462" t="s">
        <v>8316</v>
      </c>
      <c r="S3462" s="14">
        <f t="shared" si="265"/>
        <v>41852.527222222219</v>
      </c>
      <c r="T3462" s="14">
        <f t="shared" si="266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8315</v>
      </c>
      <c r="R3463" t="s">
        <v>8316</v>
      </c>
      <c r="S3463" s="14">
        <f t="shared" si="265"/>
        <v>42643.632858796293</v>
      </c>
      <c r="T3463" s="14">
        <f t="shared" si="266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8315</v>
      </c>
      <c r="R3464" t="s">
        <v>8316</v>
      </c>
      <c r="S3464" s="14">
        <f t="shared" si="265"/>
        <v>42179.898472222223</v>
      </c>
      <c r="T3464" s="14">
        <f t="shared" si="266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8315</v>
      </c>
      <c r="R3465" t="s">
        <v>8316</v>
      </c>
      <c r="S3465" s="14">
        <f t="shared" si="265"/>
        <v>42612.918807870374</v>
      </c>
      <c r="T3465" s="14">
        <f t="shared" si="266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8315</v>
      </c>
      <c r="R3466" t="s">
        <v>8316</v>
      </c>
      <c r="S3466" s="14">
        <f t="shared" si="265"/>
        <v>42575.130057870367</v>
      </c>
      <c r="T3466" s="14">
        <f t="shared" si="266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8315</v>
      </c>
      <c r="R3467" t="s">
        <v>8316</v>
      </c>
      <c r="S3467" s="14">
        <f t="shared" si="265"/>
        <v>42200.625833333332</v>
      </c>
      <c r="T3467" s="14">
        <f t="shared" si="266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8315</v>
      </c>
      <c r="R3468" t="s">
        <v>8316</v>
      </c>
      <c r="S3468" s="14">
        <f t="shared" si="265"/>
        <v>42420.019097222219</v>
      </c>
      <c r="T3468" s="14">
        <f t="shared" si="266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8315</v>
      </c>
      <c r="R3469" t="s">
        <v>8316</v>
      </c>
      <c r="S3469" s="14">
        <f t="shared" si="265"/>
        <v>42053.671666666662</v>
      </c>
      <c r="T3469" s="14">
        <f t="shared" si="266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8315</v>
      </c>
      <c r="R3470" t="s">
        <v>8316</v>
      </c>
      <c r="S3470" s="14">
        <f t="shared" si="265"/>
        <v>42605.765381944439</v>
      </c>
      <c r="T3470" s="14">
        <f t="shared" si="266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8315</v>
      </c>
      <c r="R3471" t="s">
        <v>8316</v>
      </c>
      <c r="S3471" s="14">
        <f t="shared" si="265"/>
        <v>42458.641724537039</v>
      </c>
      <c r="T3471" s="14">
        <f t="shared" si="266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8315</v>
      </c>
      <c r="R3472" t="s">
        <v>8316</v>
      </c>
      <c r="S3472" s="14">
        <f t="shared" si="265"/>
        <v>42529.022013888884</v>
      </c>
      <c r="T3472" s="14">
        <f t="shared" si="266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8315</v>
      </c>
      <c r="R3473" t="s">
        <v>8316</v>
      </c>
      <c r="S3473" s="14">
        <f t="shared" si="265"/>
        <v>41841.820486111108</v>
      </c>
      <c r="T3473" s="14">
        <f t="shared" si="266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8315</v>
      </c>
      <c r="R3474" t="s">
        <v>8316</v>
      </c>
      <c r="S3474" s="14">
        <f t="shared" si="265"/>
        <v>41928.170497685183</v>
      </c>
      <c r="T3474" s="14">
        <f t="shared" si="266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8315</v>
      </c>
      <c r="R3475" t="s">
        <v>8316</v>
      </c>
      <c r="S3475" s="14">
        <f t="shared" si="265"/>
        <v>42062.834444444445</v>
      </c>
      <c r="T3475" s="14">
        <f t="shared" si="266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8315</v>
      </c>
      <c r="R3476" t="s">
        <v>8316</v>
      </c>
      <c r="S3476" s="14">
        <f t="shared" si="265"/>
        <v>42541.501516203702</v>
      </c>
      <c r="T3476" s="14">
        <f t="shared" si="266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8315</v>
      </c>
      <c r="R3477" t="s">
        <v>8316</v>
      </c>
      <c r="S3477" s="14">
        <f t="shared" si="265"/>
        <v>41918.880833333329</v>
      </c>
      <c r="T3477" s="14">
        <f t="shared" si="266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8315</v>
      </c>
      <c r="R3478" t="s">
        <v>8316</v>
      </c>
      <c r="S3478" s="14">
        <f t="shared" si="265"/>
        <v>41921.279976851853</v>
      </c>
      <c r="T3478" s="14">
        <f t="shared" si="266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8315</v>
      </c>
      <c r="R3479" t="s">
        <v>8316</v>
      </c>
      <c r="S3479" s="14">
        <f t="shared" si="265"/>
        <v>42128.736608796295</v>
      </c>
      <c r="T3479" s="14">
        <f t="shared" si="266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8315</v>
      </c>
      <c r="R3480" t="s">
        <v>8316</v>
      </c>
      <c r="S3480" s="14">
        <f t="shared" si="265"/>
        <v>42053.916921296302</v>
      </c>
      <c r="T3480" s="14">
        <f t="shared" si="266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8315</v>
      </c>
      <c r="R3481" t="s">
        <v>8316</v>
      </c>
      <c r="S3481" s="14">
        <f t="shared" si="265"/>
        <v>41781.855092592588</v>
      </c>
      <c r="T3481" s="14">
        <f t="shared" si="266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8315</v>
      </c>
      <c r="R3482" t="s">
        <v>8316</v>
      </c>
      <c r="S3482" s="14">
        <f t="shared" si="265"/>
        <v>42171.317442129628</v>
      </c>
      <c r="T3482" s="14">
        <f t="shared" si="266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8315</v>
      </c>
      <c r="R3483" t="s">
        <v>8316</v>
      </c>
      <c r="S3483" s="14">
        <f t="shared" si="265"/>
        <v>41989.24754629629</v>
      </c>
      <c r="T3483" s="14">
        <f t="shared" si="266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8315</v>
      </c>
      <c r="R3484" t="s">
        <v>8316</v>
      </c>
      <c r="S3484" s="14">
        <f t="shared" si="265"/>
        <v>41796.771597222221</v>
      </c>
      <c r="T3484" s="14">
        <f t="shared" si="266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8315</v>
      </c>
      <c r="R3485" t="s">
        <v>8316</v>
      </c>
      <c r="S3485" s="14">
        <f t="shared" si="265"/>
        <v>41793.668761574074</v>
      </c>
      <c r="T3485" s="14">
        <f t="shared" si="266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8315</v>
      </c>
      <c r="R3486" t="s">
        <v>8316</v>
      </c>
      <c r="S3486" s="14">
        <f t="shared" si="265"/>
        <v>42506.760405092587</v>
      </c>
      <c r="T3486" s="14">
        <f t="shared" si="266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8315</v>
      </c>
      <c r="R3487" t="s">
        <v>8316</v>
      </c>
      <c r="S3487" s="14">
        <f t="shared" si="265"/>
        <v>42372.693055555559</v>
      </c>
      <c r="T3487" s="14">
        <f t="shared" si="266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8315</v>
      </c>
      <c r="R3488" t="s">
        <v>8316</v>
      </c>
      <c r="S3488" s="14">
        <f t="shared" si="265"/>
        <v>42126.87501157407</v>
      </c>
      <c r="T3488" s="14">
        <f t="shared" si="266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8315</v>
      </c>
      <c r="R3489" t="s">
        <v>8316</v>
      </c>
      <c r="S3489" s="14">
        <f t="shared" si="265"/>
        <v>42149.940416666665</v>
      </c>
      <c r="T3489" s="14">
        <f t="shared" si="266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8315</v>
      </c>
      <c r="R3490" t="s">
        <v>8316</v>
      </c>
      <c r="S3490" s="14">
        <f t="shared" si="265"/>
        <v>42087.768055555556</v>
      </c>
      <c r="T3490" s="14">
        <f t="shared" si="266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8315</v>
      </c>
      <c r="R3491" t="s">
        <v>8316</v>
      </c>
      <c r="S3491" s="14">
        <f t="shared" si="265"/>
        <v>41753.635775462964</v>
      </c>
      <c r="T3491" s="14">
        <f t="shared" si="266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8315</v>
      </c>
      <c r="R3492" t="s">
        <v>8316</v>
      </c>
      <c r="S3492" s="14">
        <f t="shared" si="265"/>
        <v>42443.802361111113</v>
      </c>
      <c r="T3492" s="14">
        <f t="shared" si="266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8315</v>
      </c>
      <c r="R3493" t="s">
        <v>8316</v>
      </c>
      <c r="S3493" s="14">
        <f t="shared" si="265"/>
        <v>42121.249814814815</v>
      </c>
      <c r="T3493" s="14">
        <f t="shared" si="266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8315</v>
      </c>
      <c r="R3494" t="s">
        <v>8316</v>
      </c>
      <c r="S3494" s="14">
        <f t="shared" si="265"/>
        <v>42268.009224537032</v>
      </c>
      <c r="T3494" s="14">
        <f t="shared" si="266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8315</v>
      </c>
      <c r="R3495" t="s">
        <v>8316</v>
      </c>
      <c r="S3495" s="14">
        <f t="shared" si="265"/>
        <v>41848.866157407407</v>
      </c>
      <c r="T3495" s="14">
        <f t="shared" si="266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8315</v>
      </c>
      <c r="R3496" t="s">
        <v>8316</v>
      </c>
      <c r="S3496" s="14">
        <f t="shared" si="265"/>
        <v>42689.214988425927</v>
      </c>
      <c r="T3496" s="14">
        <f t="shared" si="266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8315</v>
      </c>
      <c r="R3497" t="s">
        <v>8316</v>
      </c>
      <c r="S3497" s="14">
        <f t="shared" si="265"/>
        <v>41915.762835648151</v>
      </c>
      <c r="T3497" s="14">
        <f t="shared" si="266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8315</v>
      </c>
      <c r="R3498" t="s">
        <v>8316</v>
      </c>
      <c r="S3498" s="14">
        <f t="shared" si="265"/>
        <v>42584.846828703703</v>
      </c>
      <c r="T3498" s="14">
        <f t="shared" si="266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8315</v>
      </c>
      <c r="R3499" t="s">
        <v>8316</v>
      </c>
      <c r="S3499" s="14">
        <f t="shared" si="265"/>
        <v>42511.741944444439</v>
      </c>
      <c r="T3499" s="14">
        <f t="shared" si="266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8315</v>
      </c>
      <c r="R3500" t="s">
        <v>8316</v>
      </c>
      <c r="S3500" s="14">
        <f t="shared" si="265"/>
        <v>42459.15861111111</v>
      </c>
      <c r="T3500" s="14">
        <f t="shared" si="266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8315</v>
      </c>
      <c r="R3501" t="s">
        <v>8316</v>
      </c>
      <c r="S3501" s="14">
        <f t="shared" si="265"/>
        <v>42132.036168981482</v>
      </c>
      <c r="T3501" s="14">
        <f t="shared" si="266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8315</v>
      </c>
      <c r="R3502" t="s">
        <v>8316</v>
      </c>
      <c r="S3502" s="14">
        <f t="shared" si="265"/>
        <v>42419.91942129629</v>
      </c>
      <c r="T3502" s="14">
        <f t="shared" si="266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8315</v>
      </c>
      <c r="R3503" t="s">
        <v>8316</v>
      </c>
      <c r="S3503" s="14">
        <f t="shared" si="265"/>
        <v>42233.763831018514</v>
      </c>
      <c r="T3503" s="14">
        <f t="shared" si="266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8315</v>
      </c>
      <c r="R3504" t="s">
        <v>8316</v>
      </c>
      <c r="S3504" s="14">
        <f t="shared" si="265"/>
        <v>42430.839398148149</v>
      </c>
      <c r="T3504" s="14">
        <f t="shared" si="266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8315</v>
      </c>
      <c r="R3505" t="s">
        <v>8316</v>
      </c>
      <c r="S3505" s="14">
        <f t="shared" si="265"/>
        <v>42545.478333333333</v>
      </c>
      <c r="T3505" s="14">
        <f t="shared" si="266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8315</v>
      </c>
      <c r="R3506" t="s">
        <v>8316</v>
      </c>
      <c r="S3506" s="14">
        <f t="shared" si="265"/>
        <v>42297.748738425929</v>
      </c>
      <c r="T3506" s="14">
        <f t="shared" si="266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8315</v>
      </c>
      <c r="R3507" t="s">
        <v>8316</v>
      </c>
      <c r="S3507" s="14">
        <f t="shared" si="265"/>
        <v>41760.935706018521</v>
      </c>
      <c r="T3507" s="14">
        <f t="shared" si="266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8315</v>
      </c>
      <c r="R3508" t="s">
        <v>8316</v>
      </c>
      <c r="S3508" s="14">
        <f t="shared" si="265"/>
        <v>41829.734259259261</v>
      </c>
      <c r="T3508" s="14">
        <f t="shared" si="266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8315</v>
      </c>
      <c r="R3509" t="s">
        <v>8316</v>
      </c>
      <c r="S3509" s="14">
        <f t="shared" si="265"/>
        <v>42491.92288194444</v>
      </c>
      <c r="T3509" s="14">
        <f t="shared" si="266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8315</v>
      </c>
      <c r="R3510" t="s">
        <v>8316</v>
      </c>
      <c r="S3510" s="14">
        <f t="shared" si="265"/>
        <v>42477.729780092588</v>
      </c>
      <c r="T3510" s="14">
        <f t="shared" si="266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8315</v>
      </c>
      <c r="R3511" t="s">
        <v>8316</v>
      </c>
      <c r="S3511" s="14">
        <f t="shared" si="265"/>
        <v>41950.859560185185</v>
      </c>
      <c r="T3511" s="14">
        <f t="shared" si="266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8315</v>
      </c>
      <c r="R3512" t="s">
        <v>8316</v>
      </c>
      <c r="S3512" s="14">
        <f t="shared" si="265"/>
        <v>41802.62090277778</v>
      </c>
      <c r="T3512" s="14">
        <f t="shared" si="266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8315</v>
      </c>
      <c r="R3513" t="s">
        <v>8316</v>
      </c>
      <c r="S3513" s="14">
        <f t="shared" si="265"/>
        <v>41927.873784722222</v>
      </c>
      <c r="T3513" s="14">
        <f t="shared" si="266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8315</v>
      </c>
      <c r="R3514" t="s">
        <v>8316</v>
      </c>
      <c r="S3514" s="14">
        <f t="shared" si="265"/>
        <v>42057.536944444444</v>
      </c>
      <c r="T3514" s="14">
        <f t="shared" si="266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8315</v>
      </c>
      <c r="R3515" t="s">
        <v>8316</v>
      </c>
      <c r="S3515" s="14">
        <f t="shared" si="265"/>
        <v>41781.096203703702</v>
      </c>
      <c r="T3515" s="14">
        <f t="shared" si="266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8315</v>
      </c>
      <c r="R3516" t="s">
        <v>8316</v>
      </c>
      <c r="S3516" s="14">
        <f t="shared" si="265"/>
        <v>42020.846666666665</v>
      </c>
      <c r="T3516" s="14">
        <f t="shared" si="266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8315</v>
      </c>
      <c r="R3517" t="s">
        <v>8316</v>
      </c>
      <c r="S3517" s="14">
        <f t="shared" si="265"/>
        <v>42125.772812499999</v>
      </c>
      <c r="T3517" s="14">
        <f t="shared" si="266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8315</v>
      </c>
      <c r="R3518" t="s">
        <v>8316</v>
      </c>
      <c r="S3518" s="14">
        <f t="shared" si="265"/>
        <v>41856.010069444441</v>
      </c>
      <c r="T3518" s="14">
        <f t="shared" si="266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8315</v>
      </c>
      <c r="R3519" t="s">
        <v>8316</v>
      </c>
      <c r="S3519" s="14">
        <f t="shared" si="265"/>
        <v>41794.817523148151</v>
      </c>
      <c r="T3519" s="14">
        <f t="shared" si="266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8315</v>
      </c>
      <c r="R3520" t="s">
        <v>8316</v>
      </c>
      <c r="S3520" s="14">
        <f t="shared" si="265"/>
        <v>41893.783553240741</v>
      </c>
      <c r="T3520" s="14">
        <f t="shared" si="266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8315</v>
      </c>
      <c r="R3521" t="s">
        <v>8316</v>
      </c>
      <c r="S3521" s="14">
        <f t="shared" si="265"/>
        <v>42037.598958333328</v>
      </c>
      <c r="T3521" s="14">
        <f t="shared" si="266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0" t="s">
        <v>8315</v>
      </c>
      <c r="R3522" t="s">
        <v>8316</v>
      </c>
      <c r="S3522" s="14">
        <f t="shared" si="265"/>
        <v>42227.824212962965</v>
      </c>
      <c r="T3522" s="14">
        <f t="shared" si="266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10" t="s">
        <v>8315</v>
      </c>
      <c r="R3523" t="s">
        <v>8316</v>
      </c>
      <c r="S3523" s="14">
        <f t="shared" ref="S3523:S3586" si="269">(((J3523/60)/60)/24)+DATE(1970,1,1)</f>
        <v>41881.361342592594</v>
      </c>
      <c r="T3523" s="14">
        <f t="shared" ref="T3523:T3586" si="270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8315</v>
      </c>
      <c r="R3524" t="s">
        <v>8316</v>
      </c>
      <c r="S3524" s="14">
        <f t="shared" si="269"/>
        <v>42234.789884259255</v>
      </c>
      <c r="T3524" s="14">
        <f t="shared" si="270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8315</v>
      </c>
      <c r="R3525" t="s">
        <v>8316</v>
      </c>
      <c r="S3525" s="14">
        <f t="shared" si="269"/>
        <v>42581.397546296299</v>
      </c>
      <c r="T3525" s="14">
        <f t="shared" si="270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8315</v>
      </c>
      <c r="R3526" t="s">
        <v>8316</v>
      </c>
      <c r="S3526" s="14">
        <f t="shared" si="269"/>
        <v>41880.76357638889</v>
      </c>
      <c r="T3526" s="14">
        <f t="shared" si="270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8315</v>
      </c>
      <c r="R3527" t="s">
        <v>8316</v>
      </c>
      <c r="S3527" s="14">
        <f t="shared" si="269"/>
        <v>42214.6956712963</v>
      </c>
      <c r="T3527" s="14">
        <f t="shared" si="270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8315</v>
      </c>
      <c r="R3528" t="s">
        <v>8316</v>
      </c>
      <c r="S3528" s="14">
        <f t="shared" si="269"/>
        <v>42460.335312499999</v>
      </c>
      <c r="T3528" s="14">
        <f t="shared" si="270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8315</v>
      </c>
      <c r="R3529" t="s">
        <v>8316</v>
      </c>
      <c r="S3529" s="14">
        <f t="shared" si="269"/>
        <v>42167.023206018523</v>
      </c>
      <c r="T3529" s="14">
        <f t="shared" si="270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8315</v>
      </c>
      <c r="R3530" t="s">
        <v>8316</v>
      </c>
      <c r="S3530" s="14">
        <f t="shared" si="269"/>
        <v>42733.50136574074</v>
      </c>
      <c r="T3530" s="14">
        <f t="shared" si="270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8315</v>
      </c>
      <c r="R3531" t="s">
        <v>8316</v>
      </c>
      <c r="S3531" s="14">
        <f t="shared" si="269"/>
        <v>42177.761782407411</v>
      </c>
      <c r="T3531" s="14">
        <f t="shared" si="270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8315</v>
      </c>
      <c r="R3532" t="s">
        <v>8316</v>
      </c>
      <c r="S3532" s="14">
        <f t="shared" si="269"/>
        <v>42442.623344907406</v>
      </c>
      <c r="T3532" s="14">
        <f t="shared" si="270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8315</v>
      </c>
      <c r="R3533" t="s">
        <v>8316</v>
      </c>
      <c r="S3533" s="14">
        <f t="shared" si="269"/>
        <v>42521.654328703706</v>
      </c>
      <c r="T3533" s="14">
        <f t="shared" si="270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8315</v>
      </c>
      <c r="R3534" t="s">
        <v>8316</v>
      </c>
      <c r="S3534" s="14">
        <f t="shared" si="269"/>
        <v>41884.599849537037</v>
      </c>
      <c r="T3534" s="14">
        <f t="shared" si="270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8315</v>
      </c>
      <c r="R3535" t="s">
        <v>8316</v>
      </c>
      <c r="S3535" s="14">
        <f t="shared" si="269"/>
        <v>42289.761192129634</v>
      </c>
      <c r="T3535" s="14">
        <f t="shared" si="270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8315</v>
      </c>
      <c r="R3536" t="s">
        <v>8316</v>
      </c>
      <c r="S3536" s="14">
        <f t="shared" si="269"/>
        <v>42243.6252662037</v>
      </c>
      <c r="T3536" s="14">
        <f t="shared" si="270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8315</v>
      </c>
      <c r="R3537" t="s">
        <v>8316</v>
      </c>
      <c r="S3537" s="14">
        <f t="shared" si="269"/>
        <v>42248.640162037031</v>
      </c>
      <c r="T3537" s="14">
        <f t="shared" si="270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8315</v>
      </c>
      <c r="R3538" t="s">
        <v>8316</v>
      </c>
      <c r="S3538" s="14">
        <f t="shared" si="269"/>
        <v>42328.727141203708</v>
      </c>
      <c r="T3538" s="14">
        <f t="shared" si="270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8315</v>
      </c>
      <c r="R3539" t="s">
        <v>8316</v>
      </c>
      <c r="S3539" s="14">
        <f t="shared" si="269"/>
        <v>41923.354351851849</v>
      </c>
      <c r="T3539" s="14">
        <f t="shared" si="270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8315</v>
      </c>
      <c r="R3540" t="s">
        <v>8316</v>
      </c>
      <c r="S3540" s="14">
        <f t="shared" si="269"/>
        <v>42571.420601851853</v>
      </c>
      <c r="T3540" s="14">
        <f t="shared" si="270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8315</v>
      </c>
      <c r="R3541" t="s">
        <v>8316</v>
      </c>
      <c r="S3541" s="14">
        <f t="shared" si="269"/>
        <v>42600.756041666667</v>
      </c>
      <c r="T3541" s="14">
        <f t="shared" si="270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8315</v>
      </c>
      <c r="R3542" t="s">
        <v>8316</v>
      </c>
      <c r="S3542" s="14">
        <f t="shared" si="269"/>
        <v>42517.003368055557</v>
      </c>
      <c r="T3542" s="14">
        <f t="shared" si="270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8315</v>
      </c>
      <c r="R3543" t="s">
        <v>8316</v>
      </c>
      <c r="S3543" s="14">
        <f t="shared" si="269"/>
        <v>42222.730034722219</v>
      </c>
      <c r="T3543" s="14">
        <f t="shared" si="270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8315</v>
      </c>
      <c r="R3544" t="s">
        <v>8316</v>
      </c>
      <c r="S3544" s="14">
        <f t="shared" si="269"/>
        <v>41829.599791666667</v>
      </c>
      <c r="T3544" s="14">
        <f t="shared" si="270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8315</v>
      </c>
      <c r="R3545" t="s">
        <v>8316</v>
      </c>
      <c r="S3545" s="14">
        <f t="shared" si="269"/>
        <v>42150.755312499998</v>
      </c>
      <c r="T3545" s="14">
        <f t="shared" si="270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8315</v>
      </c>
      <c r="R3546" t="s">
        <v>8316</v>
      </c>
      <c r="S3546" s="14">
        <f t="shared" si="269"/>
        <v>42040.831678240742</v>
      </c>
      <c r="T3546" s="14">
        <f t="shared" si="270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8315</v>
      </c>
      <c r="R3547" t="s">
        <v>8316</v>
      </c>
      <c r="S3547" s="14">
        <f t="shared" si="269"/>
        <v>42075.807395833333</v>
      </c>
      <c r="T3547" s="14">
        <f t="shared" si="270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8315</v>
      </c>
      <c r="R3548" t="s">
        <v>8316</v>
      </c>
      <c r="S3548" s="14">
        <f t="shared" si="269"/>
        <v>42073.660694444443</v>
      </c>
      <c r="T3548" s="14">
        <f t="shared" si="270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8315</v>
      </c>
      <c r="R3549" t="s">
        <v>8316</v>
      </c>
      <c r="S3549" s="14">
        <f t="shared" si="269"/>
        <v>42480.078715277778</v>
      </c>
      <c r="T3549" s="14">
        <f t="shared" si="270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8315</v>
      </c>
      <c r="R3550" t="s">
        <v>8316</v>
      </c>
      <c r="S3550" s="14">
        <f t="shared" si="269"/>
        <v>42411.942291666666</v>
      </c>
      <c r="T3550" s="14">
        <f t="shared" si="270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8315</v>
      </c>
      <c r="R3551" t="s">
        <v>8316</v>
      </c>
      <c r="S3551" s="14">
        <f t="shared" si="269"/>
        <v>42223.394363425927</v>
      </c>
      <c r="T3551" s="14">
        <f t="shared" si="270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8315</v>
      </c>
      <c r="R3552" t="s">
        <v>8316</v>
      </c>
      <c r="S3552" s="14">
        <f t="shared" si="269"/>
        <v>42462.893495370372</v>
      </c>
      <c r="T3552" s="14">
        <f t="shared" si="270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8315</v>
      </c>
      <c r="R3553" t="s">
        <v>8316</v>
      </c>
      <c r="S3553" s="14">
        <f t="shared" si="269"/>
        <v>41753.515856481477</v>
      </c>
      <c r="T3553" s="14">
        <f t="shared" si="270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8315</v>
      </c>
      <c r="R3554" t="s">
        <v>8316</v>
      </c>
      <c r="S3554" s="14">
        <f t="shared" si="269"/>
        <v>41788.587083333332</v>
      </c>
      <c r="T3554" s="14">
        <f t="shared" si="270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8315</v>
      </c>
      <c r="R3555" t="s">
        <v>8316</v>
      </c>
      <c r="S3555" s="14">
        <f t="shared" si="269"/>
        <v>42196.028703703705</v>
      </c>
      <c r="T3555" s="14">
        <f t="shared" si="270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8315</v>
      </c>
      <c r="R3556" t="s">
        <v>8316</v>
      </c>
      <c r="S3556" s="14">
        <f t="shared" si="269"/>
        <v>42016.050451388888</v>
      </c>
      <c r="T3556" s="14">
        <f t="shared" si="270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8315</v>
      </c>
      <c r="R3557" t="s">
        <v>8316</v>
      </c>
      <c r="S3557" s="14">
        <f t="shared" si="269"/>
        <v>42661.442060185189</v>
      </c>
      <c r="T3557" s="14">
        <f t="shared" si="270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8315</v>
      </c>
      <c r="R3558" t="s">
        <v>8316</v>
      </c>
      <c r="S3558" s="14">
        <f t="shared" si="269"/>
        <v>41808.649583333332</v>
      </c>
      <c r="T3558" s="14">
        <f t="shared" si="270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8315</v>
      </c>
      <c r="R3559" t="s">
        <v>8316</v>
      </c>
      <c r="S3559" s="14">
        <f t="shared" si="269"/>
        <v>41730.276747685188</v>
      </c>
      <c r="T3559" s="14">
        <f t="shared" si="270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8315</v>
      </c>
      <c r="R3560" t="s">
        <v>8316</v>
      </c>
      <c r="S3560" s="14">
        <f t="shared" si="269"/>
        <v>42139.816840277781</v>
      </c>
      <c r="T3560" s="14">
        <f t="shared" si="270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8315</v>
      </c>
      <c r="R3561" t="s">
        <v>8316</v>
      </c>
      <c r="S3561" s="14">
        <f t="shared" si="269"/>
        <v>42194.096157407403</v>
      </c>
      <c r="T3561" s="14">
        <f t="shared" si="270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8315</v>
      </c>
      <c r="R3562" t="s">
        <v>8316</v>
      </c>
      <c r="S3562" s="14">
        <f t="shared" si="269"/>
        <v>42115.889652777783</v>
      </c>
      <c r="T3562" s="14">
        <f t="shared" si="270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8315</v>
      </c>
      <c r="R3563" t="s">
        <v>8316</v>
      </c>
      <c r="S3563" s="14">
        <f t="shared" si="269"/>
        <v>42203.680300925931</v>
      </c>
      <c r="T3563" s="14">
        <f t="shared" si="270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8315</v>
      </c>
      <c r="R3564" t="s">
        <v>8316</v>
      </c>
      <c r="S3564" s="14">
        <f t="shared" si="269"/>
        <v>42433.761886574073</v>
      </c>
      <c r="T3564" s="14">
        <f t="shared" si="270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8315</v>
      </c>
      <c r="R3565" t="s">
        <v>8316</v>
      </c>
      <c r="S3565" s="14">
        <f t="shared" si="269"/>
        <v>42555.671944444446</v>
      </c>
      <c r="T3565" s="14">
        <f t="shared" si="270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8315</v>
      </c>
      <c r="R3566" t="s">
        <v>8316</v>
      </c>
      <c r="S3566" s="14">
        <f t="shared" si="269"/>
        <v>42236.623252314821</v>
      </c>
      <c r="T3566" s="14">
        <f t="shared" si="270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8315</v>
      </c>
      <c r="R3567" t="s">
        <v>8316</v>
      </c>
      <c r="S3567" s="14">
        <f t="shared" si="269"/>
        <v>41974.743148148147</v>
      </c>
      <c r="T3567" s="14">
        <f t="shared" si="270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8315</v>
      </c>
      <c r="R3568" t="s">
        <v>8316</v>
      </c>
      <c r="S3568" s="14">
        <f t="shared" si="269"/>
        <v>41997.507905092592</v>
      </c>
      <c r="T3568" s="14">
        <f t="shared" si="270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8315</v>
      </c>
      <c r="R3569" t="s">
        <v>8316</v>
      </c>
      <c r="S3569" s="14">
        <f t="shared" si="269"/>
        <v>42135.810694444444</v>
      </c>
      <c r="T3569" s="14">
        <f t="shared" si="270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8315</v>
      </c>
      <c r="R3570" t="s">
        <v>8316</v>
      </c>
      <c r="S3570" s="14">
        <f t="shared" si="269"/>
        <v>41869.740671296298</v>
      </c>
      <c r="T3570" s="14">
        <f t="shared" si="270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8315</v>
      </c>
      <c r="R3571" t="s">
        <v>8316</v>
      </c>
      <c r="S3571" s="14">
        <f t="shared" si="269"/>
        <v>41982.688611111109</v>
      </c>
      <c r="T3571" s="14">
        <f t="shared" si="270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8315</v>
      </c>
      <c r="R3572" t="s">
        <v>8316</v>
      </c>
      <c r="S3572" s="14">
        <f t="shared" si="269"/>
        <v>41976.331979166673</v>
      </c>
      <c r="T3572" s="14">
        <f t="shared" si="270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8315</v>
      </c>
      <c r="R3573" t="s">
        <v>8316</v>
      </c>
      <c r="S3573" s="14">
        <f t="shared" si="269"/>
        <v>41912.858946759261</v>
      </c>
      <c r="T3573" s="14">
        <f t="shared" si="270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8315</v>
      </c>
      <c r="R3574" t="s">
        <v>8316</v>
      </c>
      <c r="S3574" s="14">
        <f t="shared" si="269"/>
        <v>42146.570393518516</v>
      </c>
      <c r="T3574" s="14">
        <f t="shared" si="270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8315</v>
      </c>
      <c r="R3575" t="s">
        <v>8316</v>
      </c>
      <c r="S3575" s="14">
        <f t="shared" si="269"/>
        <v>41921.375532407408</v>
      </c>
      <c r="T3575" s="14">
        <f t="shared" si="270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8315</v>
      </c>
      <c r="R3576" t="s">
        <v>8316</v>
      </c>
      <c r="S3576" s="14">
        <f t="shared" si="269"/>
        <v>41926.942685185182</v>
      </c>
      <c r="T3576" s="14">
        <f t="shared" si="270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8315</v>
      </c>
      <c r="R3577" t="s">
        <v>8316</v>
      </c>
      <c r="S3577" s="14">
        <f t="shared" si="269"/>
        <v>42561.783877314811</v>
      </c>
      <c r="T3577" s="14">
        <f t="shared" si="270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8315</v>
      </c>
      <c r="R3578" t="s">
        <v>8316</v>
      </c>
      <c r="S3578" s="14">
        <f t="shared" si="269"/>
        <v>42649.54923611111</v>
      </c>
      <c r="T3578" s="14">
        <f t="shared" si="270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8315</v>
      </c>
      <c r="R3579" t="s">
        <v>8316</v>
      </c>
      <c r="S3579" s="14">
        <f t="shared" si="269"/>
        <v>42093.786840277782</v>
      </c>
      <c r="T3579" s="14">
        <f t="shared" si="270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8315</v>
      </c>
      <c r="R3580" t="s">
        <v>8316</v>
      </c>
      <c r="S3580" s="14">
        <f t="shared" si="269"/>
        <v>42460.733530092592</v>
      </c>
      <c r="T3580" s="14">
        <f t="shared" si="270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8315</v>
      </c>
      <c r="R3581" t="s">
        <v>8316</v>
      </c>
      <c r="S3581" s="14">
        <f t="shared" si="269"/>
        <v>42430.762222222227</v>
      </c>
      <c r="T3581" s="14">
        <f t="shared" si="270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8315</v>
      </c>
      <c r="R3582" t="s">
        <v>8316</v>
      </c>
      <c r="S3582" s="14">
        <f t="shared" si="269"/>
        <v>42026.176180555558</v>
      </c>
      <c r="T3582" s="14">
        <f t="shared" si="270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8315</v>
      </c>
      <c r="R3583" t="s">
        <v>8316</v>
      </c>
      <c r="S3583" s="14">
        <f t="shared" si="269"/>
        <v>41836.471180555556</v>
      </c>
      <c r="T3583" s="14">
        <f t="shared" si="270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8315</v>
      </c>
      <c r="R3584" t="s">
        <v>8316</v>
      </c>
      <c r="S3584" s="14">
        <f t="shared" si="269"/>
        <v>42451.095856481479</v>
      </c>
      <c r="T3584" s="14">
        <f t="shared" si="270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8315</v>
      </c>
      <c r="R3585" t="s">
        <v>8316</v>
      </c>
      <c r="S3585" s="14">
        <f t="shared" si="269"/>
        <v>42418.425983796296</v>
      </c>
      <c r="T3585" s="14">
        <f t="shared" si="270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0" t="s">
        <v>8315</v>
      </c>
      <c r="R3586" t="s">
        <v>8316</v>
      </c>
      <c r="S3586" s="14">
        <f t="shared" si="269"/>
        <v>42168.316481481481</v>
      </c>
      <c r="T3586" s="14">
        <f t="shared" si="270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10" t="s">
        <v>8315</v>
      </c>
      <c r="R3587" t="s">
        <v>8316</v>
      </c>
      <c r="S3587" s="14">
        <f t="shared" ref="S3587:S3650" si="273">(((J3587/60)/60)/24)+DATE(1970,1,1)</f>
        <v>41964.716319444444</v>
      </c>
      <c r="T3587" s="14">
        <f t="shared" ref="T3587:T3650" si="274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8315</v>
      </c>
      <c r="R3588" t="s">
        <v>8316</v>
      </c>
      <c r="S3588" s="14">
        <f t="shared" si="273"/>
        <v>42576.697569444441</v>
      </c>
      <c r="T3588" s="14">
        <f t="shared" si="274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8315</v>
      </c>
      <c r="R3589" t="s">
        <v>8316</v>
      </c>
      <c r="S3589" s="14">
        <f t="shared" si="273"/>
        <v>42503.539976851855</v>
      </c>
      <c r="T3589" s="14">
        <f t="shared" si="274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8315</v>
      </c>
      <c r="R3590" t="s">
        <v>8316</v>
      </c>
      <c r="S3590" s="14">
        <f t="shared" si="273"/>
        <v>42101.828819444447</v>
      </c>
      <c r="T3590" s="14">
        <f t="shared" si="274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8315</v>
      </c>
      <c r="R3591" t="s">
        <v>8316</v>
      </c>
      <c r="S3591" s="14">
        <f t="shared" si="273"/>
        <v>42125.647534722222</v>
      </c>
      <c r="T3591" s="14">
        <f t="shared" si="274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8315</v>
      </c>
      <c r="R3592" t="s">
        <v>8316</v>
      </c>
      <c r="S3592" s="14">
        <f t="shared" si="273"/>
        <v>41902.333726851852</v>
      </c>
      <c r="T3592" s="14">
        <f t="shared" si="274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8315</v>
      </c>
      <c r="R3593" t="s">
        <v>8316</v>
      </c>
      <c r="S3593" s="14">
        <f t="shared" si="273"/>
        <v>42003.948425925926</v>
      </c>
      <c r="T3593" s="14">
        <f t="shared" si="274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8315</v>
      </c>
      <c r="R3594" t="s">
        <v>8316</v>
      </c>
      <c r="S3594" s="14">
        <f t="shared" si="273"/>
        <v>41988.829942129625</v>
      </c>
      <c r="T3594" s="14">
        <f t="shared" si="274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8315</v>
      </c>
      <c r="R3595" t="s">
        <v>8316</v>
      </c>
      <c r="S3595" s="14">
        <f t="shared" si="273"/>
        <v>41974.898599537039</v>
      </c>
      <c r="T3595" s="14">
        <f t="shared" si="274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8315</v>
      </c>
      <c r="R3596" t="s">
        <v>8316</v>
      </c>
      <c r="S3596" s="14">
        <f t="shared" si="273"/>
        <v>42592.066921296297</v>
      </c>
      <c r="T3596" s="14">
        <f t="shared" si="274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8315</v>
      </c>
      <c r="R3597" t="s">
        <v>8316</v>
      </c>
      <c r="S3597" s="14">
        <f t="shared" si="273"/>
        <v>42050.008368055554</v>
      </c>
      <c r="T3597" s="14">
        <f t="shared" si="274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8315</v>
      </c>
      <c r="R3598" t="s">
        <v>8316</v>
      </c>
      <c r="S3598" s="14">
        <f t="shared" si="273"/>
        <v>41856.715069444443</v>
      </c>
      <c r="T3598" s="14">
        <f t="shared" si="274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8315</v>
      </c>
      <c r="R3599" t="s">
        <v>8316</v>
      </c>
      <c r="S3599" s="14">
        <f t="shared" si="273"/>
        <v>42417.585532407407</v>
      </c>
      <c r="T3599" s="14">
        <f t="shared" si="274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8315</v>
      </c>
      <c r="R3600" t="s">
        <v>8316</v>
      </c>
      <c r="S3600" s="14">
        <f t="shared" si="273"/>
        <v>41866.79886574074</v>
      </c>
      <c r="T3600" s="14">
        <f t="shared" si="274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8315</v>
      </c>
      <c r="R3601" t="s">
        <v>8316</v>
      </c>
      <c r="S3601" s="14">
        <f t="shared" si="273"/>
        <v>42220.79487268519</v>
      </c>
      <c r="T3601" s="14">
        <f t="shared" si="274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8315</v>
      </c>
      <c r="R3602" t="s">
        <v>8316</v>
      </c>
      <c r="S3602" s="14">
        <f t="shared" si="273"/>
        <v>42628.849120370374</v>
      </c>
      <c r="T3602" s="14">
        <f t="shared" si="274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8315</v>
      </c>
      <c r="R3603" t="s">
        <v>8316</v>
      </c>
      <c r="S3603" s="14">
        <f t="shared" si="273"/>
        <v>41990.99863425926</v>
      </c>
      <c r="T3603" s="14">
        <f t="shared" si="274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8315</v>
      </c>
      <c r="R3604" t="s">
        <v>8316</v>
      </c>
      <c r="S3604" s="14">
        <f t="shared" si="273"/>
        <v>42447.894432870366</v>
      </c>
      <c r="T3604" s="14">
        <f t="shared" si="274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8315</v>
      </c>
      <c r="R3605" t="s">
        <v>8316</v>
      </c>
      <c r="S3605" s="14">
        <f t="shared" si="273"/>
        <v>42283.864351851851</v>
      </c>
      <c r="T3605" s="14">
        <f t="shared" si="274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8315</v>
      </c>
      <c r="R3606" t="s">
        <v>8316</v>
      </c>
      <c r="S3606" s="14">
        <f t="shared" si="273"/>
        <v>42483.015694444446</v>
      </c>
      <c r="T3606" s="14">
        <f t="shared" si="274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8315</v>
      </c>
      <c r="R3607" t="s">
        <v>8316</v>
      </c>
      <c r="S3607" s="14">
        <f t="shared" si="273"/>
        <v>42383.793124999997</v>
      </c>
      <c r="T3607" s="14">
        <f t="shared" si="274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8315</v>
      </c>
      <c r="R3608" t="s">
        <v>8316</v>
      </c>
      <c r="S3608" s="14">
        <f t="shared" si="273"/>
        <v>42566.604826388888</v>
      </c>
      <c r="T3608" s="14">
        <f t="shared" si="274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8315</v>
      </c>
      <c r="R3609" t="s">
        <v>8316</v>
      </c>
      <c r="S3609" s="14">
        <f t="shared" si="273"/>
        <v>42338.963912037041</v>
      </c>
      <c r="T3609" s="14">
        <f t="shared" si="274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8315</v>
      </c>
      <c r="R3610" t="s">
        <v>8316</v>
      </c>
      <c r="S3610" s="14">
        <f t="shared" si="273"/>
        <v>42506.709375000006</v>
      </c>
      <c r="T3610" s="14">
        <f t="shared" si="274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8315</v>
      </c>
      <c r="R3611" t="s">
        <v>8316</v>
      </c>
      <c r="S3611" s="14">
        <f t="shared" si="273"/>
        <v>42429.991724537031</v>
      </c>
      <c r="T3611" s="14">
        <f t="shared" si="274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8315</v>
      </c>
      <c r="R3612" t="s">
        <v>8316</v>
      </c>
      <c r="S3612" s="14">
        <f t="shared" si="273"/>
        <v>42203.432129629626</v>
      </c>
      <c r="T3612" s="14">
        <f t="shared" si="274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8315</v>
      </c>
      <c r="R3613" t="s">
        <v>8316</v>
      </c>
      <c r="S3613" s="14">
        <f t="shared" si="273"/>
        <v>42072.370381944449</v>
      </c>
      <c r="T3613" s="14">
        <f t="shared" si="274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8315</v>
      </c>
      <c r="R3614" t="s">
        <v>8316</v>
      </c>
      <c r="S3614" s="14">
        <f t="shared" si="273"/>
        <v>41789.726979166669</v>
      </c>
      <c r="T3614" s="14">
        <f t="shared" si="274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8315</v>
      </c>
      <c r="R3615" t="s">
        <v>8316</v>
      </c>
      <c r="S3615" s="14">
        <f t="shared" si="273"/>
        <v>41788.58997685185</v>
      </c>
      <c r="T3615" s="14">
        <f t="shared" si="274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8315</v>
      </c>
      <c r="R3616" t="s">
        <v>8316</v>
      </c>
      <c r="S3616" s="14">
        <f t="shared" si="273"/>
        <v>42144.041851851856</v>
      </c>
      <c r="T3616" s="14">
        <f t="shared" si="274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8315</v>
      </c>
      <c r="R3617" t="s">
        <v>8316</v>
      </c>
      <c r="S3617" s="14">
        <f t="shared" si="273"/>
        <v>42318.593703703707</v>
      </c>
      <c r="T3617" s="14">
        <f t="shared" si="274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8315</v>
      </c>
      <c r="R3618" t="s">
        <v>8316</v>
      </c>
      <c r="S3618" s="14">
        <f t="shared" si="273"/>
        <v>42052.949814814812</v>
      </c>
      <c r="T3618" s="14">
        <f t="shared" si="274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8315</v>
      </c>
      <c r="R3619" t="s">
        <v>8316</v>
      </c>
      <c r="S3619" s="14">
        <f t="shared" si="273"/>
        <v>42779.610289351855</v>
      </c>
      <c r="T3619" s="14">
        <f t="shared" si="274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8315</v>
      </c>
      <c r="R3620" t="s">
        <v>8316</v>
      </c>
      <c r="S3620" s="14">
        <f t="shared" si="273"/>
        <v>42128.627893518518</v>
      </c>
      <c r="T3620" s="14">
        <f t="shared" si="274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8315</v>
      </c>
      <c r="R3621" t="s">
        <v>8316</v>
      </c>
      <c r="S3621" s="14">
        <f t="shared" si="273"/>
        <v>42661.132245370376</v>
      </c>
      <c r="T3621" s="14">
        <f t="shared" si="274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8315</v>
      </c>
      <c r="R3622" t="s">
        <v>8316</v>
      </c>
      <c r="S3622" s="14">
        <f t="shared" si="273"/>
        <v>42037.938206018516</v>
      </c>
      <c r="T3622" s="14">
        <f t="shared" si="274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8315</v>
      </c>
      <c r="R3623" t="s">
        <v>8316</v>
      </c>
      <c r="S3623" s="14">
        <f t="shared" si="273"/>
        <v>42619.935694444444</v>
      </c>
      <c r="T3623" s="14">
        <f t="shared" si="274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8315</v>
      </c>
      <c r="R3624" t="s">
        <v>8316</v>
      </c>
      <c r="S3624" s="14">
        <f t="shared" si="273"/>
        <v>41877.221886574072</v>
      </c>
      <c r="T3624" s="14">
        <f t="shared" si="274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8315</v>
      </c>
      <c r="R3625" t="s">
        <v>8316</v>
      </c>
      <c r="S3625" s="14">
        <f t="shared" si="273"/>
        <v>41828.736921296295</v>
      </c>
      <c r="T3625" s="14">
        <f t="shared" si="274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8315</v>
      </c>
      <c r="R3626" t="s">
        <v>8316</v>
      </c>
      <c r="S3626" s="14">
        <f t="shared" si="273"/>
        <v>42545.774189814809</v>
      </c>
      <c r="T3626" s="14">
        <f t="shared" si="274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8315</v>
      </c>
      <c r="R3627" t="s">
        <v>8316</v>
      </c>
      <c r="S3627" s="14">
        <f t="shared" si="273"/>
        <v>42157.652511574073</v>
      </c>
      <c r="T3627" s="14">
        <f t="shared" si="274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8315</v>
      </c>
      <c r="R3628" t="s">
        <v>8316</v>
      </c>
      <c r="S3628" s="14">
        <f t="shared" si="273"/>
        <v>41846.667326388888</v>
      </c>
      <c r="T3628" s="14">
        <f t="shared" si="274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8315</v>
      </c>
      <c r="R3629" t="s">
        <v>8316</v>
      </c>
      <c r="S3629" s="14">
        <f t="shared" si="273"/>
        <v>42460.741747685184</v>
      </c>
      <c r="T3629" s="14">
        <f t="shared" si="274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8315</v>
      </c>
      <c r="R3630" t="s">
        <v>8357</v>
      </c>
      <c r="S3630" s="14">
        <f t="shared" si="273"/>
        <v>42291.833287037036</v>
      </c>
      <c r="T3630" s="14">
        <f t="shared" si="274"/>
        <v>42351.874953703707</v>
      </c>
      <c r="U3630">
        <f t="shared" ref="U3630:U3649" si="275">YEAR(S3630)</f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8315</v>
      </c>
      <c r="R3631" t="s">
        <v>8357</v>
      </c>
      <c r="S3631" s="14">
        <f t="shared" si="273"/>
        <v>42437.094490740739</v>
      </c>
      <c r="T3631" s="14">
        <f t="shared" si="274"/>
        <v>42495.708333333328</v>
      </c>
      <c r="U3631">
        <f t="shared" si="275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8315</v>
      </c>
      <c r="R3632" t="s">
        <v>8357</v>
      </c>
      <c r="S3632" s="14">
        <f t="shared" si="273"/>
        <v>41942.84710648148</v>
      </c>
      <c r="T3632" s="14">
        <f t="shared" si="274"/>
        <v>41972.888773148152</v>
      </c>
      <c r="U3632">
        <f t="shared" si="275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8315</v>
      </c>
      <c r="R3633" t="s">
        <v>8357</v>
      </c>
      <c r="S3633" s="14">
        <f t="shared" si="273"/>
        <v>41880.753437499996</v>
      </c>
      <c r="T3633" s="14">
        <f t="shared" si="274"/>
        <v>41905.165972222225</v>
      </c>
      <c r="U3633">
        <f t="shared" si="275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8315</v>
      </c>
      <c r="R3634" t="s">
        <v>8357</v>
      </c>
      <c r="S3634" s="14">
        <f t="shared" si="273"/>
        <v>41946.936909722222</v>
      </c>
      <c r="T3634" s="14">
        <f t="shared" si="274"/>
        <v>41966.936909722222</v>
      </c>
      <c r="U3634">
        <f t="shared" si="275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8315</v>
      </c>
      <c r="R3635" t="s">
        <v>8357</v>
      </c>
      <c r="S3635" s="14">
        <f t="shared" si="273"/>
        <v>42649.623460648145</v>
      </c>
      <c r="T3635" s="14">
        <f t="shared" si="274"/>
        <v>42693.041666666672</v>
      </c>
      <c r="U3635">
        <f t="shared" si="275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8315</v>
      </c>
      <c r="R3636" t="s">
        <v>8357</v>
      </c>
      <c r="S3636" s="14">
        <f t="shared" si="273"/>
        <v>42701.166365740741</v>
      </c>
      <c r="T3636" s="14">
        <f t="shared" si="274"/>
        <v>42749.165972222225</v>
      </c>
      <c r="U3636">
        <f t="shared" si="275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8315</v>
      </c>
      <c r="R3637" t="s">
        <v>8357</v>
      </c>
      <c r="S3637" s="14">
        <f t="shared" si="273"/>
        <v>42450.88282407407</v>
      </c>
      <c r="T3637" s="14">
        <f t="shared" si="274"/>
        <v>42480.88282407407</v>
      </c>
      <c r="U3637">
        <f t="shared" si="275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8315</v>
      </c>
      <c r="R3638" t="s">
        <v>8357</v>
      </c>
      <c r="S3638" s="14">
        <f t="shared" si="273"/>
        <v>42226.694780092599</v>
      </c>
      <c r="T3638" s="14">
        <f t="shared" si="274"/>
        <v>42261.694780092599</v>
      </c>
      <c r="U3638">
        <f t="shared" si="275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8315</v>
      </c>
      <c r="R3639" t="s">
        <v>8357</v>
      </c>
      <c r="S3639" s="14">
        <f t="shared" si="273"/>
        <v>41975.700636574074</v>
      </c>
      <c r="T3639" s="14">
        <f t="shared" si="274"/>
        <v>42005.700636574074</v>
      </c>
      <c r="U3639">
        <f t="shared" si="275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8315</v>
      </c>
      <c r="R3640" t="s">
        <v>8357</v>
      </c>
      <c r="S3640" s="14">
        <f t="shared" si="273"/>
        <v>42053.672824074078</v>
      </c>
      <c r="T3640" s="14">
        <f t="shared" si="274"/>
        <v>42113.631157407406</v>
      </c>
      <c r="U3640">
        <f t="shared" si="275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8315</v>
      </c>
      <c r="R3641" t="s">
        <v>8357</v>
      </c>
      <c r="S3641" s="14">
        <f t="shared" si="273"/>
        <v>42590.677152777775</v>
      </c>
      <c r="T3641" s="14">
        <f t="shared" si="274"/>
        <v>42650.632638888885</v>
      </c>
      <c r="U3641">
        <f t="shared" si="275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8315</v>
      </c>
      <c r="R3642" t="s">
        <v>8357</v>
      </c>
      <c r="S3642" s="14">
        <f t="shared" si="273"/>
        <v>42104.781597222223</v>
      </c>
      <c r="T3642" s="14">
        <f t="shared" si="274"/>
        <v>42134.781597222223</v>
      </c>
      <c r="U3642">
        <f t="shared" si="275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8315</v>
      </c>
      <c r="R3643" t="s">
        <v>8357</v>
      </c>
      <c r="S3643" s="14">
        <f t="shared" si="273"/>
        <v>41899.627071759263</v>
      </c>
      <c r="T3643" s="14">
        <f t="shared" si="274"/>
        <v>41917.208333333336</v>
      </c>
      <c r="U3643">
        <f t="shared" si="275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8315</v>
      </c>
      <c r="R3644" t="s">
        <v>8357</v>
      </c>
      <c r="S3644" s="14">
        <f t="shared" si="273"/>
        <v>42297.816284722227</v>
      </c>
      <c r="T3644" s="14">
        <f t="shared" si="274"/>
        <v>42338.708333333328</v>
      </c>
      <c r="U3644">
        <f t="shared" si="275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8315</v>
      </c>
      <c r="R3645" t="s">
        <v>8357</v>
      </c>
      <c r="S3645" s="14">
        <f t="shared" si="273"/>
        <v>42285.143969907411</v>
      </c>
      <c r="T3645" s="14">
        <f t="shared" si="274"/>
        <v>42325.185636574075</v>
      </c>
      <c r="U3645">
        <f t="shared" si="275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8315</v>
      </c>
      <c r="R3646" t="s">
        <v>8357</v>
      </c>
      <c r="S3646" s="14">
        <f t="shared" si="273"/>
        <v>42409.241747685184</v>
      </c>
      <c r="T3646" s="14">
        <f t="shared" si="274"/>
        <v>42437.207638888889</v>
      </c>
      <c r="U3646">
        <f t="shared" si="275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8315</v>
      </c>
      <c r="R3647" t="s">
        <v>8357</v>
      </c>
      <c r="S3647" s="14">
        <f t="shared" si="273"/>
        <v>42665.970347222217</v>
      </c>
      <c r="T3647" s="14">
        <f t="shared" si="274"/>
        <v>42696.012013888889</v>
      </c>
      <c r="U3647">
        <f t="shared" si="275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8315</v>
      </c>
      <c r="R3648" t="s">
        <v>8357</v>
      </c>
      <c r="S3648" s="14">
        <f t="shared" si="273"/>
        <v>42140.421319444446</v>
      </c>
      <c r="T3648" s="14">
        <f t="shared" si="274"/>
        <v>42171.979166666672</v>
      </c>
      <c r="U3648">
        <f t="shared" si="275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8315</v>
      </c>
      <c r="R3649" t="s">
        <v>8357</v>
      </c>
      <c r="S3649" s="14">
        <f t="shared" si="273"/>
        <v>42598.749155092592</v>
      </c>
      <c r="T3649" s="14">
        <f t="shared" si="274"/>
        <v>42643.749155092592</v>
      </c>
      <c r="U3649">
        <f t="shared" si="275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0" t="s">
        <v>8315</v>
      </c>
      <c r="R3650" t="s">
        <v>8316</v>
      </c>
      <c r="S3650" s="14">
        <f t="shared" si="273"/>
        <v>41887.292187500003</v>
      </c>
      <c r="T3650" s="14">
        <f t="shared" si="274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6">ROUND(E3651/D3651*100,0)</f>
        <v>104</v>
      </c>
      <c r="P3651">
        <f t="shared" ref="P3651:P3714" si="277">IFERROR(ROUND(E3651/L3651,2),0)</f>
        <v>97.5</v>
      </c>
      <c r="Q3651" s="10" t="s">
        <v>8315</v>
      </c>
      <c r="R3651" t="s">
        <v>8316</v>
      </c>
      <c r="S3651" s="14">
        <f t="shared" ref="S3651:S3714" si="278">(((J3651/60)/60)/24)+DATE(1970,1,1)</f>
        <v>41780.712893518517</v>
      </c>
      <c r="T3651" s="14">
        <f t="shared" ref="T3651:T3714" si="279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6"/>
        <v>100</v>
      </c>
      <c r="P3652">
        <f t="shared" si="277"/>
        <v>29.41</v>
      </c>
      <c r="Q3652" s="10" t="s">
        <v>8315</v>
      </c>
      <c r="R3652" t="s">
        <v>8316</v>
      </c>
      <c r="S3652" s="14">
        <f t="shared" si="278"/>
        <v>42381.478981481487</v>
      </c>
      <c r="T3652" s="14">
        <f t="shared" si="279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6"/>
        <v>104</v>
      </c>
      <c r="P3653">
        <f t="shared" si="277"/>
        <v>57.78</v>
      </c>
      <c r="Q3653" s="10" t="s">
        <v>8315</v>
      </c>
      <c r="R3653" t="s">
        <v>8316</v>
      </c>
      <c r="S3653" s="14">
        <f t="shared" si="278"/>
        <v>41828.646319444444</v>
      </c>
      <c r="T3653" s="14">
        <f t="shared" si="279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6"/>
        <v>251</v>
      </c>
      <c r="P3654">
        <f t="shared" si="277"/>
        <v>44.24</v>
      </c>
      <c r="Q3654" s="10" t="s">
        <v>8315</v>
      </c>
      <c r="R3654" t="s">
        <v>8316</v>
      </c>
      <c r="S3654" s="14">
        <f t="shared" si="278"/>
        <v>42596.644699074073</v>
      </c>
      <c r="T3654" s="14">
        <f t="shared" si="279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6"/>
        <v>101</v>
      </c>
      <c r="P3655">
        <f t="shared" si="277"/>
        <v>60.91</v>
      </c>
      <c r="Q3655" s="10" t="s">
        <v>8315</v>
      </c>
      <c r="R3655" t="s">
        <v>8316</v>
      </c>
      <c r="S3655" s="14">
        <f t="shared" si="278"/>
        <v>42191.363506944443</v>
      </c>
      <c r="T3655" s="14">
        <f t="shared" si="279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6"/>
        <v>174</v>
      </c>
      <c r="P3656">
        <f t="shared" si="277"/>
        <v>68.84</v>
      </c>
      <c r="Q3656" s="10" t="s">
        <v>8315</v>
      </c>
      <c r="R3656" t="s">
        <v>8316</v>
      </c>
      <c r="S3656" s="14">
        <f t="shared" si="278"/>
        <v>42440.416504629626</v>
      </c>
      <c r="T3656" s="14">
        <f t="shared" si="279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6"/>
        <v>116</v>
      </c>
      <c r="P3657">
        <f t="shared" si="277"/>
        <v>73.58</v>
      </c>
      <c r="Q3657" s="10" t="s">
        <v>8315</v>
      </c>
      <c r="R3657" t="s">
        <v>8316</v>
      </c>
      <c r="S3657" s="14">
        <f t="shared" si="278"/>
        <v>42173.803217592591</v>
      </c>
      <c r="T3657" s="14">
        <f t="shared" si="279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6"/>
        <v>106</v>
      </c>
      <c r="P3658">
        <f t="shared" si="277"/>
        <v>115.02</v>
      </c>
      <c r="Q3658" s="10" t="s">
        <v>8315</v>
      </c>
      <c r="R3658" t="s">
        <v>8316</v>
      </c>
      <c r="S3658" s="14">
        <f t="shared" si="278"/>
        <v>42737.910138888896</v>
      </c>
      <c r="T3658" s="14">
        <f t="shared" si="279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6"/>
        <v>111</v>
      </c>
      <c r="P3659">
        <f t="shared" si="277"/>
        <v>110.75</v>
      </c>
      <c r="Q3659" s="10" t="s">
        <v>8315</v>
      </c>
      <c r="R3659" t="s">
        <v>8316</v>
      </c>
      <c r="S3659" s="14">
        <f t="shared" si="278"/>
        <v>42499.629849537043</v>
      </c>
      <c r="T3659" s="14">
        <f t="shared" si="279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6"/>
        <v>101</v>
      </c>
      <c r="P3660">
        <f t="shared" si="277"/>
        <v>75.5</v>
      </c>
      <c r="Q3660" s="10" t="s">
        <v>8315</v>
      </c>
      <c r="R3660" t="s">
        <v>8316</v>
      </c>
      <c r="S3660" s="14">
        <f t="shared" si="278"/>
        <v>41775.858564814815</v>
      </c>
      <c r="T3660" s="14">
        <f t="shared" si="279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6"/>
        <v>102</v>
      </c>
      <c r="P3661">
        <f t="shared" si="277"/>
        <v>235.46</v>
      </c>
      <c r="Q3661" s="10" t="s">
        <v>8315</v>
      </c>
      <c r="R3661" t="s">
        <v>8316</v>
      </c>
      <c r="S3661" s="14">
        <f t="shared" si="278"/>
        <v>42055.277199074073</v>
      </c>
      <c r="T3661" s="14">
        <f t="shared" si="279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6"/>
        <v>100</v>
      </c>
      <c r="P3662">
        <f t="shared" si="277"/>
        <v>11.36</v>
      </c>
      <c r="Q3662" s="10" t="s">
        <v>8315</v>
      </c>
      <c r="R3662" t="s">
        <v>8316</v>
      </c>
      <c r="S3662" s="14">
        <f t="shared" si="278"/>
        <v>41971.881076388891</v>
      </c>
      <c r="T3662" s="14">
        <f t="shared" si="279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6"/>
        <v>111</v>
      </c>
      <c r="P3663">
        <f t="shared" si="277"/>
        <v>92.5</v>
      </c>
      <c r="Q3663" s="10" t="s">
        <v>8315</v>
      </c>
      <c r="R3663" t="s">
        <v>8316</v>
      </c>
      <c r="S3663" s="14">
        <f t="shared" si="278"/>
        <v>42447.896666666667</v>
      </c>
      <c r="T3663" s="14">
        <f t="shared" si="279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6"/>
        <v>101</v>
      </c>
      <c r="P3664">
        <f t="shared" si="277"/>
        <v>202.85</v>
      </c>
      <c r="Q3664" s="10" t="s">
        <v>8315</v>
      </c>
      <c r="R3664" t="s">
        <v>8316</v>
      </c>
      <c r="S3664" s="14">
        <f t="shared" si="278"/>
        <v>42064.220069444447</v>
      </c>
      <c r="T3664" s="14">
        <f t="shared" si="279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6"/>
        <v>104</v>
      </c>
      <c r="P3665">
        <f t="shared" si="277"/>
        <v>26</v>
      </c>
      <c r="Q3665" s="10" t="s">
        <v>8315</v>
      </c>
      <c r="R3665" t="s">
        <v>8316</v>
      </c>
      <c r="S3665" s="14">
        <f t="shared" si="278"/>
        <v>42665.451736111107</v>
      </c>
      <c r="T3665" s="14">
        <f t="shared" si="279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6"/>
        <v>109</v>
      </c>
      <c r="P3666">
        <f t="shared" si="277"/>
        <v>46.05</v>
      </c>
      <c r="Q3666" s="10" t="s">
        <v>8315</v>
      </c>
      <c r="R3666" t="s">
        <v>8316</v>
      </c>
      <c r="S3666" s="14">
        <f t="shared" si="278"/>
        <v>42523.248715277776</v>
      </c>
      <c r="T3666" s="14">
        <f t="shared" si="279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6"/>
        <v>115</v>
      </c>
      <c r="P3667">
        <f t="shared" si="277"/>
        <v>51</v>
      </c>
      <c r="Q3667" s="10" t="s">
        <v>8315</v>
      </c>
      <c r="R3667" t="s">
        <v>8316</v>
      </c>
      <c r="S3667" s="14">
        <f t="shared" si="278"/>
        <v>42294.808124999996</v>
      </c>
      <c r="T3667" s="14">
        <f t="shared" si="279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6"/>
        <v>100</v>
      </c>
      <c r="P3668">
        <f t="shared" si="277"/>
        <v>31.58</v>
      </c>
      <c r="Q3668" s="10" t="s">
        <v>8315</v>
      </c>
      <c r="R3668" t="s">
        <v>8316</v>
      </c>
      <c r="S3668" s="14">
        <f t="shared" si="278"/>
        <v>41822.90488425926</v>
      </c>
      <c r="T3668" s="14">
        <f t="shared" si="279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6"/>
        <v>103</v>
      </c>
      <c r="P3669">
        <f t="shared" si="277"/>
        <v>53.36</v>
      </c>
      <c r="Q3669" s="10" t="s">
        <v>8315</v>
      </c>
      <c r="R3669" t="s">
        <v>8316</v>
      </c>
      <c r="S3669" s="14">
        <f t="shared" si="278"/>
        <v>42173.970127314817</v>
      </c>
      <c r="T3669" s="14">
        <f t="shared" si="279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6"/>
        <v>104</v>
      </c>
      <c r="P3670">
        <f t="shared" si="277"/>
        <v>36.96</v>
      </c>
      <c r="Q3670" s="10" t="s">
        <v>8315</v>
      </c>
      <c r="R3670" t="s">
        <v>8316</v>
      </c>
      <c r="S3670" s="14">
        <f t="shared" si="278"/>
        <v>42185.556157407409</v>
      </c>
      <c r="T3670" s="14">
        <f t="shared" si="279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6"/>
        <v>138</v>
      </c>
      <c r="P3671">
        <f t="shared" si="277"/>
        <v>81.290000000000006</v>
      </c>
      <c r="Q3671" s="10" t="s">
        <v>8315</v>
      </c>
      <c r="R3671" t="s">
        <v>8316</v>
      </c>
      <c r="S3671" s="14">
        <f t="shared" si="278"/>
        <v>42136.675196759257</v>
      </c>
      <c r="T3671" s="14">
        <f t="shared" si="279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6"/>
        <v>110</v>
      </c>
      <c r="P3672">
        <f t="shared" si="277"/>
        <v>20.079999999999998</v>
      </c>
      <c r="Q3672" s="10" t="s">
        <v>8315</v>
      </c>
      <c r="R3672" t="s">
        <v>8316</v>
      </c>
      <c r="S3672" s="14">
        <f t="shared" si="278"/>
        <v>42142.514016203699</v>
      </c>
      <c r="T3672" s="14">
        <f t="shared" si="279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6"/>
        <v>101</v>
      </c>
      <c r="P3673">
        <f t="shared" si="277"/>
        <v>88.25</v>
      </c>
      <c r="Q3673" s="10" t="s">
        <v>8315</v>
      </c>
      <c r="R3673" t="s">
        <v>8316</v>
      </c>
      <c r="S3673" s="14">
        <f t="shared" si="278"/>
        <v>41820.62809027778</v>
      </c>
      <c r="T3673" s="14">
        <f t="shared" si="279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6"/>
        <v>102</v>
      </c>
      <c r="P3674">
        <f t="shared" si="277"/>
        <v>53.44</v>
      </c>
      <c r="Q3674" s="10" t="s">
        <v>8315</v>
      </c>
      <c r="R3674" t="s">
        <v>8316</v>
      </c>
      <c r="S3674" s="14">
        <f t="shared" si="278"/>
        <v>41878.946574074071</v>
      </c>
      <c r="T3674" s="14">
        <f t="shared" si="279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6"/>
        <v>114</v>
      </c>
      <c r="P3675">
        <f t="shared" si="277"/>
        <v>39.869999999999997</v>
      </c>
      <c r="Q3675" s="10" t="s">
        <v>8315</v>
      </c>
      <c r="R3675" t="s">
        <v>8316</v>
      </c>
      <c r="S3675" s="14">
        <f t="shared" si="278"/>
        <v>41914.295104166667</v>
      </c>
      <c r="T3675" s="14">
        <f t="shared" si="279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6"/>
        <v>100</v>
      </c>
      <c r="P3676">
        <f t="shared" si="277"/>
        <v>145.16</v>
      </c>
      <c r="Q3676" s="10" t="s">
        <v>8315</v>
      </c>
      <c r="R3676" t="s">
        <v>8316</v>
      </c>
      <c r="S3676" s="14">
        <f t="shared" si="278"/>
        <v>42556.873020833329</v>
      </c>
      <c r="T3676" s="14">
        <f t="shared" si="279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6"/>
        <v>140</v>
      </c>
      <c r="P3677">
        <f t="shared" si="277"/>
        <v>23.33</v>
      </c>
      <c r="Q3677" s="10" t="s">
        <v>8315</v>
      </c>
      <c r="R3677" t="s">
        <v>8316</v>
      </c>
      <c r="S3677" s="14">
        <f t="shared" si="278"/>
        <v>42493.597013888888</v>
      </c>
      <c r="T3677" s="14">
        <f t="shared" si="279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6"/>
        <v>129</v>
      </c>
      <c r="P3678">
        <f t="shared" si="277"/>
        <v>64.38</v>
      </c>
      <c r="Q3678" s="10" t="s">
        <v>8315</v>
      </c>
      <c r="R3678" t="s">
        <v>8316</v>
      </c>
      <c r="S3678" s="14">
        <f t="shared" si="278"/>
        <v>41876.815787037034</v>
      </c>
      <c r="T3678" s="14">
        <f t="shared" si="279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6"/>
        <v>103</v>
      </c>
      <c r="P3679">
        <f t="shared" si="277"/>
        <v>62.05</v>
      </c>
      <c r="Q3679" s="10" t="s">
        <v>8315</v>
      </c>
      <c r="R3679" t="s">
        <v>8316</v>
      </c>
      <c r="S3679" s="14">
        <f t="shared" si="278"/>
        <v>41802.574282407404</v>
      </c>
      <c r="T3679" s="14">
        <f t="shared" si="279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6"/>
        <v>103</v>
      </c>
      <c r="P3680">
        <f t="shared" si="277"/>
        <v>66.13</v>
      </c>
      <c r="Q3680" s="10" t="s">
        <v>8315</v>
      </c>
      <c r="R3680" t="s">
        <v>8316</v>
      </c>
      <c r="S3680" s="14">
        <f t="shared" si="278"/>
        <v>42120.531226851846</v>
      </c>
      <c r="T3680" s="14">
        <f t="shared" si="279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6"/>
        <v>110</v>
      </c>
      <c r="P3681">
        <f t="shared" si="277"/>
        <v>73.400000000000006</v>
      </c>
      <c r="Q3681" s="10" t="s">
        <v>8315</v>
      </c>
      <c r="R3681" t="s">
        <v>8316</v>
      </c>
      <c r="S3681" s="14">
        <f t="shared" si="278"/>
        <v>41786.761354166665</v>
      </c>
      <c r="T3681" s="14">
        <f t="shared" si="279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6"/>
        <v>113</v>
      </c>
      <c r="P3682">
        <f t="shared" si="277"/>
        <v>99.5</v>
      </c>
      <c r="Q3682" s="10" t="s">
        <v>8315</v>
      </c>
      <c r="R3682" t="s">
        <v>8316</v>
      </c>
      <c r="S3682" s="14">
        <f t="shared" si="278"/>
        <v>42627.454097222217</v>
      </c>
      <c r="T3682" s="14">
        <f t="shared" si="279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6"/>
        <v>112</v>
      </c>
      <c r="P3683">
        <f t="shared" si="277"/>
        <v>62.17</v>
      </c>
      <c r="Q3683" s="10" t="s">
        <v>8315</v>
      </c>
      <c r="R3683" t="s">
        <v>8316</v>
      </c>
      <c r="S3683" s="14">
        <f t="shared" si="278"/>
        <v>42374.651504629626</v>
      </c>
      <c r="T3683" s="14">
        <f t="shared" si="279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6"/>
        <v>139</v>
      </c>
      <c r="P3684">
        <f t="shared" si="277"/>
        <v>62.33</v>
      </c>
      <c r="Q3684" s="10" t="s">
        <v>8315</v>
      </c>
      <c r="R3684" t="s">
        <v>8316</v>
      </c>
      <c r="S3684" s="14">
        <f t="shared" si="278"/>
        <v>41772.685393518521</v>
      </c>
      <c r="T3684" s="14">
        <f t="shared" si="279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6"/>
        <v>111</v>
      </c>
      <c r="P3685">
        <f t="shared" si="277"/>
        <v>58.79</v>
      </c>
      <c r="Q3685" s="10" t="s">
        <v>8315</v>
      </c>
      <c r="R3685" t="s">
        <v>8316</v>
      </c>
      <c r="S3685" s="14">
        <f t="shared" si="278"/>
        <v>42633.116851851853</v>
      </c>
      <c r="T3685" s="14">
        <f t="shared" si="279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6"/>
        <v>139</v>
      </c>
      <c r="P3686">
        <f t="shared" si="277"/>
        <v>45.35</v>
      </c>
      <c r="Q3686" s="10" t="s">
        <v>8315</v>
      </c>
      <c r="R3686" t="s">
        <v>8316</v>
      </c>
      <c r="S3686" s="14">
        <f t="shared" si="278"/>
        <v>42219.180393518516</v>
      </c>
      <c r="T3686" s="14">
        <f t="shared" si="279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6"/>
        <v>106</v>
      </c>
      <c r="P3687">
        <f t="shared" si="277"/>
        <v>41.94</v>
      </c>
      <c r="Q3687" s="10" t="s">
        <v>8315</v>
      </c>
      <c r="R3687" t="s">
        <v>8316</v>
      </c>
      <c r="S3687" s="14">
        <f t="shared" si="278"/>
        <v>41753.593275462961</v>
      </c>
      <c r="T3687" s="14">
        <f t="shared" si="279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6"/>
        <v>101</v>
      </c>
      <c r="P3688">
        <f t="shared" si="277"/>
        <v>59.17</v>
      </c>
      <c r="Q3688" s="10" t="s">
        <v>8315</v>
      </c>
      <c r="R3688" t="s">
        <v>8316</v>
      </c>
      <c r="S3688" s="14">
        <f t="shared" si="278"/>
        <v>42230.662731481483</v>
      </c>
      <c r="T3688" s="14">
        <f t="shared" si="279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6"/>
        <v>100</v>
      </c>
      <c r="P3689">
        <f t="shared" si="277"/>
        <v>200.49</v>
      </c>
      <c r="Q3689" s="10" t="s">
        <v>8315</v>
      </c>
      <c r="R3689" t="s">
        <v>8316</v>
      </c>
      <c r="S3689" s="14">
        <f t="shared" si="278"/>
        <v>41787.218229166669</v>
      </c>
      <c r="T3689" s="14">
        <f t="shared" si="279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6"/>
        <v>109</v>
      </c>
      <c r="P3690">
        <f t="shared" si="277"/>
        <v>83.97</v>
      </c>
      <c r="Q3690" s="10" t="s">
        <v>8315</v>
      </c>
      <c r="R3690" t="s">
        <v>8316</v>
      </c>
      <c r="S3690" s="14">
        <f t="shared" si="278"/>
        <v>41829.787083333329</v>
      </c>
      <c r="T3690" s="14">
        <f t="shared" si="279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6"/>
        <v>118</v>
      </c>
      <c r="P3691">
        <f t="shared" si="277"/>
        <v>57.26</v>
      </c>
      <c r="Q3691" s="10" t="s">
        <v>8315</v>
      </c>
      <c r="R3691" t="s">
        <v>8316</v>
      </c>
      <c r="S3691" s="14">
        <f t="shared" si="278"/>
        <v>42147.826840277776</v>
      </c>
      <c r="T3691" s="14">
        <f t="shared" si="279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6"/>
        <v>120</v>
      </c>
      <c r="P3692">
        <f t="shared" si="277"/>
        <v>58.06</v>
      </c>
      <c r="Q3692" s="10" t="s">
        <v>8315</v>
      </c>
      <c r="R3692" t="s">
        <v>8316</v>
      </c>
      <c r="S3692" s="14">
        <f t="shared" si="278"/>
        <v>41940.598182870373</v>
      </c>
      <c r="T3692" s="14">
        <f t="shared" si="27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6"/>
        <v>128</v>
      </c>
      <c r="P3693">
        <f t="shared" si="277"/>
        <v>186.8</v>
      </c>
      <c r="Q3693" s="10" t="s">
        <v>8315</v>
      </c>
      <c r="R3693" t="s">
        <v>8316</v>
      </c>
      <c r="S3693" s="14">
        <f t="shared" si="278"/>
        <v>42020.700567129628</v>
      </c>
      <c r="T3693" s="14">
        <f t="shared" si="27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6"/>
        <v>126</v>
      </c>
      <c r="P3694">
        <f t="shared" si="277"/>
        <v>74.12</v>
      </c>
      <c r="Q3694" s="10" t="s">
        <v>8315</v>
      </c>
      <c r="R3694" t="s">
        <v>8316</v>
      </c>
      <c r="S3694" s="14">
        <f t="shared" si="278"/>
        <v>41891.96503472222</v>
      </c>
      <c r="T3694" s="14">
        <f t="shared" si="27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6"/>
        <v>129</v>
      </c>
      <c r="P3695">
        <f t="shared" si="277"/>
        <v>30.71</v>
      </c>
      <c r="Q3695" s="10" t="s">
        <v>8315</v>
      </c>
      <c r="R3695" t="s">
        <v>8316</v>
      </c>
      <c r="S3695" s="14">
        <f t="shared" si="278"/>
        <v>42309.191307870366</v>
      </c>
      <c r="T3695" s="14">
        <f t="shared" si="27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6"/>
        <v>107</v>
      </c>
      <c r="P3696">
        <f t="shared" si="277"/>
        <v>62.67</v>
      </c>
      <c r="Q3696" s="10" t="s">
        <v>8315</v>
      </c>
      <c r="R3696" t="s">
        <v>8316</v>
      </c>
      <c r="S3696" s="14">
        <f t="shared" si="278"/>
        <v>42490.133877314816</v>
      </c>
      <c r="T3696" s="14">
        <f t="shared" si="27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6"/>
        <v>100</v>
      </c>
      <c r="P3697">
        <f t="shared" si="277"/>
        <v>121.36</v>
      </c>
      <c r="Q3697" s="10" t="s">
        <v>8315</v>
      </c>
      <c r="R3697" t="s">
        <v>8316</v>
      </c>
      <c r="S3697" s="14">
        <f t="shared" si="278"/>
        <v>41995.870486111111</v>
      </c>
      <c r="T3697" s="14">
        <f t="shared" si="27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6"/>
        <v>155</v>
      </c>
      <c r="P3698">
        <f t="shared" si="277"/>
        <v>39.74</v>
      </c>
      <c r="Q3698" s="10" t="s">
        <v>8315</v>
      </c>
      <c r="R3698" t="s">
        <v>8316</v>
      </c>
      <c r="S3698" s="14">
        <f t="shared" si="278"/>
        <v>41988.617083333331</v>
      </c>
      <c r="T3698" s="14">
        <f t="shared" si="27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6"/>
        <v>108</v>
      </c>
      <c r="P3699">
        <f t="shared" si="277"/>
        <v>72</v>
      </c>
      <c r="Q3699" s="10" t="s">
        <v>8315</v>
      </c>
      <c r="R3699" t="s">
        <v>8316</v>
      </c>
      <c r="S3699" s="14">
        <f t="shared" si="278"/>
        <v>42479.465833333335</v>
      </c>
      <c r="T3699" s="14">
        <f t="shared" si="27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6"/>
        <v>111</v>
      </c>
      <c r="P3700">
        <f t="shared" si="277"/>
        <v>40.630000000000003</v>
      </c>
      <c r="Q3700" s="10" t="s">
        <v>8315</v>
      </c>
      <c r="R3700" t="s">
        <v>8316</v>
      </c>
      <c r="S3700" s="14">
        <f t="shared" si="278"/>
        <v>42401.806562500002</v>
      </c>
      <c r="T3700" s="14">
        <f t="shared" si="27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6"/>
        <v>101</v>
      </c>
      <c r="P3701">
        <f t="shared" si="277"/>
        <v>63</v>
      </c>
      <c r="Q3701" s="10" t="s">
        <v>8315</v>
      </c>
      <c r="R3701" t="s">
        <v>8316</v>
      </c>
      <c r="S3701" s="14">
        <f t="shared" si="278"/>
        <v>41897.602037037039</v>
      </c>
      <c r="T3701" s="14">
        <f t="shared" si="27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6"/>
        <v>121</v>
      </c>
      <c r="P3702">
        <f t="shared" si="277"/>
        <v>33.67</v>
      </c>
      <c r="Q3702" s="10" t="s">
        <v>8315</v>
      </c>
      <c r="R3702" t="s">
        <v>8316</v>
      </c>
      <c r="S3702" s="14">
        <f t="shared" si="278"/>
        <v>41882.585648148146</v>
      </c>
      <c r="T3702" s="14">
        <f t="shared" si="27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6"/>
        <v>100</v>
      </c>
      <c r="P3703">
        <f t="shared" si="277"/>
        <v>38.590000000000003</v>
      </c>
      <c r="Q3703" s="10" t="s">
        <v>8315</v>
      </c>
      <c r="R3703" t="s">
        <v>8316</v>
      </c>
      <c r="S3703" s="14">
        <f t="shared" si="278"/>
        <v>42129.541585648149</v>
      </c>
      <c r="T3703" s="14">
        <f t="shared" si="27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6"/>
        <v>109</v>
      </c>
      <c r="P3704">
        <f t="shared" si="277"/>
        <v>155.94999999999999</v>
      </c>
      <c r="Q3704" s="10" t="s">
        <v>8315</v>
      </c>
      <c r="R3704" t="s">
        <v>8316</v>
      </c>
      <c r="S3704" s="14">
        <f t="shared" si="278"/>
        <v>42524.53800925926</v>
      </c>
      <c r="T3704" s="14">
        <f t="shared" si="27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6"/>
        <v>123</v>
      </c>
      <c r="P3705">
        <f t="shared" si="277"/>
        <v>43.2</v>
      </c>
      <c r="Q3705" s="10" t="s">
        <v>8315</v>
      </c>
      <c r="R3705" t="s">
        <v>8316</v>
      </c>
      <c r="S3705" s="14">
        <f t="shared" si="278"/>
        <v>42556.504490740743</v>
      </c>
      <c r="T3705" s="14">
        <f t="shared" si="27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6"/>
        <v>136</v>
      </c>
      <c r="P3706">
        <f t="shared" si="277"/>
        <v>15.15</v>
      </c>
      <c r="Q3706" s="10" t="s">
        <v>8315</v>
      </c>
      <c r="R3706" t="s">
        <v>8316</v>
      </c>
      <c r="S3706" s="14">
        <f t="shared" si="278"/>
        <v>42461.689745370371</v>
      </c>
      <c r="T3706" s="14">
        <f t="shared" si="27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6"/>
        <v>103</v>
      </c>
      <c r="P3707">
        <f t="shared" si="277"/>
        <v>83.57</v>
      </c>
      <c r="Q3707" s="10" t="s">
        <v>8315</v>
      </c>
      <c r="R3707" t="s">
        <v>8316</v>
      </c>
      <c r="S3707" s="14">
        <f t="shared" si="278"/>
        <v>41792.542986111112</v>
      </c>
      <c r="T3707" s="14">
        <f t="shared" si="27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6"/>
        <v>121</v>
      </c>
      <c r="P3708">
        <f t="shared" si="277"/>
        <v>140</v>
      </c>
      <c r="Q3708" s="10" t="s">
        <v>8315</v>
      </c>
      <c r="R3708" t="s">
        <v>8316</v>
      </c>
      <c r="S3708" s="14">
        <f t="shared" si="278"/>
        <v>41879.913761574076</v>
      </c>
      <c r="T3708" s="14">
        <f t="shared" si="27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6"/>
        <v>186</v>
      </c>
      <c r="P3709">
        <f t="shared" si="277"/>
        <v>80.87</v>
      </c>
      <c r="Q3709" s="10" t="s">
        <v>8315</v>
      </c>
      <c r="R3709" t="s">
        <v>8316</v>
      </c>
      <c r="S3709" s="14">
        <f t="shared" si="278"/>
        <v>42552.048356481479</v>
      </c>
      <c r="T3709" s="14">
        <f t="shared" si="27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6"/>
        <v>300</v>
      </c>
      <c r="P3710">
        <f t="shared" si="277"/>
        <v>53.85</v>
      </c>
      <c r="Q3710" s="10" t="s">
        <v>8315</v>
      </c>
      <c r="R3710" t="s">
        <v>8316</v>
      </c>
      <c r="S3710" s="14">
        <f t="shared" si="278"/>
        <v>41810.142199074071</v>
      </c>
      <c r="T3710" s="14">
        <f t="shared" si="27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6"/>
        <v>108</v>
      </c>
      <c r="P3711">
        <f t="shared" si="277"/>
        <v>30.93</v>
      </c>
      <c r="Q3711" s="10" t="s">
        <v>8315</v>
      </c>
      <c r="R3711" t="s">
        <v>8316</v>
      </c>
      <c r="S3711" s="14">
        <f t="shared" si="278"/>
        <v>41785.707708333335</v>
      </c>
      <c r="T3711" s="14">
        <f t="shared" si="27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6"/>
        <v>141</v>
      </c>
      <c r="P3712">
        <f t="shared" si="277"/>
        <v>67.959999999999994</v>
      </c>
      <c r="Q3712" s="10" t="s">
        <v>8315</v>
      </c>
      <c r="R3712" t="s">
        <v>8316</v>
      </c>
      <c r="S3712" s="14">
        <f t="shared" si="278"/>
        <v>42072.576249999998</v>
      </c>
      <c r="T3712" s="14">
        <f t="shared" si="27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6"/>
        <v>114</v>
      </c>
      <c r="P3713">
        <f t="shared" si="277"/>
        <v>27.14</v>
      </c>
      <c r="Q3713" s="10" t="s">
        <v>8315</v>
      </c>
      <c r="R3713" t="s">
        <v>8316</v>
      </c>
      <c r="S3713" s="14">
        <f t="shared" si="278"/>
        <v>41779.724224537036</v>
      </c>
      <c r="T3713" s="14">
        <f t="shared" si="27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6"/>
        <v>154</v>
      </c>
      <c r="P3714">
        <f t="shared" si="277"/>
        <v>110.87</v>
      </c>
      <c r="Q3714" s="10" t="s">
        <v>8315</v>
      </c>
      <c r="R3714" t="s">
        <v>8316</v>
      </c>
      <c r="S3714" s="14">
        <f t="shared" si="278"/>
        <v>42134.172071759262</v>
      </c>
      <c r="T3714" s="14">
        <f t="shared" si="279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80">ROUND(E3715/D3715*100,0)</f>
        <v>102</v>
      </c>
      <c r="P3715">
        <f t="shared" ref="P3715:P3778" si="281">IFERROR(ROUND(E3715/L3715,2),0)</f>
        <v>106.84</v>
      </c>
      <c r="Q3715" s="10" t="s">
        <v>8315</v>
      </c>
      <c r="R3715" t="s">
        <v>8316</v>
      </c>
      <c r="S3715" s="14">
        <f t="shared" ref="S3715:S3778" si="282">(((J3715/60)/60)/24)+DATE(1970,1,1)</f>
        <v>42505.738032407404</v>
      </c>
      <c r="T3715" s="14">
        <f t="shared" ref="T3715:T3778" si="28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0"/>
        <v>102</v>
      </c>
      <c r="P3716">
        <f t="shared" si="281"/>
        <v>105.52</v>
      </c>
      <c r="Q3716" s="10" t="s">
        <v>8315</v>
      </c>
      <c r="R3716" t="s">
        <v>8316</v>
      </c>
      <c r="S3716" s="14">
        <f t="shared" si="282"/>
        <v>42118.556331018524</v>
      </c>
      <c r="T3716" s="14">
        <f t="shared" si="28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0"/>
        <v>103</v>
      </c>
      <c r="P3717">
        <f t="shared" si="281"/>
        <v>132.96</v>
      </c>
      <c r="Q3717" s="10" t="s">
        <v>8315</v>
      </c>
      <c r="R3717" t="s">
        <v>8316</v>
      </c>
      <c r="S3717" s="14">
        <f t="shared" si="282"/>
        <v>42036.995590277773</v>
      </c>
      <c r="T3717" s="14">
        <f t="shared" si="28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0"/>
        <v>156</v>
      </c>
      <c r="P3718">
        <f t="shared" si="281"/>
        <v>51.92</v>
      </c>
      <c r="Q3718" s="10" t="s">
        <v>8315</v>
      </c>
      <c r="R3718" t="s">
        <v>8316</v>
      </c>
      <c r="S3718" s="14">
        <f t="shared" si="282"/>
        <v>42360.887835648144</v>
      </c>
      <c r="T3718" s="14">
        <f t="shared" si="28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0"/>
        <v>101</v>
      </c>
      <c r="P3719">
        <f t="shared" si="281"/>
        <v>310</v>
      </c>
      <c r="Q3719" s="10" t="s">
        <v>8315</v>
      </c>
      <c r="R3719" t="s">
        <v>8316</v>
      </c>
      <c r="S3719" s="14">
        <f t="shared" si="282"/>
        <v>42102.866307870368</v>
      </c>
      <c r="T3719" s="14">
        <f t="shared" si="28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0"/>
        <v>239</v>
      </c>
      <c r="P3720">
        <f t="shared" si="281"/>
        <v>26.02</v>
      </c>
      <c r="Q3720" s="10" t="s">
        <v>8315</v>
      </c>
      <c r="R3720" t="s">
        <v>8316</v>
      </c>
      <c r="S3720" s="14">
        <f t="shared" si="282"/>
        <v>42032.716145833328</v>
      </c>
      <c r="T3720" s="14">
        <f t="shared" si="28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0"/>
        <v>210</v>
      </c>
      <c r="P3721">
        <f t="shared" si="281"/>
        <v>105</v>
      </c>
      <c r="Q3721" s="10" t="s">
        <v>8315</v>
      </c>
      <c r="R3721" t="s">
        <v>8316</v>
      </c>
      <c r="S3721" s="14">
        <f t="shared" si="282"/>
        <v>42147.729930555557</v>
      </c>
      <c r="T3721" s="14">
        <f t="shared" si="28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0"/>
        <v>105</v>
      </c>
      <c r="P3722">
        <f t="shared" si="281"/>
        <v>86.23</v>
      </c>
      <c r="Q3722" s="10" t="s">
        <v>8315</v>
      </c>
      <c r="R3722" t="s">
        <v>8316</v>
      </c>
      <c r="S3722" s="14">
        <f t="shared" si="282"/>
        <v>42165.993125000001</v>
      </c>
      <c r="T3722" s="14">
        <f t="shared" si="28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0"/>
        <v>101</v>
      </c>
      <c r="P3723">
        <f t="shared" si="281"/>
        <v>114.55</v>
      </c>
      <c r="Q3723" s="10" t="s">
        <v>8315</v>
      </c>
      <c r="R3723" t="s">
        <v>8316</v>
      </c>
      <c r="S3723" s="14">
        <f t="shared" si="282"/>
        <v>41927.936157407406</v>
      </c>
      <c r="T3723" s="14">
        <f t="shared" si="28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0"/>
        <v>111</v>
      </c>
      <c r="P3724">
        <f t="shared" si="281"/>
        <v>47.66</v>
      </c>
      <c r="Q3724" s="10" t="s">
        <v>8315</v>
      </c>
      <c r="R3724" t="s">
        <v>8316</v>
      </c>
      <c r="S3724" s="14">
        <f t="shared" si="282"/>
        <v>42381.671840277777</v>
      </c>
      <c r="T3724" s="14">
        <f t="shared" si="28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0"/>
        <v>102</v>
      </c>
      <c r="P3725">
        <f t="shared" si="281"/>
        <v>72.89</v>
      </c>
      <c r="Q3725" s="10" t="s">
        <v>8315</v>
      </c>
      <c r="R3725" t="s">
        <v>8316</v>
      </c>
      <c r="S3725" s="14">
        <f t="shared" si="282"/>
        <v>41943.753032407411</v>
      </c>
      <c r="T3725" s="14">
        <f t="shared" si="28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0"/>
        <v>103</v>
      </c>
      <c r="P3726">
        <f t="shared" si="281"/>
        <v>49.55</v>
      </c>
      <c r="Q3726" s="10" t="s">
        <v>8315</v>
      </c>
      <c r="R3726" t="s">
        <v>8316</v>
      </c>
      <c r="S3726" s="14">
        <f t="shared" si="282"/>
        <v>42465.491435185191</v>
      </c>
      <c r="T3726" s="14">
        <f t="shared" si="28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0"/>
        <v>127</v>
      </c>
      <c r="P3727">
        <f t="shared" si="281"/>
        <v>25.4</v>
      </c>
      <c r="Q3727" s="10" t="s">
        <v>8315</v>
      </c>
      <c r="R3727" t="s">
        <v>8316</v>
      </c>
      <c r="S3727" s="14">
        <f t="shared" si="282"/>
        <v>42401.945219907408</v>
      </c>
      <c r="T3727" s="14">
        <f t="shared" si="28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0"/>
        <v>339</v>
      </c>
      <c r="P3728">
        <f t="shared" si="281"/>
        <v>62.59</v>
      </c>
      <c r="Q3728" s="10" t="s">
        <v>8315</v>
      </c>
      <c r="R3728" t="s">
        <v>8316</v>
      </c>
      <c r="S3728" s="14">
        <f t="shared" si="282"/>
        <v>42462.140868055561</v>
      </c>
      <c r="T3728" s="14">
        <f t="shared" si="28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0"/>
        <v>101</v>
      </c>
      <c r="P3729">
        <f t="shared" si="281"/>
        <v>61.06</v>
      </c>
      <c r="Q3729" s="10" t="s">
        <v>8315</v>
      </c>
      <c r="R3729" t="s">
        <v>8316</v>
      </c>
      <c r="S3729" s="14">
        <f t="shared" si="282"/>
        <v>42632.348310185189</v>
      </c>
      <c r="T3729" s="14">
        <f t="shared" si="28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0"/>
        <v>9</v>
      </c>
      <c r="P3730">
        <f t="shared" si="281"/>
        <v>60.06</v>
      </c>
      <c r="Q3730" s="10" t="s">
        <v>8315</v>
      </c>
      <c r="R3730" t="s">
        <v>8316</v>
      </c>
      <c r="S3730" s="14">
        <f t="shared" si="282"/>
        <v>42205.171018518522</v>
      </c>
      <c r="T3730" s="14">
        <f t="shared" si="28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0"/>
        <v>7</v>
      </c>
      <c r="P3731">
        <f t="shared" si="281"/>
        <v>72.400000000000006</v>
      </c>
      <c r="Q3731" s="10" t="s">
        <v>8315</v>
      </c>
      <c r="R3731" t="s">
        <v>8316</v>
      </c>
      <c r="S3731" s="14">
        <f t="shared" si="282"/>
        <v>42041.205000000002</v>
      </c>
      <c r="T3731" s="14">
        <f t="shared" si="28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0"/>
        <v>10</v>
      </c>
      <c r="P3732">
        <f t="shared" si="281"/>
        <v>100</v>
      </c>
      <c r="Q3732" s="10" t="s">
        <v>8315</v>
      </c>
      <c r="R3732" t="s">
        <v>8316</v>
      </c>
      <c r="S3732" s="14">
        <f t="shared" si="282"/>
        <v>42203.677766203706</v>
      </c>
      <c r="T3732" s="14">
        <f t="shared" si="28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0"/>
        <v>11</v>
      </c>
      <c r="P3733">
        <f t="shared" si="281"/>
        <v>51.67</v>
      </c>
      <c r="Q3733" s="10" t="s">
        <v>8315</v>
      </c>
      <c r="R3733" t="s">
        <v>8316</v>
      </c>
      <c r="S3733" s="14">
        <f t="shared" si="282"/>
        <v>41983.752847222218</v>
      </c>
      <c r="T3733" s="14">
        <f t="shared" si="28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0"/>
        <v>15</v>
      </c>
      <c r="P3734">
        <f t="shared" si="281"/>
        <v>32.75</v>
      </c>
      <c r="Q3734" s="10" t="s">
        <v>8315</v>
      </c>
      <c r="R3734" t="s">
        <v>8316</v>
      </c>
      <c r="S3734" s="14">
        <f t="shared" si="282"/>
        <v>41968.677465277782</v>
      </c>
      <c r="T3734" s="14">
        <f t="shared" si="28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0"/>
        <v>0</v>
      </c>
      <c r="P3735">
        <f t="shared" si="281"/>
        <v>0</v>
      </c>
      <c r="Q3735" s="10" t="s">
        <v>8315</v>
      </c>
      <c r="R3735" t="s">
        <v>8316</v>
      </c>
      <c r="S3735" s="14">
        <f t="shared" si="282"/>
        <v>42103.024398148147</v>
      </c>
      <c r="T3735" s="14">
        <f t="shared" si="28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0"/>
        <v>28</v>
      </c>
      <c r="P3736">
        <f t="shared" si="281"/>
        <v>61</v>
      </c>
      <c r="Q3736" s="10" t="s">
        <v>8315</v>
      </c>
      <c r="R3736" t="s">
        <v>8316</v>
      </c>
      <c r="S3736" s="14">
        <f t="shared" si="282"/>
        <v>42089.901574074072</v>
      </c>
      <c r="T3736" s="14">
        <f t="shared" si="28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0"/>
        <v>13</v>
      </c>
      <c r="P3737">
        <f t="shared" si="281"/>
        <v>10</v>
      </c>
      <c r="Q3737" s="10" t="s">
        <v>8315</v>
      </c>
      <c r="R3737" t="s">
        <v>8316</v>
      </c>
      <c r="S3737" s="14">
        <f t="shared" si="282"/>
        <v>42122.693159722221</v>
      </c>
      <c r="T3737" s="14">
        <f t="shared" si="28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0"/>
        <v>1</v>
      </c>
      <c r="P3738">
        <f t="shared" si="281"/>
        <v>10</v>
      </c>
      <c r="Q3738" s="10" t="s">
        <v>8315</v>
      </c>
      <c r="R3738" t="s">
        <v>8316</v>
      </c>
      <c r="S3738" s="14">
        <f t="shared" si="282"/>
        <v>42048.711724537032</v>
      </c>
      <c r="T3738" s="14">
        <f t="shared" si="28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0"/>
        <v>21</v>
      </c>
      <c r="P3739">
        <f t="shared" si="281"/>
        <v>37.5</v>
      </c>
      <c r="Q3739" s="10" t="s">
        <v>8315</v>
      </c>
      <c r="R3739" t="s">
        <v>8316</v>
      </c>
      <c r="S3739" s="14">
        <f t="shared" si="282"/>
        <v>42297.691006944442</v>
      </c>
      <c r="T3739" s="14">
        <f t="shared" si="28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0"/>
        <v>18</v>
      </c>
      <c r="P3740">
        <f t="shared" si="281"/>
        <v>45</v>
      </c>
      <c r="Q3740" s="10" t="s">
        <v>8315</v>
      </c>
      <c r="R3740" t="s">
        <v>8316</v>
      </c>
      <c r="S3740" s="14">
        <f t="shared" si="282"/>
        <v>41813.938715277778</v>
      </c>
      <c r="T3740" s="14">
        <f t="shared" si="28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0"/>
        <v>20</v>
      </c>
      <c r="P3741">
        <f t="shared" si="281"/>
        <v>100.63</v>
      </c>
      <c r="Q3741" s="10" t="s">
        <v>8315</v>
      </c>
      <c r="R3741" t="s">
        <v>8316</v>
      </c>
      <c r="S3741" s="14">
        <f t="shared" si="282"/>
        <v>42548.449861111112</v>
      </c>
      <c r="T3741" s="14">
        <f t="shared" si="28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0"/>
        <v>18</v>
      </c>
      <c r="P3742">
        <f t="shared" si="281"/>
        <v>25.57</v>
      </c>
      <c r="Q3742" s="10" t="s">
        <v>8315</v>
      </c>
      <c r="R3742" t="s">
        <v>8316</v>
      </c>
      <c r="S3742" s="14">
        <f t="shared" si="282"/>
        <v>41833.089756944442</v>
      </c>
      <c r="T3742" s="14">
        <f t="shared" si="28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0"/>
        <v>0</v>
      </c>
      <c r="P3743">
        <f t="shared" si="281"/>
        <v>0</v>
      </c>
      <c r="Q3743" s="10" t="s">
        <v>8315</v>
      </c>
      <c r="R3743" t="s">
        <v>8316</v>
      </c>
      <c r="S3743" s="14">
        <f t="shared" si="282"/>
        <v>42325.920717592591</v>
      </c>
      <c r="T3743" s="14">
        <f t="shared" si="28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0"/>
        <v>2</v>
      </c>
      <c r="P3744">
        <f t="shared" si="281"/>
        <v>25</v>
      </c>
      <c r="Q3744" s="10" t="s">
        <v>8315</v>
      </c>
      <c r="R3744" t="s">
        <v>8316</v>
      </c>
      <c r="S3744" s="14">
        <f t="shared" si="282"/>
        <v>41858.214629629627</v>
      </c>
      <c r="T3744" s="14">
        <f t="shared" si="283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0"/>
        <v>0</v>
      </c>
      <c r="P3745">
        <f t="shared" si="281"/>
        <v>0</v>
      </c>
      <c r="Q3745" s="10" t="s">
        <v>8315</v>
      </c>
      <c r="R3745" t="s">
        <v>8316</v>
      </c>
      <c r="S3745" s="14">
        <f t="shared" si="282"/>
        <v>41793.710231481484</v>
      </c>
      <c r="T3745" s="14">
        <f t="shared" si="283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0"/>
        <v>0</v>
      </c>
      <c r="P3746">
        <f t="shared" si="281"/>
        <v>0</v>
      </c>
      <c r="Q3746" s="10" t="s">
        <v>8315</v>
      </c>
      <c r="R3746" t="s">
        <v>8316</v>
      </c>
      <c r="S3746" s="14">
        <f t="shared" si="282"/>
        <v>41793.814259259263</v>
      </c>
      <c r="T3746" s="14">
        <f t="shared" si="283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0"/>
        <v>10</v>
      </c>
      <c r="P3747">
        <f t="shared" si="281"/>
        <v>10</v>
      </c>
      <c r="Q3747" s="10" t="s">
        <v>8315</v>
      </c>
      <c r="R3747" t="s">
        <v>8316</v>
      </c>
      <c r="S3747" s="14">
        <f t="shared" si="282"/>
        <v>41831.697939814818</v>
      </c>
      <c r="T3747" s="14">
        <f t="shared" si="283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0"/>
        <v>2</v>
      </c>
      <c r="P3748">
        <f t="shared" si="281"/>
        <v>202</v>
      </c>
      <c r="Q3748" s="10" t="s">
        <v>8315</v>
      </c>
      <c r="R3748" t="s">
        <v>8316</v>
      </c>
      <c r="S3748" s="14">
        <f t="shared" si="282"/>
        <v>42621.389340277776</v>
      </c>
      <c r="T3748" s="14">
        <f t="shared" si="283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0"/>
        <v>1</v>
      </c>
      <c r="P3749">
        <f t="shared" si="281"/>
        <v>25</v>
      </c>
      <c r="Q3749" s="10" t="s">
        <v>8315</v>
      </c>
      <c r="R3749" t="s">
        <v>8316</v>
      </c>
      <c r="S3749" s="14">
        <f t="shared" si="282"/>
        <v>42164.299722222218</v>
      </c>
      <c r="T3749" s="14">
        <f t="shared" si="283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0"/>
        <v>104</v>
      </c>
      <c r="P3750">
        <f t="shared" si="281"/>
        <v>99.54</v>
      </c>
      <c r="Q3750" s="10" t="s">
        <v>8315</v>
      </c>
      <c r="R3750" t="s">
        <v>8357</v>
      </c>
      <c r="S3750" s="14">
        <f t="shared" si="282"/>
        <v>42395.706435185188</v>
      </c>
      <c r="T3750" s="14">
        <f t="shared" si="283"/>
        <v>42416.249305555553</v>
      </c>
      <c r="U3750">
        <f t="shared" ref="U3750:U3809" si="284">YEAR(S3750)</f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0"/>
        <v>105</v>
      </c>
      <c r="P3751">
        <f t="shared" si="281"/>
        <v>75</v>
      </c>
      <c r="Q3751" s="10" t="s">
        <v>8315</v>
      </c>
      <c r="R3751" t="s">
        <v>8357</v>
      </c>
      <c r="S3751" s="14">
        <f t="shared" si="282"/>
        <v>42458.127175925925</v>
      </c>
      <c r="T3751" s="14">
        <f t="shared" si="283"/>
        <v>42489.165972222225</v>
      </c>
      <c r="U3751">
        <f t="shared" si="28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0"/>
        <v>100</v>
      </c>
      <c r="P3752">
        <f t="shared" si="281"/>
        <v>215.25</v>
      </c>
      <c r="Q3752" s="10" t="s">
        <v>8315</v>
      </c>
      <c r="R3752" t="s">
        <v>8357</v>
      </c>
      <c r="S3752" s="14">
        <f t="shared" si="282"/>
        <v>42016.981574074074</v>
      </c>
      <c r="T3752" s="14">
        <f t="shared" si="283"/>
        <v>42045.332638888889</v>
      </c>
      <c r="U3752">
        <f t="shared" si="28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0"/>
        <v>133</v>
      </c>
      <c r="P3753">
        <f t="shared" si="281"/>
        <v>120.55</v>
      </c>
      <c r="Q3753" s="10" t="s">
        <v>8315</v>
      </c>
      <c r="R3753" t="s">
        <v>8357</v>
      </c>
      <c r="S3753" s="14">
        <f t="shared" si="282"/>
        <v>42403.035567129627</v>
      </c>
      <c r="T3753" s="14">
        <f t="shared" si="283"/>
        <v>42462.993900462956</v>
      </c>
      <c r="U3753">
        <f t="shared" si="28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0"/>
        <v>113</v>
      </c>
      <c r="P3754">
        <f t="shared" si="281"/>
        <v>37.67</v>
      </c>
      <c r="Q3754" s="10" t="s">
        <v>8315</v>
      </c>
      <c r="R3754" t="s">
        <v>8357</v>
      </c>
      <c r="S3754" s="14">
        <f t="shared" si="282"/>
        <v>42619.802488425921</v>
      </c>
      <c r="T3754" s="14">
        <f t="shared" si="283"/>
        <v>42659.875</v>
      </c>
      <c r="U3754">
        <f t="shared" si="28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0"/>
        <v>103</v>
      </c>
      <c r="P3755">
        <f t="shared" si="281"/>
        <v>172.23</v>
      </c>
      <c r="Q3755" s="10" t="s">
        <v>8315</v>
      </c>
      <c r="R3755" t="s">
        <v>8357</v>
      </c>
      <c r="S3755" s="14">
        <f t="shared" si="282"/>
        <v>42128.824074074073</v>
      </c>
      <c r="T3755" s="14">
        <f t="shared" si="283"/>
        <v>42158</v>
      </c>
      <c r="U3755">
        <f t="shared" si="28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0"/>
        <v>120</v>
      </c>
      <c r="P3756">
        <f t="shared" si="281"/>
        <v>111.11</v>
      </c>
      <c r="Q3756" s="10" t="s">
        <v>8315</v>
      </c>
      <c r="R3756" t="s">
        <v>8357</v>
      </c>
      <c r="S3756" s="14">
        <f t="shared" si="282"/>
        <v>41808.881215277775</v>
      </c>
      <c r="T3756" s="14">
        <f t="shared" si="283"/>
        <v>41846.207638888889</v>
      </c>
      <c r="U3756">
        <f t="shared" si="28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0"/>
        <v>130</v>
      </c>
      <c r="P3757">
        <f t="shared" si="281"/>
        <v>25.46</v>
      </c>
      <c r="Q3757" s="10" t="s">
        <v>8315</v>
      </c>
      <c r="R3757" t="s">
        <v>8357</v>
      </c>
      <c r="S3757" s="14">
        <f t="shared" si="282"/>
        <v>42445.866979166662</v>
      </c>
      <c r="T3757" s="14">
        <f t="shared" si="283"/>
        <v>42475.866979166662</v>
      </c>
      <c r="U3757">
        <f t="shared" si="28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0"/>
        <v>101</v>
      </c>
      <c r="P3758">
        <f t="shared" si="281"/>
        <v>267.64999999999998</v>
      </c>
      <c r="Q3758" s="10" t="s">
        <v>8315</v>
      </c>
      <c r="R3758" t="s">
        <v>8357</v>
      </c>
      <c r="S3758" s="14">
        <f t="shared" si="282"/>
        <v>41771.814791666664</v>
      </c>
      <c r="T3758" s="14">
        <f t="shared" si="283"/>
        <v>41801.814791666664</v>
      </c>
      <c r="U3758">
        <f t="shared" si="28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0"/>
        <v>109</v>
      </c>
      <c r="P3759">
        <f t="shared" si="281"/>
        <v>75.959999999999994</v>
      </c>
      <c r="Q3759" s="10" t="s">
        <v>8315</v>
      </c>
      <c r="R3759" t="s">
        <v>8357</v>
      </c>
      <c r="S3759" s="14">
        <f t="shared" si="282"/>
        <v>41954.850868055553</v>
      </c>
      <c r="T3759" s="14">
        <f t="shared" si="283"/>
        <v>41974.850868055553</v>
      </c>
      <c r="U3759">
        <f t="shared" si="28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0"/>
        <v>102</v>
      </c>
      <c r="P3760">
        <f t="shared" si="281"/>
        <v>59.04</v>
      </c>
      <c r="Q3760" s="10" t="s">
        <v>8315</v>
      </c>
      <c r="R3760" t="s">
        <v>8357</v>
      </c>
      <c r="S3760" s="14">
        <f t="shared" si="282"/>
        <v>41747.471504629626</v>
      </c>
      <c r="T3760" s="14">
        <f t="shared" si="283"/>
        <v>41778.208333333336</v>
      </c>
      <c r="U3760">
        <f t="shared" si="28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0"/>
        <v>110</v>
      </c>
      <c r="P3761">
        <f t="shared" si="281"/>
        <v>50.11</v>
      </c>
      <c r="Q3761" s="10" t="s">
        <v>8315</v>
      </c>
      <c r="R3761" t="s">
        <v>8357</v>
      </c>
      <c r="S3761" s="14">
        <f t="shared" si="282"/>
        <v>42182.108252314814</v>
      </c>
      <c r="T3761" s="14">
        <f t="shared" si="283"/>
        <v>42242.108252314814</v>
      </c>
      <c r="U3761">
        <f t="shared" si="28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0"/>
        <v>101</v>
      </c>
      <c r="P3762">
        <f t="shared" si="281"/>
        <v>55.5</v>
      </c>
      <c r="Q3762" s="10" t="s">
        <v>8315</v>
      </c>
      <c r="R3762" t="s">
        <v>8357</v>
      </c>
      <c r="S3762" s="14">
        <f t="shared" si="282"/>
        <v>41739.525300925925</v>
      </c>
      <c r="T3762" s="14">
        <f t="shared" si="283"/>
        <v>41764.525300925925</v>
      </c>
      <c r="U3762">
        <f t="shared" si="28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0"/>
        <v>100</v>
      </c>
      <c r="P3763">
        <f t="shared" si="281"/>
        <v>166.67</v>
      </c>
      <c r="Q3763" s="10" t="s">
        <v>8315</v>
      </c>
      <c r="R3763" t="s">
        <v>8357</v>
      </c>
      <c r="S3763" s="14">
        <f t="shared" si="282"/>
        <v>42173.466863425929</v>
      </c>
      <c r="T3763" s="14">
        <f t="shared" si="283"/>
        <v>42226.958333333328</v>
      </c>
      <c r="U3763">
        <f t="shared" si="28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0"/>
        <v>106</v>
      </c>
      <c r="P3764">
        <f t="shared" si="281"/>
        <v>47.43</v>
      </c>
      <c r="Q3764" s="10" t="s">
        <v>8315</v>
      </c>
      <c r="R3764" t="s">
        <v>8357</v>
      </c>
      <c r="S3764" s="14">
        <f t="shared" si="282"/>
        <v>42193.813530092593</v>
      </c>
      <c r="T3764" s="14">
        <f t="shared" si="283"/>
        <v>42218.813530092593</v>
      </c>
      <c r="U3764">
        <f t="shared" si="28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0"/>
        <v>100</v>
      </c>
      <c r="P3765">
        <f t="shared" si="281"/>
        <v>64.94</v>
      </c>
      <c r="Q3765" s="10" t="s">
        <v>8315</v>
      </c>
      <c r="R3765" t="s">
        <v>8357</v>
      </c>
      <c r="S3765" s="14">
        <f t="shared" si="282"/>
        <v>42065.750300925924</v>
      </c>
      <c r="T3765" s="14">
        <f t="shared" si="283"/>
        <v>42095.708634259259</v>
      </c>
      <c r="U3765">
        <f t="shared" si="28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0"/>
        <v>100</v>
      </c>
      <c r="P3766">
        <f t="shared" si="281"/>
        <v>55.56</v>
      </c>
      <c r="Q3766" s="10" t="s">
        <v>8315</v>
      </c>
      <c r="R3766" t="s">
        <v>8357</v>
      </c>
      <c r="S3766" s="14">
        <f t="shared" si="282"/>
        <v>42499.842962962968</v>
      </c>
      <c r="T3766" s="14">
        <f t="shared" si="283"/>
        <v>42519.024999999994</v>
      </c>
      <c r="U3766">
        <f t="shared" si="28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0"/>
        <v>113</v>
      </c>
      <c r="P3767">
        <f t="shared" si="281"/>
        <v>74.22</v>
      </c>
      <c r="Q3767" s="10" t="s">
        <v>8315</v>
      </c>
      <c r="R3767" t="s">
        <v>8357</v>
      </c>
      <c r="S3767" s="14">
        <f t="shared" si="282"/>
        <v>41820.776412037041</v>
      </c>
      <c r="T3767" s="14">
        <f t="shared" si="283"/>
        <v>41850.776412037041</v>
      </c>
      <c r="U3767">
        <f t="shared" si="28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0"/>
        <v>103</v>
      </c>
      <c r="P3768">
        <f t="shared" si="281"/>
        <v>106.93</v>
      </c>
      <c r="Q3768" s="10" t="s">
        <v>8315</v>
      </c>
      <c r="R3768" t="s">
        <v>8357</v>
      </c>
      <c r="S3768" s="14">
        <f t="shared" si="282"/>
        <v>41788.167187500003</v>
      </c>
      <c r="T3768" s="14">
        <f t="shared" si="283"/>
        <v>41823.167187500003</v>
      </c>
      <c r="U3768">
        <f t="shared" si="28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0"/>
        <v>117</v>
      </c>
      <c r="P3769">
        <f t="shared" si="281"/>
        <v>41.7</v>
      </c>
      <c r="Q3769" s="10" t="s">
        <v>8315</v>
      </c>
      <c r="R3769" t="s">
        <v>8357</v>
      </c>
      <c r="S3769" s="14">
        <f t="shared" si="282"/>
        <v>42050.019641203704</v>
      </c>
      <c r="T3769" s="14">
        <f t="shared" si="283"/>
        <v>42064.207638888889</v>
      </c>
      <c r="U3769">
        <f t="shared" si="28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0"/>
        <v>108</v>
      </c>
      <c r="P3770">
        <f t="shared" si="281"/>
        <v>74.239999999999995</v>
      </c>
      <c r="Q3770" s="10" t="s">
        <v>8315</v>
      </c>
      <c r="R3770" t="s">
        <v>8357</v>
      </c>
      <c r="S3770" s="14">
        <f t="shared" si="282"/>
        <v>41772.727893518517</v>
      </c>
      <c r="T3770" s="14">
        <f t="shared" si="283"/>
        <v>41802.727893518517</v>
      </c>
      <c r="U3770">
        <f t="shared" si="28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0"/>
        <v>100</v>
      </c>
      <c r="P3771">
        <f t="shared" si="281"/>
        <v>73.33</v>
      </c>
      <c r="Q3771" s="10" t="s">
        <v>8315</v>
      </c>
      <c r="R3771" t="s">
        <v>8357</v>
      </c>
      <c r="S3771" s="14">
        <f t="shared" si="282"/>
        <v>42445.598136574074</v>
      </c>
      <c r="T3771" s="14">
        <f t="shared" si="283"/>
        <v>42475.598136574074</v>
      </c>
      <c r="U3771">
        <f t="shared" si="28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0"/>
        <v>100</v>
      </c>
      <c r="P3772">
        <f t="shared" si="281"/>
        <v>100</v>
      </c>
      <c r="Q3772" s="10" t="s">
        <v>8315</v>
      </c>
      <c r="R3772" t="s">
        <v>8357</v>
      </c>
      <c r="S3772" s="14">
        <f t="shared" si="282"/>
        <v>42138.930671296301</v>
      </c>
      <c r="T3772" s="14">
        <f t="shared" si="283"/>
        <v>42168.930671296301</v>
      </c>
      <c r="U3772">
        <f t="shared" si="28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0"/>
        <v>146</v>
      </c>
      <c r="P3773">
        <f t="shared" si="281"/>
        <v>38.42</v>
      </c>
      <c r="Q3773" s="10" t="s">
        <v>8315</v>
      </c>
      <c r="R3773" t="s">
        <v>8357</v>
      </c>
      <c r="S3773" s="14">
        <f t="shared" si="282"/>
        <v>42493.857083333336</v>
      </c>
      <c r="T3773" s="14">
        <f t="shared" si="283"/>
        <v>42508</v>
      </c>
      <c r="U3773">
        <f t="shared" si="28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0"/>
        <v>110</v>
      </c>
      <c r="P3774">
        <f t="shared" si="281"/>
        <v>166.97</v>
      </c>
      <c r="Q3774" s="10" t="s">
        <v>8315</v>
      </c>
      <c r="R3774" t="s">
        <v>8357</v>
      </c>
      <c r="S3774" s="14">
        <f t="shared" si="282"/>
        <v>42682.616967592592</v>
      </c>
      <c r="T3774" s="14">
        <f t="shared" si="283"/>
        <v>42703.25</v>
      </c>
      <c r="U3774">
        <f t="shared" si="28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0"/>
        <v>108</v>
      </c>
      <c r="P3775">
        <f t="shared" si="281"/>
        <v>94.91</v>
      </c>
      <c r="Q3775" s="10" t="s">
        <v>8315</v>
      </c>
      <c r="R3775" t="s">
        <v>8357</v>
      </c>
      <c r="S3775" s="14">
        <f t="shared" si="282"/>
        <v>42656.005173611105</v>
      </c>
      <c r="T3775" s="14">
        <f t="shared" si="283"/>
        <v>42689.088888888888</v>
      </c>
      <c r="U3775">
        <f t="shared" si="28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0"/>
        <v>100</v>
      </c>
      <c r="P3776">
        <f t="shared" si="281"/>
        <v>100</v>
      </c>
      <c r="Q3776" s="10" t="s">
        <v>8315</v>
      </c>
      <c r="R3776" t="s">
        <v>8357</v>
      </c>
      <c r="S3776" s="14">
        <f t="shared" si="282"/>
        <v>42087.792303240742</v>
      </c>
      <c r="T3776" s="14">
        <f t="shared" si="283"/>
        <v>42103.792303240742</v>
      </c>
      <c r="U3776">
        <f t="shared" si="28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0"/>
        <v>100</v>
      </c>
      <c r="P3777">
        <f t="shared" si="281"/>
        <v>143.21</v>
      </c>
      <c r="Q3777" s="10" t="s">
        <v>8315</v>
      </c>
      <c r="R3777" t="s">
        <v>8357</v>
      </c>
      <c r="S3777" s="14">
        <f t="shared" si="282"/>
        <v>42075.942627314813</v>
      </c>
      <c r="T3777" s="14">
        <f t="shared" si="283"/>
        <v>42103.166666666672</v>
      </c>
      <c r="U3777">
        <f t="shared" si="28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80"/>
        <v>107</v>
      </c>
      <c r="P3778">
        <f t="shared" si="281"/>
        <v>90.82</v>
      </c>
      <c r="Q3778" s="10" t="s">
        <v>8315</v>
      </c>
      <c r="R3778" t="s">
        <v>8357</v>
      </c>
      <c r="S3778" s="14">
        <f t="shared" si="282"/>
        <v>41814.367800925924</v>
      </c>
      <c r="T3778" s="14">
        <f t="shared" si="283"/>
        <v>41852.041666666664</v>
      </c>
      <c r="U3778">
        <f t="shared" si="28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5">ROUND(E3779/D3779*100,0)</f>
        <v>143</v>
      </c>
      <c r="P3779">
        <f t="shared" ref="P3779:P3842" si="286">IFERROR(ROUND(E3779/L3779,2),0)</f>
        <v>48.54</v>
      </c>
      <c r="Q3779" s="10" t="s">
        <v>8315</v>
      </c>
      <c r="R3779" t="s">
        <v>8357</v>
      </c>
      <c r="S3779" s="14">
        <f t="shared" ref="S3779:S3842" si="287">(((J3779/60)/60)/24)+DATE(1970,1,1)</f>
        <v>41887.111354166671</v>
      </c>
      <c r="T3779" s="14">
        <f t="shared" ref="T3779:T3842" si="288">(((I3779/60)/60)/24)+DATE(1970,1,1)</f>
        <v>41909.166666666664</v>
      </c>
      <c r="U3779">
        <f t="shared" si="284"/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5"/>
        <v>105</v>
      </c>
      <c r="P3780">
        <f t="shared" si="286"/>
        <v>70.03</v>
      </c>
      <c r="Q3780" s="10" t="s">
        <v>8315</v>
      </c>
      <c r="R3780" t="s">
        <v>8357</v>
      </c>
      <c r="S3780" s="14">
        <f t="shared" si="287"/>
        <v>41989.819212962961</v>
      </c>
      <c r="T3780" s="14">
        <f t="shared" si="288"/>
        <v>42049.819212962961</v>
      </c>
      <c r="U3780">
        <f t="shared" si="284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5"/>
        <v>104</v>
      </c>
      <c r="P3781">
        <f t="shared" si="286"/>
        <v>135.63</v>
      </c>
      <c r="Q3781" s="10" t="s">
        <v>8315</v>
      </c>
      <c r="R3781" t="s">
        <v>8357</v>
      </c>
      <c r="S3781" s="14">
        <f t="shared" si="287"/>
        <v>42425.735416666663</v>
      </c>
      <c r="T3781" s="14">
        <f t="shared" si="288"/>
        <v>42455.693750000006</v>
      </c>
      <c r="U3781">
        <f t="shared" si="284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5"/>
        <v>120</v>
      </c>
      <c r="P3782">
        <f t="shared" si="286"/>
        <v>100</v>
      </c>
      <c r="Q3782" s="10" t="s">
        <v>8315</v>
      </c>
      <c r="R3782" t="s">
        <v>8357</v>
      </c>
      <c r="S3782" s="14">
        <f t="shared" si="287"/>
        <v>42166.219733796301</v>
      </c>
      <c r="T3782" s="14">
        <f t="shared" si="288"/>
        <v>42198.837499999994</v>
      </c>
      <c r="U3782">
        <f t="shared" si="284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5"/>
        <v>110</v>
      </c>
      <c r="P3783">
        <f t="shared" si="286"/>
        <v>94.9</v>
      </c>
      <c r="Q3783" s="10" t="s">
        <v>8315</v>
      </c>
      <c r="R3783" t="s">
        <v>8357</v>
      </c>
      <c r="S3783" s="14">
        <f t="shared" si="287"/>
        <v>41865.882928240739</v>
      </c>
      <c r="T3783" s="14">
        <f t="shared" si="288"/>
        <v>41890.882928240739</v>
      </c>
      <c r="U3783">
        <f t="shared" si="284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5"/>
        <v>102</v>
      </c>
      <c r="P3784">
        <f t="shared" si="286"/>
        <v>75.37</v>
      </c>
      <c r="Q3784" s="10" t="s">
        <v>8315</v>
      </c>
      <c r="R3784" t="s">
        <v>8357</v>
      </c>
      <c r="S3784" s="14">
        <f t="shared" si="287"/>
        <v>42546.862233796302</v>
      </c>
      <c r="T3784" s="14">
        <f t="shared" si="288"/>
        <v>42575.958333333328</v>
      </c>
      <c r="U3784">
        <f t="shared" si="284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5"/>
        <v>129</v>
      </c>
      <c r="P3785">
        <f t="shared" si="286"/>
        <v>64.459999999999994</v>
      </c>
      <c r="Q3785" s="10" t="s">
        <v>8315</v>
      </c>
      <c r="R3785" t="s">
        <v>8357</v>
      </c>
      <c r="S3785" s="14">
        <f t="shared" si="287"/>
        <v>42420.140277777777</v>
      </c>
      <c r="T3785" s="14">
        <f t="shared" si="288"/>
        <v>42444.666666666672</v>
      </c>
      <c r="U3785">
        <f t="shared" si="284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5"/>
        <v>115</v>
      </c>
      <c r="P3786">
        <f t="shared" si="286"/>
        <v>115</v>
      </c>
      <c r="Q3786" s="10" t="s">
        <v>8315</v>
      </c>
      <c r="R3786" t="s">
        <v>8357</v>
      </c>
      <c r="S3786" s="14">
        <f t="shared" si="287"/>
        <v>42531.980694444443</v>
      </c>
      <c r="T3786" s="14">
        <f t="shared" si="288"/>
        <v>42561.980694444443</v>
      </c>
      <c r="U3786">
        <f t="shared" si="284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5"/>
        <v>151</v>
      </c>
      <c r="P3787">
        <f t="shared" si="286"/>
        <v>100.5</v>
      </c>
      <c r="Q3787" s="10" t="s">
        <v>8315</v>
      </c>
      <c r="R3787" t="s">
        <v>8357</v>
      </c>
      <c r="S3787" s="14">
        <f t="shared" si="287"/>
        <v>42548.63853009259</v>
      </c>
      <c r="T3787" s="14">
        <f t="shared" si="288"/>
        <v>42584.418749999997</v>
      </c>
      <c r="U3787">
        <f t="shared" si="284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5"/>
        <v>111</v>
      </c>
      <c r="P3788">
        <f t="shared" si="286"/>
        <v>93.77</v>
      </c>
      <c r="Q3788" s="10" t="s">
        <v>8315</v>
      </c>
      <c r="R3788" t="s">
        <v>8357</v>
      </c>
      <c r="S3788" s="14">
        <f t="shared" si="287"/>
        <v>42487.037905092591</v>
      </c>
      <c r="T3788" s="14">
        <f t="shared" si="288"/>
        <v>42517.037905092591</v>
      </c>
      <c r="U3788">
        <f t="shared" si="284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5"/>
        <v>100</v>
      </c>
      <c r="P3789">
        <f t="shared" si="286"/>
        <v>35.1</v>
      </c>
      <c r="Q3789" s="10" t="s">
        <v>8315</v>
      </c>
      <c r="R3789" t="s">
        <v>8357</v>
      </c>
      <c r="S3789" s="14">
        <f t="shared" si="287"/>
        <v>42167.534791666665</v>
      </c>
      <c r="T3789" s="14">
        <f t="shared" si="288"/>
        <v>42196.165972222225</v>
      </c>
      <c r="U3789">
        <f t="shared" si="284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5"/>
        <v>1</v>
      </c>
      <c r="P3790">
        <f t="shared" si="286"/>
        <v>500</v>
      </c>
      <c r="Q3790" s="10" t="s">
        <v>8315</v>
      </c>
      <c r="R3790" t="s">
        <v>8357</v>
      </c>
      <c r="S3790" s="14">
        <f t="shared" si="287"/>
        <v>42333.695821759262</v>
      </c>
      <c r="T3790" s="14">
        <f t="shared" si="288"/>
        <v>42361.679166666669</v>
      </c>
      <c r="U3790">
        <f t="shared" si="284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5"/>
        <v>3</v>
      </c>
      <c r="P3791">
        <f t="shared" si="286"/>
        <v>29</v>
      </c>
      <c r="Q3791" s="10" t="s">
        <v>8315</v>
      </c>
      <c r="R3791" t="s">
        <v>8357</v>
      </c>
      <c r="S3791" s="14">
        <f t="shared" si="287"/>
        <v>42138.798819444448</v>
      </c>
      <c r="T3791" s="14">
        <f t="shared" si="288"/>
        <v>42170.798819444448</v>
      </c>
      <c r="U3791">
        <f t="shared" si="284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5"/>
        <v>0</v>
      </c>
      <c r="P3792">
        <f t="shared" si="286"/>
        <v>0</v>
      </c>
      <c r="Q3792" s="10" t="s">
        <v>8315</v>
      </c>
      <c r="R3792" t="s">
        <v>8357</v>
      </c>
      <c r="S3792" s="14">
        <f t="shared" si="287"/>
        <v>42666.666932870372</v>
      </c>
      <c r="T3792" s="14">
        <f t="shared" si="288"/>
        <v>42696.708599537036</v>
      </c>
      <c r="U3792">
        <f t="shared" si="284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5"/>
        <v>0</v>
      </c>
      <c r="P3793">
        <f t="shared" si="286"/>
        <v>0</v>
      </c>
      <c r="Q3793" s="10" t="s">
        <v>8315</v>
      </c>
      <c r="R3793" t="s">
        <v>8357</v>
      </c>
      <c r="S3793" s="14">
        <f t="shared" si="287"/>
        <v>41766.692037037035</v>
      </c>
      <c r="T3793" s="14">
        <f t="shared" si="288"/>
        <v>41826.692037037035</v>
      </c>
      <c r="U3793">
        <f t="shared" si="284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5"/>
        <v>0</v>
      </c>
      <c r="P3794">
        <f t="shared" si="286"/>
        <v>17.5</v>
      </c>
      <c r="Q3794" s="10" t="s">
        <v>8315</v>
      </c>
      <c r="R3794" t="s">
        <v>8357</v>
      </c>
      <c r="S3794" s="14">
        <f t="shared" si="287"/>
        <v>42170.447013888886</v>
      </c>
      <c r="T3794" s="14">
        <f t="shared" si="288"/>
        <v>42200.447013888886</v>
      </c>
      <c r="U3794">
        <f t="shared" si="284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5"/>
        <v>60</v>
      </c>
      <c r="P3795">
        <f t="shared" si="286"/>
        <v>174</v>
      </c>
      <c r="Q3795" s="10" t="s">
        <v>8315</v>
      </c>
      <c r="R3795" t="s">
        <v>8357</v>
      </c>
      <c r="S3795" s="14">
        <f t="shared" si="287"/>
        <v>41968.938993055555</v>
      </c>
      <c r="T3795" s="14">
        <f t="shared" si="288"/>
        <v>41989.938993055555</v>
      </c>
      <c r="U3795">
        <f t="shared" si="284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5"/>
        <v>1</v>
      </c>
      <c r="P3796">
        <f t="shared" si="286"/>
        <v>50</v>
      </c>
      <c r="Q3796" s="10" t="s">
        <v>8315</v>
      </c>
      <c r="R3796" t="s">
        <v>8357</v>
      </c>
      <c r="S3796" s="14">
        <f t="shared" si="287"/>
        <v>42132.58048611111</v>
      </c>
      <c r="T3796" s="14">
        <f t="shared" si="288"/>
        <v>42162.58048611111</v>
      </c>
      <c r="U3796">
        <f t="shared" si="284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5"/>
        <v>2</v>
      </c>
      <c r="P3797">
        <f t="shared" si="286"/>
        <v>5</v>
      </c>
      <c r="Q3797" s="10" t="s">
        <v>8315</v>
      </c>
      <c r="R3797" t="s">
        <v>8357</v>
      </c>
      <c r="S3797" s="14">
        <f t="shared" si="287"/>
        <v>42201.436226851853</v>
      </c>
      <c r="T3797" s="14">
        <f t="shared" si="288"/>
        <v>42244.9375</v>
      </c>
      <c r="U3797">
        <f t="shared" si="284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5"/>
        <v>0</v>
      </c>
      <c r="P3798">
        <f t="shared" si="286"/>
        <v>1</v>
      </c>
      <c r="Q3798" s="10" t="s">
        <v>8315</v>
      </c>
      <c r="R3798" t="s">
        <v>8357</v>
      </c>
      <c r="S3798" s="14">
        <f t="shared" si="287"/>
        <v>42689.029583333337</v>
      </c>
      <c r="T3798" s="14">
        <f t="shared" si="288"/>
        <v>42749.029583333337</v>
      </c>
      <c r="U3798">
        <f t="shared" si="284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5"/>
        <v>90</v>
      </c>
      <c r="P3799">
        <f t="shared" si="286"/>
        <v>145.41</v>
      </c>
      <c r="Q3799" s="10" t="s">
        <v>8315</v>
      </c>
      <c r="R3799" t="s">
        <v>8357</v>
      </c>
      <c r="S3799" s="14">
        <f t="shared" si="287"/>
        <v>42084.881539351853</v>
      </c>
      <c r="T3799" s="14">
        <f t="shared" si="288"/>
        <v>42114.881539351853</v>
      </c>
      <c r="U3799">
        <f t="shared" si="284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5"/>
        <v>1</v>
      </c>
      <c r="P3800">
        <f t="shared" si="286"/>
        <v>205</v>
      </c>
      <c r="Q3800" s="10" t="s">
        <v>8315</v>
      </c>
      <c r="R3800" t="s">
        <v>8357</v>
      </c>
      <c r="S3800" s="14">
        <f t="shared" si="287"/>
        <v>41831.722777777781</v>
      </c>
      <c r="T3800" s="14">
        <f t="shared" si="288"/>
        <v>41861.722777777781</v>
      </c>
      <c r="U3800">
        <f t="shared" si="284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5"/>
        <v>4</v>
      </c>
      <c r="P3801">
        <f t="shared" si="286"/>
        <v>100.5</v>
      </c>
      <c r="Q3801" s="10" t="s">
        <v>8315</v>
      </c>
      <c r="R3801" t="s">
        <v>8357</v>
      </c>
      <c r="S3801" s="14">
        <f t="shared" si="287"/>
        <v>42410.93105324074</v>
      </c>
      <c r="T3801" s="14">
        <f t="shared" si="288"/>
        <v>42440.93105324074</v>
      </c>
      <c r="U3801">
        <f t="shared" si="284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5"/>
        <v>4</v>
      </c>
      <c r="P3802">
        <f t="shared" si="286"/>
        <v>55.06</v>
      </c>
      <c r="Q3802" s="10" t="s">
        <v>8315</v>
      </c>
      <c r="R3802" t="s">
        <v>8357</v>
      </c>
      <c r="S3802" s="14">
        <f t="shared" si="287"/>
        <v>41982.737071759257</v>
      </c>
      <c r="T3802" s="14">
        <f t="shared" si="288"/>
        <v>42015.207638888889</v>
      </c>
      <c r="U3802">
        <f t="shared" si="284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5"/>
        <v>9</v>
      </c>
      <c r="P3803">
        <f t="shared" si="286"/>
        <v>47.33</v>
      </c>
      <c r="Q3803" s="10" t="s">
        <v>8315</v>
      </c>
      <c r="R3803" t="s">
        <v>8357</v>
      </c>
      <c r="S3803" s="14">
        <f t="shared" si="287"/>
        <v>41975.676111111112</v>
      </c>
      <c r="T3803" s="14">
        <f t="shared" si="288"/>
        <v>42006.676111111112</v>
      </c>
      <c r="U3803">
        <f t="shared" si="284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5"/>
        <v>0</v>
      </c>
      <c r="P3804">
        <f t="shared" si="286"/>
        <v>0</v>
      </c>
      <c r="Q3804" s="10" t="s">
        <v>8315</v>
      </c>
      <c r="R3804" t="s">
        <v>8357</v>
      </c>
      <c r="S3804" s="14">
        <f t="shared" si="287"/>
        <v>42269.126226851848</v>
      </c>
      <c r="T3804" s="14">
        <f t="shared" si="288"/>
        <v>42299.126226851848</v>
      </c>
      <c r="U3804">
        <f t="shared" si="284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5"/>
        <v>20</v>
      </c>
      <c r="P3805">
        <f t="shared" si="286"/>
        <v>58.95</v>
      </c>
      <c r="Q3805" s="10" t="s">
        <v>8315</v>
      </c>
      <c r="R3805" t="s">
        <v>8357</v>
      </c>
      <c r="S3805" s="14">
        <f t="shared" si="287"/>
        <v>42403.971851851849</v>
      </c>
      <c r="T3805" s="14">
        <f t="shared" si="288"/>
        <v>42433.971851851849</v>
      </c>
      <c r="U3805">
        <f t="shared" si="284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5"/>
        <v>0</v>
      </c>
      <c r="P3806">
        <f t="shared" si="286"/>
        <v>0</v>
      </c>
      <c r="Q3806" s="10" t="s">
        <v>8315</v>
      </c>
      <c r="R3806" t="s">
        <v>8357</v>
      </c>
      <c r="S3806" s="14">
        <f t="shared" si="287"/>
        <v>42527.00953703704</v>
      </c>
      <c r="T3806" s="14">
        <f t="shared" si="288"/>
        <v>42582.291666666672</v>
      </c>
      <c r="U3806">
        <f t="shared" si="284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5"/>
        <v>0</v>
      </c>
      <c r="P3807">
        <f t="shared" si="286"/>
        <v>1.5</v>
      </c>
      <c r="Q3807" s="10" t="s">
        <v>8315</v>
      </c>
      <c r="R3807" t="s">
        <v>8357</v>
      </c>
      <c r="S3807" s="14">
        <f t="shared" si="287"/>
        <v>41849.887037037035</v>
      </c>
      <c r="T3807" s="14">
        <f t="shared" si="288"/>
        <v>41909.887037037035</v>
      </c>
      <c r="U3807">
        <f t="shared" si="284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5"/>
        <v>0</v>
      </c>
      <c r="P3808">
        <f t="shared" si="286"/>
        <v>5</v>
      </c>
      <c r="Q3808" s="10" t="s">
        <v>8315</v>
      </c>
      <c r="R3808" t="s">
        <v>8357</v>
      </c>
      <c r="S3808" s="14">
        <f t="shared" si="287"/>
        <v>41799.259039351848</v>
      </c>
      <c r="T3808" s="14">
        <f t="shared" si="288"/>
        <v>41819.259039351848</v>
      </c>
      <c r="U3808">
        <f t="shared" si="284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5"/>
        <v>30</v>
      </c>
      <c r="P3809">
        <f t="shared" si="286"/>
        <v>50.56</v>
      </c>
      <c r="Q3809" s="10" t="s">
        <v>8315</v>
      </c>
      <c r="R3809" t="s">
        <v>8357</v>
      </c>
      <c r="S3809" s="14">
        <f t="shared" si="287"/>
        <v>42090.909016203703</v>
      </c>
      <c r="T3809" s="14">
        <f t="shared" si="288"/>
        <v>42097.909016203703</v>
      </c>
      <c r="U3809">
        <f t="shared" si="284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5"/>
        <v>100</v>
      </c>
      <c r="P3810">
        <f t="shared" si="286"/>
        <v>41.67</v>
      </c>
      <c r="Q3810" s="10" t="s">
        <v>8315</v>
      </c>
      <c r="R3810" t="s">
        <v>8316</v>
      </c>
      <c r="S3810" s="14">
        <f t="shared" si="287"/>
        <v>42059.453923611116</v>
      </c>
      <c r="T3810" s="14">
        <f t="shared" si="288"/>
        <v>42119.412256944444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5"/>
        <v>101</v>
      </c>
      <c r="P3811">
        <f t="shared" si="286"/>
        <v>53.29</v>
      </c>
      <c r="Q3811" s="10" t="s">
        <v>8315</v>
      </c>
      <c r="R3811" t="s">
        <v>8316</v>
      </c>
      <c r="S3811" s="14">
        <f t="shared" si="287"/>
        <v>41800.526701388888</v>
      </c>
      <c r="T3811" s="14">
        <f t="shared" si="288"/>
        <v>41850.958333333336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5"/>
        <v>122</v>
      </c>
      <c r="P3812">
        <f t="shared" si="286"/>
        <v>70.23</v>
      </c>
      <c r="Q3812" s="10" t="s">
        <v>8315</v>
      </c>
      <c r="R3812" t="s">
        <v>8316</v>
      </c>
      <c r="S3812" s="14">
        <f t="shared" si="287"/>
        <v>42054.849050925928</v>
      </c>
      <c r="T3812" s="14">
        <f t="shared" si="288"/>
        <v>42084.807384259257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5"/>
        <v>330</v>
      </c>
      <c r="P3813">
        <f t="shared" si="286"/>
        <v>43.42</v>
      </c>
      <c r="Q3813" s="10" t="s">
        <v>8315</v>
      </c>
      <c r="R3813" t="s">
        <v>8316</v>
      </c>
      <c r="S3813" s="14">
        <f t="shared" si="287"/>
        <v>42487.62700231481</v>
      </c>
      <c r="T3813" s="14">
        <f t="shared" si="288"/>
        <v>42521.458333333328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5"/>
        <v>110</v>
      </c>
      <c r="P3814">
        <f t="shared" si="286"/>
        <v>199.18</v>
      </c>
      <c r="Q3814" s="10" t="s">
        <v>8315</v>
      </c>
      <c r="R3814" t="s">
        <v>8316</v>
      </c>
      <c r="S3814" s="14">
        <f t="shared" si="287"/>
        <v>42109.751250000001</v>
      </c>
      <c r="T3814" s="14">
        <f t="shared" si="288"/>
        <v>42156.165972222225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5"/>
        <v>101</v>
      </c>
      <c r="P3815">
        <f t="shared" si="286"/>
        <v>78.52</v>
      </c>
      <c r="Q3815" s="10" t="s">
        <v>8315</v>
      </c>
      <c r="R3815" t="s">
        <v>8316</v>
      </c>
      <c r="S3815" s="14">
        <f t="shared" si="287"/>
        <v>42497.275706018518</v>
      </c>
      <c r="T3815" s="14">
        <f t="shared" si="288"/>
        <v>42535.904861111107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5"/>
        <v>140</v>
      </c>
      <c r="P3816">
        <f t="shared" si="286"/>
        <v>61.82</v>
      </c>
      <c r="Q3816" s="10" t="s">
        <v>8315</v>
      </c>
      <c r="R3816" t="s">
        <v>8316</v>
      </c>
      <c r="S3816" s="14">
        <f t="shared" si="287"/>
        <v>42058.904074074075</v>
      </c>
      <c r="T3816" s="14">
        <f t="shared" si="288"/>
        <v>42095.165972222225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5"/>
        <v>100</v>
      </c>
      <c r="P3817">
        <f t="shared" si="286"/>
        <v>50</v>
      </c>
      <c r="Q3817" s="10" t="s">
        <v>8315</v>
      </c>
      <c r="R3817" t="s">
        <v>8316</v>
      </c>
      <c r="S3817" s="14">
        <f t="shared" si="287"/>
        <v>42207.259918981479</v>
      </c>
      <c r="T3817" s="14">
        <f t="shared" si="288"/>
        <v>42236.958333333328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5"/>
        <v>119</v>
      </c>
      <c r="P3818">
        <f t="shared" si="286"/>
        <v>48.34</v>
      </c>
      <c r="Q3818" s="10" t="s">
        <v>8315</v>
      </c>
      <c r="R3818" t="s">
        <v>8316</v>
      </c>
      <c r="S3818" s="14">
        <f t="shared" si="287"/>
        <v>41807.690081018518</v>
      </c>
      <c r="T3818" s="14">
        <f t="shared" si="288"/>
        <v>41837.690081018518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5"/>
        <v>107</v>
      </c>
      <c r="P3819">
        <f t="shared" si="286"/>
        <v>107.25</v>
      </c>
      <c r="Q3819" s="10" t="s">
        <v>8315</v>
      </c>
      <c r="R3819" t="s">
        <v>8316</v>
      </c>
      <c r="S3819" s="14">
        <f t="shared" si="287"/>
        <v>42284.69694444444</v>
      </c>
      <c r="T3819" s="14">
        <f t="shared" si="288"/>
        <v>42301.165972222225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5"/>
        <v>228</v>
      </c>
      <c r="P3820">
        <f t="shared" si="286"/>
        <v>57</v>
      </c>
      <c r="Q3820" s="10" t="s">
        <v>8315</v>
      </c>
      <c r="R3820" t="s">
        <v>8316</v>
      </c>
      <c r="S3820" s="14">
        <f t="shared" si="287"/>
        <v>42045.84238425926</v>
      </c>
      <c r="T3820" s="14">
        <f t="shared" si="288"/>
        <v>42075.800717592589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5"/>
        <v>106</v>
      </c>
      <c r="P3821">
        <f t="shared" si="286"/>
        <v>40.92</v>
      </c>
      <c r="Q3821" s="10" t="s">
        <v>8315</v>
      </c>
      <c r="R3821" t="s">
        <v>8316</v>
      </c>
      <c r="S3821" s="14">
        <f t="shared" si="287"/>
        <v>42184.209537037037</v>
      </c>
      <c r="T3821" s="14">
        <f t="shared" si="288"/>
        <v>42202.876388888893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5"/>
        <v>143</v>
      </c>
      <c r="P3822">
        <f t="shared" si="286"/>
        <v>21.5</v>
      </c>
      <c r="Q3822" s="10" t="s">
        <v>8315</v>
      </c>
      <c r="R3822" t="s">
        <v>8316</v>
      </c>
      <c r="S3822" s="14">
        <f t="shared" si="287"/>
        <v>42160.651817129634</v>
      </c>
      <c r="T3822" s="14">
        <f t="shared" si="288"/>
        <v>42190.651817129634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5"/>
        <v>105</v>
      </c>
      <c r="P3823">
        <f t="shared" si="286"/>
        <v>79.540000000000006</v>
      </c>
      <c r="Q3823" s="10" t="s">
        <v>8315</v>
      </c>
      <c r="R3823" t="s">
        <v>8316</v>
      </c>
      <c r="S3823" s="14">
        <f t="shared" si="287"/>
        <v>42341.180636574078</v>
      </c>
      <c r="T3823" s="14">
        <f t="shared" si="288"/>
        <v>42373.180636574078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5"/>
        <v>110</v>
      </c>
      <c r="P3824">
        <f t="shared" si="286"/>
        <v>72.38</v>
      </c>
      <c r="Q3824" s="10" t="s">
        <v>8315</v>
      </c>
      <c r="R3824" t="s">
        <v>8316</v>
      </c>
      <c r="S3824" s="14">
        <f t="shared" si="287"/>
        <v>42329.838159722218</v>
      </c>
      <c r="T3824" s="14">
        <f t="shared" si="28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5"/>
        <v>106</v>
      </c>
      <c r="P3825">
        <f t="shared" si="286"/>
        <v>64.63</v>
      </c>
      <c r="Q3825" s="10" t="s">
        <v>8315</v>
      </c>
      <c r="R3825" t="s">
        <v>8316</v>
      </c>
      <c r="S3825" s="14">
        <f t="shared" si="287"/>
        <v>42170.910231481481</v>
      </c>
      <c r="T3825" s="14">
        <f t="shared" si="28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5"/>
        <v>108</v>
      </c>
      <c r="P3826">
        <f t="shared" si="286"/>
        <v>38.57</v>
      </c>
      <c r="Q3826" s="10" t="s">
        <v>8315</v>
      </c>
      <c r="R3826" t="s">
        <v>8316</v>
      </c>
      <c r="S3826" s="14">
        <f t="shared" si="287"/>
        <v>42571.626192129625</v>
      </c>
      <c r="T3826" s="14">
        <f t="shared" si="28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5"/>
        <v>105</v>
      </c>
      <c r="P3827">
        <f t="shared" si="286"/>
        <v>107.57</v>
      </c>
      <c r="Q3827" s="10" t="s">
        <v>8315</v>
      </c>
      <c r="R3827" t="s">
        <v>8316</v>
      </c>
      <c r="S3827" s="14">
        <f t="shared" si="287"/>
        <v>42151.069606481484</v>
      </c>
      <c r="T3827" s="14">
        <f t="shared" si="28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5"/>
        <v>119</v>
      </c>
      <c r="P3828">
        <f t="shared" si="286"/>
        <v>27.5</v>
      </c>
      <c r="Q3828" s="10" t="s">
        <v>8315</v>
      </c>
      <c r="R3828" t="s">
        <v>8316</v>
      </c>
      <c r="S3828" s="14">
        <f t="shared" si="287"/>
        <v>42101.423541666663</v>
      </c>
      <c r="T3828" s="14">
        <f t="shared" si="28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5"/>
        <v>153</v>
      </c>
      <c r="P3829">
        <f t="shared" si="286"/>
        <v>70.459999999999994</v>
      </c>
      <c r="Q3829" s="10" t="s">
        <v>8315</v>
      </c>
      <c r="R3829" t="s">
        <v>8316</v>
      </c>
      <c r="S3829" s="14">
        <f t="shared" si="287"/>
        <v>42034.928252314814</v>
      </c>
      <c r="T3829" s="14">
        <f t="shared" si="28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5"/>
        <v>100</v>
      </c>
      <c r="P3830">
        <f t="shared" si="286"/>
        <v>178.57</v>
      </c>
      <c r="Q3830" s="10" t="s">
        <v>8315</v>
      </c>
      <c r="R3830" t="s">
        <v>8316</v>
      </c>
      <c r="S3830" s="14">
        <f t="shared" si="287"/>
        <v>41944.527627314819</v>
      </c>
      <c r="T3830" s="14">
        <f t="shared" si="28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5"/>
        <v>100</v>
      </c>
      <c r="P3831">
        <f t="shared" si="286"/>
        <v>62.63</v>
      </c>
      <c r="Q3831" s="10" t="s">
        <v>8315</v>
      </c>
      <c r="R3831" t="s">
        <v>8316</v>
      </c>
      <c r="S3831" s="14">
        <f t="shared" si="287"/>
        <v>42593.865405092598</v>
      </c>
      <c r="T3831" s="14">
        <f t="shared" si="28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5"/>
        <v>225</v>
      </c>
      <c r="P3832">
        <f t="shared" si="286"/>
        <v>75</v>
      </c>
      <c r="Q3832" s="10" t="s">
        <v>8315</v>
      </c>
      <c r="R3832" t="s">
        <v>8316</v>
      </c>
      <c r="S3832" s="14">
        <f t="shared" si="287"/>
        <v>42503.740868055553</v>
      </c>
      <c r="T3832" s="14">
        <f t="shared" si="28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5"/>
        <v>106</v>
      </c>
      <c r="P3833">
        <f t="shared" si="286"/>
        <v>58.9</v>
      </c>
      <c r="Q3833" s="10" t="s">
        <v>8315</v>
      </c>
      <c r="R3833" t="s">
        <v>8316</v>
      </c>
      <c r="S3833" s="14">
        <f t="shared" si="287"/>
        <v>41927.848900462966</v>
      </c>
      <c r="T3833" s="14">
        <f t="shared" si="28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5"/>
        <v>105</v>
      </c>
      <c r="P3834">
        <f t="shared" si="286"/>
        <v>139.56</v>
      </c>
      <c r="Q3834" s="10" t="s">
        <v>8315</v>
      </c>
      <c r="R3834" t="s">
        <v>8316</v>
      </c>
      <c r="S3834" s="14">
        <f t="shared" si="287"/>
        <v>42375.114988425921</v>
      </c>
      <c r="T3834" s="14">
        <f t="shared" si="28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5"/>
        <v>117</v>
      </c>
      <c r="P3835">
        <f t="shared" si="286"/>
        <v>70</v>
      </c>
      <c r="Q3835" s="10" t="s">
        <v>8315</v>
      </c>
      <c r="R3835" t="s">
        <v>8316</v>
      </c>
      <c r="S3835" s="14">
        <f t="shared" si="287"/>
        <v>41963.872361111105</v>
      </c>
      <c r="T3835" s="14">
        <f t="shared" si="28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5"/>
        <v>109</v>
      </c>
      <c r="P3836">
        <f t="shared" si="286"/>
        <v>57.39</v>
      </c>
      <c r="Q3836" s="10" t="s">
        <v>8315</v>
      </c>
      <c r="R3836" t="s">
        <v>8316</v>
      </c>
      <c r="S3836" s="14">
        <f t="shared" si="287"/>
        <v>42143.445219907408</v>
      </c>
      <c r="T3836" s="14">
        <f t="shared" si="28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5"/>
        <v>160</v>
      </c>
      <c r="P3837">
        <f t="shared" si="286"/>
        <v>40</v>
      </c>
      <c r="Q3837" s="10" t="s">
        <v>8315</v>
      </c>
      <c r="R3837" t="s">
        <v>8316</v>
      </c>
      <c r="S3837" s="14">
        <f t="shared" si="287"/>
        <v>42460.94222222222</v>
      </c>
      <c r="T3837" s="14">
        <f t="shared" si="28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5"/>
        <v>113</v>
      </c>
      <c r="P3838">
        <f t="shared" si="286"/>
        <v>64.290000000000006</v>
      </c>
      <c r="Q3838" s="10" t="s">
        <v>8315</v>
      </c>
      <c r="R3838" t="s">
        <v>8316</v>
      </c>
      <c r="S3838" s="14">
        <f t="shared" si="287"/>
        <v>42553.926527777774</v>
      </c>
      <c r="T3838" s="14">
        <f t="shared" si="28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5"/>
        <v>102</v>
      </c>
      <c r="P3839">
        <f t="shared" si="286"/>
        <v>120.12</v>
      </c>
      <c r="Q3839" s="10" t="s">
        <v>8315</v>
      </c>
      <c r="R3839" t="s">
        <v>8316</v>
      </c>
      <c r="S3839" s="14">
        <f t="shared" si="287"/>
        <v>42152.765717592592</v>
      </c>
      <c r="T3839" s="14">
        <f t="shared" si="28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5"/>
        <v>101</v>
      </c>
      <c r="P3840">
        <f t="shared" si="286"/>
        <v>1008.24</v>
      </c>
      <c r="Q3840" s="10" t="s">
        <v>8315</v>
      </c>
      <c r="R3840" t="s">
        <v>8316</v>
      </c>
      <c r="S3840" s="14">
        <f t="shared" si="287"/>
        <v>42116.710752314815</v>
      </c>
      <c r="T3840" s="14">
        <f t="shared" si="28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5"/>
        <v>101</v>
      </c>
      <c r="P3841">
        <f t="shared" si="286"/>
        <v>63.28</v>
      </c>
      <c r="Q3841" s="10" t="s">
        <v>8315</v>
      </c>
      <c r="R3841" t="s">
        <v>8316</v>
      </c>
      <c r="S3841" s="14">
        <f t="shared" si="287"/>
        <v>42155.142638888887</v>
      </c>
      <c r="T3841" s="14">
        <f t="shared" si="28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5"/>
        <v>6500</v>
      </c>
      <c r="P3842">
        <f t="shared" si="286"/>
        <v>21.67</v>
      </c>
      <c r="Q3842" s="10" t="s">
        <v>8315</v>
      </c>
      <c r="R3842" t="s">
        <v>8316</v>
      </c>
      <c r="S3842" s="14">
        <f t="shared" si="287"/>
        <v>42432.701724537037</v>
      </c>
      <c r="T3842" s="14">
        <f t="shared" si="28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10" t="s">
        <v>8315</v>
      </c>
      <c r="R3843" t="s">
        <v>8316</v>
      </c>
      <c r="S3843" s="14">
        <f t="shared" ref="S3843:S3906" si="291">(((J3843/60)/60)/24)+DATE(1970,1,1)</f>
        <v>41780.785729166666</v>
      </c>
      <c r="T3843" s="14">
        <f t="shared" ref="T3843:T3906" si="29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8315</v>
      </c>
      <c r="R3844" t="s">
        <v>8316</v>
      </c>
      <c r="S3844" s="14">
        <f t="shared" si="291"/>
        <v>41740.493657407409</v>
      </c>
      <c r="T3844" s="14">
        <f t="shared" si="29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8315</v>
      </c>
      <c r="R3845" t="s">
        <v>8316</v>
      </c>
      <c r="S3845" s="14">
        <f t="shared" si="291"/>
        <v>41766.072500000002</v>
      </c>
      <c r="T3845" s="14">
        <f t="shared" si="29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8315</v>
      </c>
      <c r="R3846" t="s">
        <v>8316</v>
      </c>
      <c r="S3846" s="14">
        <f t="shared" si="291"/>
        <v>41766.617291666669</v>
      </c>
      <c r="T3846" s="14">
        <f t="shared" si="29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8315</v>
      </c>
      <c r="R3847" t="s">
        <v>8316</v>
      </c>
      <c r="S3847" s="14">
        <f t="shared" si="291"/>
        <v>42248.627013888887</v>
      </c>
      <c r="T3847" s="14">
        <f t="shared" si="29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8315</v>
      </c>
      <c r="R3848" t="s">
        <v>8316</v>
      </c>
      <c r="S3848" s="14">
        <f t="shared" si="291"/>
        <v>41885.221550925926</v>
      </c>
      <c r="T3848" s="14">
        <f t="shared" si="29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8315</v>
      </c>
      <c r="R3849" t="s">
        <v>8316</v>
      </c>
      <c r="S3849" s="14">
        <f t="shared" si="291"/>
        <v>42159.224432870367</v>
      </c>
      <c r="T3849" s="14">
        <f t="shared" si="29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8315</v>
      </c>
      <c r="R3850" t="s">
        <v>8316</v>
      </c>
      <c r="S3850" s="14">
        <f t="shared" si="291"/>
        <v>42265.817002314812</v>
      </c>
      <c r="T3850" s="14">
        <f t="shared" si="29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8315</v>
      </c>
      <c r="R3851" t="s">
        <v>8316</v>
      </c>
      <c r="S3851" s="14">
        <f t="shared" si="291"/>
        <v>42136.767175925925</v>
      </c>
      <c r="T3851" s="14">
        <f t="shared" si="29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8315</v>
      </c>
      <c r="R3852" t="s">
        <v>8316</v>
      </c>
      <c r="S3852" s="14">
        <f t="shared" si="291"/>
        <v>41975.124340277776</v>
      </c>
      <c r="T3852" s="14">
        <f t="shared" si="29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8315</v>
      </c>
      <c r="R3853" t="s">
        <v>8316</v>
      </c>
      <c r="S3853" s="14">
        <f t="shared" si="291"/>
        <v>42172.439571759256</v>
      </c>
      <c r="T3853" s="14">
        <f t="shared" si="29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8315</v>
      </c>
      <c r="R3854" t="s">
        <v>8316</v>
      </c>
      <c r="S3854" s="14">
        <f t="shared" si="291"/>
        <v>42065.190694444449</v>
      </c>
      <c r="T3854" s="14">
        <f t="shared" si="29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8315</v>
      </c>
      <c r="R3855" t="s">
        <v>8316</v>
      </c>
      <c r="S3855" s="14">
        <f t="shared" si="291"/>
        <v>41848.84002314815</v>
      </c>
      <c r="T3855" s="14">
        <f t="shared" si="29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8315</v>
      </c>
      <c r="R3856" t="s">
        <v>8316</v>
      </c>
      <c r="S3856" s="14">
        <f t="shared" si="291"/>
        <v>42103.884930555556</v>
      </c>
      <c r="T3856" s="14">
        <f t="shared" si="292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8315</v>
      </c>
      <c r="R3857" t="s">
        <v>8316</v>
      </c>
      <c r="S3857" s="14">
        <f t="shared" si="291"/>
        <v>42059.970729166671</v>
      </c>
      <c r="T3857" s="14">
        <f t="shared" si="292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8315</v>
      </c>
      <c r="R3858" t="s">
        <v>8316</v>
      </c>
      <c r="S3858" s="14">
        <f t="shared" si="291"/>
        <v>42041.743090277778</v>
      </c>
      <c r="T3858" s="14">
        <f t="shared" si="292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8315</v>
      </c>
      <c r="R3859" t="s">
        <v>8316</v>
      </c>
      <c r="S3859" s="14">
        <f t="shared" si="291"/>
        <v>41829.73715277778</v>
      </c>
      <c r="T3859" s="14">
        <f t="shared" si="292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8315</v>
      </c>
      <c r="R3860" t="s">
        <v>8316</v>
      </c>
      <c r="S3860" s="14">
        <f t="shared" si="291"/>
        <v>42128.431064814817</v>
      </c>
      <c r="T3860" s="14">
        <f t="shared" si="292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8315</v>
      </c>
      <c r="R3861" t="s">
        <v>8316</v>
      </c>
      <c r="S3861" s="14">
        <f t="shared" si="291"/>
        <v>41789.893599537041</v>
      </c>
      <c r="T3861" s="14">
        <f t="shared" si="292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8315</v>
      </c>
      <c r="R3862" t="s">
        <v>8316</v>
      </c>
      <c r="S3862" s="14">
        <f t="shared" si="291"/>
        <v>41833.660995370366</v>
      </c>
      <c r="T3862" s="14">
        <f t="shared" si="292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8315</v>
      </c>
      <c r="R3863" t="s">
        <v>8316</v>
      </c>
      <c r="S3863" s="14">
        <f t="shared" si="291"/>
        <v>41914.590011574073</v>
      </c>
      <c r="T3863" s="14">
        <f t="shared" si="292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8315</v>
      </c>
      <c r="R3864" t="s">
        <v>8316</v>
      </c>
      <c r="S3864" s="14">
        <f t="shared" si="291"/>
        <v>42611.261064814811</v>
      </c>
      <c r="T3864" s="14">
        <f t="shared" si="292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8315</v>
      </c>
      <c r="R3865" t="s">
        <v>8316</v>
      </c>
      <c r="S3865" s="14">
        <f t="shared" si="291"/>
        <v>42253.633159722223</v>
      </c>
      <c r="T3865" s="14">
        <f t="shared" si="292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8315</v>
      </c>
      <c r="R3866" t="s">
        <v>8316</v>
      </c>
      <c r="S3866" s="14">
        <f t="shared" si="291"/>
        <v>42295.891828703709</v>
      </c>
      <c r="T3866" s="14">
        <f t="shared" si="292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8315</v>
      </c>
      <c r="R3867" t="s">
        <v>8316</v>
      </c>
      <c r="S3867" s="14">
        <f t="shared" si="291"/>
        <v>41841.651597222226</v>
      </c>
      <c r="T3867" s="14">
        <f t="shared" si="292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8315</v>
      </c>
      <c r="R3868" t="s">
        <v>8316</v>
      </c>
      <c r="S3868" s="14">
        <f t="shared" si="291"/>
        <v>42402.947002314817</v>
      </c>
      <c r="T3868" s="14">
        <f t="shared" si="292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8315</v>
      </c>
      <c r="R3869" t="s">
        <v>8316</v>
      </c>
      <c r="S3869" s="14">
        <f t="shared" si="291"/>
        <v>42509.814108796301</v>
      </c>
      <c r="T3869" s="14">
        <f t="shared" si="292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8315</v>
      </c>
      <c r="R3870" t="s">
        <v>8357</v>
      </c>
      <c r="S3870" s="14">
        <f t="shared" si="291"/>
        <v>41865.659780092588</v>
      </c>
      <c r="T3870" s="14">
        <f t="shared" si="292"/>
        <v>41890.659780092588</v>
      </c>
      <c r="U3870">
        <f t="shared" ref="U3870:U3889" si="293"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8315</v>
      </c>
      <c r="R3871" t="s">
        <v>8357</v>
      </c>
      <c r="S3871" s="14">
        <f t="shared" si="291"/>
        <v>42047.724444444444</v>
      </c>
      <c r="T3871" s="14">
        <f t="shared" si="292"/>
        <v>42077.132638888885</v>
      </c>
      <c r="U3871">
        <f t="shared" si="293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8315</v>
      </c>
      <c r="R3872" t="s">
        <v>8357</v>
      </c>
      <c r="S3872" s="14">
        <f t="shared" si="291"/>
        <v>41793.17219907407</v>
      </c>
      <c r="T3872" s="14">
        <f t="shared" si="292"/>
        <v>41823.17219907407</v>
      </c>
      <c r="U3872">
        <f t="shared" si="293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8315</v>
      </c>
      <c r="R3873" t="s">
        <v>8357</v>
      </c>
      <c r="S3873" s="14">
        <f t="shared" si="291"/>
        <v>42763.780671296292</v>
      </c>
      <c r="T3873" s="14">
        <f t="shared" si="292"/>
        <v>42823.739004629635</v>
      </c>
      <c r="U3873">
        <f t="shared" si="293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8315</v>
      </c>
      <c r="R3874" t="s">
        <v>8357</v>
      </c>
      <c r="S3874" s="14">
        <f t="shared" si="291"/>
        <v>42180.145787037036</v>
      </c>
      <c r="T3874" s="14">
        <f t="shared" si="292"/>
        <v>42230.145787037036</v>
      </c>
      <c r="U3874">
        <f t="shared" si="293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8315</v>
      </c>
      <c r="R3875" t="s">
        <v>8357</v>
      </c>
      <c r="S3875" s="14">
        <f t="shared" si="291"/>
        <v>42255.696006944447</v>
      </c>
      <c r="T3875" s="14">
        <f t="shared" si="292"/>
        <v>42285.696006944447</v>
      </c>
      <c r="U3875">
        <f t="shared" si="293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8315</v>
      </c>
      <c r="R3876" t="s">
        <v>8357</v>
      </c>
      <c r="S3876" s="14">
        <f t="shared" si="291"/>
        <v>42007.016458333332</v>
      </c>
      <c r="T3876" s="14">
        <f t="shared" si="292"/>
        <v>42028.041666666672</v>
      </c>
      <c r="U3876">
        <f t="shared" si="293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8315</v>
      </c>
      <c r="R3877" t="s">
        <v>8357</v>
      </c>
      <c r="S3877" s="14">
        <f t="shared" si="291"/>
        <v>42615.346817129626</v>
      </c>
      <c r="T3877" s="14">
        <f t="shared" si="292"/>
        <v>42616.416666666672</v>
      </c>
      <c r="U3877">
        <f t="shared" si="293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8315</v>
      </c>
      <c r="R3878" t="s">
        <v>8357</v>
      </c>
      <c r="S3878" s="14">
        <f t="shared" si="291"/>
        <v>42372.624166666668</v>
      </c>
      <c r="T3878" s="14">
        <f t="shared" si="292"/>
        <v>42402.624166666668</v>
      </c>
      <c r="U3878">
        <f t="shared" si="293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8315</v>
      </c>
      <c r="R3879" t="s">
        <v>8357</v>
      </c>
      <c r="S3879" s="14">
        <f t="shared" si="291"/>
        <v>42682.67768518519</v>
      </c>
      <c r="T3879" s="14">
        <f t="shared" si="292"/>
        <v>42712.67768518519</v>
      </c>
      <c r="U3879">
        <f t="shared" si="293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8315</v>
      </c>
      <c r="R3880" t="s">
        <v>8357</v>
      </c>
      <c r="S3880" s="14">
        <f t="shared" si="291"/>
        <v>42154.818819444445</v>
      </c>
      <c r="T3880" s="14">
        <f t="shared" si="292"/>
        <v>42185.165972222225</v>
      </c>
      <c r="U3880">
        <f t="shared" si="293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8315</v>
      </c>
      <c r="R3881" t="s">
        <v>8357</v>
      </c>
      <c r="S3881" s="14">
        <f t="shared" si="291"/>
        <v>41999.861064814817</v>
      </c>
      <c r="T3881" s="14">
        <f t="shared" si="292"/>
        <v>42029.861064814817</v>
      </c>
      <c r="U3881">
        <f t="shared" si="293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8315</v>
      </c>
      <c r="R3882" t="s">
        <v>8357</v>
      </c>
      <c r="S3882" s="14">
        <f t="shared" si="291"/>
        <v>41815.815046296295</v>
      </c>
      <c r="T3882" s="14">
        <f t="shared" si="292"/>
        <v>41850.958333333336</v>
      </c>
      <c r="U3882">
        <f t="shared" si="29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8315</v>
      </c>
      <c r="R3883" t="s">
        <v>8357</v>
      </c>
      <c r="S3883" s="14">
        <f t="shared" si="291"/>
        <v>42756.018506944441</v>
      </c>
      <c r="T3883" s="14">
        <f t="shared" si="292"/>
        <v>42786.018506944441</v>
      </c>
      <c r="U3883">
        <f t="shared" si="293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8315</v>
      </c>
      <c r="R3884" t="s">
        <v>8357</v>
      </c>
      <c r="S3884" s="14">
        <f t="shared" si="291"/>
        <v>42373.983449074076</v>
      </c>
      <c r="T3884" s="14">
        <f t="shared" si="292"/>
        <v>42400.960416666669</v>
      </c>
      <c r="U3884">
        <f t="shared" si="293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8315</v>
      </c>
      <c r="R3885" t="s">
        <v>8357</v>
      </c>
      <c r="S3885" s="14">
        <f t="shared" si="291"/>
        <v>41854.602650462963</v>
      </c>
      <c r="T3885" s="14">
        <f t="shared" si="292"/>
        <v>41884.602650462963</v>
      </c>
      <c r="U3885">
        <f t="shared" si="293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8315</v>
      </c>
      <c r="R3886" t="s">
        <v>8357</v>
      </c>
      <c r="S3886" s="14">
        <f t="shared" si="291"/>
        <v>42065.791574074072</v>
      </c>
      <c r="T3886" s="14">
        <f t="shared" si="292"/>
        <v>42090.749907407408</v>
      </c>
      <c r="U3886">
        <f t="shared" si="293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8315</v>
      </c>
      <c r="R3887" t="s">
        <v>8357</v>
      </c>
      <c r="S3887" s="14">
        <f t="shared" si="291"/>
        <v>42469.951284722221</v>
      </c>
      <c r="T3887" s="14">
        <f t="shared" si="292"/>
        <v>42499.951284722221</v>
      </c>
      <c r="U3887">
        <f t="shared" si="293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8315</v>
      </c>
      <c r="R3888" t="s">
        <v>8357</v>
      </c>
      <c r="S3888" s="14">
        <f t="shared" si="291"/>
        <v>41954.228032407409</v>
      </c>
      <c r="T3888" s="14">
        <f t="shared" si="292"/>
        <v>41984.228032407409</v>
      </c>
      <c r="U3888">
        <f t="shared" si="293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8315</v>
      </c>
      <c r="R3889" t="s">
        <v>8357</v>
      </c>
      <c r="S3889" s="14">
        <f t="shared" si="291"/>
        <v>42079.857974537037</v>
      </c>
      <c r="T3889" s="14">
        <f t="shared" si="292"/>
        <v>42125.916666666672</v>
      </c>
      <c r="U3889">
        <f t="shared" si="293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8315</v>
      </c>
      <c r="R3890" t="s">
        <v>8316</v>
      </c>
      <c r="S3890" s="14">
        <f t="shared" si="291"/>
        <v>42762.545810185184</v>
      </c>
      <c r="T3890" s="14">
        <f t="shared" si="292"/>
        <v>42792.545810185184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8315</v>
      </c>
      <c r="R3891" t="s">
        <v>8316</v>
      </c>
      <c r="S3891" s="14">
        <f t="shared" si="291"/>
        <v>41977.004976851851</v>
      </c>
      <c r="T3891" s="14">
        <f t="shared" si="292"/>
        <v>42008.976388888885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8315</v>
      </c>
      <c r="R3892" t="s">
        <v>8316</v>
      </c>
      <c r="S3892" s="14">
        <f t="shared" si="291"/>
        <v>42171.758611111116</v>
      </c>
      <c r="T3892" s="14">
        <f t="shared" si="292"/>
        <v>42231.758611111116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8315</v>
      </c>
      <c r="R3893" t="s">
        <v>8316</v>
      </c>
      <c r="S3893" s="14">
        <f t="shared" si="291"/>
        <v>42056.1324537037</v>
      </c>
      <c r="T3893" s="14">
        <f t="shared" si="292"/>
        <v>42086.207638888889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8315</v>
      </c>
      <c r="R3894" t="s">
        <v>8316</v>
      </c>
      <c r="S3894" s="14">
        <f t="shared" si="291"/>
        <v>41867.652280092596</v>
      </c>
      <c r="T3894" s="14">
        <f t="shared" si="292"/>
        <v>41875.291666666664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8315</v>
      </c>
      <c r="R3895" t="s">
        <v>8316</v>
      </c>
      <c r="S3895" s="14">
        <f t="shared" si="291"/>
        <v>41779.657870370371</v>
      </c>
      <c r="T3895" s="14">
        <f t="shared" si="292"/>
        <v>41821.25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8315</v>
      </c>
      <c r="R3896" t="s">
        <v>8316</v>
      </c>
      <c r="S3896" s="14">
        <f t="shared" si="291"/>
        <v>42679.958472222221</v>
      </c>
      <c r="T3896" s="14">
        <f t="shared" si="292"/>
        <v>42710.207638888889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8315</v>
      </c>
      <c r="R3897" t="s">
        <v>8316</v>
      </c>
      <c r="S3897" s="14">
        <f t="shared" si="291"/>
        <v>42032.250208333338</v>
      </c>
      <c r="T3897" s="14">
        <f t="shared" si="292"/>
        <v>42063.250208333338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8315</v>
      </c>
      <c r="R3898" t="s">
        <v>8316</v>
      </c>
      <c r="S3898" s="14">
        <f t="shared" si="291"/>
        <v>41793.191875000004</v>
      </c>
      <c r="T3898" s="14">
        <f t="shared" si="292"/>
        <v>41807.191875000004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8315</v>
      </c>
      <c r="R3899" t="s">
        <v>8316</v>
      </c>
      <c r="S3899" s="14">
        <f t="shared" si="291"/>
        <v>41982.87364583333</v>
      </c>
      <c r="T3899" s="14">
        <f t="shared" si="292"/>
        <v>42012.87364583333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8315</v>
      </c>
      <c r="R3900" t="s">
        <v>8316</v>
      </c>
      <c r="S3900" s="14">
        <f t="shared" si="291"/>
        <v>42193.482291666667</v>
      </c>
      <c r="T3900" s="14">
        <f t="shared" si="292"/>
        <v>42233.666666666672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8315</v>
      </c>
      <c r="R3901" t="s">
        <v>8316</v>
      </c>
      <c r="S3901" s="14">
        <f t="shared" si="291"/>
        <v>41843.775011574071</v>
      </c>
      <c r="T3901" s="14">
        <f t="shared" si="292"/>
        <v>41863.775011574071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8315</v>
      </c>
      <c r="R3902" t="s">
        <v>8316</v>
      </c>
      <c r="S3902" s="14">
        <f t="shared" si="291"/>
        <v>42136.092488425929</v>
      </c>
      <c r="T3902" s="14">
        <f t="shared" si="292"/>
        <v>42166.092488425929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8315</v>
      </c>
      <c r="R3903" t="s">
        <v>8316</v>
      </c>
      <c r="S3903" s="14">
        <f t="shared" si="291"/>
        <v>42317.826377314821</v>
      </c>
      <c r="T3903" s="14">
        <f t="shared" si="292"/>
        <v>42357.826377314821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8315</v>
      </c>
      <c r="R3904" t="s">
        <v>8316</v>
      </c>
      <c r="S3904" s="14">
        <f t="shared" si="291"/>
        <v>42663.468078703707</v>
      </c>
      <c r="T3904" s="14">
        <f t="shared" si="29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8315</v>
      </c>
      <c r="R3905" t="s">
        <v>8316</v>
      </c>
      <c r="S3905" s="14">
        <f t="shared" si="291"/>
        <v>42186.01116898148</v>
      </c>
      <c r="T3905" s="14">
        <f t="shared" si="29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0" t="s">
        <v>8315</v>
      </c>
      <c r="R3906" t="s">
        <v>8316</v>
      </c>
      <c r="S3906" s="14">
        <f t="shared" si="291"/>
        <v>42095.229166666672</v>
      </c>
      <c r="T3906" s="14">
        <f t="shared" si="29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10" t="s">
        <v>8315</v>
      </c>
      <c r="R3907" t="s">
        <v>8316</v>
      </c>
      <c r="S3907" s="14">
        <f t="shared" ref="S3907:S3970" si="296">(((J3907/60)/60)/24)+DATE(1970,1,1)</f>
        <v>42124.623877314814</v>
      </c>
      <c r="T3907" s="14">
        <f t="shared" ref="T3907:T3970" si="29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8315</v>
      </c>
      <c r="R3908" t="s">
        <v>8316</v>
      </c>
      <c r="S3908" s="14">
        <f t="shared" si="296"/>
        <v>42143.917743055557</v>
      </c>
      <c r="T3908" s="14">
        <f t="shared" si="29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8315</v>
      </c>
      <c r="R3909" t="s">
        <v>8316</v>
      </c>
      <c r="S3909" s="14">
        <f t="shared" si="296"/>
        <v>41906.819513888891</v>
      </c>
      <c r="T3909" s="14">
        <f t="shared" si="29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8315</v>
      </c>
      <c r="R3910" t="s">
        <v>8316</v>
      </c>
      <c r="S3910" s="14">
        <f t="shared" si="296"/>
        <v>41834.135370370372</v>
      </c>
      <c r="T3910" s="14">
        <f t="shared" si="29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8315</v>
      </c>
      <c r="R3911" t="s">
        <v>8316</v>
      </c>
      <c r="S3911" s="14">
        <f t="shared" si="296"/>
        <v>41863.359282407408</v>
      </c>
      <c r="T3911" s="14">
        <f t="shared" si="29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8315</v>
      </c>
      <c r="R3912" t="s">
        <v>8316</v>
      </c>
      <c r="S3912" s="14">
        <f t="shared" si="296"/>
        <v>42224.756909722222</v>
      </c>
      <c r="T3912" s="14">
        <f t="shared" si="29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8315</v>
      </c>
      <c r="R3913" t="s">
        <v>8316</v>
      </c>
      <c r="S3913" s="14">
        <f t="shared" si="296"/>
        <v>41939.8122337963</v>
      </c>
      <c r="T3913" s="14">
        <f t="shared" si="29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8315</v>
      </c>
      <c r="R3914" t="s">
        <v>8316</v>
      </c>
      <c r="S3914" s="14">
        <f t="shared" si="296"/>
        <v>42059.270023148143</v>
      </c>
      <c r="T3914" s="14">
        <f t="shared" si="29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8315</v>
      </c>
      <c r="R3915" t="s">
        <v>8316</v>
      </c>
      <c r="S3915" s="14">
        <f t="shared" si="296"/>
        <v>42308.211215277777</v>
      </c>
      <c r="T3915" s="14">
        <f t="shared" si="29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8315</v>
      </c>
      <c r="R3916" t="s">
        <v>8316</v>
      </c>
      <c r="S3916" s="14">
        <f t="shared" si="296"/>
        <v>42114.818935185183</v>
      </c>
      <c r="T3916" s="14">
        <f t="shared" si="29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8315</v>
      </c>
      <c r="R3917" t="s">
        <v>8316</v>
      </c>
      <c r="S3917" s="14">
        <f t="shared" si="296"/>
        <v>42492.98505787037</v>
      </c>
      <c r="T3917" s="14">
        <f t="shared" si="29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8315</v>
      </c>
      <c r="R3918" t="s">
        <v>8316</v>
      </c>
      <c r="S3918" s="14">
        <f t="shared" si="296"/>
        <v>42494.471666666665</v>
      </c>
      <c r="T3918" s="14">
        <f t="shared" si="29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8315</v>
      </c>
      <c r="R3919" t="s">
        <v>8316</v>
      </c>
      <c r="S3919" s="14">
        <f t="shared" si="296"/>
        <v>41863.527326388888</v>
      </c>
      <c r="T3919" s="14">
        <f t="shared" si="29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8315</v>
      </c>
      <c r="R3920" t="s">
        <v>8316</v>
      </c>
      <c r="S3920" s="14">
        <f t="shared" si="296"/>
        <v>41843.664618055554</v>
      </c>
      <c r="T3920" s="14">
        <f t="shared" si="29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8315</v>
      </c>
      <c r="R3921" t="s">
        <v>8316</v>
      </c>
      <c r="S3921" s="14">
        <f t="shared" si="296"/>
        <v>42358.684872685189</v>
      </c>
      <c r="T3921" s="14">
        <f t="shared" si="29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8315</v>
      </c>
      <c r="R3922" t="s">
        <v>8316</v>
      </c>
      <c r="S3922" s="14">
        <f t="shared" si="296"/>
        <v>42657.38726851852</v>
      </c>
      <c r="T3922" s="14">
        <f t="shared" si="29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8315</v>
      </c>
      <c r="R3923" t="s">
        <v>8316</v>
      </c>
      <c r="S3923" s="14">
        <f t="shared" si="296"/>
        <v>41926.542303240742</v>
      </c>
      <c r="T3923" s="14">
        <f t="shared" si="29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8315</v>
      </c>
      <c r="R3924" t="s">
        <v>8316</v>
      </c>
      <c r="S3924" s="14">
        <f t="shared" si="296"/>
        <v>42020.768634259264</v>
      </c>
      <c r="T3924" s="14">
        <f t="shared" si="29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8315</v>
      </c>
      <c r="R3925" t="s">
        <v>8316</v>
      </c>
      <c r="S3925" s="14">
        <f t="shared" si="296"/>
        <v>42075.979988425926</v>
      </c>
      <c r="T3925" s="14">
        <f t="shared" si="29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8315</v>
      </c>
      <c r="R3926" t="s">
        <v>8316</v>
      </c>
      <c r="S3926" s="14">
        <f t="shared" si="296"/>
        <v>41786.959745370368</v>
      </c>
      <c r="T3926" s="14">
        <f t="shared" si="29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8315</v>
      </c>
      <c r="R3927" t="s">
        <v>8316</v>
      </c>
      <c r="S3927" s="14">
        <f t="shared" si="296"/>
        <v>41820.870821759258</v>
      </c>
      <c r="T3927" s="14">
        <f t="shared" si="29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8315</v>
      </c>
      <c r="R3928" t="s">
        <v>8316</v>
      </c>
      <c r="S3928" s="14">
        <f t="shared" si="296"/>
        <v>41970.085046296299</v>
      </c>
      <c r="T3928" s="14">
        <f t="shared" si="29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8315</v>
      </c>
      <c r="R3929" t="s">
        <v>8316</v>
      </c>
      <c r="S3929" s="14">
        <f t="shared" si="296"/>
        <v>41830.267407407409</v>
      </c>
      <c r="T3929" s="14">
        <f t="shared" si="29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8315</v>
      </c>
      <c r="R3930" t="s">
        <v>8316</v>
      </c>
      <c r="S3930" s="14">
        <f t="shared" si="296"/>
        <v>42265.683182870373</v>
      </c>
      <c r="T3930" s="14">
        <f t="shared" si="29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8315</v>
      </c>
      <c r="R3931" t="s">
        <v>8316</v>
      </c>
      <c r="S3931" s="14">
        <f t="shared" si="296"/>
        <v>42601.827141203699</v>
      </c>
      <c r="T3931" s="14">
        <f t="shared" si="29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8315</v>
      </c>
      <c r="R3932" t="s">
        <v>8316</v>
      </c>
      <c r="S3932" s="14">
        <f t="shared" si="296"/>
        <v>42433.338749999995</v>
      </c>
      <c r="T3932" s="14">
        <f t="shared" si="29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8315</v>
      </c>
      <c r="R3933" t="s">
        <v>8316</v>
      </c>
      <c r="S3933" s="14">
        <f t="shared" si="296"/>
        <v>42228.151701388888</v>
      </c>
      <c r="T3933" s="14">
        <f t="shared" si="29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8315</v>
      </c>
      <c r="R3934" t="s">
        <v>8316</v>
      </c>
      <c r="S3934" s="14">
        <f t="shared" si="296"/>
        <v>42415.168564814812</v>
      </c>
      <c r="T3934" s="14">
        <f t="shared" si="29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8315</v>
      </c>
      <c r="R3935" t="s">
        <v>8316</v>
      </c>
      <c r="S3935" s="14">
        <f t="shared" si="296"/>
        <v>42538.968310185184</v>
      </c>
      <c r="T3935" s="14">
        <f t="shared" si="29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8315</v>
      </c>
      <c r="R3936" t="s">
        <v>8316</v>
      </c>
      <c r="S3936" s="14">
        <f t="shared" si="296"/>
        <v>42233.671747685185</v>
      </c>
      <c r="T3936" s="14">
        <f t="shared" si="29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8315</v>
      </c>
      <c r="R3937" t="s">
        <v>8316</v>
      </c>
      <c r="S3937" s="14">
        <f t="shared" si="296"/>
        <v>42221.656782407401</v>
      </c>
      <c r="T3937" s="14">
        <f t="shared" si="29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8315</v>
      </c>
      <c r="R3938" t="s">
        <v>8316</v>
      </c>
      <c r="S3938" s="14">
        <f t="shared" si="296"/>
        <v>42675.262962962966</v>
      </c>
      <c r="T3938" s="14">
        <f t="shared" si="29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8315</v>
      </c>
      <c r="R3939" t="s">
        <v>8316</v>
      </c>
      <c r="S3939" s="14">
        <f t="shared" si="296"/>
        <v>42534.631481481483</v>
      </c>
      <c r="T3939" s="14">
        <f t="shared" si="29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8315</v>
      </c>
      <c r="R3940" t="s">
        <v>8316</v>
      </c>
      <c r="S3940" s="14">
        <f t="shared" si="296"/>
        <v>42151.905717592599</v>
      </c>
      <c r="T3940" s="14">
        <f t="shared" si="29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8315</v>
      </c>
      <c r="R3941" t="s">
        <v>8316</v>
      </c>
      <c r="S3941" s="14">
        <f t="shared" si="296"/>
        <v>41915.400219907409</v>
      </c>
      <c r="T3941" s="14">
        <f t="shared" si="29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8315</v>
      </c>
      <c r="R3942" t="s">
        <v>8316</v>
      </c>
      <c r="S3942" s="14">
        <f t="shared" si="296"/>
        <v>41961.492488425924</v>
      </c>
      <c r="T3942" s="14">
        <f t="shared" si="29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8315</v>
      </c>
      <c r="R3943" t="s">
        <v>8316</v>
      </c>
      <c r="S3943" s="14">
        <f t="shared" si="296"/>
        <v>41940.587233796294</v>
      </c>
      <c r="T3943" s="14">
        <f t="shared" si="29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8315</v>
      </c>
      <c r="R3944" t="s">
        <v>8316</v>
      </c>
      <c r="S3944" s="14">
        <f t="shared" si="296"/>
        <v>42111.904097222221</v>
      </c>
      <c r="T3944" s="14">
        <f t="shared" si="29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8315</v>
      </c>
      <c r="R3945" t="s">
        <v>8316</v>
      </c>
      <c r="S3945" s="14">
        <f t="shared" si="296"/>
        <v>42279.778564814813</v>
      </c>
      <c r="T3945" s="14">
        <f t="shared" si="29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8315</v>
      </c>
      <c r="R3946" t="s">
        <v>8316</v>
      </c>
      <c r="S3946" s="14">
        <f t="shared" si="296"/>
        <v>42213.662905092591</v>
      </c>
      <c r="T3946" s="14">
        <f t="shared" si="29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8315</v>
      </c>
      <c r="R3947" t="s">
        <v>8316</v>
      </c>
      <c r="S3947" s="14">
        <f t="shared" si="296"/>
        <v>42109.801712962959</v>
      </c>
      <c r="T3947" s="14">
        <f t="shared" si="29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8315</v>
      </c>
      <c r="R3948" t="s">
        <v>8316</v>
      </c>
      <c r="S3948" s="14">
        <f t="shared" si="296"/>
        <v>42031.833587962959</v>
      </c>
      <c r="T3948" s="14">
        <f t="shared" si="29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8315</v>
      </c>
      <c r="R3949" t="s">
        <v>8316</v>
      </c>
      <c r="S3949" s="14">
        <f t="shared" si="296"/>
        <v>42615.142870370371</v>
      </c>
      <c r="T3949" s="14">
        <f t="shared" si="29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8315</v>
      </c>
      <c r="R3950" t="s">
        <v>8316</v>
      </c>
      <c r="S3950" s="14">
        <f t="shared" si="296"/>
        <v>41829.325497685182</v>
      </c>
      <c r="T3950" s="14">
        <f t="shared" si="29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8315</v>
      </c>
      <c r="R3951" t="s">
        <v>8316</v>
      </c>
      <c r="S3951" s="14">
        <f t="shared" si="296"/>
        <v>42016.120613425926</v>
      </c>
      <c r="T3951" s="14">
        <f t="shared" si="29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8315</v>
      </c>
      <c r="R3952" t="s">
        <v>8316</v>
      </c>
      <c r="S3952" s="14">
        <f t="shared" si="296"/>
        <v>42439.702314814815</v>
      </c>
      <c r="T3952" s="14">
        <f t="shared" si="29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8315</v>
      </c>
      <c r="R3953" t="s">
        <v>8316</v>
      </c>
      <c r="S3953" s="14">
        <f t="shared" si="296"/>
        <v>42433.825717592597</v>
      </c>
      <c r="T3953" s="14">
        <f t="shared" si="29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8315</v>
      </c>
      <c r="R3954" t="s">
        <v>8316</v>
      </c>
      <c r="S3954" s="14">
        <f t="shared" si="296"/>
        <v>42243.790393518517</v>
      </c>
      <c r="T3954" s="14">
        <f t="shared" si="29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8315</v>
      </c>
      <c r="R3955" t="s">
        <v>8316</v>
      </c>
      <c r="S3955" s="14">
        <f t="shared" si="296"/>
        <v>42550.048449074078</v>
      </c>
      <c r="T3955" s="14">
        <f t="shared" si="29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8315</v>
      </c>
      <c r="R3956" t="s">
        <v>8316</v>
      </c>
      <c r="S3956" s="14">
        <f t="shared" si="296"/>
        <v>41774.651203703703</v>
      </c>
      <c r="T3956" s="14">
        <f t="shared" si="29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8315</v>
      </c>
      <c r="R3957" t="s">
        <v>8316</v>
      </c>
      <c r="S3957" s="14">
        <f t="shared" si="296"/>
        <v>42306.848854166667</v>
      </c>
      <c r="T3957" s="14">
        <f t="shared" si="29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8315</v>
      </c>
      <c r="R3958" t="s">
        <v>8316</v>
      </c>
      <c r="S3958" s="14">
        <f t="shared" si="296"/>
        <v>42457.932025462964</v>
      </c>
      <c r="T3958" s="14">
        <f t="shared" si="29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8315</v>
      </c>
      <c r="R3959" t="s">
        <v>8316</v>
      </c>
      <c r="S3959" s="14">
        <f t="shared" si="296"/>
        <v>42513.976319444439</v>
      </c>
      <c r="T3959" s="14">
        <f t="shared" si="29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8315</v>
      </c>
      <c r="R3960" t="s">
        <v>8316</v>
      </c>
      <c r="S3960" s="14">
        <f t="shared" si="296"/>
        <v>41816.950370370374</v>
      </c>
      <c r="T3960" s="14">
        <f t="shared" si="29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8315</v>
      </c>
      <c r="R3961" t="s">
        <v>8316</v>
      </c>
      <c r="S3961" s="14">
        <f t="shared" si="296"/>
        <v>41880.788842592592</v>
      </c>
      <c r="T3961" s="14">
        <f t="shared" si="29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8315</v>
      </c>
      <c r="R3962" t="s">
        <v>8316</v>
      </c>
      <c r="S3962" s="14">
        <f t="shared" si="296"/>
        <v>42342.845555555556</v>
      </c>
      <c r="T3962" s="14">
        <f t="shared" si="29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8315</v>
      </c>
      <c r="R3963" t="s">
        <v>8316</v>
      </c>
      <c r="S3963" s="14">
        <f t="shared" si="296"/>
        <v>41745.891319444447</v>
      </c>
      <c r="T3963" s="14">
        <f t="shared" si="29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8315</v>
      </c>
      <c r="R3964" t="s">
        <v>8316</v>
      </c>
      <c r="S3964" s="14">
        <f t="shared" si="296"/>
        <v>42311.621458333335</v>
      </c>
      <c r="T3964" s="14">
        <f t="shared" si="29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8315</v>
      </c>
      <c r="R3965" t="s">
        <v>8316</v>
      </c>
      <c r="S3965" s="14">
        <f t="shared" si="296"/>
        <v>42296.154131944444</v>
      </c>
      <c r="T3965" s="14">
        <f t="shared" si="29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8315</v>
      </c>
      <c r="R3966" t="s">
        <v>8316</v>
      </c>
      <c r="S3966" s="14">
        <f t="shared" si="296"/>
        <v>42053.722060185188</v>
      </c>
      <c r="T3966" s="14">
        <f t="shared" si="29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8315</v>
      </c>
      <c r="R3967" t="s">
        <v>8316</v>
      </c>
      <c r="S3967" s="14">
        <f t="shared" si="296"/>
        <v>42414.235879629632</v>
      </c>
      <c r="T3967" s="14">
        <f t="shared" si="29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8315</v>
      </c>
      <c r="R3968" t="s">
        <v>8316</v>
      </c>
      <c r="S3968" s="14">
        <f t="shared" si="296"/>
        <v>41801.711550925924</v>
      </c>
      <c r="T3968" s="14">
        <f t="shared" si="29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8315</v>
      </c>
      <c r="R3969" t="s">
        <v>8316</v>
      </c>
      <c r="S3969" s="14">
        <f t="shared" si="296"/>
        <v>42770.290590277778</v>
      </c>
      <c r="T3969" s="14">
        <f t="shared" si="29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0" t="s">
        <v>8315</v>
      </c>
      <c r="R3970" t="s">
        <v>8316</v>
      </c>
      <c r="S3970" s="14">
        <f t="shared" si="296"/>
        <v>42452.815659722226</v>
      </c>
      <c r="T3970" s="14">
        <f t="shared" si="29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10" t="s">
        <v>8315</v>
      </c>
      <c r="R3971" t="s">
        <v>8316</v>
      </c>
      <c r="S3971" s="14">
        <f t="shared" ref="S3971:S4034" si="300">(((J3971/60)/60)/24)+DATE(1970,1,1)</f>
        <v>42601.854699074072</v>
      </c>
      <c r="T3971" s="14">
        <f t="shared" ref="T3971:T4034" si="30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8315</v>
      </c>
      <c r="R3972" t="s">
        <v>8316</v>
      </c>
      <c r="S3972" s="14">
        <f t="shared" si="300"/>
        <v>42447.863553240735</v>
      </c>
      <c r="T3972" s="14">
        <f t="shared" si="30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8315</v>
      </c>
      <c r="R3973" t="s">
        <v>8316</v>
      </c>
      <c r="S3973" s="14">
        <f t="shared" si="300"/>
        <v>41811.536180555559</v>
      </c>
      <c r="T3973" s="14">
        <f t="shared" si="30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8315</v>
      </c>
      <c r="R3974" t="s">
        <v>8316</v>
      </c>
      <c r="S3974" s="14">
        <f t="shared" si="300"/>
        <v>41981.067523148144</v>
      </c>
      <c r="T3974" s="14">
        <f t="shared" si="30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8315</v>
      </c>
      <c r="R3975" t="s">
        <v>8316</v>
      </c>
      <c r="S3975" s="14">
        <f t="shared" si="300"/>
        <v>42469.68414351852</v>
      </c>
      <c r="T3975" s="14">
        <f t="shared" si="30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8315</v>
      </c>
      <c r="R3976" t="s">
        <v>8316</v>
      </c>
      <c r="S3976" s="14">
        <f t="shared" si="300"/>
        <v>42493.546851851846</v>
      </c>
      <c r="T3976" s="14">
        <f t="shared" si="30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8315</v>
      </c>
      <c r="R3977" t="s">
        <v>8316</v>
      </c>
      <c r="S3977" s="14">
        <f t="shared" si="300"/>
        <v>42534.866875</v>
      </c>
      <c r="T3977" s="14">
        <f t="shared" si="30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8315</v>
      </c>
      <c r="R3978" t="s">
        <v>8316</v>
      </c>
      <c r="S3978" s="14">
        <f t="shared" si="300"/>
        <v>41830.858344907407</v>
      </c>
      <c r="T3978" s="14">
        <f t="shared" si="30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8315</v>
      </c>
      <c r="R3979" t="s">
        <v>8316</v>
      </c>
      <c r="S3979" s="14">
        <f t="shared" si="300"/>
        <v>42543.788564814815</v>
      </c>
      <c r="T3979" s="14">
        <f t="shared" si="30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8315</v>
      </c>
      <c r="R3980" t="s">
        <v>8316</v>
      </c>
      <c r="S3980" s="14">
        <f t="shared" si="300"/>
        <v>41975.642974537041</v>
      </c>
      <c r="T3980" s="14">
        <f t="shared" si="30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8315</v>
      </c>
      <c r="R3981" t="s">
        <v>8316</v>
      </c>
      <c r="S3981" s="14">
        <f t="shared" si="300"/>
        <v>42069.903437500005</v>
      </c>
      <c r="T3981" s="14">
        <f t="shared" si="30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8315</v>
      </c>
      <c r="R3982" t="s">
        <v>8316</v>
      </c>
      <c r="S3982" s="14">
        <f t="shared" si="300"/>
        <v>41795.598923611113</v>
      </c>
      <c r="T3982" s="14">
        <f t="shared" si="30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8315</v>
      </c>
      <c r="R3983" t="s">
        <v>8316</v>
      </c>
      <c r="S3983" s="14">
        <f t="shared" si="300"/>
        <v>42508.179965277777</v>
      </c>
      <c r="T3983" s="14">
        <f t="shared" si="30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8315</v>
      </c>
      <c r="R3984" t="s">
        <v>8316</v>
      </c>
      <c r="S3984" s="14">
        <f t="shared" si="300"/>
        <v>42132.809953703705</v>
      </c>
      <c r="T3984" s="14">
        <f t="shared" si="30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8315</v>
      </c>
      <c r="R3985" t="s">
        <v>8316</v>
      </c>
      <c r="S3985" s="14">
        <f t="shared" si="300"/>
        <v>41747.86986111111</v>
      </c>
      <c r="T3985" s="14">
        <f t="shared" si="30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8315</v>
      </c>
      <c r="R3986" t="s">
        <v>8316</v>
      </c>
      <c r="S3986" s="14">
        <f t="shared" si="300"/>
        <v>41920.963472222218</v>
      </c>
      <c r="T3986" s="14">
        <f t="shared" si="30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8315</v>
      </c>
      <c r="R3987" t="s">
        <v>8316</v>
      </c>
      <c r="S3987" s="14">
        <f t="shared" si="300"/>
        <v>42399.707407407404</v>
      </c>
      <c r="T3987" s="14">
        <f t="shared" si="30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8315</v>
      </c>
      <c r="R3988" t="s">
        <v>8316</v>
      </c>
      <c r="S3988" s="14">
        <f t="shared" si="300"/>
        <v>42467.548541666663</v>
      </c>
      <c r="T3988" s="14">
        <f t="shared" si="30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8315</v>
      </c>
      <c r="R3989" t="s">
        <v>8316</v>
      </c>
      <c r="S3989" s="14">
        <f t="shared" si="300"/>
        <v>41765.92465277778</v>
      </c>
      <c r="T3989" s="14">
        <f t="shared" si="30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8315</v>
      </c>
      <c r="R3990" t="s">
        <v>8316</v>
      </c>
      <c r="S3990" s="14">
        <f t="shared" si="300"/>
        <v>42230.08116898148</v>
      </c>
      <c r="T3990" s="14">
        <f t="shared" si="30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8315</v>
      </c>
      <c r="R3991" t="s">
        <v>8316</v>
      </c>
      <c r="S3991" s="14">
        <f t="shared" si="300"/>
        <v>42286.749780092592</v>
      </c>
      <c r="T3991" s="14">
        <f t="shared" si="30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8315</v>
      </c>
      <c r="R3992" t="s">
        <v>8316</v>
      </c>
      <c r="S3992" s="14">
        <f t="shared" si="300"/>
        <v>42401.672372685185</v>
      </c>
      <c r="T3992" s="14">
        <f t="shared" si="30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8315</v>
      </c>
      <c r="R3993" t="s">
        <v>8316</v>
      </c>
      <c r="S3993" s="14">
        <f t="shared" si="300"/>
        <v>42125.644467592589</v>
      </c>
      <c r="T3993" s="14">
        <f t="shared" si="30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8315</v>
      </c>
      <c r="R3994" t="s">
        <v>8316</v>
      </c>
      <c r="S3994" s="14">
        <f t="shared" si="300"/>
        <v>42289.94049768518</v>
      </c>
      <c r="T3994" s="14">
        <f t="shared" si="30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8315</v>
      </c>
      <c r="R3995" t="s">
        <v>8316</v>
      </c>
      <c r="S3995" s="14">
        <f t="shared" si="300"/>
        <v>42107.864722222221</v>
      </c>
      <c r="T3995" s="14">
        <f t="shared" si="30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8315</v>
      </c>
      <c r="R3996" t="s">
        <v>8316</v>
      </c>
      <c r="S3996" s="14">
        <f t="shared" si="300"/>
        <v>41809.389930555553</v>
      </c>
      <c r="T3996" s="14">
        <f t="shared" si="30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8315</v>
      </c>
      <c r="R3997" t="s">
        <v>8316</v>
      </c>
      <c r="S3997" s="14">
        <f t="shared" si="300"/>
        <v>42019.683761574073</v>
      </c>
      <c r="T3997" s="14">
        <f t="shared" si="30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8315</v>
      </c>
      <c r="R3998" t="s">
        <v>8316</v>
      </c>
      <c r="S3998" s="14">
        <f t="shared" si="300"/>
        <v>41950.26694444444</v>
      </c>
      <c r="T3998" s="14">
        <f t="shared" si="30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8315</v>
      </c>
      <c r="R3999" t="s">
        <v>8316</v>
      </c>
      <c r="S3999" s="14">
        <f t="shared" si="300"/>
        <v>42069.391446759255</v>
      </c>
      <c r="T3999" s="14">
        <f t="shared" si="30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8315</v>
      </c>
      <c r="R4000" t="s">
        <v>8316</v>
      </c>
      <c r="S4000" s="14">
        <f t="shared" si="300"/>
        <v>42061.963263888887</v>
      </c>
      <c r="T4000" s="14">
        <f t="shared" si="30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8315</v>
      </c>
      <c r="R4001" t="s">
        <v>8316</v>
      </c>
      <c r="S4001" s="14">
        <f t="shared" si="300"/>
        <v>41842.828680555554</v>
      </c>
      <c r="T4001" s="14">
        <f t="shared" si="30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8315</v>
      </c>
      <c r="R4002" t="s">
        <v>8316</v>
      </c>
      <c r="S4002" s="14">
        <f t="shared" si="300"/>
        <v>42437.64534722222</v>
      </c>
      <c r="T4002" s="14">
        <f t="shared" si="30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8315</v>
      </c>
      <c r="R4003" t="s">
        <v>8316</v>
      </c>
      <c r="S4003" s="14">
        <f t="shared" si="300"/>
        <v>42775.964212962965</v>
      </c>
      <c r="T4003" s="14">
        <f t="shared" si="30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8315</v>
      </c>
      <c r="R4004" t="s">
        <v>8316</v>
      </c>
      <c r="S4004" s="14">
        <f t="shared" si="300"/>
        <v>41879.043530092589</v>
      </c>
      <c r="T4004" s="14">
        <f t="shared" si="30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8315</v>
      </c>
      <c r="R4005" t="s">
        <v>8316</v>
      </c>
      <c r="S4005" s="14">
        <f t="shared" si="300"/>
        <v>42020.587349537032</v>
      </c>
      <c r="T4005" s="14">
        <f t="shared" si="30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8315</v>
      </c>
      <c r="R4006" t="s">
        <v>8316</v>
      </c>
      <c r="S4006" s="14">
        <f t="shared" si="300"/>
        <v>41890.16269675926</v>
      </c>
      <c r="T4006" s="14">
        <f t="shared" si="30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8315</v>
      </c>
      <c r="R4007" t="s">
        <v>8316</v>
      </c>
      <c r="S4007" s="14">
        <f t="shared" si="300"/>
        <v>41872.807696759257</v>
      </c>
      <c r="T4007" s="14">
        <f t="shared" si="30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8315</v>
      </c>
      <c r="R4008" t="s">
        <v>8316</v>
      </c>
      <c r="S4008" s="14">
        <f t="shared" si="300"/>
        <v>42391.772997685184</v>
      </c>
      <c r="T4008" s="14">
        <f t="shared" si="30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8315</v>
      </c>
      <c r="R4009" t="s">
        <v>8316</v>
      </c>
      <c r="S4009" s="14">
        <f t="shared" si="300"/>
        <v>41848.772928240738</v>
      </c>
      <c r="T4009" s="14">
        <f t="shared" si="30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8315</v>
      </c>
      <c r="R4010" t="s">
        <v>8316</v>
      </c>
      <c r="S4010" s="14">
        <f t="shared" si="300"/>
        <v>42177.964201388888</v>
      </c>
      <c r="T4010" s="14">
        <f t="shared" si="30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8315</v>
      </c>
      <c r="R4011" t="s">
        <v>8316</v>
      </c>
      <c r="S4011" s="14">
        <f t="shared" si="300"/>
        <v>41851.700925925928</v>
      </c>
      <c r="T4011" s="14">
        <f t="shared" si="30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8315</v>
      </c>
      <c r="R4012" t="s">
        <v>8316</v>
      </c>
      <c r="S4012" s="14">
        <f t="shared" si="300"/>
        <v>41921.770439814813</v>
      </c>
      <c r="T4012" s="14">
        <f t="shared" si="30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8315</v>
      </c>
      <c r="R4013" t="s">
        <v>8316</v>
      </c>
      <c r="S4013" s="14">
        <f t="shared" si="300"/>
        <v>42002.54488425926</v>
      </c>
      <c r="T4013" s="14">
        <f t="shared" si="30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8315</v>
      </c>
      <c r="R4014" t="s">
        <v>8316</v>
      </c>
      <c r="S4014" s="14">
        <f t="shared" si="300"/>
        <v>42096.544548611113</v>
      </c>
      <c r="T4014" s="14">
        <f t="shared" si="30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8315</v>
      </c>
      <c r="R4015" t="s">
        <v>8316</v>
      </c>
      <c r="S4015" s="14">
        <f t="shared" si="300"/>
        <v>42021.301192129627</v>
      </c>
      <c r="T4015" s="14">
        <f t="shared" si="30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8315</v>
      </c>
      <c r="R4016" t="s">
        <v>8316</v>
      </c>
      <c r="S4016" s="14">
        <f t="shared" si="300"/>
        <v>42419.246168981481</v>
      </c>
      <c r="T4016" s="14">
        <f t="shared" si="30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8315</v>
      </c>
      <c r="R4017" t="s">
        <v>8316</v>
      </c>
      <c r="S4017" s="14">
        <f t="shared" si="300"/>
        <v>42174.780821759254</v>
      </c>
      <c r="T4017" s="14">
        <f t="shared" si="30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8315</v>
      </c>
      <c r="R4018" t="s">
        <v>8316</v>
      </c>
      <c r="S4018" s="14">
        <f t="shared" si="300"/>
        <v>41869.872685185182</v>
      </c>
      <c r="T4018" s="14">
        <f t="shared" si="30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8315</v>
      </c>
      <c r="R4019" t="s">
        <v>8316</v>
      </c>
      <c r="S4019" s="14">
        <f t="shared" si="300"/>
        <v>41856.672152777777</v>
      </c>
      <c r="T4019" s="14">
        <f t="shared" si="30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8315</v>
      </c>
      <c r="R4020" t="s">
        <v>8316</v>
      </c>
      <c r="S4020" s="14">
        <f t="shared" si="300"/>
        <v>42620.91097222222</v>
      </c>
      <c r="T4020" s="14">
        <f t="shared" si="30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8315</v>
      </c>
      <c r="R4021" t="s">
        <v>8316</v>
      </c>
      <c r="S4021" s="14">
        <f t="shared" si="300"/>
        <v>42417.675879629634</v>
      </c>
      <c r="T4021" s="14">
        <f t="shared" si="30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8315</v>
      </c>
      <c r="R4022" t="s">
        <v>8316</v>
      </c>
      <c r="S4022" s="14">
        <f t="shared" si="300"/>
        <v>42057.190960648149</v>
      </c>
      <c r="T4022" s="14">
        <f t="shared" si="30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8315</v>
      </c>
      <c r="R4023" t="s">
        <v>8316</v>
      </c>
      <c r="S4023" s="14">
        <f t="shared" si="300"/>
        <v>41878.911550925928</v>
      </c>
      <c r="T4023" s="14">
        <f t="shared" si="30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8315</v>
      </c>
      <c r="R4024" t="s">
        <v>8316</v>
      </c>
      <c r="S4024" s="14">
        <f t="shared" si="300"/>
        <v>41990.584108796291</v>
      </c>
      <c r="T4024" s="14">
        <f t="shared" si="30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8315</v>
      </c>
      <c r="R4025" t="s">
        <v>8316</v>
      </c>
      <c r="S4025" s="14">
        <f t="shared" si="300"/>
        <v>42408.999571759254</v>
      </c>
      <c r="T4025" s="14">
        <f t="shared" si="30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8315</v>
      </c>
      <c r="R4026" t="s">
        <v>8316</v>
      </c>
      <c r="S4026" s="14">
        <f t="shared" si="300"/>
        <v>42217.670104166667</v>
      </c>
      <c r="T4026" s="14">
        <f t="shared" si="30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8315</v>
      </c>
      <c r="R4027" t="s">
        <v>8316</v>
      </c>
      <c r="S4027" s="14">
        <f t="shared" si="300"/>
        <v>42151.237685185188</v>
      </c>
      <c r="T4027" s="14">
        <f t="shared" si="30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8315</v>
      </c>
      <c r="R4028" t="s">
        <v>8316</v>
      </c>
      <c r="S4028" s="14">
        <f t="shared" si="300"/>
        <v>42282.655543981484</v>
      </c>
      <c r="T4028" s="14">
        <f t="shared" si="30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8315</v>
      </c>
      <c r="R4029" t="s">
        <v>8316</v>
      </c>
      <c r="S4029" s="14">
        <f t="shared" si="300"/>
        <v>42768.97084490741</v>
      </c>
      <c r="T4029" s="14">
        <f t="shared" si="30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8315</v>
      </c>
      <c r="R4030" t="s">
        <v>8316</v>
      </c>
      <c r="S4030" s="14">
        <f t="shared" si="300"/>
        <v>41765.938657407409</v>
      </c>
      <c r="T4030" s="14">
        <f t="shared" si="30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8315</v>
      </c>
      <c r="R4031" t="s">
        <v>8316</v>
      </c>
      <c r="S4031" s="14">
        <f t="shared" si="300"/>
        <v>42322.025115740747</v>
      </c>
      <c r="T4031" s="14">
        <f t="shared" si="30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8315</v>
      </c>
      <c r="R4032" t="s">
        <v>8316</v>
      </c>
      <c r="S4032" s="14">
        <f t="shared" si="300"/>
        <v>42374.655081018514</v>
      </c>
      <c r="T4032" s="14">
        <f t="shared" si="30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8315</v>
      </c>
      <c r="R4033" t="s">
        <v>8316</v>
      </c>
      <c r="S4033" s="14">
        <f t="shared" si="300"/>
        <v>41941.585231481484</v>
      </c>
      <c r="T4033" s="14">
        <f t="shared" si="30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0" t="s">
        <v>8315</v>
      </c>
      <c r="R4034" t="s">
        <v>8316</v>
      </c>
      <c r="S4034" s="14">
        <f t="shared" si="300"/>
        <v>42293.809212962966</v>
      </c>
      <c r="T4034" s="14">
        <f t="shared" si="30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10" t="s">
        <v>8315</v>
      </c>
      <c r="R4035" t="s">
        <v>8316</v>
      </c>
      <c r="S4035" s="14">
        <f t="shared" ref="S4035:S4098" si="304">(((J4035/60)/60)/24)+DATE(1970,1,1)</f>
        <v>42614.268796296295</v>
      </c>
      <c r="T4035" s="14">
        <f t="shared" ref="T4035:T4098" si="30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8315</v>
      </c>
      <c r="R4036" t="s">
        <v>8316</v>
      </c>
      <c r="S4036" s="14">
        <f t="shared" si="304"/>
        <v>42067.947337962964</v>
      </c>
      <c r="T4036" s="14">
        <f t="shared" si="30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8315</v>
      </c>
      <c r="R4037" t="s">
        <v>8316</v>
      </c>
      <c r="S4037" s="14">
        <f t="shared" si="304"/>
        <v>41903.882951388885</v>
      </c>
      <c r="T4037" s="14">
        <f t="shared" si="30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8315</v>
      </c>
      <c r="R4038" t="s">
        <v>8316</v>
      </c>
      <c r="S4038" s="14">
        <f t="shared" si="304"/>
        <v>41804.937083333331</v>
      </c>
      <c r="T4038" s="14">
        <f t="shared" si="30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8315</v>
      </c>
      <c r="R4039" t="s">
        <v>8316</v>
      </c>
      <c r="S4039" s="14">
        <f t="shared" si="304"/>
        <v>42497.070775462969</v>
      </c>
      <c r="T4039" s="14">
        <f t="shared" si="30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8315</v>
      </c>
      <c r="R4040" t="s">
        <v>8316</v>
      </c>
      <c r="S4040" s="14">
        <f t="shared" si="304"/>
        <v>41869.798726851855</v>
      </c>
      <c r="T4040" s="14">
        <f t="shared" si="30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8315</v>
      </c>
      <c r="R4041" t="s">
        <v>8316</v>
      </c>
      <c r="S4041" s="14">
        <f t="shared" si="304"/>
        <v>42305.670914351853</v>
      </c>
      <c r="T4041" s="14">
        <f t="shared" si="30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8315</v>
      </c>
      <c r="R4042" t="s">
        <v>8316</v>
      </c>
      <c r="S4042" s="14">
        <f t="shared" si="304"/>
        <v>42144.231527777782</v>
      </c>
      <c r="T4042" s="14">
        <f t="shared" si="30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8315</v>
      </c>
      <c r="R4043" t="s">
        <v>8316</v>
      </c>
      <c r="S4043" s="14">
        <f t="shared" si="304"/>
        <v>42559.474004629628</v>
      </c>
      <c r="T4043" s="14">
        <f t="shared" si="30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8315</v>
      </c>
      <c r="R4044" t="s">
        <v>8316</v>
      </c>
      <c r="S4044" s="14">
        <f t="shared" si="304"/>
        <v>41995.084074074075</v>
      </c>
      <c r="T4044" s="14">
        <f t="shared" si="30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8315</v>
      </c>
      <c r="R4045" t="s">
        <v>8316</v>
      </c>
      <c r="S4045" s="14">
        <f t="shared" si="304"/>
        <v>41948.957465277781</v>
      </c>
      <c r="T4045" s="14">
        <f t="shared" si="30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8315</v>
      </c>
      <c r="R4046" t="s">
        <v>8316</v>
      </c>
      <c r="S4046" s="14">
        <f t="shared" si="304"/>
        <v>42074.219699074078</v>
      </c>
      <c r="T4046" s="14">
        <f t="shared" si="30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8315</v>
      </c>
      <c r="R4047" t="s">
        <v>8316</v>
      </c>
      <c r="S4047" s="14">
        <f t="shared" si="304"/>
        <v>41842.201261574075</v>
      </c>
      <c r="T4047" s="14">
        <f t="shared" si="30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8315</v>
      </c>
      <c r="R4048" t="s">
        <v>8316</v>
      </c>
      <c r="S4048" s="14">
        <f t="shared" si="304"/>
        <v>41904.650578703702</v>
      </c>
      <c r="T4048" s="14">
        <f t="shared" si="30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8315</v>
      </c>
      <c r="R4049" t="s">
        <v>8316</v>
      </c>
      <c r="S4049" s="14">
        <f t="shared" si="304"/>
        <v>41991.022488425922</v>
      </c>
      <c r="T4049" s="14">
        <f t="shared" si="30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8315</v>
      </c>
      <c r="R4050" t="s">
        <v>8316</v>
      </c>
      <c r="S4050" s="14">
        <f t="shared" si="304"/>
        <v>42436.509108796294</v>
      </c>
      <c r="T4050" s="14">
        <f t="shared" si="30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8315</v>
      </c>
      <c r="R4051" t="s">
        <v>8316</v>
      </c>
      <c r="S4051" s="14">
        <f t="shared" si="304"/>
        <v>42169.958506944444</v>
      </c>
      <c r="T4051" s="14">
        <f t="shared" si="30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8315</v>
      </c>
      <c r="R4052" t="s">
        <v>8316</v>
      </c>
      <c r="S4052" s="14">
        <f t="shared" si="304"/>
        <v>41905.636469907404</v>
      </c>
      <c r="T4052" s="14">
        <f t="shared" si="30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8315</v>
      </c>
      <c r="R4053" t="s">
        <v>8316</v>
      </c>
      <c r="S4053" s="14">
        <f t="shared" si="304"/>
        <v>41761.810150462967</v>
      </c>
      <c r="T4053" s="14">
        <f t="shared" si="30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8315</v>
      </c>
      <c r="R4054" t="s">
        <v>8316</v>
      </c>
      <c r="S4054" s="14">
        <f t="shared" si="304"/>
        <v>41865.878657407404</v>
      </c>
      <c r="T4054" s="14">
        <f t="shared" si="30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8315</v>
      </c>
      <c r="R4055" t="s">
        <v>8316</v>
      </c>
      <c r="S4055" s="14">
        <f t="shared" si="304"/>
        <v>41928.690138888887</v>
      </c>
      <c r="T4055" s="14">
        <f t="shared" si="30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8315</v>
      </c>
      <c r="R4056" t="s">
        <v>8316</v>
      </c>
      <c r="S4056" s="14">
        <f t="shared" si="304"/>
        <v>42613.841261574074</v>
      </c>
      <c r="T4056" s="14">
        <f t="shared" si="30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8315</v>
      </c>
      <c r="R4057" t="s">
        <v>8316</v>
      </c>
      <c r="S4057" s="14">
        <f t="shared" si="304"/>
        <v>41779.648506944446</v>
      </c>
      <c r="T4057" s="14">
        <f t="shared" si="30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8315</v>
      </c>
      <c r="R4058" t="s">
        <v>8316</v>
      </c>
      <c r="S4058" s="14">
        <f t="shared" si="304"/>
        <v>42534.933321759265</v>
      </c>
      <c r="T4058" s="14">
        <f t="shared" si="30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8315</v>
      </c>
      <c r="R4059" t="s">
        <v>8316</v>
      </c>
      <c r="S4059" s="14">
        <f t="shared" si="304"/>
        <v>42310.968518518523</v>
      </c>
      <c r="T4059" s="14">
        <f t="shared" si="30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8315</v>
      </c>
      <c r="R4060" t="s">
        <v>8316</v>
      </c>
      <c r="S4060" s="14">
        <f t="shared" si="304"/>
        <v>42446.060694444444</v>
      </c>
      <c r="T4060" s="14">
        <f t="shared" si="30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8315</v>
      </c>
      <c r="R4061" t="s">
        <v>8316</v>
      </c>
      <c r="S4061" s="14">
        <f t="shared" si="304"/>
        <v>41866.640648148146</v>
      </c>
      <c r="T4061" s="14">
        <f t="shared" si="30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8315</v>
      </c>
      <c r="R4062" t="s">
        <v>8316</v>
      </c>
      <c r="S4062" s="14">
        <f t="shared" si="304"/>
        <v>41779.695092592592</v>
      </c>
      <c r="T4062" s="14">
        <f t="shared" si="30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8315</v>
      </c>
      <c r="R4063" t="s">
        <v>8316</v>
      </c>
      <c r="S4063" s="14">
        <f t="shared" si="304"/>
        <v>42421.141469907408</v>
      </c>
      <c r="T4063" s="14">
        <f t="shared" si="30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8315</v>
      </c>
      <c r="R4064" t="s">
        <v>8316</v>
      </c>
      <c r="S4064" s="14">
        <f t="shared" si="304"/>
        <v>42523.739212962959</v>
      </c>
      <c r="T4064" s="14">
        <f t="shared" si="30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8315</v>
      </c>
      <c r="R4065" t="s">
        <v>8316</v>
      </c>
      <c r="S4065" s="14">
        <f t="shared" si="304"/>
        <v>41787.681527777779</v>
      </c>
      <c r="T4065" s="14">
        <f t="shared" si="30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8315</v>
      </c>
      <c r="R4066" t="s">
        <v>8316</v>
      </c>
      <c r="S4066" s="14">
        <f t="shared" si="304"/>
        <v>42093.588263888887</v>
      </c>
      <c r="T4066" s="14">
        <f t="shared" si="30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8315</v>
      </c>
      <c r="R4067" t="s">
        <v>8316</v>
      </c>
      <c r="S4067" s="14">
        <f t="shared" si="304"/>
        <v>41833.951516203706</v>
      </c>
      <c r="T4067" s="14">
        <f t="shared" si="30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8315</v>
      </c>
      <c r="R4068" t="s">
        <v>8316</v>
      </c>
      <c r="S4068" s="14">
        <f t="shared" si="304"/>
        <v>42479.039212962962</v>
      </c>
      <c r="T4068" s="14">
        <f t="shared" si="30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8315</v>
      </c>
      <c r="R4069" t="s">
        <v>8316</v>
      </c>
      <c r="S4069" s="14">
        <f t="shared" si="304"/>
        <v>42235.117476851854</v>
      </c>
      <c r="T4069" s="14">
        <f t="shared" si="30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8315</v>
      </c>
      <c r="R4070" t="s">
        <v>8316</v>
      </c>
      <c r="S4070" s="14">
        <f t="shared" si="304"/>
        <v>42718.963599537034</v>
      </c>
      <c r="T4070" s="14">
        <f t="shared" si="30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8315</v>
      </c>
      <c r="R4071" t="s">
        <v>8316</v>
      </c>
      <c r="S4071" s="14">
        <f t="shared" si="304"/>
        <v>42022.661527777775</v>
      </c>
      <c r="T4071" s="14">
        <f t="shared" si="30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8315</v>
      </c>
      <c r="R4072" t="s">
        <v>8316</v>
      </c>
      <c r="S4072" s="14">
        <f t="shared" si="304"/>
        <v>42031.666898148149</v>
      </c>
      <c r="T4072" s="14">
        <f t="shared" si="30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8315</v>
      </c>
      <c r="R4073" t="s">
        <v>8316</v>
      </c>
      <c r="S4073" s="14">
        <f t="shared" si="304"/>
        <v>42700.804756944446</v>
      </c>
      <c r="T4073" s="14">
        <f t="shared" si="30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8315</v>
      </c>
      <c r="R4074" t="s">
        <v>8316</v>
      </c>
      <c r="S4074" s="14">
        <f t="shared" si="304"/>
        <v>41812.77443287037</v>
      </c>
      <c r="T4074" s="14">
        <f t="shared" si="30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8315</v>
      </c>
      <c r="R4075" t="s">
        <v>8316</v>
      </c>
      <c r="S4075" s="14">
        <f t="shared" si="304"/>
        <v>42078.34520833334</v>
      </c>
      <c r="T4075" s="14">
        <f t="shared" si="30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8315</v>
      </c>
      <c r="R4076" t="s">
        <v>8316</v>
      </c>
      <c r="S4076" s="14">
        <f t="shared" si="304"/>
        <v>42283.552951388891</v>
      </c>
      <c r="T4076" s="14">
        <f t="shared" si="30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8315</v>
      </c>
      <c r="R4077" t="s">
        <v>8316</v>
      </c>
      <c r="S4077" s="14">
        <f t="shared" si="304"/>
        <v>41779.045937499999</v>
      </c>
      <c r="T4077" s="14">
        <f t="shared" si="30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8315</v>
      </c>
      <c r="R4078" t="s">
        <v>8316</v>
      </c>
      <c r="S4078" s="14">
        <f t="shared" si="304"/>
        <v>41905.795706018522</v>
      </c>
      <c r="T4078" s="14">
        <f t="shared" si="30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8315</v>
      </c>
      <c r="R4079" t="s">
        <v>8316</v>
      </c>
      <c r="S4079" s="14">
        <f t="shared" si="304"/>
        <v>42695.7105787037</v>
      </c>
      <c r="T4079" s="14">
        <f t="shared" si="30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8315</v>
      </c>
      <c r="R4080" t="s">
        <v>8316</v>
      </c>
      <c r="S4080" s="14">
        <f t="shared" si="304"/>
        <v>42732.787523148145</v>
      </c>
      <c r="T4080" s="14">
        <f t="shared" si="30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8315</v>
      </c>
      <c r="R4081" t="s">
        <v>8316</v>
      </c>
      <c r="S4081" s="14">
        <f t="shared" si="304"/>
        <v>42510.938900462963</v>
      </c>
      <c r="T4081" s="14">
        <f t="shared" si="30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8315</v>
      </c>
      <c r="R4082" t="s">
        <v>8316</v>
      </c>
      <c r="S4082" s="14">
        <f t="shared" si="304"/>
        <v>42511.698101851856</v>
      </c>
      <c r="T4082" s="14">
        <f t="shared" si="30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8315</v>
      </c>
      <c r="R4083" t="s">
        <v>8316</v>
      </c>
      <c r="S4083" s="14">
        <f t="shared" si="304"/>
        <v>42041.581307870365</v>
      </c>
      <c r="T4083" s="14">
        <f t="shared" si="30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8315</v>
      </c>
      <c r="R4084" t="s">
        <v>8316</v>
      </c>
      <c r="S4084" s="14">
        <f t="shared" si="304"/>
        <v>42307.189270833333</v>
      </c>
      <c r="T4084" s="14">
        <f t="shared" si="30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8315</v>
      </c>
      <c r="R4085" t="s">
        <v>8316</v>
      </c>
      <c r="S4085" s="14">
        <f t="shared" si="304"/>
        <v>42353.761759259258</v>
      </c>
      <c r="T4085" s="14">
        <f t="shared" si="30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8315</v>
      </c>
      <c r="R4086" t="s">
        <v>8316</v>
      </c>
      <c r="S4086" s="14">
        <f t="shared" si="304"/>
        <v>42622.436412037037</v>
      </c>
      <c r="T4086" s="14">
        <f t="shared" si="30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8315</v>
      </c>
      <c r="R4087" t="s">
        <v>8316</v>
      </c>
      <c r="S4087" s="14">
        <f t="shared" si="304"/>
        <v>42058.603877314818</v>
      </c>
      <c r="T4087" s="14">
        <f t="shared" si="30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8315</v>
      </c>
      <c r="R4088" t="s">
        <v>8316</v>
      </c>
      <c r="S4088" s="14">
        <f t="shared" si="304"/>
        <v>42304.940960648149</v>
      </c>
      <c r="T4088" s="14">
        <f t="shared" si="30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8315</v>
      </c>
      <c r="R4089" t="s">
        <v>8316</v>
      </c>
      <c r="S4089" s="14">
        <f t="shared" si="304"/>
        <v>42538.742893518516</v>
      </c>
      <c r="T4089" s="14">
        <f t="shared" si="30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8315</v>
      </c>
      <c r="R4090" t="s">
        <v>8316</v>
      </c>
      <c r="S4090" s="14">
        <f t="shared" si="304"/>
        <v>41990.612546296295</v>
      </c>
      <c r="T4090" s="14">
        <f t="shared" si="30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8315</v>
      </c>
      <c r="R4091" t="s">
        <v>8316</v>
      </c>
      <c r="S4091" s="14">
        <f t="shared" si="304"/>
        <v>42122.732499999998</v>
      </c>
      <c r="T4091" s="14">
        <f t="shared" si="30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8315</v>
      </c>
      <c r="R4092" t="s">
        <v>8316</v>
      </c>
      <c r="S4092" s="14">
        <f t="shared" si="304"/>
        <v>42209.67288194444</v>
      </c>
      <c r="T4092" s="14">
        <f t="shared" si="30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8315</v>
      </c>
      <c r="R4093" t="s">
        <v>8316</v>
      </c>
      <c r="S4093" s="14">
        <f t="shared" si="304"/>
        <v>41990.506377314814</v>
      </c>
      <c r="T4093" s="14">
        <f t="shared" si="30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8315</v>
      </c>
      <c r="R4094" t="s">
        <v>8316</v>
      </c>
      <c r="S4094" s="14">
        <f t="shared" si="304"/>
        <v>42039.194988425923</v>
      </c>
      <c r="T4094" s="14">
        <f t="shared" si="30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8315</v>
      </c>
      <c r="R4095" t="s">
        <v>8316</v>
      </c>
      <c r="S4095" s="14">
        <f t="shared" si="304"/>
        <v>42178.815891203703</v>
      </c>
      <c r="T4095" s="14">
        <f t="shared" si="30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8315</v>
      </c>
      <c r="R4096" t="s">
        <v>8316</v>
      </c>
      <c r="S4096" s="14">
        <f t="shared" si="304"/>
        <v>41890.086805555555</v>
      </c>
      <c r="T4096" s="14">
        <f t="shared" si="30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8315</v>
      </c>
      <c r="R4097" t="s">
        <v>8316</v>
      </c>
      <c r="S4097" s="14">
        <f t="shared" si="304"/>
        <v>42693.031828703708</v>
      </c>
      <c r="T4097" s="14">
        <f t="shared" si="30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0" t="s">
        <v>8315</v>
      </c>
      <c r="R4098" t="s">
        <v>8316</v>
      </c>
      <c r="S4098" s="14">
        <f t="shared" si="304"/>
        <v>42750.530312499999</v>
      </c>
      <c r="T4098" s="14">
        <f t="shared" si="30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10" t="s">
        <v>8315</v>
      </c>
      <c r="R4099" t="s">
        <v>8316</v>
      </c>
      <c r="S4099" s="14">
        <f t="shared" ref="S4099:S4115" si="308">(((J4099/60)/60)/24)+DATE(1970,1,1)</f>
        <v>42344.824502314819</v>
      </c>
      <c r="T4099" s="14">
        <f t="shared" ref="T4099:T4115" si="30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8315</v>
      </c>
      <c r="R4100" t="s">
        <v>8316</v>
      </c>
      <c r="S4100" s="14">
        <f t="shared" si="308"/>
        <v>42495.722187499996</v>
      </c>
      <c r="T4100" s="14">
        <f t="shared" si="30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8315</v>
      </c>
      <c r="R4101" t="s">
        <v>8316</v>
      </c>
      <c r="S4101" s="14">
        <f t="shared" si="308"/>
        <v>42570.850381944445</v>
      </c>
      <c r="T4101" s="14">
        <f t="shared" si="30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8315</v>
      </c>
      <c r="R4102" t="s">
        <v>8316</v>
      </c>
      <c r="S4102" s="14">
        <f t="shared" si="308"/>
        <v>41927.124884259261</v>
      </c>
      <c r="T4102" s="14">
        <f t="shared" si="30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8315</v>
      </c>
      <c r="R4103" t="s">
        <v>8316</v>
      </c>
      <c r="S4103" s="14">
        <f t="shared" si="308"/>
        <v>42730.903726851851</v>
      </c>
      <c r="T4103" s="14">
        <f t="shared" si="30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8315</v>
      </c>
      <c r="R4104" t="s">
        <v>8316</v>
      </c>
      <c r="S4104" s="14">
        <f t="shared" si="308"/>
        <v>42475.848067129627</v>
      </c>
      <c r="T4104" s="14">
        <f t="shared" si="30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8315</v>
      </c>
      <c r="R4105" t="s">
        <v>8316</v>
      </c>
      <c r="S4105" s="14">
        <f t="shared" si="308"/>
        <v>42188.83293981482</v>
      </c>
      <c r="T4105" s="14">
        <f t="shared" si="30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8315</v>
      </c>
      <c r="R4106" t="s">
        <v>8316</v>
      </c>
      <c r="S4106" s="14">
        <f t="shared" si="308"/>
        <v>42640.278171296297</v>
      </c>
      <c r="T4106" s="14">
        <f t="shared" si="30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8315</v>
      </c>
      <c r="R4107" t="s">
        <v>8316</v>
      </c>
      <c r="S4107" s="14">
        <f t="shared" si="308"/>
        <v>42697.010520833333</v>
      </c>
      <c r="T4107" s="14">
        <f t="shared" si="30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8315</v>
      </c>
      <c r="R4108" t="s">
        <v>8316</v>
      </c>
      <c r="S4108" s="14">
        <f t="shared" si="308"/>
        <v>42053.049375000002</v>
      </c>
      <c r="T4108" s="14">
        <f t="shared" si="30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8315</v>
      </c>
      <c r="R4109" t="s">
        <v>8316</v>
      </c>
      <c r="S4109" s="14">
        <f t="shared" si="308"/>
        <v>41883.916678240741</v>
      </c>
      <c r="T4109" s="14">
        <f t="shared" si="30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8315</v>
      </c>
      <c r="R4110" t="s">
        <v>8316</v>
      </c>
      <c r="S4110" s="14">
        <f t="shared" si="308"/>
        <v>42767.031678240746</v>
      </c>
      <c r="T4110" s="14">
        <f t="shared" si="30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8315</v>
      </c>
      <c r="R4111" t="s">
        <v>8316</v>
      </c>
      <c r="S4111" s="14">
        <f t="shared" si="308"/>
        <v>42307.539398148147</v>
      </c>
      <c r="T4111" s="14">
        <f t="shared" si="30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8315</v>
      </c>
      <c r="R4112" t="s">
        <v>8316</v>
      </c>
      <c r="S4112" s="14">
        <f t="shared" si="308"/>
        <v>42512.626747685179</v>
      </c>
      <c r="T4112" s="14">
        <f t="shared" si="30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8315</v>
      </c>
      <c r="R4113" t="s">
        <v>8316</v>
      </c>
      <c r="S4113" s="14">
        <f t="shared" si="308"/>
        <v>42029.135879629626</v>
      </c>
      <c r="T4113" s="14">
        <f t="shared" si="30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8315</v>
      </c>
      <c r="R4114" t="s">
        <v>8316</v>
      </c>
      <c r="S4114" s="14">
        <f t="shared" si="308"/>
        <v>42400.946597222224</v>
      </c>
      <c r="T4114" s="14">
        <f t="shared" si="30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8315</v>
      </c>
      <c r="R4115" t="s">
        <v>8316</v>
      </c>
      <c r="S4115" s="14">
        <f t="shared" si="308"/>
        <v>42358.573182870372</v>
      </c>
      <c r="T4115" s="14">
        <f t="shared" si="309"/>
        <v>42377.273611111115</v>
      </c>
    </row>
  </sheetData>
  <autoFilter ref="A1:T4115" xr:uid="{00000000-0001-0000-03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A8BCA-7008-4FD3-A0E8-D8C96A43F166}">
  <dimension ref="A1:H13"/>
  <sheetViews>
    <sheetView workbookViewId="0">
      <selection activeCell="B13" sqref="B13"/>
    </sheetView>
  </sheetViews>
  <sheetFormatPr defaultRowHeight="14.4" x14ac:dyDescent="0.3"/>
  <cols>
    <col min="1" max="1" width="16.21875" customWidth="1"/>
    <col min="2" max="2" width="17.44140625" customWidth="1"/>
    <col min="3" max="3" width="15.88671875" customWidth="1"/>
    <col min="4" max="4" width="16" customWidth="1"/>
    <col min="5" max="5" width="12.33203125" customWidth="1"/>
    <col min="6" max="6" width="20.5546875" customWidth="1"/>
    <col min="7" max="7" width="16" customWidth="1"/>
    <col min="8" max="8" width="17.88671875" customWidth="1"/>
  </cols>
  <sheetData>
    <row r="1" spans="1:8" x14ac:dyDescent="0.3">
      <c r="A1" s="16" t="s">
        <v>8381</v>
      </c>
      <c r="B1" s="16" t="s">
        <v>8384</v>
      </c>
      <c r="C1" s="16" t="s">
        <v>8385</v>
      </c>
      <c r="D1" s="16" t="s">
        <v>8386</v>
      </c>
      <c r="E1" s="16" t="s">
        <v>8387</v>
      </c>
      <c r="F1" s="16" t="s">
        <v>8388</v>
      </c>
      <c r="G1" s="16" t="s">
        <v>8389</v>
      </c>
      <c r="H1" s="16" t="s">
        <v>8390</v>
      </c>
    </row>
    <row r="2" spans="1:8" x14ac:dyDescent="0.3">
      <c r="A2" t="s">
        <v>8391</v>
      </c>
      <c r="B2">
        <f>COUNTIFS(Kickstarter!F:F,"successful",Kickstarter!D:D,"&lt;1000", Kickstarter!R:R,"plays")</f>
        <v>141</v>
      </c>
      <c r="C2">
        <f>COUNTIFS(Kickstarter!F:F,"failed",Kickstarter!D:D,"&lt;1000", Kickstarter!R:R,"plays")</f>
        <v>45</v>
      </c>
      <c r="D2">
        <f>COUNTIFS(Kickstarter!F:F,"canceled",Kickstarter!D:D,"&lt;1000", Kickstarter!R:R,"plays")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>
        <f>D2/E2</f>
        <v>0</v>
      </c>
    </row>
    <row r="3" spans="1:8" x14ac:dyDescent="0.3">
      <c r="A3" t="s">
        <v>8392</v>
      </c>
      <c r="B3" s="17">
        <f>COUNTIFS(Kickstarter!F:F,"=successful",Kickstarter!D:D,"&gt;=1000", Kickstarter!D:D,"&lt;5000",Kickstarter!R:R,"plays")</f>
        <v>388</v>
      </c>
      <c r="C3">
        <f>COUNTIFS(Kickstarter!F:F,"=failed",Kickstarter!D:D,"&gt;=1000",Kickstarter!D:D,"&lt;5000",Kickstarter!R:R,"plays")</f>
        <v>146</v>
      </c>
      <c r="D3">
        <f>COUNTIFS(Kickstarter!F:F,"=Canceled",Kickstarter!D:D,"&gt;=1000", Kickstarter!D:D,"&lt;5000",Kickstarter!R:R,"plays")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>
        <f t="shared" ref="H3:H13" si="3">D3/E3</f>
        <v>0</v>
      </c>
    </row>
    <row r="4" spans="1:8" x14ac:dyDescent="0.3">
      <c r="A4" t="s">
        <v>8393</v>
      </c>
      <c r="B4">
        <f>COUNTIFS(Kickstarter!F:F,"=successful",Kickstarter!D:D,"&gt;=5000", Kickstarter!D:D,"&lt;10000",Kickstarter!R:R,"plays")</f>
        <v>93</v>
      </c>
      <c r="C4">
        <f>COUNTIFS(Kickstarter!F:F,"=failed",Kickstarter!D:D,"&gt;=5000",Kickstarter!D:D,"&lt;10000",Kickstarter!R:R,"plays")</f>
        <v>76</v>
      </c>
      <c r="D4">
        <f>COUNTIFS(Kickstarter!F:F,"=Canceled",Kickstarter!D:D,"&gt;=5000", Kickstarter!D:D,"&lt;10000",Kickstarter!R:R,"plays")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f t="shared" si="3"/>
        <v>0</v>
      </c>
    </row>
    <row r="5" spans="1:8" x14ac:dyDescent="0.3">
      <c r="A5" t="s">
        <v>8394</v>
      </c>
      <c r="B5">
        <f>COUNTIFS(Kickstarter!F:F,"=successful",Kickstarter!D:D,"&gt;=10000", Kickstarter!D:D,"&lt;15000",Kickstarter!R:R,"plays")</f>
        <v>39</v>
      </c>
      <c r="C5">
        <f>COUNTIFS(Kickstarter!F:F,"=failed",Kickstarter!D:D,"&gt;=10000",Kickstarter!D:D,"&lt;15000",Kickstarter!R:R,"plays")</f>
        <v>33</v>
      </c>
      <c r="D5">
        <f>COUNTIFS(Kickstarter!F:F,"=Canceled",Kickstarter!D:D,"&gt;=10000", Kickstarter!D:D,"&lt;15000",Kickstarter!R:R,"plays")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f t="shared" si="3"/>
        <v>0</v>
      </c>
    </row>
    <row r="6" spans="1:8" x14ac:dyDescent="0.3">
      <c r="A6" t="s">
        <v>8395</v>
      </c>
      <c r="B6">
        <f>COUNTIFS(Kickstarter!F:F,"=successful",Kickstarter!D:D,"&gt;=15000", Kickstarter!D:D,"&lt;20000",Kickstarter!R:R,"plays")</f>
        <v>12</v>
      </c>
      <c r="C6">
        <f>COUNTIFS(Kickstarter!F:F,"=failed",Kickstarter!D:D,"&gt;=15000",Kickstarter!D:D,"&lt;20000",Kickstarter!R:R,"plays")</f>
        <v>12</v>
      </c>
      <c r="D6">
        <f>COUNTIFS(Kickstarter!F:F,"=Canceled",Kickstarter!D:D,"&gt;=15000", Kickstarter!D:D,"&lt;20000",Kickstarter!R:R,"plays")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f t="shared" si="3"/>
        <v>0</v>
      </c>
    </row>
    <row r="7" spans="1:8" x14ac:dyDescent="0.3">
      <c r="A7" t="s">
        <v>8396</v>
      </c>
      <c r="B7">
        <f>COUNTIFS(Kickstarter!F:F,"=successful",Kickstarter!D:D,"&gt;=20000", Kickstarter!D:D,"&lt;25000",Kickstarter!R:R,"plays")</f>
        <v>9</v>
      </c>
      <c r="C7">
        <f>COUNTIFS(Kickstarter!F:F,"=failed",Kickstarter!D:D,"&gt;=20000",Kickstarter!D:D,"&lt;25000",Kickstarter!R:R,"plays")</f>
        <v>11</v>
      </c>
      <c r="D7">
        <f>COUNTIFS(Kickstarter!F:F,"=Canceled",Kickstarter!D:D,"&gt;=20000", Kickstarter!D:D,"&lt;25000",Kickstarter!R:R,"plays")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f t="shared" si="3"/>
        <v>0</v>
      </c>
    </row>
    <row r="8" spans="1:8" x14ac:dyDescent="0.3">
      <c r="A8" t="s">
        <v>8397</v>
      </c>
      <c r="B8">
        <f>COUNTIFS(Kickstarter!F:F,"=successful",Kickstarter!D:D,"&gt;=25000", Kickstarter!D:D,"&lt;30000",Kickstarter!R:R,"plays")</f>
        <v>1</v>
      </c>
      <c r="C8">
        <f>COUNTIFS(Kickstarter!F:F,"=failed",Kickstarter!D:D,"&gt;=25000",Kickstarter!D:D,"&lt;30000",Kickstarter!R:R,"plays")</f>
        <v>4</v>
      </c>
      <c r="D8">
        <f>COUNTIFS(Kickstarter!F:F,"=Canceled",Kickstarter!D:D,"&gt;=25000", Kickstarter!D:D,"&lt;30000",Kickstarter!R:R,"plays")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f t="shared" si="3"/>
        <v>0</v>
      </c>
    </row>
    <row r="9" spans="1:8" x14ac:dyDescent="0.3">
      <c r="A9" t="s">
        <v>8400</v>
      </c>
      <c r="B9">
        <f>COUNTIFS(Kickstarter!F:F,"=successful",Kickstarter!D:D,"&gt;=30000", Kickstarter!D:D,"&lt;35000",Kickstarter!R:R,"plays")</f>
        <v>3</v>
      </c>
      <c r="C9">
        <f>COUNTIFS(Kickstarter!F:F,"=failed",Kickstarter!D:D,"&gt;=30000",Kickstarter!D:D,"&lt;35000",Kickstarter!R:R,"plays")</f>
        <v>8</v>
      </c>
      <c r="D9">
        <f>COUNTIFS(Kickstarter!F:F,"=Canceled",Kickstarter!D:D,"&gt;=30000", Kickstarter!D:D,"&lt;35000",Kickstarter!R:R,"plays")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f t="shared" si="3"/>
        <v>0</v>
      </c>
    </row>
    <row r="10" spans="1:8" x14ac:dyDescent="0.3">
      <c r="A10" t="s">
        <v>8398</v>
      </c>
      <c r="B10">
        <f>COUNTIFS(Kickstarter!F:F,"=successful",Kickstarter!D:D,"&gt;=35000", Kickstarter!D:D,"&lt;40000",Kickstarter!R:R,"plays")</f>
        <v>4</v>
      </c>
      <c r="C10">
        <f>COUNTIFS(Kickstarter!F:F,"=failed",Kickstarter!D:D,"&gt;=35000",Kickstarter!D:D,"&lt;40000",Kickstarter!R:R,"plays")</f>
        <v>2</v>
      </c>
      <c r="D10">
        <f>COUNTIFS(Kickstarter!F:F,"=Canceled",Kickstarter!D:D,"&gt;=35000", Kickstarter!D:D,"&lt;40000",Kickstarter!R:R,"plays")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f t="shared" si="3"/>
        <v>0</v>
      </c>
    </row>
    <row r="11" spans="1:8" x14ac:dyDescent="0.3">
      <c r="A11" t="s">
        <v>8399</v>
      </c>
      <c r="B11">
        <f>COUNTIFS(Kickstarter!F:F,"=successful",Kickstarter!D:D,"&gt;=40000", Kickstarter!D:D,"&lt;45000",Kickstarter!R:R,"plays")</f>
        <v>2</v>
      </c>
      <c r="C11">
        <f>COUNTIFS(Kickstarter!F:F,"=failed",Kickstarter!D:D,"&gt;=40000",Kickstarter!D:D,"&lt;45000",Kickstarter!R:R,"plays")</f>
        <v>1</v>
      </c>
      <c r="D11">
        <f>COUNTIFS(Kickstarter!F:F,"=Canceled",Kickstarter!D:D,"&gt;=40000", Kickstarter!D:D,"&lt;45000",Kickstarter!R:R,"plays")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3">
      <c r="A12" t="s">
        <v>8401</v>
      </c>
      <c r="B12">
        <f>COUNTIFS(Kickstarter!F:F,"=successful",Kickstarter!D:D,"&gt;=45000", Kickstarter!D:D,"&lt;50000",Kickstarter!R:R,"plays")</f>
        <v>0</v>
      </c>
      <c r="C12">
        <f>COUNTIFS(Kickstarter!F:F,"=failed",Kickstarter!D:D,"&gt;=45000",Kickstarter!D:D,"&lt;50000",Kickstarter!R:R,"plays")</f>
        <v>1</v>
      </c>
      <c r="D12">
        <f>COUNTIFS(Kickstarter!F:F,"=Canceled",Kickstarter!D:D,"&gt;=45000", Kickstarter!D:D,"&lt;50000",Kickstarter!R:R,"plays")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f t="shared" si="3"/>
        <v>0</v>
      </c>
    </row>
    <row r="13" spans="1:8" x14ac:dyDescent="0.3">
      <c r="A13" t="s">
        <v>8402</v>
      </c>
      <c r="B13">
        <f>COUNTIFS(Kickstarter!F:F,"=successful",Kickstarter!D:D,"&gt;=50000",Kickstarter!R:R,"plays")</f>
        <v>2</v>
      </c>
      <c r="C13">
        <f>COUNTIFS(Kickstarter!F:F,"=failed",Kickstarter!D:D,"&gt;=50000",Kickstarter!R:R,"plays")</f>
        <v>14</v>
      </c>
      <c r="D13">
        <f>COUNTIFS(Kickstarter!F:F,"=Canceled",Kickstarter!D:D,"&gt;=50000", Kickstarter!R:R,"plays")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D2DB7-AFC4-4A64-BBA7-DC420697D674}">
  <dimension ref="A1:D6"/>
  <sheetViews>
    <sheetView workbookViewId="0">
      <selection activeCell="D6" sqref="D6"/>
    </sheetView>
  </sheetViews>
  <sheetFormatPr defaultRowHeight="14.4" x14ac:dyDescent="0.3"/>
  <cols>
    <col min="1" max="1" width="31.109375" customWidth="1"/>
    <col min="2" max="2" width="112.44140625" customWidth="1"/>
    <col min="3" max="3" width="16" customWidth="1"/>
    <col min="4" max="4" width="14" customWidth="1"/>
  </cols>
  <sheetData>
    <row r="1" spans="1:4" x14ac:dyDescent="0.3">
      <c r="A1" t="s">
        <v>8379</v>
      </c>
      <c r="B1" t="s">
        <v>8380</v>
      </c>
      <c r="C1" t="s">
        <v>8381</v>
      </c>
      <c r="D1" t="s">
        <v>8382</v>
      </c>
    </row>
    <row r="2" spans="1:4" x14ac:dyDescent="0.3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 s="8">
        <f>VLOOKUP(A2, Kickstarter!B:E,3,FALSE)</f>
        <v>2000</v>
      </c>
      <c r="D2" s="8">
        <f>VLOOKUP(A2, Kickstarter!B:E,4,FALSE)</f>
        <v>2020</v>
      </c>
    </row>
    <row r="3" spans="1:4" x14ac:dyDescent="0.3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 s="8">
        <f>VLOOKUP(A3, Kickstarter!B:E,3,FALSE)</f>
        <v>2000</v>
      </c>
      <c r="D3" s="8">
        <f>VLOOKUP(A3, Kickstarter!B:E,4,FALSE)</f>
        <v>2020</v>
      </c>
    </row>
    <row r="4" spans="1:4" x14ac:dyDescent="0.3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 s="8">
        <f>VLOOKUP(A4, Kickstarter!B:E,3,FALSE)</f>
        <v>1500</v>
      </c>
      <c r="D4" s="8">
        <f>VLOOKUP(A4, Kickstarter!B:E,4,FALSE)</f>
        <v>2576</v>
      </c>
    </row>
    <row r="5" spans="1:4" x14ac:dyDescent="0.3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 s="8">
        <f>VLOOKUP(A5, Kickstarter!B:E,3,FALSE)</f>
        <v>1000</v>
      </c>
      <c r="D5" s="8">
        <f>VLOOKUP(A5, Kickstarter!B:E,4,FALSE)</f>
        <v>1168</v>
      </c>
    </row>
    <row r="6" spans="1:4" x14ac:dyDescent="0.3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 s="8">
        <f>VLOOKUP(A6, Kickstarter!B:E,3,FALSE)</f>
        <v>4000</v>
      </c>
      <c r="D6" s="8">
        <f>VLOOKUP(A6, 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 </vt:lpstr>
      <vt:lpstr>Theater Outcomes by Launch Date</vt:lpstr>
      <vt:lpstr>Kickstarter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arnold tchuente</cp:lastModifiedBy>
  <dcterms:created xsi:type="dcterms:W3CDTF">2017-04-20T15:17:24Z</dcterms:created>
  <dcterms:modified xsi:type="dcterms:W3CDTF">2022-07-04T00:37:16Z</dcterms:modified>
</cp:coreProperties>
</file>