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ina\Documents\GitHub\Process-System-Engineering\"/>
    </mc:Choice>
  </mc:AlternateContent>
  <xr:revisionPtr revIDLastSave="0" documentId="13_ncr:1_{75248593-5D26-47CF-B89D-E69402347B79}" xr6:coauthVersionLast="47" xr6:coauthVersionMax="47" xr10:uidLastSave="{00000000-0000-0000-0000-000000000000}"/>
  <bookViews>
    <workbookView xWindow="-120" yWindow="-120" windowWidth="23280" windowHeight="14880" xr2:uid="{420433BE-FBE1-400D-AF03-365006AC603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4" i="1" l="1"/>
  <c r="H15" i="1"/>
  <c r="H13" i="1"/>
  <c r="J14" i="1"/>
  <c r="J15" i="1"/>
  <c r="J13" i="1"/>
  <c r="I14" i="1"/>
  <c r="I15" i="1"/>
  <c r="I13" i="1"/>
  <c r="E19" i="1"/>
  <c r="E18" i="1"/>
  <c r="E17" i="1"/>
  <c r="F15" i="1"/>
  <c r="E15" i="1" s="1"/>
  <c r="E14" i="1"/>
  <c r="F14" i="1" s="1"/>
  <c r="E13" i="1"/>
  <c r="D14" i="1"/>
  <c r="D15" i="1"/>
  <c r="D13" i="1"/>
  <c r="M6" i="1"/>
  <c r="M5" i="1"/>
  <c r="M4" i="1"/>
  <c r="F5" i="1"/>
  <c r="F6" i="1"/>
  <c r="F7" i="1"/>
  <c r="F8" i="1"/>
  <c r="F4" i="1"/>
</calcChain>
</file>

<file path=xl/sharedStrings.xml><?xml version="1.0" encoding="utf-8"?>
<sst xmlns="http://schemas.openxmlformats.org/spreadsheetml/2006/main" count="40" uniqueCount="28">
  <si>
    <t>H2</t>
  </si>
  <si>
    <t>Fi</t>
  </si>
  <si>
    <t>zi</t>
  </si>
  <si>
    <t>[kmol/h]</t>
  </si>
  <si>
    <t>[-]</t>
  </si>
  <si>
    <t>C7H8</t>
  </si>
  <si>
    <t>C6H6</t>
  </si>
  <si>
    <t>CH4</t>
  </si>
  <si>
    <t xml:space="preserve"> =0</t>
  </si>
  <si>
    <t>C12H10</t>
  </si>
  <si>
    <t>Component</t>
  </si>
  <si>
    <t>Shortcut Column Calculations</t>
  </si>
  <si>
    <t>(i=lk)</t>
  </si>
  <si>
    <t>(i=hk)</t>
  </si>
  <si>
    <t>(i&lt;lk)</t>
  </si>
  <si>
    <t>Fzi = Dxd.i + Bxb,i</t>
  </si>
  <si>
    <t>Fzi = Dxd,i</t>
  </si>
  <si>
    <t>Fzi = Dxd,I + Bxb,i</t>
  </si>
  <si>
    <t>F*zi = Fi</t>
  </si>
  <si>
    <t>Dxd</t>
  </si>
  <si>
    <t>Bxb</t>
  </si>
  <si>
    <t>R_C7H8</t>
  </si>
  <si>
    <t>R_C12H10</t>
  </si>
  <si>
    <t>F</t>
  </si>
  <si>
    <t>D</t>
  </si>
  <si>
    <t>B</t>
  </si>
  <si>
    <t>xd</t>
  </si>
  <si>
    <t>xb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</si>
</sst>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3" fontId="0" fillId="0" borderId="0" xfId="0" applyNumberFormat="1"/>
    <xf numFmtId="0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54F75-BB02-441D-8E8E-3A78B122D750}">
  <dimension ref="A1:Q19"/>
  <sheetViews>
    <sheetView tabSelected="1" workbookViewId="0">
      <selection activeCell="Q20" sqref="Q20"/>
    </sheetView>
  </sheetViews>
  <sheetFormatPr defaultRowHeight="15" x14ac:dyDescent="0.25"/>
  <cols>
    <col min="4" max="4" width="12" customWidth="1"/>
    <col min="6" max="6" width="12" bestFit="1" customWidth="1"/>
    <col min="11" max="11" width="12.5703125" customWidth="1"/>
  </cols>
  <sheetData>
    <row r="1" spans="1:17" x14ac:dyDescent="0.25">
      <c r="A1" s="4" t="s">
        <v>11</v>
      </c>
      <c r="B1" s="4"/>
      <c r="C1" s="4"/>
      <c r="D1" s="4"/>
    </row>
    <row r="3" spans="1:17" x14ac:dyDescent="0.25">
      <c r="D3" t="s">
        <v>10</v>
      </c>
      <c r="E3" t="s">
        <v>1</v>
      </c>
      <c r="F3" t="s">
        <v>2</v>
      </c>
      <c r="K3" t="s">
        <v>10</v>
      </c>
      <c r="L3" t="s">
        <v>1</v>
      </c>
      <c r="M3" t="s">
        <v>2</v>
      </c>
    </row>
    <row r="4" spans="1:17" x14ac:dyDescent="0.25">
      <c r="D4" t="s">
        <v>0</v>
      </c>
      <c r="E4" s="3">
        <v>1.1187242984947501E-14</v>
      </c>
      <c r="F4">
        <f xml:space="preserve"> E4/SUM($E$4:$E$8)</f>
        <v>1.3834256994369503E-16</v>
      </c>
      <c r="G4" t="s">
        <v>8</v>
      </c>
      <c r="K4" t="s">
        <v>6</v>
      </c>
      <c r="L4" s="3">
        <v>1.15803894085391</v>
      </c>
      <c r="M4">
        <f t="shared" ref="M4:M6" si="0" xml:space="preserve"> L4/SUM($E$4:$E$8)</f>
        <v>1.4320425808947098E-2</v>
      </c>
      <c r="N4" t="s">
        <v>14</v>
      </c>
      <c r="P4" t="s">
        <v>16</v>
      </c>
    </row>
    <row r="5" spans="1:17" x14ac:dyDescent="0.25">
      <c r="D5" t="s">
        <v>5</v>
      </c>
      <c r="E5" s="3">
        <v>74.805776358286195</v>
      </c>
      <c r="F5">
        <f t="shared" ref="F5:F8" si="1" xml:space="preserve"> E5/SUM($E$4:$E$8)</f>
        <v>0.92505574089728959</v>
      </c>
      <c r="K5" t="s">
        <v>5</v>
      </c>
      <c r="L5" s="3">
        <v>74.805776358286195</v>
      </c>
      <c r="M5">
        <f t="shared" si="0"/>
        <v>0.92505574089728959</v>
      </c>
      <c r="N5" t="s">
        <v>12</v>
      </c>
      <c r="P5" t="s">
        <v>17</v>
      </c>
    </row>
    <row r="6" spans="1:17" x14ac:dyDescent="0.25">
      <c r="D6" t="s">
        <v>6</v>
      </c>
      <c r="E6" s="3">
        <v>1.15803894085391</v>
      </c>
      <c r="F6">
        <f t="shared" si="1"/>
        <v>1.4320425808947098E-2</v>
      </c>
      <c r="K6" t="s">
        <v>9</v>
      </c>
      <c r="L6" s="3">
        <v>4.9024212432392096</v>
      </c>
      <c r="M6">
        <f t="shared" si="0"/>
        <v>6.0623833293762988E-2</v>
      </c>
      <c r="N6" t="s">
        <v>13</v>
      </c>
      <c r="P6" t="s">
        <v>17</v>
      </c>
    </row>
    <row r="7" spans="1:17" x14ac:dyDescent="0.25">
      <c r="D7" t="s">
        <v>9</v>
      </c>
      <c r="E7" s="3">
        <v>4.9024212432392096</v>
      </c>
      <c r="F7">
        <f t="shared" si="1"/>
        <v>6.0623833293762988E-2</v>
      </c>
      <c r="K7" s="2"/>
      <c r="L7" s="3"/>
    </row>
    <row r="8" spans="1:17" x14ac:dyDescent="0.25">
      <c r="D8" t="s">
        <v>7</v>
      </c>
      <c r="E8" s="3">
        <v>1.4969792340093901E-14</v>
      </c>
      <c r="F8">
        <f t="shared" si="1"/>
        <v>1.8511795503490166E-16</v>
      </c>
      <c r="G8" t="s">
        <v>8</v>
      </c>
      <c r="K8" s="1" t="s">
        <v>15</v>
      </c>
      <c r="L8" s="3"/>
      <c r="P8" t="s">
        <v>21</v>
      </c>
      <c r="Q8">
        <v>0.995</v>
      </c>
    </row>
    <row r="9" spans="1:17" x14ac:dyDescent="0.25">
      <c r="E9" t="s">
        <v>3</v>
      </c>
      <c r="F9" t="s">
        <v>4</v>
      </c>
      <c r="P9" t="s">
        <v>22</v>
      </c>
      <c r="Q9">
        <v>0.995</v>
      </c>
    </row>
    <row r="12" spans="1:17" x14ac:dyDescent="0.25">
      <c r="D12" t="s">
        <v>18</v>
      </c>
      <c r="E12" t="s">
        <v>19</v>
      </c>
      <c r="F12" t="s">
        <v>20</v>
      </c>
      <c r="H12" t="s">
        <v>2</v>
      </c>
      <c r="I12" t="s">
        <v>26</v>
      </c>
      <c r="J12" t="s">
        <v>27</v>
      </c>
    </row>
    <row r="13" spans="1:17" x14ac:dyDescent="0.25">
      <c r="C13" t="s">
        <v>6</v>
      </c>
      <c r="D13">
        <f xml:space="preserve"> L4</f>
        <v>1.15803894085391</v>
      </c>
      <c r="E13">
        <f xml:space="preserve"> D13</f>
        <v>1.15803894085391</v>
      </c>
      <c r="F13">
        <v>0</v>
      </c>
      <c r="H13">
        <f>D13/$E$17</f>
        <v>1.4320425808947103E-2</v>
      </c>
      <c r="I13">
        <f>E13/$E$18</f>
        <v>1.531507880739001E-2</v>
      </c>
      <c r="J13">
        <f xml:space="preserve"> F13/$E$19</f>
        <v>0</v>
      </c>
    </row>
    <row r="14" spans="1:17" x14ac:dyDescent="0.25">
      <c r="C14" t="s">
        <v>5</v>
      </c>
      <c r="D14">
        <f xml:space="preserve"> L5</f>
        <v>74.805776358286195</v>
      </c>
      <c r="E14">
        <f xml:space="preserve"> D14*Q8</f>
        <v>74.431747476494763</v>
      </c>
      <c r="F14">
        <f>D14-E14</f>
        <v>0.3740288817914319</v>
      </c>
      <c r="H14">
        <f t="shared" ref="H14:H15" si="2">D14/$E$17</f>
        <v>0.92505574089728992</v>
      </c>
      <c r="I14">
        <f t="shared" ref="I14:I15" si="3">E14/$E$18</f>
        <v>0.98436074829548847</v>
      </c>
      <c r="J14">
        <f t="shared" ref="J14:J15" si="4" xml:space="preserve"> F14/$E$19</f>
        <v>7.1217306916326467E-2</v>
      </c>
    </row>
    <row r="15" spans="1:17" x14ac:dyDescent="0.25">
      <c r="C15" t="s">
        <v>9</v>
      </c>
      <c r="D15">
        <f xml:space="preserve"> L6</f>
        <v>4.9024212432392096</v>
      </c>
      <c r="E15">
        <f>D15-F15</f>
        <v>2.4512106216196372E-2</v>
      </c>
      <c r="F15">
        <f>D15*Q9</f>
        <v>4.8779091370230132</v>
      </c>
      <c r="H15">
        <f t="shared" si="2"/>
        <v>6.0623833293763009E-2</v>
      </c>
      <c r="I15">
        <f t="shared" si="3"/>
        <v>3.2417289712153159E-4</v>
      </c>
      <c r="J15">
        <f t="shared" si="4"/>
        <v>0.92878269308367356</v>
      </c>
    </row>
    <row r="17" spans="4:5" x14ac:dyDescent="0.25">
      <c r="D17" t="s">
        <v>23</v>
      </c>
      <c r="E17">
        <f xml:space="preserve"> SUM(D13:D15)</f>
        <v>80.866236542379312</v>
      </c>
    </row>
    <row r="18" spans="4:5" x14ac:dyDescent="0.25">
      <c r="D18" t="s">
        <v>24</v>
      </c>
      <c r="E18">
        <f xml:space="preserve"> SUM(E13:E15)</f>
        <v>75.614298523564869</v>
      </c>
    </row>
    <row r="19" spans="4:5" x14ac:dyDescent="0.25">
      <c r="D19" t="s">
        <v>25</v>
      </c>
      <c r="E19">
        <f>SUM(F13:F15)</f>
        <v>5.2519380188144451</v>
      </c>
    </row>
  </sheetData>
  <mergeCells count="1"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Sina Ghanbari</dc:creator>
  <cp:lastModifiedBy>Sina Ghanbari</cp:lastModifiedBy>
  <dcterms:created xsi:type="dcterms:W3CDTF">2024-05-17T08:50:49Z</dcterms:created>
  <dcterms:modified xsi:type="dcterms:W3CDTF">2024-05-17T09:32:14Z</dcterms:modified>
</cp:coreProperties>
</file>