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ina/Desktop/RFCAN/rfcan/inv/"/>
    </mc:Choice>
  </mc:AlternateContent>
  <xr:revisionPtr revIDLastSave="0" documentId="13_ncr:9_{73968BE5-A1A6-EA47-A754-3D84042E7D04}" xr6:coauthVersionLast="47" xr6:coauthVersionMax="47" xr10:uidLastSave="{00000000-0000-0000-0000-000000000000}"/>
  <bookViews>
    <workbookView xWindow="1520" yWindow="500" windowWidth="49440" windowHeight="28300" xr2:uid="{5CEBB106-7F0F-544B-A2D0-333EF0922D30}"/>
  </bookViews>
  <sheets>
    <sheet name="Inv-Brief-20i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K3" i="1"/>
  <c r="K40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M29" i="1" s="1"/>
  <c r="M40" i="1" s="1"/>
  <c r="K30" i="1"/>
  <c r="K31" i="1"/>
  <c r="K32" i="1"/>
  <c r="K33" i="1"/>
  <c r="K34" i="1"/>
  <c r="K35" i="1"/>
  <c r="K36" i="1"/>
  <c r="K37" i="1"/>
  <c r="K38" i="1"/>
  <c r="K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3" i="1"/>
  <c r="H4" i="1"/>
  <c r="H5" i="1"/>
  <c r="H6" i="1"/>
  <c r="H7" i="1"/>
  <c r="H41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D41" i="1"/>
  <c r="C41" i="1"/>
  <c r="D40" i="1"/>
  <c r="C40" i="1"/>
  <c r="H2" i="1"/>
  <c r="P29" i="1" l="1"/>
  <c r="P40" i="1" s="1"/>
  <c r="N40" i="1"/>
  <c r="H40" i="1"/>
  <c r="J40" i="1"/>
  <c r="K41" i="1"/>
  <c r="N41" i="1"/>
</calcChain>
</file>

<file path=xl/sharedStrings.xml><?xml version="1.0" encoding="utf-8"?>
<sst xmlns="http://schemas.openxmlformats.org/spreadsheetml/2006/main" count="183" uniqueCount="114">
  <si>
    <t>station</t>
  </si>
  <si>
    <t>Zone</t>
  </si>
  <si>
    <t>lat</t>
  </si>
  <si>
    <t>lon</t>
  </si>
  <si>
    <t>SELECTED_MODEL</t>
  </si>
  <si>
    <t>DISTRIB</t>
  </si>
  <si>
    <t xml:space="preserve"> SIZE</t>
  </si>
  <si>
    <t>moho_avg</t>
  </si>
  <si>
    <t>moho_std</t>
  </si>
  <si>
    <t>vp%</t>
  </si>
  <si>
    <t>vs%</t>
  </si>
  <si>
    <t xml:space="preserve"> ERR2L</t>
  </si>
  <si>
    <t xml:space="preserve"> DEP2L1</t>
  </si>
  <si>
    <t xml:space="preserve"> DEN2L1</t>
  </si>
  <si>
    <t xml:space="preserve"> VP2L1</t>
  </si>
  <si>
    <t xml:space="preserve"> VS2L1</t>
  </si>
  <si>
    <t xml:space="preserve"> PLNG2L1</t>
  </si>
  <si>
    <t xml:space="preserve"> TRND2L1</t>
  </si>
  <si>
    <t xml:space="preserve"> ANIS2L1</t>
  </si>
  <si>
    <t xml:space="preserve"> DIP2L2</t>
  </si>
  <si>
    <t xml:space="preserve"> STRK2L2</t>
  </si>
  <si>
    <t xml:space="preserve">  ERR3L</t>
  </si>
  <si>
    <t xml:space="preserve"> DEP3L1</t>
  </si>
  <si>
    <t xml:space="preserve"> DEN3L1</t>
  </si>
  <si>
    <t xml:space="preserve"> VP3L1</t>
  </si>
  <si>
    <t xml:space="preserve"> VS3L1</t>
  </si>
  <si>
    <t xml:space="preserve"> DEP3L2</t>
  </si>
  <si>
    <t xml:space="preserve"> DEN3L2</t>
  </si>
  <si>
    <t xml:space="preserve"> VP3L2</t>
  </si>
  <si>
    <t xml:space="preserve"> VS3L2</t>
  </si>
  <si>
    <t xml:space="preserve"> DIP3L2</t>
  </si>
  <si>
    <t xml:space="preserve"> STRK3L2</t>
  </si>
  <si>
    <t xml:space="preserve"> PLNG3L2</t>
  </si>
  <si>
    <t xml:space="preserve"> TRND3L2</t>
  </si>
  <si>
    <t xml:space="preserve"> ANIS3L2</t>
  </si>
  <si>
    <t xml:space="preserve"> DIP3L3</t>
  </si>
  <si>
    <t xml:space="preserve"> STRK3L3</t>
  </si>
  <si>
    <t xml:space="preserve"> ERR4L</t>
  </si>
  <si>
    <t xml:space="preserve"> DEP4L1</t>
  </si>
  <si>
    <t xml:space="preserve"> DEN4L1</t>
  </si>
  <si>
    <t xml:space="preserve"> VP4L1</t>
  </si>
  <si>
    <t xml:space="preserve"> VS4L1</t>
  </si>
  <si>
    <t xml:space="preserve"> DEP4L2</t>
  </si>
  <si>
    <t xml:space="preserve"> DEN4L2</t>
  </si>
  <si>
    <t xml:space="preserve"> VP4L2</t>
  </si>
  <si>
    <t xml:space="preserve"> VS4L2</t>
  </si>
  <si>
    <t xml:space="preserve"> DIP4L2</t>
  </si>
  <si>
    <t xml:space="preserve"> STRK4L2</t>
  </si>
  <si>
    <t xml:space="preserve"> PLNG4L2</t>
  </si>
  <si>
    <t xml:space="preserve"> TRND4L2</t>
  </si>
  <si>
    <t xml:space="preserve"> ANIS4L2</t>
  </si>
  <si>
    <t xml:space="preserve"> DEP4L3</t>
  </si>
  <si>
    <t xml:space="preserve"> DEN4L3</t>
  </si>
  <si>
    <t xml:space="preserve"> VP4L3</t>
  </si>
  <si>
    <t xml:space="preserve"> VS4L3</t>
  </si>
  <si>
    <t xml:space="preserve"> DIP4L3</t>
  </si>
  <si>
    <t xml:space="preserve"> STRK4L3</t>
  </si>
  <si>
    <t xml:space="preserve"> PLNG4L3</t>
  </si>
  <si>
    <t xml:space="preserve"> TRND4L3</t>
  </si>
  <si>
    <t xml:space="preserve"> ANIS4L3</t>
  </si>
  <si>
    <t xml:space="preserve"> DIP4L4</t>
  </si>
  <si>
    <t xml:space="preserve"> STRK4L4</t>
  </si>
  <si>
    <t>AP3N</t>
  </si>
  <si>
    <t>Rae</t>
  </si>
  <si>
    <t>BAD</t>
  </si>
  <si>
    <t>ARVN</t>
  </si>
  <si>
    <t>Hearne</t>
  </si>
  <si>
    <t>AXF</t>
  </si>
  <si>
    <t>Northern</t>
  </si>
  <si>
    <t>BLKN</t>
  </si>
  <si>
    <t>GOOD</t>
  </si>
  <si>
    <t>BULN</t>
  </si>
  <si>
    <t>CNF</t>
  </si>
  <si>
    <t>CRLN</t>
  </si>
  <si>
    <t>CTSN</t>
  </si>
  <si>
    <t>DORN</t>
  </si>
  <si>
    <t>EUNU</t>
  </si>
  <si>
    <t>FCC</t>
  </si>
  <si>
    <t>GIFN</t>
  </si>
  <si>
    <t>IBFB</t>
  </si>
  <si>
    <t>IGLN</t>
  </si>
  <si>
    <t>ILON</t>
  </si>
  <si>
    <t>INUQ</t>
  </si>
  <si>
    <t>Superior</t>
  </si>
  <si>
    <t>JOSN</t>
  </si>
  <si>
    <t>KUGN</t>
  </si>
  <si>
    <t>LAIN</t>
  </si>
  <si>
    <t>MANN</t>
  </si>
  <si>
    <t>MARN</t>
  </si>
  <si>
    <t>MCF</t>
  </si>
  <si>
    <t>MCMN</t>
  </si>
  <si>
    <t>NOTN</t>
  </si>
  <si>
    <t>NUNN</t>
  </si>
  <si>
    <t>POIN</t>
  </si>
  <si>
    <t>QILN</t>
  </si>
  <si>
    <t>RES</t>
  </si>
  <si>
    <t>SAKN</t>
  </si>
  <si>
    <t>THO</t>
  </si>
  <si>
    <t>SEDN</t>
  </si>
  <si>
    <t>SHMN</t>
  </si>
  <si>
    <t>SHWN</t>
  </si>
  <si>
    <t>SMLN</t>
  </si>
  <si>
    <t>SRLN</t>
  </si>
  <si>
    <t>STLN</t>
  </si>
  <si>
    <t>TQF</t>
  </si>
  <si>
    <t>WAGN</t>
  </si>
  <si>
    <t>YRTN</t>
  </si>
  <si>
    <t>AVERAGE</t>
  </si>
  <si>
    <t>STDEV</t>
  </si>
  <si>
    <t>depth%</t>
  </si>
  <si>
    <t>vp_avg</t>
  </si>
  <si>
    <t>vp_std</t>
  </si>
  <si>
    <t>vs_avg</t>
  </si>
  <si>
    <t>vs_std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</si>
</sst>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33" borderId="0" xfId="0" applyNumberFormat="1" applyFill="1"/>
    <xf numFmtId="169" fontId="0" fillId="33" borderId="0" xfId="0" applyNumberFormat="1" applyFill="1"/>
    <xf numFmtId="1" fontId="0" fillId="33" borderId="0" xfId="0" applyNumberFormat="1" applyFill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2" fontId="18" fillId="0" borderId="0" xfId="0" applyNumberFormat="1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8A22-43F4-1F44-BF9B-6A57854762C5}">
  <dimension ref="A1:BO41"/>
  <sheetViews>
    <sheetView tabSelected="1" workbookViewId="0">
      <selection activeCell="K43" sqref="K43"/>
    </sheetView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8" t="s">
        <v>7</v>
      </c>
      <c r="I1" s="8" t="s">
        <v>8</v>
      </c>
      <c r="J1" s="8" t="s">
        <v>109</v>
      </c>
      <c r="K1" s="8" t="s">
        <v>110</v>
      </c>
      <c r="L1" s="8" t="s">
        <v>111</v>
      </c>
      <c r="M1" s="8" t="s">
        <v>9</v>
      </c>
      <c r="N1" s="8" t="s">
        <v>112</v>
      </c>
      <c r="O1" s="8" t="s">
        <v>113</v>
      </c>
      <c r="P1" s="8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2">
      <c r="A2" t="s">
        <v>62</v>
      </c>
      <c r="B2" t="s">
        <v>63</v>
      </c>
      <c r="C2" s="4">
        <v>69.458600000000004</v>
      </c>
      <c r="D2" s="4">
        <v>-84.461600000000004</v>
      </c>
      <c r="E2">
        <v>3</v>
      </c>
      <c r="F2" t="s">
        <v>64</v>
      </c>
      <c r="G2">
        <v>7</v>
      </c>
      <c r="H2" s="3">
        <f>AVERAGE(R2,SUM(AB2,AF2), SUM(AR2,AV2,BE2))</f>
        <v>38819.173333333332</v>
      </c>
      <c r="I2" s="2">
        <f>STDEV(R2,SUM(AB2,AF2), SUM(AR2,AV2,BE2))</f>
        <v>1495.0906324478549</v>
      </c>
      <c r="J2" s="1">
        <f>I2/H2*100</f>
        <v>3.851423160431001</v>
      </c>
      <c r="K2" s="3">
        <f>AVERAGE(T2, (AD2*AB2+AH2*AF2)/SUM(AB2+AF2), (AT2*AR2+AX2*AV2+BG2*BE2)/SUM(AR2,AV2,BE2))</f>
        <v>6492.1638387850335</v>
      </c>
      <c r="L2" s="2">
        <f>STDEV(T2, (AD2*AB2+AH2*AF2)/SUM(AB2+AF2), (AT2*AR2+AX2*AV2+BG2*BE2)/SUM(AR2,AV2,BE2))</f>
        <v>160.9023902581454</v>
      </c>
      <c r="M2" s="1">
        <f>L2/K2*100</f>
        <v>2.4784092677528182</v>
      </c>
      <c r="N2" s="3">
        <f>AVERAGE(U2, (AE2*AB2+AI2*AF2)/SUM(AB2+AF2), (AU2*AR2+AY2*AV2+BH2*BE2)/SUM(AR2,AV2,BE2))</f>
        <v>3670.5251683880183</v>
      </c>
      <c r="O2" s="2">
        <f>STDEV(U2, (AE2*AB2+AI2*AF2)/SUM(AB2+AF2), (AU2*AR2+AY2*AV2+BH2*BE2)/SUM(AR2,AV2,BE2))</f>
        <v>196.55356864609323</v>
      </c>
      <c r="P2" s="1">
        <f>O2/N2*100</f>
        <v>5.3549167933484982</v>
      </c>
      <c r="Q2" s="5">
        <v>0.17</v>
      </c>
      <c r="R2" s="5">
        <v>40463.71</v>
      </c>
      <c r="S2" s="5">
        <v>2840.71</v>
      </c>
      <c r="T2" s="5">
        <v>6583.31</v>
      </c>
      <c r="U2" s="5">
        <v>3845.87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0.16</v>
      </c>
      <c r="AB2" s="5">
        <v>18341.55</v>
      </c>
      <c r="AC2" s="5">
        <v>2653.42</v>
      </c>
      <c r="AD2" s="5">
        <v>6116.37</v>
      </c>
      <c r="AE2" s="5">
        <v>3606.15</v>
      </c>
      <c r="AF2" s="5">
        <v>20110.240000000002</v>
      </c>
      <c r="AG2" s="5">
        <v>2755.39</v>
      </c>
      <c r="AH2" s="5">
        <v>6479.68</v>
      </c>
      <c r="AI2" s="5">
        <v>3800.22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0.17</v>
      </c>
      <c r="AR2" s="5">
        <v>9390.1299999999992</v>
      </c>
      <c r="AS2" s="5">
        <v>2282.61</v>
      </c>
      <c r="AT2" s="5">
        <v>6145.41</v>
      </c>
      <c r="AU2" s="5">
        <v>3526.12</v>
      </c>
      <c r="AV2" s="5">
        <v>13758.73</v>
      </c>
      <c r="AW2" s="5">
        <v>2983.37</v>
      </c>
      <c r="AX2" s="5">
        <v>7372.08</v>
      </c>
      <c r="AY2" s="5">
        <v>3526.12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14393.16</v>
      </c>
      <c r="BF2" s="5">
        <v>3339.14</v>
      </c>
      <c r="BG2" s="5">
        <v>6124.1</v>
      </c>
      <c r="BH2" s="5">
        <v>3348.59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</row>
    <row r="3" spans="1:67" x14ac:dyDescent="0.2">
      <c r="A3" t="s">
        <v>65</v>
      </c>
      <c r="B3" t="s">
        <v>66</v>
      </c>
      <c r="C3" s="4">
        <v>61.0976</v>
      </c>
      <c r="D3" s="4">
        <v>-94.070099999999996</v>
      </c>
      <c r="E3">
        <v>3</v>
      </c>
      <c r="F3" t="s">
        <v>64</v>
      </c>
      <c r="G3">
        <v>6</v>
      </c>
      <c r="H3" s="3">
        <f t="shared" ref="H3:H39" si="0">AVERAGE(R3,SUM(AB3,AF3), SUM(AR3,AV3,BE3))</f>
        <v>40227.373333333329</v>
      </c>
      <c r="I3" s="2">
        <f t="shared" ref="I3:I39" si="1">STDEV(R3,SUM(AB3,AF3), SUM(AR3,AV3,BE3))</f>
        <v>3273.3668051309696</v>
      </c>
      <c r="J3" s="1">
        <f t="shared" ref="J3:J39" si="2">I3/H3*100</f>
        <v>8.1371626678358897</v>
      </c>
      <c r="K3" s="3">
        <f t="shared" ref="K3:K39" si="3">AVERAGE(T3, (AD3*AB3+AH3*AF3)/SUM(AB3+AF3), (AT3*AR3+AX3*AV3+BG3*BE3)/SUM(AR3,AV3,BE3))</f>
        <v>6351.0885292389185</v>
      </c>
      <c r="L3" s="2">
        <f t="shared" ref="L3:L39" si="4">STDEV(T3, (AD3*AB3+AH3*AF3)/SUM(AB3+AF3), (AT3*AR3+AX3*AV3+BG3*BE3)/SUM(AR3,AV3,BE3))</f>
        <v>220.94451233027766</v>
      </c>
      <c r="M3" s="1">
        <f t="shared" ref="M3:M39" si="5">L3/K3*100</f>
        <v>3.4788447887807119</v>
      </c>
      <c r="N3" s="3">
        <f t="shared" ref="N3:N39" si="6">AVERAGE(U3, (AE3*AB3+AI3*AF3)/SUM(AB3+AF3), (AU3*AR3+AY3*AV3+BH3*BE3)/SUM(AR3,AV3,BE3))</f>
        <v>3838.7705193387242</v>
      </c>
      <c r="O3" s="2">
        <f t="shared" ref="O3:O39" si="7">STDEV(U3, (AE3*AB3+AI3*AF3)/SUM(AB3+AF3), (AU3*AR3+AY3*AV3+BH3*BE3)/SUM(AR3,AV3,BE3))</f>
        <v>247.25358003624203</v>
      </c>
      <c r="P3" s="1">
        <f t="shared" ref="P3:P39" si="8">O3/N3*100</f>
        <v>6.4409575615589159</v>
      </c>
      <c r="Q3" s="5">
        <v>0.17</v>
      </c>
      <c r="R3" s="5">
        <v>42810.5</v>
      </c>
      <c r="S3" s="5">
        <v>2981.16</v>
      </c>
      <c r="T3" s="5">
        <v>6279.28</v>
      </c>
      <c r="U3" s="5">
        <v>4099.63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0.16</v>
      </c>
      <c r="AB3" s="5">
        <v>32630.67</v>
      </c>
      <c r="AC3" s="5">
        <v>2611.5300000000002</v>
      </c>
      <c r="AD3" s="5">
        <v>6028.23</v>
      </c>
      <c r="AE3" s="5">
        <v>3794.74</v>
      </c>
      <c r="AF3" s="5">
        <v>8694.81</v>
      </c>
      <c r="AG3" s="5">
        <v>2900.31</v>
      </c>
      <c r="AH3" s="5">
        <v>6725.72</v>
      </c>
      <c r="AI3" s="5">
        <v>3861.72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0.17</v>
      </c>
      <c r="AR3" s="5">
        <v>8694.36</v>
      </c>
      <c r="AS3" s="5">
        <v>1897.73</v>
      </c>
      <c r="AT3" s="5">
        <v>6163.79</v>
      </c>
      <c r="AU3" s="5">
        <v>3467.85</v>
      </c>
      <c r="AV3" s="5">
        <v>14466.96</v>
      </c>
      <c r="AW3" s="5">
        <v>2985.41</v>
      </c>
      <c r="AX3" s="5">
        <v>7380.49</v>
      </c>
      <c r="AY3" s="5">
        <v>3777.02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13384.82</v>
      </c>
      <c r="BF3" s="5">
        <v>3416.49</v>
      </c>
      <c r="BG3" s="5">
        <v>6037.04</v>
      </c>
      <c r="BH3" s="5">
        <v>3515.94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</row>
    <row r="4" spans="1:67" x14ac:dyDescent="0.2">
      <c r="A4" t="s">
        <v>67</v>
      </c>
      <c r="B4" t="s">
        <v>68</v>
      </c>
      <c r="C4" s="4">
        <v>78.879000000000005</v>
      </c>
      <c r="D4" s="4">
        <v>-75.783000000000001</v>
      </c>
      <c r="E4">
        <v>2</v>
      </c>
      <c r="F4" t="s">
        <v>64</v>
      </c>
      <c r="G4">
        <v>2</v>
      </c>
      <c r="H4" s="3">
        <f t="shared" si="0"/>
        <v>32877.996666666666</v>
      </c>
      <c r="I4" s="2">
        <f t="shared" si="1"/>
        <v>1649.2502454853018</v>
      </c>
      <c r="J4" s="1">
        <f t="shared" si="2"/>
        <v>5.016273534565423</v>
      </c>
      <c r="K4" s="3">
        <f t="shared" si="3"/>
        <v>6858.4670150448555</v>
      </c>
      <c r="L4" s="2">
        <f t="shared" si="4"/>
        <v>72.905902277028403</v>
      </c>
      <c r="M4" s="1">
        <f t="shared" si="5"/>
        <v>1.0630058016915547</v>
      </c>
      <c r="N4" s="3">
        <f t="shared" si="6"/>
        <v>3874.2692037958927</v>
      </c>
      <c r="O4" s="2">
        <f t="shared" si="7"/>
        <v>272.32587626018426</v>
      </c>
      <c r="P4" s="1">
        <f t="shared" si="8"/>
        <v>7.0290901828238352</v>
      </c>
      <c r="Q4" s="5">
        <v>0.13</v>
      </c>
      <c r="R4" s="5">
        <v>34035.06</v>
      </c>
      <c r="S4" s="5">
        <v>2870.91</v>
      </c>
      <c r="T4" s="5">
        <v>6883.31</v>
      </c>
      <c r="U4" s="5">
        <v>4059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0.13</v>
      </c>
      <c r="AB4" s="5">
        <v>7417.48</v>
      </c>
      <c r="AC4" s="5">
        <v>2247.0700000000002</v>
      </c>
      <c r="AD4" s="5">
        <v>5963.76</v>
      </c>
      <c r="AE4" s="5">
        <v>3809.71</v>
      </c>
      <c r="AF4" s="5">
        <v>26191.919999999998</v>
      </c>
      <c r="AG4" s="5">
        <v>2806.76</v>
      </c>
      <c r="AH4" s="5">
        <v>7006.52</v>
      </c>
      <c r="AI4" s="5">
        <v>4056.82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0.14000000000000001</v>
      </c>
      <c r="AR4" s="5">
        <v>6612.38</v>
      </c>
      <c r="AS4" s="5">
        <v>1923.94</v>
      </c>
      <c r="AT4" s="5">
        <v>6379.27</v>
      </c>
      <c r="AU4" s="5">
        <v>3519.38</v>
      </c>
      <c r="AV4" s="5">
        <v>10595.66</v>
      </c>
      <c r="AW4" s="5">
        <v>2712.56</v>
      </c>
      <c r="AX4" s="5">
        <v>7183.47</v>
      </c>
      <c r="AY4" s="5">
        <v>3489.98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13781.49</v>
      </c>
      <c r="BF4" s="5">
        <v>3124.43</v>
      </c>
      <c r="BG4" s="5">
        <v>6967.22</v>
      </c>
      <c r="BH4" s="5">
        <v>3636.75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</row>
    <row r="5" spans="1:67" x14ac:dyDescent="0.2">
      <c r="A5" t="s">
        <v>69</v>
      </c>
      <c r="B5" t="s">
        <v>63</v>
      </c>
      <c r="C5" s="4">
        <v>64.3185</v>
      </c>
      <c r="D5" s="4">
        <v>-96.002399999999994</v>
      </c>
      <c r="E5">
        <v>4</v>
      </c>
      <c r="F5" t="s">
        <v>70</v>
      </c>
      <c r="G5">
        <v>28</v>
      </c>
      <c r="H5" s="3">
        <f t="shared" si="0"/>
        <v>34502.843508999998</v>
      </c>
      <c r="I5" s="2">
        <f t="shared" si="1"/>
        <v>1358.364395847565</v>
      </c>
      <c r="J5" s="1">
        <f t="shared" si="2"/>
        <v>3.9369636171964735</v>
      </c>
      <c r="K5" s="3">
        <f t="shared" si="3"/>
        <v>6683.9437859446143</v>
      </c>
      <c r="L5" s="2">
        <f t="shared" si="4"/>
        <v>344.4344663453781</v>
      </c>
      <c r="M5" s="1">
        <f t="shared" si="5"/>
        <v>5.153162225416601</v>
      </c>
      <c r="N5" s="3">
        <f t="shared" si="6"/>
        <v>3746.4660966549741</v>
      </c>
      <c r="O5" s="2">
        <f t="shared" si="7"/>
        <v>137.12993608965172</v>
      </c>
      <c r="P5" s="1">
        <f t="shared" si="8"/>
        <v>3.6602476187383077</v>
      </c>
      <c r="Q5" s="5">
        <v>0.16</v>
      </c>
      <c r="R5" s="5">
        <v>35596.169479999997</v>
      </c>
      <c r="S5" s="5">
        <v>2950.0800899999999</v>
      </c>
      <c r="T5" s="5">
        <v>7073.4471780000003</v>
      </c>
      <c r="U5" s="5">
        <v>3874.3639509999998</v>
      </c>
      <c r="V5" s="5">
        <v>1.8461574629999999</v>
      </c>
      <c r="W5" s="5">
        <v>183.51222749999999</v>
      </c>
      <c r="X5" s="5">
        <v>0.41714303600000002</v>
      </c>
      <c r="Y5" s="5">
        <v>2.7759940759999999</v>
      </c>
      <c r="Z5" s="5">
        <v>344.35447850000003</v>
      </c>
      <c r="AA5" s="5">
        <v>0.16</v>
      </c>
      <c r="AB5" s="5">
        <v>21331.086309999999</v>
      </c>
      <c r="AC5" s="5">
        <v>2465.2259410000001</v>
      </c>
      <c r="AD5" s="5">
        <v>5969.4076269999996</v>
      </c>
      <c r="AE5" s="5">
        <v>3855.3491939999999</v>
      </c>
      <c r="AF5" s="5">
        <v>13599.07192</v>
      </c>
      <c r="AG5" s="5">
        <v>2967.6907329999999</v>
      </c>
      <c r="AH5" s="5">
        <v>7125.6219030000002</v>
      </c>
      <c r="AI5" s="5">
        <v>3619.0790659999998</v>
      </c>
      <c r="AJ5" s="5">
        <v>4.7058313289999996</v>
      </c>
      <c r="AK5" s="5">
        <v>163.6907171</v>
      </c>
      <c r="AL5" s="5">
        <v>30.13953098</v>
      </c>
      <c r="AM5" s="5">
        <v>109.40892030000001</v>
      </c>
      <c r="AN5" s="5">
        <v>4.1928779829999998</v>
      </c>
      <c r="AO5" s="5">
        <v>3.6178380969999999</v>
      </c>
      <c r="AP5" s="5">
        <v>28.894109830000001</v>
      </c>
      <c r="AQ5" s="5">
        <v>0.14000000000000001</v>
      </c>
      <c r="AR5" s="5">
        <v>7925.4430069999999</v>
      </c>
      <c r="AS5" s="5">
        <v>2322.0374080000001</v>
      </c>
      <c r="AT5" s="5">
        <v>6321.7410159999999</v>
      </c>
      <c r="AU5" s="5">
        <v>3518.4308339999998</v>
      </c>
      <c r="AV5" s="5">
        <v>12665.50137</v>
      </c>
      <c r="AW5" s="5">
        <v>2591.4376050000001</v>
      </c>
      <c r="AX5" s="5">
        <v>6387.8265240000001</v>
      </c>
      <c r="AY5" s="5">
        <v>3976.9242039999999</v>
      </c>
      <c r="AZ5" s="5">
        <v>3.491244853</v>
      </c>
      <c r="BA5" s="5">
        <v>285.70257830000003</v>
      </c>
      <c r="BB5" s="5">
        <v>12.814690260000001</v>
      </c>
      <c r="BC5" s="5">
        <v>35.426827070000002</v>
      </c>
      <c r="BD5" s="5">
        <v>5.9554254740000001</v>
      </c>
      <c r="BE5" s="5">
        <v>12391.25844</v>
      </c>
      <c r="BF5" s="5">
        <v>3395.742514</v>
      </c>
      <c r="BG5" s="5">
        <v>6885.2791120000002</v>
      </c>
      <c r="BH5" s="5">
        <v>3271.3510930000002</v>
      </c>
      <c r="BI5" s="5">
        <v>3.6530356859999999</v>
      </c>
      <c r="BJ5" s="5">
        <v>138.03647090000001</v>
      </c>
      <c r="BK5" s="5">
        <v>8.0402581630000007</v>
      </c>
      <c r="BL5" s="5">
        <v>116.15480030000001</v>
      </c>
      <c r="BM5" s="5">
        <v>3.6132824010000002</v>
      </c>
      <c r="BN5" s="5">
        <v>4.9060825960000001</v>
      </c>
      <c r="BO5" s="5">
        <v>320.54351250000002</v>
      </c>
    </row>
    <row r="6" spans="1:67" x14ac:dyDescent="0.2">
      <c r="A6" t="s">
        <v>71</v>
      </c>
      <c r="B6" t="s">
        <v>63</v>
      </c>
      <c r="C6" s="4">
        <v>66.397099999999995</v>
      </c>
      <c r="D6" s="4">
        <v>-93.125200000000007</v>
      </c>
      <c r="E6">
        <v>4</v>
      </c>
      <c r="F6" t="s">
        <v>70</v>
      </c>
      <c r="G6">
        <v>5</v>
      </c>
      <c r="H6" s="3">
        <f t="shared" si="0"/>
        <v>37238.675261000004</v>
      </c>
      <c r="I6" s="2">
        <f t="shared" si="1"/>
        <v>2847.4670608011588</v>
      </c>
      <c r="J6" s="1">
        <f t="shared" si="2"/>
        <v>7.646531571930824</v>
      </c>
      <c r="K6" s="3">
        <f t="shared" si="3"/>
        <v>6385.0529785133231</v>
      </c>
      <c r="L6" s="2">
        <f t="shared" si="4"/>
        <v>150.62620996639373</v>
      </c>
      <c r="M6" s="1">
        <f t="shared" si="5"/>
        <v>2.3590440122153078</v>
      </c>
      <c r="N6" s="3">
        <f t="shared" si="6"/>
        <v>3801.8841608115958</v>
      </c>
      <c r="O6" s="2">
        <f t="shared" si="7"/>
        <v>260.80421430135635</v>
      </c>
      <c r="P6" s="1">
        <f t="shared" si="8"/>
        <v>6.8598674570264109</v>
      </c>
      <c r="Q6" s="5">
        <v>0.13</v>
      </c>
      <c r="R6" s="5">
        <v>39769.665119999998</v>
      </c>
      <c r="S6" s="5">
        <v>2950.11112</v>
      </c>
      <c r="T6" s="5">
        <v>6557.4724850000002</v>
      </c>
      <c r="U6" s="5">
        <v>4030.904442</v>
      </c>
      <c r="V6" s="5">
        <v>37.706823030000002</v>
      </c>
      <c r="W6" s="5">
        <v>67.674772610000005</v>
      </c>
      <c r="X6" s="5">
        <v>6.0044719510000002</v>
      </c>
      <c r="Y6" s="5">
        <v>1.9521825660000001</v>
      </c>
      <c r="Z6" s="5">
        <v>51.091839620000002</v>
      </c>
      <c r="AA6" s="5">
        <v>0.13</v>
      </c>
      <c r="AB6" s="5">
        <v>6372.5168080000003</v>
      </c>
      <c r="AC6" s="5">
        <v>2832.5623959999998</v>
      </c>
      <c r="AD6" s="5">
        <v>6149.5841909999999</v>
      </c>
      <c r="AE6" s="5">
        <v>3677.41617</v>
      </c>
      <c r="AF6" s="5">
        <v>31418.254349999999</v>
      </c>
      <c r="AG6" s="5">
        <v>2849.0097510000001</v>
      </c>
      <c r="AH6" s="5">
        <v>6305.3057470000003</v>
      </c>
      <c r="AI6" s="5">
        <v>3893.0987919999998</v>
      </c>
      <c r="AJ6" s="5">
        <v>5.51578035</v>
      </c>
      <c r="AK6" s="5">
        <v>278.65483760000001</v>
      </c>
      <c r="AL6" s="5">
        <v>37.172187209999997</v>
      </c>
      <c r="AM6" s="5">
        <v>67.546190100000004</v>
      </c>
      <c r="AN6" s="5">
        <v>2.547099888</v>
      </c>
      <c r="AO6" s="5">
        <v>0.74005462099999997</v>
      </c>
      <c r="AP6" s="5">
        <v>105.0369749</v>
      </c>
      <c r="AQ6" s="5">
        <v>0.11</v>
      </c>
      <c r="AR6" s="5">
        <v>8126.0600549999999</v>
      </c>
      <c r="AS6" s="5">
        <v>2261.5645829999999</v>
      </c>
      <c r="AT6" s="5">
        <v>6209.9990310000003</v>
      </c>
      <c r="AU6" s="5">
        <v>3561.3814809999999</v>
      </c>
      <c r="AV6" s="5">
        <v>11816.439179999999</v>
      </c>
      <c r="AW6" s="5">
        <v>2643.9154880000001</v>
      </c>
      <c r="AX6" s="5">
        <v>6446.6754209999999</v>
      </c>
      <c r="AY6" s="5">
        <v>3860.5870880000002</v>
      </c>
      <c r="AZ6" s="5">
        <v>5.5791989549999998</v>
      </c>
      <c r="BA6" s="5">
        <v>276.38123890000003</v>
      </c>
      <c r="BB6" s="5">
        <v>19.772203139999998</v>
      </c>
      <c r="BC6" s="5">
        <v>41.870431740000001</v>
      </c>
      <c r="BD6" s="5">
        <v>5.373789403</v>
      </c>
      <c r="BE6" s="5">
        <v>14213.090270000001</v>
      </c>
      <c r="BF6" s="5">
        <v>3341.3885610000002</v>
      </c>
      <c r="BG6" s="5">
        <v>6274.3063229999998</v>
      </c>
      <c r="BH6" s="5">
        <v>3208.4240519999998</v>
      </c>
      <c r="BI6" s="5">
        <v>6.226492693</v>
      </c>
      <c r="BJ6" s="5">
        <v>14.88873656</v>
      </c>
      <c r="BK6" s="5">
        <v>3.9135521130000002</v>
      </c>
      <c r="BL6" s="5">
        <v>134.46109530000001</v>
      </c>
      <c r="BM6" s="5">
        <v>4.3636215390000004</v>
      </c>
      <c r="BN6" s="5">
        <v>0.41817933499999999</v>
      </c>
      <c r="BO6" s="5">
        <v>85.704326960000003</v>
      </c>
    </row>
    <row r="7" spans="1:67" x14ac:dyDescent="0.2">
      <c r="A7" t="s">
        <v>72</v>
      </c>
      <c r="B7" t="s">
        <v>68</v>
      </c>
      <c r="C7" s="4">
        <v>79.656670000000005</v>
      </c>
      <c r="D7" s="4">
        <v>-80.778328000000002</v>
      </c>
      <c r="E7">
        <v>4</v>
      </c>
      <c r="F7" t="s">
        <v>70</v>
      </c>
      <c r="G7">
        <v>5</v>
      </c>
      <c r="H7" s="3">
        <f t="shared" si="0"/>
        <v>30619.358418</v>
      </c>
      <c r="I7" s="2">
        <f t="shared" si="1"/>
        <v>1010.1765618236627</v>
      </c>
      <c r="J7" s="1">
        <f t="shared" si="2"/>
        <v>3.2991434635345493</v>
      </c>
      <c r="K7" s="3">
        <f t="shared" si="3"/>
        <v>6476.1314128647091</v>
      </c>
      <c r="L7" s="2">
        <f t="shared" si="4"/>
        <v>294.48069069409524</v>
      </c>
      <c r="M7" s="1">
        <f t="shared" si="5"/>
        <v>4.5471697827056925</v>
      </c>
      <c r="N7" s="3">
        <f t="shared" si="6"/>
        <v>3831.1956535381819</v>
      </c>
      <c r="O7" s="2">
        <f t="shared" si="7"/>
        <v>110.37035556655508</v>
      </c>
      <c r="P7" s="1">
        <f t="shared" si="8"/>
        <v>2.8808331797052955</v>
      </c>
      <c r="Q7" s="5">
        <v>0.23</v>
      </c>
      <c r="R7" s="5">
        <v>31785.747189999998</v>
      </c>
      <c r="S7" s="5">
        <v>2980.8874540000002</v>
      </c>
      <c r="T7" s="5">
        <v>6151.7910469999997</v>
      </c>
      <c r="U7" s="5">
        <v>3924.7604700000002</v>
      </c>
      <c r="V7" s="5">
        <v>42.60611557</v>
      </c>
      <c r="W7" s="5">
        <v>183.45780070000001</v>
      </c>
      <c r="X7" s="5">
        <v>7.4652995820000001</v>
      </c>
      <c r="Y7" s="5">
        <v>5.2026567630000002</v>
      </c>
      <c r="Z7" s="5">
        <v>88.218260819999998</v>
      </c>
      <c r="AA7" s="5">
        <v>0.18</v>
      </c>
      <c r="AB7" s="5">
        <v>17901.84086</v>
      </c>
      <c r="AC7" s="5">
        <v>1994.079078</v>
      </c>
      <c r="AD7" s="5">
        <v>6768.2288150000004</v>
      </c>
      <c r="AE7" s="5">
        <v>3839.4178590000001</v>
      </c>
      <c r="AF7" s="5">
        <v>12123.85367</v>
      </c>
      <c r="AG7" s="5">
        <v>2865.2354650000002</v>
      </c>
      <c r="AH7" s="5">
        <v>6227.4285650000002</v>
      </c>
      <c r="AI7" s="5">
        <v>3888.7866410000001</v>
      </c>
      <c r="AJ7" s="5">
        <v>3.7163937749999998</v>
      </c>
      <c r="AK7" s="5">
        <v>282.05607309999999</v>
      </c>
      <c r="AL7" s="5">
        <v>39.652297179999998</v>
      </c>
      <c r="AM7" s="5">
        <v>334.67798449999998</v>
      </c>
      <c r="AN7" s="5">
        <v>3.76556662</v>
      </c>
      <c r="AO7" s="5">
        <v>0.595993141</v>
      </c>
      <c r="AP7" s="5">
        <v>234.87570650000001</v>
      </c>
      <c r="AQ7" s="5">
        <v>0.16</v>
      </c>
      <c r="AR7" s="5">
        <v>8277.7065050000001</v>
      </c>
      <c r="AS7" s="5">
        <v>1552.265384</v>
      </c>
      <c r="AT7" s="5">
        <v>5970.4092209999999</v>
      </c>
      <c r="AU7" s="5">
        <v>3526.8845019999999</v>
      </c>
      <c r="AV7" s="5">
        <v>8509.7623889999995</v>
      </c>
      <c r="AW7" s="5">
        <v>2694.1074560000002</v>
      </c>
      <c r="AX7" s="5">
        <v>6833.2137860000003</v>
      </c>
      <c r="AY7" s="5">
        <v>3844.83167</v>
      </c>
      <c r="AZ7" s="5">
        <v>2.9248462210000001</v>
      </c>
      <c r="BA7" s="5">
        <v>197.28790799999999</v>
      </c>
      <c r="BB7" s="5">
        <v>10.77988968</v>
      </c>
      <c r="BC7" s="5">
        <v>269.95417040000001</v>
      </c>
      <c r="BD7" s="5">
        <v>6.3740908210000002</v>
      </c>
      <c r="BE7" s="5">
        <v>13259.164640000001</v>
      </c>
      <c r="BF7" s="5">
        <v>3453.9476629999999</v>
      </c>
      <c r="BG7" s="5">
        <v>7130.5830269999997</v>
      </c>
      <c r="BH7" s="5">
        <v>3736.592748</v>
      </c>
      <c r="BI7" s="5">
        <v>7.7939408239999999</v>
      </c>
      <c r="BJ7" s="5">
        <v>278.79334019999999</v>
      </c>
      <c r="BK7" s="5">
        <v>29.278487890000001</v>
      </c>
      <c r="BL7" s="5">
        <v>350.77919609999998</v>
      </c>
      <c r="BM7" s="5">
        <v>3.7896780649999999</v>
      </c>
      <c r="BN7" s="5">
        <v>5.3604795709999999</v>
      </c>
      <c r="BO7" s="5">
        <v>184.00352849999999</v>
      </c>
    </row>
    <row r="8" spans="1:67" x14ac:dyDescent="0.2">
      <c r="A8" t="s">
        <v>73</v>
      </c>
      <c r="B8" t="s">
        <v>66</v>
      </c>
      <c r="C8" s="4">
        <v>64.188796999999994</v>
      </c>
      <c r="D8" s="4">
        <v>-83.347831999999997</v>
      </c>
      <c r="E8">
        <v>3</v>
      </c>
      <c r="F8" t="s">
        <v>64</v>
      </c>
      <c r="G8">
        <v>20</v>
      </c>
      <c r="H8" s="3">
        <f t="shared" si="0"/>
        <v>34553.418754000006</v>
      </c>
      <c r="I8" s="2">
        <f t="shared" si="1"/>
        <v>1183.8304429528389</v>
      </c>
      <c r="J8" s="1">
        <f t="shared" si="2"/>
        <v>3.4260877378907555</v>
      </c>
      <c r="K8" s="3">
        <f t="shared" si="3"/>
        <v>6800.2682672456067</v>
      </c>
      <c r="L8" s="2">
        <f t="shared" si="4"/>
        <v>143.64364329537145</v>
      </c>
      <c r="M8" s="1">
        <f t="shared" si="5"/>
        <v>2.1123231856491618</v>
      </c>
      <c r="N8" s="3">
        <f t="shared" si="6"/>
        <v>3681.6983967021865</v>
      </c>
      <c r="O8" s="2">
        <f t="shared" si="7"/>
        <v>202.73521512501975</v>
      </c>
      <c r="P8" s="1">
        <f t="shared" si="8"/>
        <v>5.5065677108862605</v>
      </c>
      <c r="Q8" s="5">
        <v>0.17</v>
      </c>
      <c r="R8" s="5">
        <v>35431.78</v>
      </c>
      <c r="S8" s="5">
        <v>2893.9</v>
      </c>
      <c r="T8" s="5">
        <v>6698.1</v>
      </c>
      <c r="U8" s="5">
        <v>3907.52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0.17</v>
      </c>
      <c r="AB8" s="5">
        <v>10181.69</v>
      </c>
      <c r="AC8" s="5">
        <v>1920.19</v>
      </c>
      <c r="AD8" s="5">
        <v>6660.63</v>
      </c>
      <c r="AE8" s="5">
        <v>3613.73</v>
      </c>
      <c r="AF8" s="5">
        <v>24839.64</v>
      </c>
      <c r="AG8" s="5">
        <v>2997.26</v>
      </c>
      <c r="AH8" s="5">
        <v>7089.07</v>
      </c>
      <c r="AI8" s="5">
        <v>3625.7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0.17</v>
      </c>
      <c r="AR8" s="5">
        <v>10765.86924</v>
      </c>
      <c r="AS8" s="5">
        <v>2128.8817749999998</v>
      </c>
      <c r="AT8" s="5">
        <v>6280.5434299999997</v>
      </c>
      <c r="AU8" s="5">
        <v>3381.0337159999999</v>
      </c>
      <c r="AV8" s="5">
        <v>13549.5345</v>
      </c>
      <c r="AW8" s="5">
        <v>2881.58914</v>
      </c>
      <c r="AX8" s="5">
        <v>6876.0540190000002</v>
      </c>
      <c r="AY8" s="5">
        <v>3349.7535809999999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8891.7425220000005</v>
      </c>
      <c r="BF8" s="5">
        <v>2975.8070440000001</v>
      </c>
      <c r="BG8" s="5">
        <v>7082.2301470000002</v>
      </c>
      <c r="BH8" s="5">
        <v>3930.3371470000002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</row>
    <row r="9" spans="1:67" x14ac:dyDescent="0.2">
      <c r="A9" t="s">
        <v>74</v>
      </c>
      <c r="B9" t="s">
        <v>66</v>
      </c>
      <c r="C9" s="4">
        <v>62.851799</v>
      </c>
      <c r="D9" s="4">
        <v>-82.484641999999994</v>
      </c>
      <c r="E9">
        <v>3</v>
      </c>
      <c r="F9" t="s">
        <v>70</v>
      </c>
      <c r="G9">
        <v>14</v>
      </c>
      <c r="H9" s="3">
        <f t="shared" si="0"/>
        <v>36944.067036666667</v>
      </c>
      <c r="I9" s="2">
        <f t="shared" si="1"/>
        <v>1339.0678973742217</v>
      </c>
      <c r="J9" s="1">
        <f t="shared" si="2"/>
        <v>3.6245817117135712</v>
      </c>
      <c r="K9" s="3">
        <f t="shared" si="3"/>
        <v>6638.6794813204351</v>
      </c>
      <c r="L9" s="2">
        <f t="shared" si="4"/>
        <v>561.20377376774081</v>
      </c>
      <c r="M9" s="1">
        <f t="shared" si="5"/>
        <v>8.4535452471658896</v>
      </c>
      <c r="N9" s="3">
        <f t="shared" si="6"/>
        <v>3812.4512212752975</v>
      </c>
      <c r="O9" s="2">
        <f t="shared" si="7"/>
        <v>164.06114119391566</v>
      </c>
      <c r="P9" s="1">
        <f t="shared" si="8"/>
        <v>4.3032981059108693</v>
      </c>
      <c r="Q9" s="5">
        <v>0.16</v>
      </c>
      <c r="R9" s="5">
        <v>38130.334329999998</v>
      </c>
      <c r="S9" s="5">
        <v>2977.164878</v>
      </c>
      <c r="T9" s="5">
        <v>7275.9825510000001</v>
      </c>
      <c r="U9" s="5">
        <v>3931.9613429999999</v>
      </c>
      <c r="V9" s="5">
        <v>5.1165127210000003</v>
      </c>
      <c r="W9" s="5">
        <v>234.81306839999999</v>
      </c>
      <c r="X9" s="5">
        <v>3.2353250560000002</v>
      </c>
      <c r="Y9" s="5">
        <v>7.7494543699999996</v>
      </c>
      <c r="Z9" s="5">
        <v>67.335795239999996</v>
      </c>
      <c r="AA9" s="5">
        <v>0.14000000000000001</v>
      </c>
      <c r="AB9" s="5">
        <v>26786.919730000001</v>
      </c>
      <c r="AC9" s="5">
        <v>2960.394937</v>
      </c>
      <c r="AD9" s="5">
        <v>6059.4290799999999</v>
      </c>
      <c r="AE9" s="5">
        <v>3885.1702089999999</v>
      </c>
      <c r="AF9" s="5">
        <v>10422.89681</v>
      </c>
      <c r="AG9" s="5">
        <v>2836.7444759999998</v>
      </c>
      <c r="AH9" s="5">
        <v>7352.669817</v>
      </c>
      <c r="AI9" s="5">
        <v>3866.681517</v>
      </c>
      <c r="AJ9" s="5">
        <v>7.1544754609999996</v>
      </c>
      <c r="AK9" s="5">
        <v>40.120473699999998</v>
      </c>
      <c r="AL9" s="5">
        <v>21.320364290000001</v>
      </c>
      <c r="AM9" s="5">
        <v>160.78954659999999</v>
      </c>
      <c r="AN9" s="5">
        <v>2.3551053980000001</v>
      </c>
      <c r="AO9" s="5">
        <v>0.890223981</v>
      </c>
      <c r="AP9" s="5">
        <v>202.9875528</v>
      </c>
      <c r="AQ9" s="5">
        <v>0.14000000000000001</v>
      </c>
      <c r="AR9" s="5">
        <v>14680.56954</v>
      </c>
      <c r="AS9" s="5">
        <v>2122.8242340000002</v>
      </c>
      <c r="AT9" s="5">
        <v>6039.4153630000001</v>
      </c>
      <c r="AU9" s="5">
        <v>3571.3459950000001</v>
      </c>
      <c r="AV9" s="5">
        <v>14062.505020000001</v>
      </c>
      <c r="AW9" s="5">
        <v>2613.5617689999999</v>
      </c>
      <c r="AX9" s="5">
        <v>6023.1856760000001</v>
      </c>
      <c r="AY9" s="5">
        <v>3551.8874110000002</v>
      </c>
      <c r="AZ9" s="5">
        <v>3.1650490790000001</v>
      </c>
      <c r="BA9" s="5">
        <v>250.83449540000001</v>
      </c>
      <c r="BB9" s="5">
        <v>7.8172623310000002</v>
      </c>
      <c r="BC9" s="5">
        <v>121.8561385</v>
      </c>
      <c r="BD9" s="5">
        <v>2.1722281450000001</v>
      </c>
      <c r="BE9" s="5">
        <v>6748.9756799999996</v>
      </c>
      <c r="BF9" s="5">
        <v>2801.4612379999999</v>
      </c>
      <c r="BG9" s="5">
        <v>7014.3607679999996</v>
      </c>
      <c r="BH9" s="5">
        <v>3896.1596749999999</v>
      </c>
      <c r="BI9" s="5">
        <v>3.9626743360000001</v>
      </c>
      <c r="BJ9" s="5">
        <v>358.52947219999999</v>
      </c>
      <c r="BK9" s="5">
        <v>23.750611970000001</v>
      </c>
      <c r="BL9" s="5">
        <v>163.85859350000001</v>
      </c>
      <c r="BM9" s="5">
        <v>2.3792800490000001</v>
      </c>
      <c r="BN9" s="5">
        <v>0.69334692499999995</v>
      </c>
      <c r="BO9" s="5">
        <v>6.0721308189999998</v>
      </c>
    </row>
    <row r="10" spans="1:67" x14ac:dyDescent="0.2">
      <c r="A10" t="s">
        <v>75</v>
      </c>
      <c r="B10" t="s">
        <v>66</v>
      </c>
      <c r="C10" s="4">
        <v>64.229941999999994</v>
      </c>
      <c r="D10" s="4">
        <v>-76.530501999999998</v>
      </c>
      <c r="E10">
        <v>4</v>
      </c>
      <c r="F10" t="s">
        <v>70</v>
      </c>
      <c r="G10">
        <v>26</v>
      </c>
      <c r="H10" s="3">
        <f t="shared" si="0"/>
        <v>38450.873096000003</v>
      </c>
      <c r="I10" s="2">
        <f t="shared" si="1"/>
        <v>1783.6684313709143</v>
      </c>
      <c r="J10" s="1">
        <f t="shared" si="2"/>
        <v>4.6388242652322687</v>
      </c>
      <c r="K10" s="3">
        <f t="shared" si="3"/>
        <v>6441.9039993376509</v>
      </c>
      <c r="L10" s="2">
        <f t="shared" si="4"/>
        <v>102.83440819703877</v>
      </c>
      <c r="M10" s="1">
        <f t="shared" si="5"/>
        <v>1.596335620766967</v>
      </c>
      <c r="N10" s="3">
        <f t="shared" si="6"/>
        <v>3816.7640413556251</v>
      </c>
      <c r="O10" s="2">
        <f t="shared" si="7"/>
        <v>190.11215308645183</v>
      </c>
      <c r="P10" s="1">
        <f t="shared" si="8"/>
        <v>4.980977367910028</v>
      </c>
      <c r="Q10" s="5">
        <v>0.14000000000000001</v>
      </c>
      <c r="R10" s="5">
        <v>40288.057939999999</v>
      </c>
      <c r="S10" s="5">
        <v>2985.152607</v>
      </c>
      <c r="T10" s="5">
        <v>6465.7021880000002</v>
      </c>
      <c r="U10" s="5">
        <v>4016.5657040000001</v>
      </c>
      <c r="V10" s="5">
        <v>18.978910129999999</v>
      </c>
      <c r="W10" s="5">
        <v>64.120014130000001</v>
      </c>
      <c r="X10" s="5">
        <v>0.79568308899999995</v>
      </c>
      <c r="Y10" s="5">
        <v>5.0602228660000002</v>
      </c>
      <c r="Z10" s="5">
        <v>81.460707920000004</v>
      </c>
      <c r="AA10" s="5">
        <v>0.13</v>
      </c>
      <c r="AB10" s="5">
        <v>23455.99178</v>
      </c>
      <c r="AC10" s="5">
        <v>2939.1990820000001</v>
      </c>
      <c r="AD10" s="5">
        <v>6569.994702</v>
      </c>
      <c r="AE10" s="5">
        <v>3892.0017549999998</v>
      </c>
      <c r="AF10" s="5">
        <v>14882.53759</v>
      </c>
      <c r="AG10" s="5">
        <v>2965.6702140000002</v>
      </c>
      <c r="AH10" s="5">
        <v>5949.83626</v>
      </c>
      <c r="AI10" s="5">
        <v>3643.7064890000001</v>
      </c>
      <c r="AJ10" s="5">
        <v>7.840991131</v>
      </c>
      <c r="AK10" s="5">
        <v>270.8364401</v>
      </c>
      <c r="AL10" s="5">
        <v>0.35971412000000003</v>
      </c>
      <c r="AM10" s="5">
        <v>289.19561779999998</v>
      </c>
      <c r="AN10" s="5">
        <v>0.87615442799999999</v>
      </c>
      <c r="AO10" s="5">
        <v>3.2157060120000001</v>
      </c>
      <c r="AP10" s="5">
        <v>74.609935930000006</v>
      </c>
      <c r="AQ10" s="5">
        <v>0.12</v>
      </c>
      <c r="AR10" s="5">
        <v>9982.5516380000008</v>
      </c>
      <c r="AS10" s="5">
        <v>2226.3526099999999</v>
      </c>
      <c r="AT10" s="5">
        <v>5988.5577329999996</v>
      </c>
      <c r="AU10" s="5">
        <v>3594.0689050000001</v>
      </c>
      <c r="AV10" s="5">
        <v>14090.74915</v>
      </c>
      <c r="AW10" s="5">
        <v>2953.798405</v>
      </c>
      <c r="AX10" s="5">
        <v>6987.0974470000001</v>
      </c>
      <c r="AY10" s="5">
        <v>3770.9231890000001</v>
      </c>
      <c r="AZ10" s="5">
        <v>6.9209293159999996</v>
      </c>
      <c r="BA10" s="5">
        <v>59.795183629999997</v>
      </c>
      <c r="BB10" s="5">
        <v>11.389018200000001</v>
      </c>
      <c r="BC10" s="5">
        <v>44.438507850000001</v>
      </c>
      <c r="BD10" s="5">
        <v>2.5261632039999999</v>
      </c>
      <c r="BE10" s="5">
        <v>12652.73119</v>
      </c>
      <c r="BF10" s="5">
        <v>3165.331803</v>
      </c>
      <c r="BG10" s="5">
        <v>6450.3159740000001</v>
      </c>
      <c r="BH10" s="5">
        <v>3524.948437</v>
      </c>
      <c r="BI10" s="5">
        <v>7.6095922710000004</v>
      </c>
      <c r="BJ10" s="5">
        <v>295.72776099999999</v>
      </c>
      <c r="BK10" s="5">
        <v>9.5159441410000003</v>
      </c>
      <c r="BL10" s="5">
        <v>287.96791530000002</v>
      </c>
      <c r="BM10" s="5">
        <v>2.535307339</v>
      </c>
      <c r="BN10" s="5">
        <v>0.73768822899999997</v>
      </c>
      <c r="BO10" s="5">
        <v>127.17002429999999</v>
      </c>
    </row>
    <row r="11" spans="1:67" x14ac:dyDescent="0.2">
      <c r="A11" t="s">
        <v>76</v>
      </c>
      <c r="B11" t="s">
        <v>68</v>
      </c>
      <c r="C11" s="4">
        <v>80.053200000000004</v>
      </c>
      <c r="D11" s="4">
        <v>-86.415800000000004</v>
      </c>
      <c r="E11">
        <v>4</v>
      </c>
      <c r="F11" t="s">
        <v>64</v>
      </c>
      <c r="G11">
        <v>9</v>
      </c>
      <c r="H11" s="3">
        <f t="shared" si="0"/>
        <v>33197.547776666666</v>
      </c>
      <c r="I11" s="2">
        <f t="shared" si="1"/>
        <v>1612.2395224737104</v>
      </c>
      <c r="J11" s="1">
        <f t="shared" si="2"/>
        <v>4.8565018516424701</v>
      </c>
      <c r="K11" s="3">
        <f t="shared" si="3"/>
        <v>7031.8000688451821</v>
      </c>
      <c r="L11" s="2">
        <f t="shared" si="4"/>
        <v>203.20467647207329</v>
      </c>
      <c r="M11" s="1">
        <f t="shared" si="5"/>
        <v>2.8897959908215247</v>
      </c>
      <c r="N11" s="3">
        <f t="shared" si="6"/>
        <v>3642.758941550499</v>
      </c>
      <c r="O11" s="2">
        <f t="shared" si="7"/>
        <v>206.13197901270095</v>
      </c>
      <c r="P11" s="1">
        <f t="shared" si="8"/>
        <v>5.6586774562953437</v>
      </c>
      <c r="Q11" s="5">
        <v>0.23</v>
      </c>
      <c r="R11" s="5">
        <v>32331.200000000001</v>
      </c>
      <c r="S11" s="5">
        <v>2980.61</v>
      </c>
      <c r="T11" s="5">
        <v>7071.25</v>
      </c>
      <c r="U11" s="5">
        <v>3542.87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0.22</v>
      </c>
      <c r="AB11" s="5">
        <v>13107.51081</v>
      </c>
      <c r="AC11" s="5">
        <v>2298.1196610000002</v>
      </c>
      <c r="AD11" s="5">
        <v>6891.7328120000002</v>
      </c>
      <c r="AE11" s="5">
        <v>3679.9619910000001</v>
      </c>
      <c r="AF11" s="5">
        <v>21950.234830000001</v>
      </c>
      <c r="AG11" s="5">
        <v>2688.7001599999999</v>
      </c>
      <c r="AH11" s="5">
        <v>7403.8648439999997</v>
      </c>
      <c r="AI11" s="5">
        <v>3999.1407610000001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0.2</v>
      </c>
      <c r="AR11" s="5">
        <v>10882.41914</v>
      </c>
      <c r="AS11" s="5">
        <v>1902.800622</v>
      </c>
      <c r="AT11" s="5">
        <v>6172.1385639999999</v>
      </c>
      <c r="AU11" s="5">
        <v>3134.1387519999998</v>
      </c>
      <c r="AV11" s="5">
        <v>10221.01095</v>
      </c>
      <c r="AW11" s="5">
        <v>2740.519957</v>
      </c>
      <c r="AX11" s="5">
        <v>6791.7916150000001</v>
      </c>
      <c r="AY11" s="5">
        <v>3867.9494890000001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11100.267599999999</v>
      </c>
      <c r="BF11" s="5">
        <v>2939.186068</v>
      </c>
      <c r="BG11" s="5">
        <v>7457.2240730000003</v>
      </c>
      <c r="BH11" s="5">
        <v>3536.128487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</row>
    <row r="12" spans="1:67" x14ac:dyDescent="0.2">
      <c r="A12" t="s">
        <v>77</v>
      </c>
      <c r="B12" t="s">
        <v>66</v>
      </c>
      <c r="C12" s="4">
        <v>58.7592</v>
      </c>
      <c r="D12" s="4">
        <v>-94.088399999999993</v>
      </c>
      <c r="E12">
        <v>2</v>
      </c>
      <c r="F12" t="s">
        <v>70</v>
      </c>
      <c r="G12">
        <v>18</v>
      </c>
      <c r="H12" s="3">
        <f t="shared" si="0"/>
        <v>41606.060879999997</v>
      </c>
      <c r="I12" s="2">
        <f t="shared" si="1"/>
        <v>2941.4492372809941</v>
      </c>
      <c r="J12" s="1">
        <f t="shared" si="2"/>
        <v>7.0697614123209309</v>
      </c>
      <c r="K12" s="3">
        <f t="shared" si="3"/>
        <v>6577.4390289786288</v>
      </c>
      <c r="L12" s="2">
        <f t="shared" si="4"/>
        <v>481.50568099419201</v>
      </c>
      <c r="M12" s="1">
        <f t="shared" si="5"/>
        <v>7.3205647193807915</v>
      </c>
      <c r="N12" s="3">
        <f t="shared" si="6"/>
        <v>3726.7874245016792</v>
      </c>
      <c r="O12" s="2">
        <f t="shared" si="7"/>
        <v>276.92345057563614</v>
      </c>
      <c r="P12" s="1">
        <f t="shared" si="8"/>
        <v>7.4306210425367762</v>
      </c>
      <c r="Q12" s="5">
        <v>0.15</v>
      </c>
      <c r="R12" s="5">
        <v>44937.132919999996</v>
      </c>
      <c r="S12" s="5">
        <v>2970.4207150000002</v>
      </c>
      <c r="T12" s="5">
        <v>6023.5526010000003</v>
      </c>
      <c r="U12" s="5">
        <v>4046.4219499999999</v>
      </c>
      <c r="V12" s="5">
        <v>22.59382527</v>
      </c>
      <c r="W12" s="5">
        <v>148.708853</v>
      </c>
      <c r="X12" s="5">
        <v>1.489768457</v>
      </c>
      <c r="Y12" s="5">
        <v>4.3589324029999998</v>
      </c>
      <c r="Z12" s="5">
        <v>32.296430829999998</v>
      </c>
      <c r="AA12" s="5">
        <v>0.16</v>
      </c>
      <c r="AB12" s="5">
        <v>12042.64423</v>
      </c>
      <c r="AC12" s="5">
        <v>2223.5774889999998</v>
      </c>
      <c r="AD12" s="5">
        <v>6396.2771290000001</v>
      </c>
      <c r="AE12" s="5">
        <v>3840.7341929999998</v>
      </c>
      <c r="AF12" s="5">
        <v>28472.41776</v>
      </c>
      <c r="AG12" s="5">
        <v>2984.4824039999999</v>
      </c>
      <c r="AH12" s="5">
        <v>6988.528472</v>
      </c>
      <c r="AI12" s="5">
        <v>3462.377015</v>
      </c>
      <c r="AJ12" s="5">
        <v>1.809876128</v>
      </c>
      <c r="AK12" s="5">
        <v>133.36891220000001</v>
      </c>
      <c r="AL12" s="5">
        <v>11.13240165</v>
      </c>
      <c r="AM12" s="5">
        <v>335.41567700000002</v>
      </c>
      <c r="AN12" s="5">
        <v>2.2538603770000001</v>
      </c>
      <c r="AO12" s="5">
        <v>7.1002697030000004</v>
      </c>
      <c r="AP12" s="5">
        <v>16.5562927</v>
      </c>
      <c r="AQ12" s="5">
        <v>0.15</v>
      </c>
      <c r="AR12" s="5">
        <v>13983.851000000001</v>
      </c>
      <c r="AS12" s="5">
        <v>2445.1915629999999</v>
      </c>
      <c r="AT12" s="5">
        <v>6063.5209000000004</v>
      </c>
      <c r="AU12" s="5">
        <v>3555.1601470000001</v>
      </c>
      <c r="AV12" s="5">
        <v>12170.97897</v>
      </c>
      <c r="AW12" s="5">
        <v>2997.4964110000001</v>
      </c>
      <c r="AX12" s="5">
        <v>7421.790317</v>
      </c>
      <c r="AY12" s="5">
        <v>3186.5959090000001</v>
      </c>
      <c r="AZ12" s="5">
        <v>7.1931820860000002</v>
      </c>
      <c r="BA12" s="5">
        <v>42.097805950000001</v>
      </c>
      <c r="BB12" s="5">
        <v>25.774707639999999</v>
      </c>
      <c r="BC12" s="5">
        <v>144.50603369999999</v>
      </c>
      <c r="BD12" s="5">
        <v>5.3924960400000002</v>
      </c>
      <c r="BE12" s="5">
        <v>13211.15776</v>
      </c>
      <c r="BF12" s="5">
        <v>2851.2915090000001</v>
      </c>
      <c r="BG12" s="5">
        <v>7293.5992980000001</v>
      </c>
      <c r="BH12" s="5">
        <v>3906.4480400000002</v>
      </c>
      <c r="BI12" s="5">
        <v>1.5472867800000001</v>
      </c>
      <c r="BJ12" s="5">
        <v>153.30019340000001</v>
      </c>
      <c r="BK12" s="5">
        <v>33.64905624</v>
      </c>
      <c r="BL12" s="5">
        <v>222.33052359999999</v>
      </c>
      <c r="BM12" s="5">
        <v>0.83636975099999999</v>
      </c>
      <c r="BN12" s="5">
        <v>2.5528917679999998</v>
      </c>
      <c r="BO12" s="5">
        <v>18.850006279999999</v>
      </c>
    </row>
    <row r="13" spans="1:67" x14ac:dyDescent="0.2">
      <c r="A13" t="s">
        <v>78</v>
      </c>
      <c r="B13" t="s">
        <v>63</v>
      </c>
      <c r="C13" s="4">
        <v>69.994500000000002</v>
      </c>
      <c r="D13" s="4">
        <v>-81.638000000000005</v>
      </c>
      <c r="E13">
        <v>3</v>
      </c>
      <c r="F13" t="s">
        <v>64</v>
      </c>
      <c r="G13">
        <v>5</v>
      </c>
      <c r="H13" s="3">
        <f t="shared" si="0"/>
        <v>40993.36148</v>
      </c>
      <c r="I13" s="2">
        <f t="shared" si="1"/>
        <v>3350.4121156488759</v>
      </c>
      <c r="J13" s="1">
        <f t="shared" si="2"/>
        <v>8.1730602094768159</v>
      </c>
      <c r="K13" s="3">
        <f t="shared" si="3"/>
        <v>6583.3211317780178</v>
      </c>
      <c r="L13" s="2">
        <f t="shared" si="4"/>
        <v>193.96829761419374</v>
      </c>
      <c r="M13" s="1">
        <f t="shared" si="5"/>
        <v>2.9463593485953337</v>
      </c>
      <c r="N13" s="3">
        <f t="shared" si="6"/>
        <v>3834.860373430914</v>
      </c>
      <c r="O13" s="2">
        <f t="shared" si="7"/>
        <v>167.81712752856853</v>
      </c>
      <c r="P13" s="1">
        <f t="shared" si="8"/>
        <v>4.376094855793367</v>
      </c>
      <c r="Q13" s="5">
        <v>0.17</v>
      </c>
      <c r="R13" s="5">
        <v>43111.472560000002</v>
      </c>
      <c r="S13" s="5">
        <v>2680.2861520000001</v>
      </c>
      <c r="T13" s="5">
        <v>6528.8026369999998</v>
      </c>
      <c r="U13" s="5">
        <v>3973.0654530000002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0.15</v>
      </c>
      <c r="AB13" s="5">
        <v>11850.533880000001</v>
      </c>
      <c r="AC13" s="5">
        <v>2256.6803530000002</v>
      </c>
      <c r="AD13" s="5">
        <v>5990.5568579999999</v>
      </c>
      <c r="AE13" s="5">
        <v>3883.9441489999999</v>
      </c>
      <c r="AF13" s="5">
        <v>30887.424220000001</v>
      </c>
      <c r="AG13" s="5">
        <v>2863.0368410000001</v>
      </c>
      <c r="AH13" s="5">
        <v>7108.7793830000001</v>
      </c>
      <c r="AI13" s="5">
        <v>3883.176089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0.17</v>
      </c>
      <c r="AR13" s="5">
        <v>11830.720859999999</v>
      </c>
      <c r="AS13" s="5">
        <v>2392.308325</v>
      </c>
      <c r="AT13" s="5">
        <v>6167.1296000000002</v>
      </c>
      <c r="AU13" s="5">
        <v>3567.2133909999998</v>
      </c>
      <c r="AV13" s="5">
        <v>10532.72076</v>
      </c>
      <c r="AW13" s="5">
        <v>2865.2746320000001</v>
      </c>
      <c r="AX13" s="5">
        <v>7153.3988470000004</v>
      </c>
      <c r="AY13" s="5">
        <v>3755.8038809999998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14767.212159999999</v>
      </c>
      <c r="BF13" s="5">
        <v>3224.7374679999998</v>
      </c>
      <c r="BG13" s="5">
        <v>6105.6400389999999</v>
      </c>
      <c r="BH13" s="5">
        <v>3636.1491970000002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</row>
    <row r="14" spans="1:67" x14ac:dyDescent="0.2">
      <c r="A14" t="s">
        <v>79</v>
      </c>
      <c r="B14" t="s">
        <v>68</v>
      </c>
      <c r="C14" s="4">
        <v>80.605002999999996</v>
      </c>
      <c r="D14" s="4">
        <v>-79.576667999999998</v>
      </c>
      <c r="E14">
        <v>3</v>
      </c>
      <c r="F14" t="s">
        <v>64</v>
      </c>
      <c r="G14">
        <v>10</v>
      </c>
      <c r="H14" s="3">
        <f t="shared" si="0"/>
        <v>36365.400159999997</v>
      </c>
      <c r="I14" s="2">
        <f t="shared" si="1"/>
        <v>1308.0483580170801</v>
      </c>
      <c r="J14" s="1">
        <f t="shared" si="2"/>
        <v>3.5969585162323159</v>
      </c>
      <c r="K14" s="3">
        <f t="shared" si="3"/>
        <v>6233.422082545716</v>
      </c>
      <c r="L14" s="2">
        <f t="shared" si="4"/>
        <v>162.25088043719634</v>
      </c>
      <c r="M14" s="1">
        <f t="shared" si="5"/>
        <v>2.6029182411939837</v>
      </c>
      <c r="N14" s="3">
        <f t="shared" si="6"/>
        <v>3667.6255613186222</v>
      </c>
      <c r="O14" s="2">
        <f t="shared" si="7"/>
        <v>122.60646117552609</v>
      </c>
      <c r="P14" s="1">
        <f t="shared" si="8"/>
        <v>3.3429383432327633</v>
      </c>
      <c r="Q14" s="5">
        <v>0.23</v>
      </c>
      <c r="R14" s="5">
        <v>37634.368090000004</v>
      </c>
      <c r="S14" s="5">
        <v>2681.1136820000002</v>
      </c>
      <c r="T14" s="5">
        <v>6068.160922</v>
      </c>
      <c r="U14" s="5">
        <v>3785.1195710000002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0.21</v>
      </c>
      <c r="AB14" s="5">
        <v>25524.40062</v>
      </c>
      <c r="AC14" s="5">
        <v>2002.3891679999999</v>
      </c>
      <c r="AD14" s="5">
        <v>6404.5044809999999</v>
      </c>
      <c r="AE14" s="5">
        <v>3660.0086240000001</v>
      </c>
      <c r="AF14" s="5">
        <v>10915.93844</v>
      </c>
      <c r="AG14" s="5">
        <v>2908.2767309999999</v>
      </c>
      <c r="AH14" s="5">
        <v>6364.3803870000002</v>
      </c>
      <c r="AI14" s="5">
        <v>3717.6640280000001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0.21</v>
      </c>
      <c r="AR14" s="5">
        <v>11985.0887</v>
      </c>
      <c r="AS14" s="5">
        <v>2332.2506389999999</v>
      </c>
      <c r="AT14" s="5">
        <v>6236.792985</v>
      </c>
      <c r="AU14" s="5">
        <v>3387.994166</v>
      </c>
      <c r="AV14" s="5">
        <v>12543.20255</v>
      </c>
      <c r="AW14" s="5">
        <v>2233.386853</v>
      </c>
      <c r="AX14" s="5">
        <v>6378.0466020000003</v>
      </c>
      <c r="AY14" s="5">
        <v>3526.8717369999999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10493.202079999999</v>
      </c>
      <c r="BF14" s="5">
        <v>3013.5057200000001</v>
      </c>
      <c r="BG14" s="5">
        <v>6077.3796069999999</v>
      </c>
      <c r="BH14" s="5">
        <v>3730.9040300000001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</row>
    <row r="15" spans="1:67" x14ac:dyDescent="0.2">
      <c r="A15" t="s">
        <v>80</v>
      </c>
      <c r="B15" t="s">
        <v>68</v>
      </c>
      <c r="C15" s="4">
        <v>69.371200000000002</v>
      </c>
      <c r="D15" s="4">
        <v>-81.824299999999994</v>
      </c>
      <c r="E15">
        <v>3</v>
      </c>
      <c r="F15" t="s">
        <v>64</v>
      </c>
      <c r="G15">
        <v>2</v>
      </c>
      <c r="H15" s="3">
        <f t="shared" si="0"/>
        <v>37112.486389999998</v>
      </c>
      <c r="I15" s="2">
        <f t="shared" si="1"/>
        <v>2143.4693108061588</v>
      </c>
      <c r="J15" s="1">
        <f t="shared" si="2"/>
        <v>5.775601473534576</v>
      </c>
      <c r="K15" s="3">
        <f t="shared" si="3"/>
        <v>6568.9857205264934</v>
      </c>
      <c r="L15" s="2">
        <f t="shared" si="4"/>
        <v>199.70239392334068</v>
      </c>
      <c r="M15" s="1">
        <f t="shared" si="5"/>
        <v>3.0400795864012755</v>
      </c>
      <c r="N15" s="3">
        <f t="shared" si="6"/>
        <v>3770.8086940006106</v>
      </c>
      <c r="O15" s="2">
        <f t="shared" si="7"/>
        <v>217.33181830111693</v>
      </c>
      <c r="P15" s="1">
        <f t="shared" si="8"/>
        <v>5.7635333939611879</v>
      </c>
      <c r="Q15" s="5">
        <v>0.15</v>
      </c>
      <c r="R15" s="5">
        <v>38210.263709999999</v>
      </c>
      <c r="S15" s="5">
        <v>2969.241497</v>
      </c>
      <c r="T15" s="5">
        <v>6647.4664009999997</v>
      </c>
      <c r="U15" s="5">
        <v>3909.9045369999999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0.14000000000000001</v>
      </c>
      <c r="AB15" s="5">
        <v>20952.066879999998</v>
      </c>
      <c r="AC15" s="5">
        <v>2510.1317650000001</v>
      </c>
      <c r="AD15" s="5">
        <v>6510.0207650000002</v>
      </c>
      <c r="AE15" s="5">
        <v>3883.7777550000001</v>
      </c>
      <c r="AF15" s="5">
        <v>17532.630639999999</v>
      </c>
      <c r="AG15" s="5">
        <v>2949.2123750000001</v>
      </c>
      <c r="AH15" s="5">
        <v>6965.5019620000003</v>
      </c>
      <c r="AI15" s="5">
        <v>3880.2136770000002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0.14000000000000001</v>
      </c>
      <c r="AR15" s="5">
        <v>10294.13054</v>
      </c>
      <c r="AS15" s="5">
        <v>2420.1202779999999</v>
      </c>
      <c r="AT15" s="5">
        <v>6013.9497620000002</v>
      </c>
      <c r="AU15" s="5">
        <v>3456.0678250000001</v>
      </c>
      <c r="AV15" s="5">
        <v>10718.013800000001</v>
      </c>
      <c r="AW15" s="5">
        <v>2846.3520090000002</v>
      </c>
      <c r="AX15" s="5">
        <v>7090.7285419999998</v>
      </c>
      <c r="AY15" s="5">
        <v>3441.531798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13630.3536</v>
      </c>
      <c r="BF15" s="5">
        <v>3243.4970309999999</v>
      </c>
      <c r="BG15" s="5">
        <v>6000.9143290000002</v>
      </c>
      <c r="BH15" s="5">
        <v>3630.9201050000001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</row>
    <row r="16" spans="1:67" x14ac:dyDescent="0.2">
      <c r="A16" t="s">
        <v>81</v>
      </c>
      <c r="B16" t="s">
        <v>63</v>
      </c>
      <c r="C16" s="4">
        <v>69.371200000000002</v>
      </c>
      <c r="D16" s="4">
        <v>-81.824299999999994</v>
      </c>
      <c r="E16">
        <v>3</v>
      </c>
      <c r="F16" t="s">
        <v>70</v>
      </c>
      <c r="G16">
        <v>25</v>
      </c>
      <c r="H16" s="3">
        <f t="shared" si="0"/>
        <v>38173.427319666662</v>
      </c>
      <c r="I16" s="2">
        <f t="shared" si="1"/>
        <v>2598.3719328641869</v>
      </c>
      <c r="J16" s="1">
        <f t="shared" si="2"/>
        <v>6.8067556813939136</v>
      </c>
      <c r="K16" s="3">
        <f t="shared" si="3"/>
        <v>6546.9562265223076</v>
      </c>
      <c r="L16" s="2">
        <f t="shared" si="4"/>
        <v>51.218529842955057</v>
      </c>
      <c r="M16" s="1">
        <f t="shared" si="5"/>
        <v>0.78232583311713921</v>
      </c>
      <c r="N16" s="3">
        <f t="shared" si="6"/>
        <v>3799.1936066281892</v>
      </c>
      <c r="O16" s="2">
        <f t="shared" si="7"/>
        <v>288.3411481345866</v>
      </c>
      <c r="P16" s="1">
        <f t="shared" si="8"/>
        <v>7.5895355169986018</v>
      </c>
      <c r="Q16" s="5">
        <v>0.16</v>
      </c>
      <c r="R16" s="5">
        <v>39982.33827</v>
      </c>
      <c r="S16" s="5">
        <v>2992.76181</v>
      </c>
      <c r="T16" s="5">
        <v>6497.1017279999996</v>
      </c>
      <c r="U16" s="5">
        <v>4023.8145840000002</v>
      </c>
      <c r="V16" s="5">
        <v>23.138376399999999</v>
      </c>
      <c r="W16" s="5">
        <v>53.105265850000002</v>
      </c>
      <c r="X16" s="5">
        <v>0.28326758000000002</v>
      </c>
      <c r="Y16" s="5">
        <v>7.8678951970000002</v>
      </c>
      <c r="Z16" s="5">
        <v>70.212100550000002</v>
      </c>
      <c r="AA16" s="5">
        <v>0.14000000000000001</v>
      </c>
      <c r="AB16" s="5">
        <v>11479.60648</v>
      </c>
      <c r="AC16" s="5">
        <v>2686.4765320000001</v>
      </c>
      <c r="AD16" s="5">
        <v>7383.9443689999998</v>
      </c>
      <c r="AE16" s="5">
        <v>3894.8720920000001</v>
      </c>
      <c r="AF16" s="5">
        <v>27862.386729999998</v>
      </c>
      <c r="AG16" s="5">
        <v>2965.7899080000002</v>
      </c>
      <c r="AH16" s="5">
        <v>6198.3987070000003</v>
      </c>
      <c r="AI16" s="5">
        <v>3901.7178610000001</v>
      </c>
      <c r="AJ16" s="5">
        <v>5.7362011390000003</v>
      </c>
      <c r="AK16" s="5">
        <v>257.62006309999998</v>
      </c>
      <c r="AL16" s="5">
        <v>43.861825879999998</v>
      </c>
      <c r="AM16" s="5">
        <v>163.86246080000001</v>
      </c>
      <c r="AN16" s="5">
        <v>2.4636479999999999E-2</v>
      </c>
      <c r="AO16" s="5">
        <v>5.3508199999999998E-4</v>
      </c>
      <c r="AP16" s="5">
        <v>54.983583269999997</v>
      </c>
      <c r="AQ16" s="5">
        <v>0.14000000000000001</v>
      </c>
      <c r="AR16" s="5">
        <v>9570.2909990000007</v>
      </c>
      <c r="AS16" s="5">
        <v>1842.1670429999999</v>
      </c>
      <c r="AT16" s="5">
        <v>5891.5928000000004</v>
      </c>
      <c r="AU16" s="5">
        <v>3507.3592370000001</v>
      </c>
      <c r="AV16" s="5">
        <v>14216.21523</v>
      </c>
      <c r="AW16" s="5">
        <v>2982.8341610000002</v>
      </c>
      <c r="AX16" s="5">
        <v>7409.2145399999999</v>
      </c>
      <c r="AY16" s="5">
        <v>3551.9926420000002</v>
      </c>
      <c r="AZ16" s="5">
        <v>2.153297126</v>
      </c>
      <c r="BA16" s="5">
        <v>64.755982239999994</v>
      </c>
      <c r="BB16" s="5">
        <v>0.71119658500000005</v>
      </c>
      <c r="BC16" s="5">
        <v>39.331309509999997</v>
      </c>
      <c r="BD16" s="5">
        <v>1.749583259</v>
      </c>
      <c r="BE16" s="5">
        <v>11409.44425</v>
      </c>
      <c r="BF16" s="5">
        <v>3384.8557409999999</v>
      </c>
      <c r="BG16" s="5">
        <v>6184.1956829999999</v>
      </c>
      <c r="BH16" s="5">
        <v>3348.9805719999999</v>
      </c>
      <c r="BI16" s="5">
        <v>5.4291047030000001</v>
      </c>
      <c r="BJ16" s="5">
        <v>296.6558149</v>
      </c>
      <c r="BK16" s="5">
        <v>15.79710362</v>
      </c>
      <c r="BL16" s="5">
        <v>119.2410232</v>
      </c>
      <c r="BM16" s="5">
        <v>0.53486255599999999</v>
      </c>
      <c r="BN16" s="5">
        <v>2.4140533230000001</v>
      </c>
      <c r="BO16" s="5">
        <v>48.617738580000001</v>
      </c>
    </row>
    <row r="17" spans="1:67" x14ac:dyDescent="0.2">
      <c r="A17" t="s">
        <v>82</v>
      </c>
      <c r="B17" t="s">
        <v>83</v>
      </c>
      <c r="C17" s="4">
        <v>58.450899999999997</v>
      </c>
      <c r="D17" s="4">
        <v>-78.118600000000001</v>
      </c>
      <c r="E17">
        <v>4</v>
      </c>
      <c r="F17" t="s">
        <v>64</v>
      </c>
      <c r="G17">
        <v>3</v>
      </c>
      <c r="H17" s="3">
        <f t="shared" si="0"/>
        <v>41023.886430000006</v>
      </c>
      <c r="I17" s="2">
        <f t="shared" si="1"/>
        <v>3331.3581580478303</v>
      </c>
      <c r="J17" s="1">
        <f t="shared" si="2"/>
        <v>8.1205328113712554</v>
      </c>
      <c r="K17" s="3">
        <f t="shared" si="3"/>
        <v>6632.1500987348809</v>
      </c>
      <c r="L17" s="2">
        <f t="shared" si="4"/>
        <v>370.79469210505709</v>
      </c>
      <c r="M17" s="1">
        <f t="shared" si="5"/>
        <v>5.5908670127322395</v>
      </c>
      <c r="N17" s="3">
        <f t="shared" si="6"/>
        <v>3679.9251584426079</v>
      </c>
      <c r="O17" s="2">
        <f t="shared" si="7"/>
        <v>281.93365940682691</v>
      </c>
      <c r="P17" s="1">
        <f t="shared" si="8"/>
        <v>7.6613965574817531</v>
      </c>
      <c r="Q17" s="5">
        <v>0.17</v>
      </c>
      <c r="R17" s="5">
        <v>43927.047989999999</v>
      </c>
      <c r="S17" s="5">
        <v>2987.5610360000001</v>
      </c>
      <c r="T17" s="5">
        <v>7060.2693929999996</v>
      </c>
      <c r="U17" s="5">
        <v>3890.7841400000002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0.17</v>
      </c>
      <c r="AB17" s="5">
        <v>31420.242689999999</v>
      </c>
      <c r="AC17" s="5">
        <v>2277.9642899999999</v>
      </c>
      <c r="AD17" s="5">
        <v>6318.0952020000004</v>
      </c>
      <c r="AE17" s="5">
        <v>3728.4965750000001</v>
      </c>
      <c r="AF17" s="5">
        <v>10337.626249999999</v>
      </c>
      <c r="AG17" s="5">
        <v>2687.3239490000001</v>
      </c>
      <c r="AH17" s="5">
        <v>6741.8492690000003</v>
      </c>
      <c r="AI17" s="5">
        <v>3974.1021030000002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0.16</v>
      </c>
      <c r="AR17" s="5">
        <v>12872.938550000001</v>
      </c>
      <c r="AS17" s="5">
        <v>2336.1216890000001</v>
      </c>
      <c r="AT17" s="5">
        <v>6079.0849049999997</v>
      </c>
      <c r="AU17" s="5">
        <v>3297.1845790000002</v>
      </c>
      <c r="AV17" s="5">
        <v>13534.16671</v>
      </c>
      <c r="AW17" s="5">
        <v>2504.1208569999999</v>
      </c>
      <c r="AX17" s="5">
        <v>6587.8714460000001</v>
      </c>
      <c r="AY17" s="5">
        <v>3173.85529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10979.6371</v>
      </c>
      <c r="BF17" s="5">
        <v>3174.3961629999999</v>
      </c>
      <c r="BG17" s="5">
        <v>6589.552584</v>
      </c>
      <c r="BH17" s="5">
        <v>3662.0529150000002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</row>
    <row r="18" spans="1:67" x14ac:dyDescent="0.2">
      <c r="A18" t="s">
        <v>84</v>
      </c>
      <c r="B18" t="s">
        <v>66</v>
      </c>
      <c r="C18" s="4">
        <v>63.162199999999999</v>
      </c>
      <c r="D18" s="4">
        <v>-91.542000000000002</v>
      </c>
      <c r="E18">
        <v>4</v>
      </c>
      <c r="F18" t="s">
        <v>64</v>
      </c>
      <c r="G18">
        <v>6</v>
      </c>
      <c r="H18" s="3">
        <f t="shared" si="0"/>
        <v>36751.802923333329</v>
      </c>
      <c r="I18" s="2">
        <f t="shared" si="1"/>
        <v>1597.8406206913739</v>
      </c>
      <c r="J18" s="1">
        <f t="shared" si="2"/>
        <v>4.3476523424567066</v>
      </c>
      <c r="K18" s="3">
        <f t="shared" si="3"/>
        <v>6626.4052045167909</v>
      </c>
      <c r="L18" s="2">
        <f t="shared" si="4"/>
        <v>73.21032635392163</v>
      </c>
      <c r="M18" s="1">
        <f t="shared" si="5"/>
        <v>1.1048271890167372</v>
      </c>
      <c r="N18" s="3">
        <f t="shared" si="6"/>
        <v>3782.649913531674</v>
      </c>
      <c r="O18" s="2">
        <f t="shared" si="7"/>
        <v>148.39442581755358</v>
      </c>
      <c r="P18" s="1">
        <f t="shared" si="8"/>
        <v>3.9230282793737317</v>
      </c>
      <c r="Q18" s="5">
        <v>0.17</v>
      </c>
      <c r="R18" s="5">
        <v>37631.129500000003</v>
      </c>
      <c r="S18" s="5">
        <v>2862.4943400000002</v>
      </c>
      <c r="T18" s="5">
        <v>6565.5032700000002</v>
      </c>
      <c r="U18" s="5">
        <v>3885.7529599999998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0.17</v>
      </c>
      <c r="AB18" s="5">
        <v>10901.727569999999</v>
      </c>
      <c r="AC18" s="5">
        <v>2914.7026289999999</v>
      </c>
      <c r="AD18" s="5">
        <v>6382.9100200000003</v>
      </c>
      <c r="AE18" s="5">
        <v>3745.8247080000001</v>
      </c>
      <c r="AF18" s="5">
        <v>26815.11247</v>
      </c>
      <c r="AG18" s="5">
        <v>2924.8665339999998</v>
      </c>
      <c r="AH18" s="5">
        <v>6696.8136080000004</v>
      </c>
      <c r="AI18" s="5">
        <v>3891.823218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0.16</v>
      </c>
      <c r="AR18" s="5">
        <v>12332.100780000001</v>
      </c>
      <c r="AS18" s="5">
        <v>2234.7663130000001</v>
      </c>
      <c r="AT18" s="5">
        <v>5919.9113010000001</v>
      </c>
      <c r="AU18" s="5">
        <v>3513.93345</v>
      </c>
      <c r="AV18" s="5">
        <v>12416.06107</v>
      </c>
      <c r="AW18" s="5">
        <v>2499.6283910000002</v>
      </c>
      <c r="AX18" s="5">
        <v>7273.9118019999996</v>
      </c>
      <c r="AY18" s="5">
        <v>3624.8104520000002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10159.27738</v>
      </c>
      <c r="BF18" s="5">
        <v>3169.2782659999998</v>
      </c>
      <c r="BG18" s="5">
        <v>6971.7464369999998</v>
      </c>
      <c r="BH18" s="5">
        <v>3717.3538760000001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</row>
    <row r="19" spans="1:67" x14ac:dyDescent="0.2">
      <c r="A19" t="s">
        <v>85</v>
      </c>
      <c r="B19" t="s">
        <v>63</v>
      </c>
      <c r="C19" s="4">
        <v>68.089799999999997</v>
      </c>
      <c r="D19" s="4">
        <v>-90.061599999999999</v>
      </c>
      <c r="E19">
        <v>4</v>
      </c>
      <c r="F19" t="s">
        <v>70</v>
      </c>
      <c r="G19">
        <v>12</v>
      </c>
      <c r="H19" s="3">
        <f t="shared" si="0"/>
        <v>32697.698162666667</v>
      </c>
      <c r="I19" s="2">
        <f t="shared" si="1"/>
        <v>3452.2831322548104</v>
      </c>
      <c r="J19" s="1">
        <f t="shared" si="2"/>
        <v>10.558183989222007</v>
      </c>
      <c r="K19" s="3">
        <f t="shared" si="3"/>
        <v>6601.2188238733243</v>
      </c>
      <c r="L19" s="2">
        <f t="shared" si="4"/>
        <v>97.50421211476619</v>
      </c>
      <c r="M19" s="1">
        <f t="shared" si="5"/>
        <v>1.4770637774064082</v>
      </c>
      <c r="N19" s="3">
        <f t="shared" si="6"/>
        <v>3671.2926034695379</v>
      </c>
      <c r="O19" s="2">
        <f t="shared" si="7"/>
        <v>121.68390115851662</v>
      </c>
      <c r="P19" s="1">
        <f t="shared" si="8"/>
        <v>3.3144702507100581</v>
      </c>
      <c r="Q19" s="5">
        <v>0.12</v>
      </c>
      <c r="R19" s="5">
        <v>31265.711940000001</v>
      </c>
      <c r="S19" s="5">
        <v>2952.2938709999999</v>
      </c>
      <c r="T19" s="5">
        <v>6632.9325339999996</v>
      </c>
      <c r="U19" s="5">
        <v>3644.2437620000001</v>
      </c>
      <c r="V19" s="5">
        <v>10.331158220000001</v>
      </c>
      <c r="W19" s="5">
        <v>189.36739650000001</v>
      </c>
      <c r="X19" s="5">
        <v>6.8369876500000002</v>
      </c>
      <c r="Y19" s="5">
        <v>5.7796656759999996</v>
      </c>
      <c r="Z19" s="5">
        <v>9.1974851920000003</v>
      </c>
      <c r="AA19" s="5">
        <v>0.12</v>
      </c>
      <c r="AB19" s="5">
        <v>30507.295170000001</v>
      </c>
      <c r="AC19" s="5">
        <v>2450.009047</v>
      </c>
      <c r="AD19" s="5">
        <v>6591.4083700000001</v>
      </c>
      <c r="AE19" s="5">
        <v>3772.4291939999998</v>
      </c>
      <c r="AF19" s="5">
        <v>6128.2465689999999</v>
      </c>
      <c r="AG19" s="5">
        <v>2713.646612</v>
      </c>
      <c r="AH19" s="5">
        <v>7114.5542240000004</v>
      </c>
      <c r="AI19" s="5">
        <v>3962.508538</v>
      </c>
      <c r="AJ19" s="5">
        <v>7.3483931699999996</v>
      </c>
      <c r="AK19" s="5">
        <v>12.92684246</v>
      </c>
      <c r="AL19" s="5">
        <v>35.107576629999997</v>
      </c>
      <c r="AM19" s="5">
        <v>8.3116873570000003</v>
      </c>
      <c r="AN19" s="5">
        <v>3.046091214</v>
      </c>
      <c r="AO19" s="5">
        <v>4.2878520829999998</v>
      </c>
      <c r="AP19" s="5">
        <v>300.59701680000001</v>
      </c>
      <c r="AQ19" s="5">
        <v>0.11</v>
      </c>
      <c r="AR19" s="5">
        <v>12738.402819999999</v>
      </c>
      <c r="AS19" s="5">
        <v>2378.9258199999999</v>
      </c>
      <c r="AT19" s="5">
        <v>6011.4015840000002</v>
      </c>
      <c r="AU19" s="5">
        <v>3578.7268399999998</v>
      </c>
      <c r="AV19" s="5">
        <v>5028.4770289999997</v>
      </c>
      <c r="AW19" s="5">
        <v>2819.2799450000002</v>
      </c>
      <c r="AX19" s="5">
        <v>6856.946696</v>
      </c>
      <c r="AY19" s="5">
        <v>3478.0152349999998</v>
      </c>
      <c r="AZ19" s="5">
        <v>3.6796971470000002</v>
      </c>
      <c r="BA19" s="5">
        <v>349.4629003</v>
      </c>
      <c r="BB19" s="5">
        <v>23.77531523</v>
      </c>
      <c r="BC19" s="5">
        <v>131.86747209999999</v>
      </c>
      <c r="BD19" s="5">
        <v>2.7690743449999999</v>
      </c>
      <c r="BE19" s="5">
        <v>12424.96096</v>
      </c>
      <c r="BF19" s="5">
        <v>3154.0736630000001</v>
      </c>
      <c r="BG19" s="5">
        <v>6836.5538130000004</v>
      </c>
      <c r="BH19" s="5">
        <v>3587.1244700000002</v>
      </c>
      <c r="BI19" s="5">
        <v>7.4050605919999999</v>
      </c>
      <c r="BJ19" s="5">
        <v>121.0003852</v>
      </c>
      <c r="BK19" s="5">
        <v>11.18485587</v>
      </c>
      <c r="BL19" s="5">
        <v>186.40011530000001</v>
      </c>
      <c r="BM19" s="5">
        <v>4.6232582999999998</v>
      </c>
      <c r="BN19" s="5">
        <v>7.9921581000000005E-2</v>
      </c>
      <c r="BO19" s="5">
        <v>291.69484019999999</v>
      </c>
    </row>
    <row r="20" spans="1:67" x14ac:dyDescent="0.2">
      <c r="A20" t="s">
        <v>86</v>
      </c>
      <c r="B20" t="s">
        <v>63</v>
      </c>
      <c r="C20" s="4">
        <v>69.108599999999996</v>
      </c>
      <c r="D20" s="4">
        <v>-83.536100000000005</v>
      </c>
      <c r="E20">
        <v>3</v>
      </c>
      <c r="F20" t="s">
        <v>64</v>
      </c>
      <c r="G20">
        <v>7</v>
      </c>
      <c r="H20" s="3">
        <f t="shared" si="0"/>
        <v>41222.895883583427</v>
      </c>
      <c r="I20" s="2">
        <f t="shared" si="1"/>
        <v>3968.9159637557204</v>
      </c>
      <c r="J20" s="1">
        <f t="shared" si="2"/>
        <v>9.6279406836536641</v>
      </c>
      <c r="K20" s="3">
        <f t="shared" si="3"/>
        <v>6955.9426461606208</v>
      </c>
      <c r="L20" s="2">
        <f t="shared" si="4"/>
        <v>469.52515175690212</v>
      </c>
      <c r="M20" s="1">
        <f t="shared" si="5"/>
        <v>6.7499859564836937</v>
      </c>
      <c r="N20" s="3">
        <f t="shared" si="6"/>
        <v>3633.2541399579477</v>
      </c>
      <c r="O20" s="2">
        <f t="shared" si="7"/>
        <v>328.13952065970119</v>
      </c>
      <c r="P20" s="1">
        <f t="shared" si="8"/>
        <v>9.0315598089017577</v>
      </c>
      <c r="Q20" s="5">
        <v>0.17</v>
      </c>
      <c r="R20" s="5">
        <v>44864.035081873699</v>
      </c>
      <c r="S20" s="5">
        <v>2749.0768526812199</v>
      </c>
      <c r="T20" s="5">
        <v>7425.3949515772301</v>
      </c>
      <c r="U20" s="5">
        <v>3929.4048050751899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0.16</v>
      </c>
      <c r="AB20" s="5">
        <v>24562.25158982</v>
      </c>
      <c r="AC20" s="5">
        <v>2840.6255404795102</v>
      </c>
      <c r="AD20" s="5">
        <v>6699.35753843766</v>
      </c>
      <c r="AE20" s="5">
        <v>3500.9619405136</v>
      </c>
      <c r="AF20" s="5">
        <v>17250.235048487</v>
      </c>
      <c r="AG20" s="5">
        <v>2392.2776685049498</v>
      </c>
      <c r="AH20" s="5">
        <v>7321.6419139434702</v>
      </c>
      <c r="AI20" s="5">
        <v>3958.84130099493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0.16</v>
      </c>
      <c r="AR20" s="5">
        <v>8813.7070667399803</v>
      </c>
      <c r="AS20" s="5">
        <v>2331.8116690500201</v>
      </c>
      <c r="AT20" s="5">
        <v>6080.44835526715</v>
      </c>
      <c r="AU20" s="5">
        <v>3360.2669788753401</v>
      </c>
      <c r="AV20" s="5">
        <v>14364.1140946783</v>
      </c>
      <c r="AW20" s="5">
        <v>2837.3691436745798</v>
      </c>
      <c r="AX20" s="5">
        <v>6290.4822693296901</v>
      </c>
      <c r="AY20" s="5">
        <v>3214.8026896328201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13814.344769151299</v>
      </c>
      <c r="BF20" s="5">
        <v>3104.6063704080402</v>
      </c>
      <c r="BG20" s="5">
        <v>6948.9682425690899</v>
      </c>
      <c r="BH20" s="5">
        <v>3297.8985841047902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</row>
    <row r="21" spans="1:67" x14ac:dyDescent="0.2">
      <c r="A21" t="s">
        <v>87</v>
      </c>
      <c r="B21" t="s">
        <v>66</v>
      </c>
      <c r="C21" s="4">
        <v>62.289332999999999</v>
      </c>
      <c r="D21" s="4">
        <v>-79.591835000000003</v>
      </c>
      <c r="E21">
        <v>4</v>
      </c>
      <c r="F21" t="s">
        <v>70</v>
      </c>
      <c r="G21">
        <v>11</v>
      </c>
      <c r="H21" s="3">
        <f t="shared" si="0"/>
        <v>33724.149323999998</v>
      </c>
      <c r="I21" s="2">
        <f t="shared" si="1"/>
        <v>553.93369401779864</v>
      </c>
      <c r="J21" s="1">
        <f t="shared" si="2"/>
        <v>1.6425431185704906</v>
      </c>
      <c r="K21" s="3">
        <f t="shared" si="3"/>
        <v>6690.1958180999181</v>
      </c>
      <c r="L21" s="2">
        <f t="shared" si="4"/>
        <v>48.010887268471834</v>
      </c>
      <c r="M21" s="1">
        <f t="shared" si="5"/>
        <v>0.71763052343821232</v>
      </c>
      <c r="N21" s="3">
        <f t="shared" si="6"/>
        <v>3536.6007872459181</v>
      </c>
      <c r="O21" s="2">
        <f t="shared" si="7"/>
        <v>66.460989355055275</v>
      </c>
      <c r="P21" s="1">
        <f t="shared" si="8"/>
        <v>1.8792335735131389</v>
      </c>
      <c r="Q21" s="5">
        <v>0.14000000000000001</v>
      </c>
      <c r="R21" s="5">
        <v>33291.530570000003</v>
      </c>
      <c r="S21" s="5">
        <v>2993.5404640000002</v>
      </c>
      <c r="T21" s="5">
        <v>6634.7608270000001</v>
      </c>
      <c r="U21" s="5">
        <v>3607.0157340000001</v>
      </c>
      <c r="V21" s="5">
        <v>39.981526789999997</v>
      </c>
      <c r="W21" s="5">
        <v>29.35663358</v>
      </c>
      <c r="X21" s="5">
        <v>2.8537637189999998</v>
      </c>
      <c r="Y21" s="5">
        <v>6.8916674530000002</v>
      </c>
      <c r="Z21" s="5">
        <v>298.16699870000002</v>
      </c>
      <c r="AA21" s="5">
        <v>0.12</v>
      </c>
      <c r="AB21" s="5">
        <v>9173.2819670000008</v>
      </c>
      <c r="AC21" s="5">
        <v>2355.620801</v>
      </c>
      <c r="AD21" s="5">
        <v>5928.509024</v>
      </c>
      <c r="AE21" s="5">
        <v>3348.9135230000002</v>
      </c>
      <c r="AF21" s="5">
        <v>24359.16534</v>
      </c>
      <c r="AG21" s="5">
        <v>2958.804345</v>
      </c>
      <c r="AH21" s="5">
        <v>7015.9014639999996</v>
      </c>
      <c r="AI21" s="5">
        <v>3522.4363969999999</v>
      </c>
      <c r="AJ21" s="5">
        <v>3.7358842069999998</v>
      </c>
      <c r="AK21" s="5">
        <v>294.3876649</v>
      </c>
      <c r="AL21" s="5">
        <v>17.552070799999999</v>
      </c>
      <c r="AM21" s="5">
        <v>111.5195575</v>
      </c>
      <c r="AN21" s="5">
        <v>1.1791110170000001</v>
      </c>
      <c r="AO21" s="5">
        <v>1.183024487</v>
      </c>
      <c r="AP21" s="5">
        <v>330.90273960000002</v>
      </c>
      <c r="AQ21" s="5">
        <v>0.11</v>
      </c>
      <c r="AR21" s="5">
        <v>8668.5846849999998</v>
      </c>
      <c r="AS21" s="5">
        <v>2186.1561799999999</v>
      </c>
      <c r="AT21" s="5">
        <v>6166.3369279999997</v>
      </c>
      <c r="AU21" s="5">
        <v>3418.1539819999998</v>
      </c>
      <c r="AV21" s="5">
        <v>12109.47186</v>
      </c>
      <c r="AW21" s="5">
        <v>2916.5199720000001</v>
      </c>
      <c r="AX21" s="5">
        <v>7392.6737419999999</v>
      </c>
      <c r="AY21" s="5">
        <v>3680.0452789999999</v>
      </c>
      <c r="AZ21" s="5">
        <v>1.842678375</v>
      </c>
      <c r="BA21" s="5">
        <v>283.94263999999998</v>
      </c>
      <c r="BB21" s="5">
        <v>21.477246990000001</v>
      </c>
      <c r="BC21" s="5">
        <v>111.8047627</v>
      </c>
      <c r="BD21" s="5">
        <v>3.16885846</v>
      </c>
      <c r="BE21" s="5">
        <v>13570.413549999999</v>
      </c>
      <c r="BF21" s="5">
        <v>3101.4636139999998</v>
      </c>
      <c r="BG21" s="5">
        <v>6466.8272550000002</v>
      </c>
      <c r="BH21" s="5">
        <v>3462.0355690000001</v>
      </c>
      <c r="BI21" s="5">
        <v>5.8819419799999997</v>
      </c>
      <c r="BJ21" s="5">
        <v>127.096603</v>
      </c>
      <c r="BK21" s="5">
        <v>32.321108580000001</v>
      </c>
      <c r="BL21" s="5">
        <v>90.140344940000006</v>
      </c>
      <c r="BM21" s="5">
        <v>0.94823928700000004</v>
      </c>
      <c r="BN21" s="5">
        <v>1.431912155</v>
      </c>
      <c r="BO21" s="5">
        <v>19.053585170000002</v>
      </c>
    </row>
    <row r="22" spans="1:67" x14ac:dyDescent="0.2">
      <c r="A22" t="s">
        <v>88</v>
      </c>
      <c r="B22" t="s">
        <v>63</v>
      </c>
      <c r="C22" s="4">
        <v>71.326279</v>
      </c>
      <c r="D22" s="4">
        <v>-79.373581000000001</v>
      </c>
      <c r="E22">
        <v>2</v>
      </c>
      <c r="F22" t="s">
        <v>64</v>
      </c>
      <c r="G22">
        <v>7</v>
      </c>
      <c r="H22" s="3">
        <f t="shared" si="0"/>
        <v>40934.844646942525</v>
      </c>
      <c r="I22" s="2">
        <f t="shared" si="1"/>
        <v>1942.7709101594046</v>
      </c>
      <c r="J22" s="1">
        <f t="shared" si="2"/>
        <v>4.7460077762980166</v>
      </c>
      <c r="K22" s="3">
        <f t="shared" si="3"/>
        <v>6671.113610652671</v>
      </c>
      <c r="L22" s="2">
        <f t="shared" si="4"/>
        <v>181.07028895700466</v>
      </c>
      <c r="M22" s="1">
        <f t="shared" si="5"/>
        <v>2.7142438208197386</v>
      </c>
      <c r="N22" s="3">
        <f t="shared" si="6"/>
        <v>3796.0389469059942</v>
      </c>
      <c r="O22" s="2">
        <f t="shared" si="7"/>
        <v>192.20920193592963</v>
      </c>
      <c r="P22" s="1">
        <f t="shared" si="8"/>
        <v>5.0634149075997223</v>
      </c>
      <c r="Q22" s="5">
        <v>0.16</v>
      </c>
      <c r="R22" s="5">
        <v>42935.147471855402</v>
      </c>
      <c r="S22" s="5">
        <v>2687.5138749959101</v>
      </c>
      <c r="T22" s="5">
        <v>6879.9144928531796</v>
      </c>
      <c r="U22" s="5">
        <v>3979.6313849952799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0.16</v>
      </c>
      <c r="AB22" s="5">
        <v>32259.637864164801</v>
      </c>
      <c r="AC22" s="5">
        <v>2181.91336786085</v>
      </c>
      <c r="AD22" s="5">
        <v>6699.1339459884803</v>
      </c>
      <c r="AE22" s="5">
        <v>3896.4675409463398</v>
      </c>
      <c r="AF22" s="5">
        <v>8554.5155830914791</v>
      </c>
      <c r="AG22" s="5">
        <v>2878.6460533935101</v>
      </c>
      <c r="AH22" s="5">
        <v>6112.1260238518598</v>
      </c>
      <c r="AI22" s="5">
        <v>3494.6417890829698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0.17</v>
      </c>
      <c r="AR22" s="5">
        <v>10952.6495839088</v>
      </c>
      <c r="AS22" s="5">
        <v>2319.1679604644</v>
      </c>
      <c r="AT22" s="5">
        <v>6139.0927216188002</v>
      </c>
      <c r="AU22" s="5">
        <v>3497.7580041943202</v>
      </c>
      <c r="AV22" s="5">
        <v>14925.848939424701</v>
      </c>
      <c r="AW22" s="5">
        <v>2840.9629500393298</v>
      </c>
      <c r="AX22" s="5">
        <v>6890.3519300605403</v>
      </c>
      <c r="AY22" s="5">
        <v>3657.78056603606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13176.7344983824</v>
      </c>
      <c r="BF22" s="5">
        <v>3015.3858931565001</v>
      </c>
      <c r="BG22" s="5">
        <v>6527.7375852711803</v>
      </c>
      <c r="BH22" s="5">
        <v>3608.3876508756498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</row>
    <row r="23" spans="1:67" x14ac:dyDescent="0.2">
      <c r="A23" t="s">
        <v>89</v>
      </c>
      <c r="B23" t="s">
        <v>68</v>
      </c>
      <c r="C23" s="4">
        <v>82.648330999999999</v>
      </c>
      <c r="D23" s="4">
        <v>-75.041672000000005</v>
      </c>
      <c r="E23">
        <v>4</v>
      </c>
      <c r="F23" t="s">
        <v>64</v>
      </c>
      <c r="G23">
        <v>1</v>
      </c>
      <c r="H23" s="3">
        <f t="shared" si="0"/>
        <v>35894.84235310198</v>
      </c>
      <c r="I23" s="2">
        <f t="shared" si="1"/>
        <v>2924.0052592089919</v>
      </c>
      <c r="J23" s="1">
        <f t="shared" si="2"/>
        <v>8.1460317625724397</v>
      </c>
      <c r="K23" s="3">
        <f t="shared" si="3"/>
        <v>6691.6843954716996</v>
      </c>
      <c r="L23" s="2">
        <f t="shared" si="4"/>
        <v>325.12402008280208</v>
      </c>
      <c r="M23" s="1">
        <f t="shared" si="5"/>
        <v>4.8586275273653872</v>
      </c>
      <c r="N23" s="3">
        <f t="shared" si="6"/>
        <v>3737.4523182711055</v>
      </c>
      <c r="O23" s="2">
        <f t="shared" si="7"/>
        <v>175.66810969644473</v>
      </c>
      <c r="P23" s="1">
        <f t="shared" si="8"/>
        <v>4.7002100558625024</v>
      </c>
      <c r="Q23" s="5">
        <v>0.16</v>
      </c>
      <c r="R23" s="5">
        <v>34944.173781176301</v>
      </c>
      <c r="S23" s="5">
        <v>2915.8463973331</v>
      </c>
      <c r="T23" s="5">
        <v>7051.4046260832201</v>
      </c>
      <c r="U23" s="5">
        <v>3639.4466309071099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0.14000000000000001</v>
      </c>
      <c r="AB23" s="5">
        <v>5204.6791185888997</v>
      </c>
      <c r="AC23" s="5">
        <v>2263.7424245911402</v>
      </c>
      <c r="AD23" s="5">
        <v>7497.7387037797598</v>
      </c>
      <c r="AE23" s="5">
        <v>3539.1751553059798</v>
      </c>
      <c r="AF23" s="5">
        <v>33971.202192326899</v>
      </c>
      <c r="AG23" s="5">
        <v>2845.3756452264902</v>
      </c>
      <c r="AH23" s="5">
        <v>6253.4779600907304</v>
      </c>
      <c r="AI23" s="5">
        <v>4001.7078355980502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0.12</v>
      </c>
      <c r="AR23" s="5">
        <v>6406.0764237950298</v>
      </c>
      <c r="AS23" s="5">
        <v>2437.6524347887498</v>
      </c>
      <c r="AT23" s="5">
        <v>6377.2555384655498</v>
      </c>
      <c r="AU23" s="5">
        <v>3245.8438598693601</v>
      </c>
      <c r="AV23" s="5">
        <v>14129.328121214099</v>
      </c>
      <c r="AW23" s="5">
        <v>2654.5984804300801</v>
      </c>
      <c r="AX23" s="5">
        <v>6506.9369457064904</v>
      </c>
      <c r="AY23" s="5">
        <v>3872.34489824817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13029.0674222047</v>
      </c>
      <c r="BF23" s="5">
        <v>3208.8846820981098</v>
      </c>
      <c r="BG23" s="5">
        <v>6822.97376316183</v>
      </c>
      <c r="BH23" s="5">
        <v>3562.9017249369999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</row>
    <row r="24" spans="1:67" x14ac:dyDescent="0.2">
      <c r="A24" t="s">
        <v>90</v>
      </c>
      <c r="B24" t="s">
        <v>66</v>
      </c>
      <c r="C24" s="4">
        <v>63.304299999999998</v>
      </c>
      <c r="D24" s="4">
        <v>-92.297700000000006</v>
      </c>
      <c r="E24">
        <v>3</v>
      </c>
      <c r="F24" t="s">
        <v>70</v>
      </c>
      <c r="G24">
        <v>6</v>
      </c>
      <c r="H24" s="3">
        <f t="shared" si="0"/>
        <v>37627.624134666672</v>
      </c>
      <c r="I24" s="2">
        <f t="shared" si="1"/>
        <v>1231.6300843563445</v>
      </c>
      <c r="J24" s="1">
        <f t="shared" si="2"/>
        <v>3.2732071521402077</v>
      </c>
      <c r="K24" s="3">
        <f t="shared" si="3"/>
        <v>6198.8220467798119</v>
      </c>
      <c r="L24" s="2">
        <f t="shared" si="4"/>
        <v>84.017505880571377</v>
      </c>
      <c r="M24" s="1">
        <f t="shared" si="5"/>
        <v>1.3553785742924678</v>
      </c>
      <c r="N24" s="3">
        <f t="shared" si="6"/>
        <v>3724.9936545148016</v>
      </c>
      <c r="O24" s="2">
        <f t="shared" si="7"/>
        <v>135.94507841650463</v>
      </c>
      <c r="P24" s="1">
        <f t="shared" si="8"/>
        <v>3.6495385234209783</v>
      </c>
      <c r="Q24" s="5">
        <v>0.13</v>
      </c>
      <c r="R24" s="5">
        <v>38523.166510000003</v>
      </c>
      <c r="S24" s="5">
        <v>2999.4371569999998</v>
      </c>
      <c r="T24" s="5">
        <v>6275.9846820000002</v>
      </c>
      <c r="U24" s="5">
        <v>3822.5512819999999</v>
      </c>
      <c r="V24" s="5">
        <v>33.251213800000002</v>
      </c>
      <c r="W24" s="5">
        <v>185.3816162</v>
      </c>
      <c r="X24" s="5">
        <v>0.68468210500000004</v>
      </c>
      <c r="Y24" s="5">
        <v>5.449129299</v>
      </c>
      <c r="Z24" s="5">
        <v>150.22175609999999</v>
      </c>
      <c r="AA24" s="5">
        <v>0.12</v>
      </c>
      <c r="AB24" s="5">
        <v>20121.827720000001</v>
      </c>
      <c r="AC24" s="5">
        <v>2491.7416720000001</v>
      </c>
      <c r="AD24" s="5">
        <v>6378.1010610000003</v>
      </c>
      <c r="AE24" s="5">
        <v>3850.0340820000001</v>
      </c>
      <c r="AF24" s="5">
        <v>18014.798739999998</v>
      </c>
      <c r="AG24" s="5">
        <v>2932.8995140000002</v>
      </c>
      <c r="AH24" s="5">
        <v>6024.7061270000004</v>
      </c>
      <c r="AI24" s="5">
        <v>3707.5287939999998</v>
      </c>
      <c r="AJ24" s="5">
        <v>7.1213047669999998</v>
      </c>
      <c r="AK24" s="5">
        <v>221.23617680000001</v>
      </c>
      <c r="AL24" s="5">
        <v>32.77906626</v>
      </c>
      <c r="AM24" s="5">
        <v>217.9855561</v>
      </c>
      <c r="AN24" s="5">
        <v>0.28271485400000002</v>
      </c>
      <c r="AO24" s="5">
        <v>5.5750081839999996</v>
      </c>
      <c r="AP24" s="5">
        <v>153.0051201</v>
      </c>
      <c r="AQ24" s="5">
        <v>0.12</v>
      </c>
      <c r="AR24" s="5">
        <v>8022.7279440000002</v>
      </c>
      <c r="AS24" s="5">
        <v>2346.373012</v>
      </c>
      <c r="AT24" s="5">
        <v>5971.9576189999998</v>
      </c>
      <c r="AU24" s="5">
        <v>3483.8185050000002</v>
      </c>
      <c r="AV24" s="5">
        <v>13981.66059</v>
      </c>
      <c r="AW24" s="5">
        <v>2809.7808329999998</v>
      </c>
      <c r="AX24" s="5">
        <v>6046.664057</v>
      </c>
      <c r="AY24" s="5">
        <v>3819.2208139999998</v>
      </c>
      <c r="AZ24" s="5">
        <v>2.9095264529999998</v>
      </c>
      <c r="BA24" s="5">
        <v>165.77356499999999</v>
      </c>
      <c r="BB24" s="5">
        <v>25.32565215</v>
      </c>
      <c r="BC24" s="5">
        <v>287.12795569999997</v>
      </c>
      <c r="BD24" s="5">
        <v>0.535918758</v>
      </c>
      <c r="BE24" s="5">
        <v>14218.6909</v>
      </c>
      <c r="BF24" s="5">
        <v>3269.8820599999999</v>
      </c>
      <c r="BG24" s="5">
        <v>6248.4248770000004</v>
      </c>
      <c r="BH24" s="5">
        <v>3372.8258770000002</v>
      </c>
      <c r="BI24" s="5">
        <v>4.1542925090000002</v>
      </c>
      <c r="BJ24" s="5">
        <v>295.60588419999999</v>
      </c>
      <c r="BK24" s="5">
        <v>40.093772489999999</v>
      </c>
      <c r="BL24" s="5">
        <v>77.818377040000001</v>
      </c>
      <c r="BM24" s="5">
        <v>1.0510065790000001</v>
      </c>
      <c r="BN24" s="5">
        <v>5.0392810929999996</v>
      </c>
      <c r="BO24" s="5">
        <v>154.45605359999999</v>
      </c>
    </row>
    <row r="25" spans="1:67" x14ac:dyDescent="0.2">
      <c r="A25" t="s">
        <v>91</v>
      </c>
      <c r="B25" t="s">
        <v>66</v>
      </c>
      <c r="C25" s="4">
        <v>63.293658999999998</v>
      </c>
      <c r="D25" s="4">
        <v>-78.135452000000001</v>
      </c>
      <c r="E25">
        <v>4</v>
      </c>
      <c r="F25" t="s">
        <v>64</v>
      </c>
      <c r="G25">
        <v>9</v>
      </c>
      <c r="H25" s="3">
        <f t="shared" si="0"/>
        <v>37932.457196975156</v>
      </c>
      <c r="I25" s="2">
        <f t="shared" si="1"/>
        <v>1522.243163863584</v>
      </c>
      <c r="J25" s="1">
        <f t="shared" si="2"/>
        <v>4.0130360022787341</v>
      </c>
      <c r="K25" s="3">
        <f t="shared" si="3"/>
        <v>6863.3483068559326</v>
      </c>
      <c r="L25" s="2">
        <f t="shared" si="4"/>
        <v>257.41305532901828</v>
      </c>
      <c r="M25" s="1">
        <f t="shared" si="5"/>
        <v>3.7505462905311586</v>
      </c>
      <c r="N25" s="3">
        <f t="shared" si="6"/>
        <v>3835.5933773066827</v>
      </c>
      <c r="O25" s="2">
        <f t="shared" si="7"/>
        <v>234.51878422760382</v>
      </c>
      <c r="P25" s="1">
        <f t="shared" si="8"/>
        <v>6.1142764927882078</v>
      </c>
      <c r="Q25" s="5">
        <v>0.16</v>
      </c>
      <c r="R25" s="5">
        <v>39675.920238140498</v>
      </c>
      <c r="S25" s="5">
        <v>2965.1337795181698</v>
      </c>
      <c r="T25" s="5">
        <v>6914.8845062157798</v>
      </c>
      <c r="U25" s="5">
        <v>4090.0073251938502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0.16</v>
      </c>
      <c r="AB25" s="5">
        <v>9734.1316178807501</v>
      </c>
      <c r="AC25" s="5">
        <v>1782.02238608977</v>
      </c>
      <c r="AD25" s="5">
        <v>6189.7145199303204</v>
      </c>
      <c r="AE25" s="5">
        <v>3760.5645578205099</v>
      </c>
      <c r="AF25" s="5">
        <v>27520.1831026162</v>
      </c>
      <c r="AG25" s="5">
        <v>2663.0688107338501</v>
      </c>
      <c r="AH25" s="5">
        <v>7409.9205519412899</v>
      </c>
      <c r="AI25" s="5">
        <v>3798.6849851301599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0.15</v>
      </c>
      <c r="AR25" s="5">
        <v>9439.5010714666096</v>
      </c>
      <c r="AS25" s="5">
        <v>1909.9876796133301</v>
      </c>
      <c r="AT25" s="5">
        <v>5881.2556910284002</v>
      </c>
      <c r="AU25" s="5">
        <v>3558.80867179082</v>
      </c>
      <c r="AV25" s="5">
        <v>13140.973334164601</v>
      </c>
      <c r="AW25" s="5">
        <v>2739.67791817428</v>
      </c>
      <c r="AX25" s="5">
        <v>7121.8342402689896</v>
      </c>
      <c r="AY25" s="5">
        <v>3975.5442965848601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14286.662226656799</v>
      </c>
      <c r="BF25" s="5">
        <v>3351.5360935270501</v>
      </c>
      <c r="BG25" s="5">
        <v>6553.7844299972603</v>
      </c>
      <c r="BH25" s="5">
        <v>3354.1670013060798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</row>
    <row r="26" spans="1:67" x14ac:dyDescent="0.2">
      <c r="A26" t="s">
        <v>92</v>
      </c>
      <c r="B26" t="s">
        <v>63</v>
      </c>
      <c r="C26" s="4">
        <v>65.214600000000004</v>
      </c>
      <c r="D26" s="4">
        <v>-91.078400000000002</v>
      </c>
      <c r="E26">
        <v>3</v>
      </c>
      <c r="F26" t="s">
        <v>64</v>
      </c>
      <c r="G26">
        <v>6</v>
      </c>
      <c r="H26" s="3">
        <f t="shared" si="0"/>
        <v>35401.556708713011</v>
      </c>
      <c r="I26" s="2">
        <f t="shared" si="1"/>
        <v>2098.6151730520846</v>
      </c>
      <c r="J26" s="1">
        <f t="shared" si="2"/>
        <v>5.9280307651995843</v>
      </c>
      <c r="K26" s="3">
        <f t="shared" si="3"/>
        <v>6572.2575810833478</v>
      </c>
      <c r="L26" s="2">
        <f t="shared" si="4"/>
        <v>262.19335359978766</v>
      </c>
      <c r="M26" s="1">
        <f t="shared" si="5"/>
        <v>3.9893955823406517</v>
      </c>
      <c r="N26" s="3">
        <f t="shared" si="6"/>
        <v>3738.6209259557777</v>
      </c>
      <c r="O26" s="2">
        <f t="shared" si="7"/>
        <v>226.76473719411001</v>
      </c>
      <c r="P26" s="1">
        <f t="shared" si="8"/>
        <v>6.0654648247371501</v>
      </c>
      <c r="Q26" s="5">
        <v>0.18</v>
      </c>
      <c r="R26" s="5">
        <v>37716.256931343698</v>
      </c>
      <c r="S26" s="5">
        <v>2729.7265368419298</v>
      </c>
      <c r="T26" s="5">
        <v>6872.0972160887404</v>
      </c>
      <c r="U26" s="5">
        <v>3989.1690290616698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0.17</v>
      </c>
      <c r="AB26" s="5">
        <v>18660.8935790998</v>
      </c>
      <c r="AC26" s="5">
        <v>2579.36025504196</v>
      </c>
      <c r="AD26" s="5">
        <v>6431.7293421392596</v>
      </c>
      <c r="AE26" s="5">
        <v>3771.07803413394</v>
      </c>
      <c r="AF26" s="5">
        <v>16204.447306579799</v>
      </c>
      <c r="AG26" s="5">
        <v>2929.2442142325499</v>
      </c>
      <c r="AH26" s="5">
        <v>6333.4254008573698</v>
      </c>
      <c r="AI26" s="5">
        <v>3573.4732693544502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0.19</v>
      </c>
      <c r="AR26" s="5">
        <v>9420.2564686027308</v>
      </c>
      <c r="AS26" s="5">
        <v>2387.44491790244</v>
      </c>
      <c r="AT26" s="5">
        <v>6031.7500069677799</v>
      </c>
      <c r="AU26" s="5">
        <v>3384.3449507754299</v>
      </c>
      <c r="AV26" s="5">
        <v>11507.086656646101</v>
      </c>
      <c r="AW26" s="5">
        <v>2971.0320989511101</v>
      </c>
      <c r="AX26" s="5">
        <v>6261.7287402718202</v>
      </c>
      <c r="AY26" s="5">
        <v>3648.0467944142101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12695.729183866901</v>
      </c>
      <c r="BF26" s="5">
        <v>3355.1135559833701</v>
      </c>
      <c r="BG26" s="5">
        <v>6953.85572910678</v>
      </c>
      <c r="BH26" s="5">
        <v>3577.3143000124201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</row>
    <row r="27" spans="1:67" x14ac:dyDescent="0.2">
      <c r="A27" t="s">
        <v>93</v>
      </c>
      <c r="B27" t="s">
        <v>63</v>
      </c>
      <c r="C27" s="4">
        <v>72.7012</v>
      </c>
      <c r="D27" s="4">
        <v>-77.962000000000003</v>
      </c>
      <c r="E27">
        <v>2</v>
      </c>
      <c r="F27" t="s">
        <v>64</v>
      </c>
      <c r="G27">
        <v>9</v>
      </c>
      <c r="H27" s="3">
        <f t="shared" si="0"/>
        <v>32487.876932071045</v>
      </c>
      <c r="I27" s="2">
        <f t="shared" si="1"/>
        <v>1123.9025490329914</v>
      </c>
      <c r="J27" s="1">
        <f t="shared" si="2"/>
        <v>3.4594521254280823</v>
      </c>
      <c r="K27" s="3">
        <f t="shared" si="3"/>
        <v>6307.6576736846737</v>
      </c>
      <c r="L27" s="2">
        <f t="shared" si="4"/>
        <v>211.5732967842111</v>
      </c>
      <c r="M27" s="1">
        <f t="shared" si="5"/>
        <v>3.3542292199351191</v>
      </c>
      <c r="N27" s="3">
        <f t="shared" si="6"/>
        <v>3686.935948153247</v>
      </c>
      <c r="O27" s="2">
        <f t="shared" si="7"/>
        <v>49.376933457270539</v>
      </c>
      <c r="P27" s="1">
        <f t="shared" si="8"/>
        <v>1.3392403380916611</v>
      </c>
      <c r="Q27" s="5">
        <v>0.16</v>
      </c>
      <c r="R27" s="5">
        <v>31384.809800743798</v>
      </c>
      <c r="S27" s="5">
        <v>2666.6460225686801</v>
      </c>
      <c r="T27" s="5">
        <v>6355.7066602209297</v>
      </c>
      <c r="U27" s="5">
        <v>3743.9012164184401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0.17</v>
      </c>
      <c r="AB27" s="5">
        <v>26281.380254225001</v>
      </c>
      <c r="AC27" s="5">
        <v>2320.3555644749899</v>
      </c>
      <c r="AD27" s="5">
        <v>6013.4849983837003</v>
      </c>
      <c r="AE27" s="5">
        <v>3547.5701461754602</v>
      </c>
      <c r="AF27" s="5">
        <v>7350.1359076963599</v>
      </c>
      <c r="AG27" s="5">
        <v>2634.8432422140399</v>
      </c>
      <c r="AH27" s="5">
        <v>6300.4103918974097</v>
      </c>
      <c r="AI27" s="5">
        <v>4064.4191744159998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0.17</v>
      </c>
      <c r="AR27" s="5">
        <v>5567.0120716015799</v>
      </c>
      <c r="AS27" s="5">
        <v>2202.25730554744</v>
      </c>
      <c r="AT27" s="5">
        <v>6109.62711075272</v>
      </c>
      <c r="AU27" s="5">
        <v>3579.5537389536998</v>
      </c>
      <c r="AV27" s="5">
        <v>12269.278063072899</v>
      </c>
      <c r="AW27" s="5">
        <v>2583.5699870071298</v>
      </c>
      <c r="AX27" s="5">
        <v>6741.0844375589104</v>
      </c>
      <c r="AY27" s="5">
        <v>3777.71740906477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14611.0146988735</v>
      </c>
      <c r="BF27" s="5">
        <v>2882.1069081314199</v>
      </c>
      <c r="BG27" s="5">
        <v>6426.4703273373898</v>
      </c>
      <c r="BH27" s="5">
        <v>3583.7606704279701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</row>
    <row r="28" spans="1:67" x14ac:dyDescent="0.2">
      <c r="A28" t="s">
        <v>94</v>
      </c>
      <c r="B28" t="s">
        <v>63</v>
      </c>
      <c r="C28" s="4">
        <v>66.653199999999998</v>
      </c>
      <c r="D28" s="4">
        <v>-86.370900000000006</v>
      </c>
      <c r="E28">
        <v>4</v>
      </c>
      <c r="F28" t="s">
        <v>70</v>
      </c>
      <c r="G28">
        <v>11</v>
      </c>
      <c r="H28" s="3">
        <f t="shared" si="0"/>
        <v>36386.600567999994</v>
      </c>
      <c r="I28" s="2">
        <f t="shared" si="1"/>
        <v>1558.388910185095</v>
      </c>
      <c r="J28" s="1">
        <f t="shared" si="2"/>
        <v>4.2828648069850521</v>
      </c>
      <c r="K28" s="3">
        <f t="shared" si="3"/>
        <v>6566.0282159212957</v>
      </c>
      <c r="L28" s="2">
        <f t="shared" si="4"/>
        <v>219.97081111321467</v>
      </c>
      <c r="M28" s="1">
        <f t="shared" si="5"/>
        <v>3.3501350265268397</v>
      </c>
      <c r="N28" s="3">
        <f t="shared" si="6"/>
        <v>3670.7595742906392</v>
      </c>
      <c r="O28" s="2">
        <f t="shared" si="7"/>
        <v>112.90477286294686</v>
      </c>
      <c r="P28" s="1">
        <f t="shared" si="8"/>
        <v>3.0757877376037435</v>
      </c>
      <c r="Q28" s="5">
        <v>0.16</v>
      </c>
      <c r="R28" s="5">
        <v>36646.37528</v>
      </c>
      <c r="S28" s="5">
        <v>2968.9995610000001</v>
      </c>
      <c r="T28" s="5">
        <v>6512.9405159999997</v>
      </c>
      <c r="U28" s="5">
        <v>3677.4890740000001</v>
      </c>
      <c r="V28" s="5">
        <v>41.151265899999999</v>
      </c>
      <c r="W28" s="5">
        <v>197.73531170000001</v>
      </c>
      <c r="X28" s="5">
        <v>1.800467909</v>
      </c>
      <c r="Y28" s="5">
        <v>0.458378968</v>
      </c>
      <c r="Z28" s="5">
        <v>69.651265620000004</v>
      </c>
      <c r="AA28" s="5">
        <v>0.15</v>
      </c>
      <c r="AB28" s="5">
        <v>31522.722440000001</v>
      </c>
      <c r="AC28" s="5">
        <v>2845.2894799999999</v>
      </c>
      <c r="AD28" s="5">
        <v>7002.1975810000004</v>
      </c>
      <c r="AE28" s="5">
        <v>3717.8144910000001</v>
      </c>
      <c r="AF28" s="5">
        <v>6276.0555629999999</v>
      </c>
      <c r="AG28" s="5">
        <v>2891.2227929999999</v>
      </c>
      <c r="AH28" s="5">
        <v>5830.705312</v>
      </c>
      <c r="AI28" s="5">
        <v>4093.2368289999999</v>
      </c>
      <c r="AJ28" s="5">
        <v>6.0984073070000004</v>
      </c>
      <c r="AK28" s="5">
        <v>297.20278519999999</v>
      </c>
      <c r="AL28" s="5">
        <v>22.134248769999999</v>
      </c>
      <c r="AM28" s="5">
        <v>29.016370070000001</v>
      </c>
      <c r="AN28" s="5">
        <v>4.9565798699999997</v>
      </c>
      <c r="AO28" s="5">
        <v>3.732584626</v>
      </c>
      <c r="AP28" s="5">
        <v>335.25268190000003</v>
      </c>
      <c r="AQ28" s="5">
        <v>0.14000000000000001</v>
      </c>
      <c r="AR28" s="5">
        <v>9361.729061</v>
      </c>
      <c r="AS28" s="5">
        <v>2243.754191</v>
      </c>
      <c r="AT28" s="5">
        <v>5882.7128599999996</v>
      </c>
      <c r="AU28" s="5">
        <v>3591.1456039999998</v>
      </c>
      <c r="AV28" s="5">
        <v>11503.55485</v>
      </c>
      <c r="AW28" s="5">
        <v>2723.7992920000002</v>
      </c>
      <c r="AX28" s="5">
        <v>6749.443311</v>
      </c>
      <c r="AY28" s="5">
        <v>3850.609907</v>
      </c>
      <c r="AZ28" s="5">
        <v>2.2097878930000001</v>
      </c>
      <c r="BA28" s="5">
        <v>84.890118670000007</v>
      </c>
      <c r="BB28" s="5">
        <v>0.77321251700000004</v>
      </c>
      <c r="BC28" s="5">
        <v>26.618828560000001</v>
      </c>
      <c r="BD28" s="5">
        <v>7.5395312160000003</v>
      </c>
      <c r="BE28" s="5">
        <v>13849.364509999999</v>
      </c>
      <c r="BF28" s="5">
        <v>3383.049031</v>
      </c>
      <c r="BG28" s="5">
        <v>6402.9153040000001</v>
      </c>
      <c r="BH28" s="5">
        <v>3284.126358</v>
      </c>
      <c r="BI28" s="5">
        <v>3.5736925570000002</v>
      </c>
      <c r="BJ28" s="5">
        <v>171.23136009999999</v>
      </c>
      <c r="BK28" s="5">
        <v>29.62158724</v>
      </c>
      <c r="BL28" s="5">
        <v>169.85336760000001</v>
      </c>
      <c r="BM28" s="5">
        <v>1.674886662</v>
      </c>
      <c r="BN28" s="5">
        <v>1.3004898739999999</v>
      </c>
      <c r="BO28" s="5">
        <v>337.26533979999999</v>
      </c>
    </row>
    <row r="29" spans="1:67" x14ac:dyDescent="0.2">
      <c r="A29" t="s">
        <v>95</v>
      </c>
      <c r="B29" t="s">
        <v>63</v>
      </c>
      <c r="C29" s="4">
        <v>74.6892</v>
      </c>
      <c r="D29" s="4">
        <v>-94.896199999999993</v>
      </c>
      <c r="E29">
        <v>4</v>
      </c>
      <c r="F29" t="s">
        <v>64</v>
      </c>
      <c r="G29">
        <v>7</v>
      </c>
      <c r="H29" s="3">
        <f t="shared" si="0"/>
        <v>38156.852898260207</v>
      </c>
      <c r="I29" s="2">
        <f t="shared" si="1"/>
        <v>2089.0152165546456</v>
      </c>
      <c r="J29" s="1">
        <f t="shared" si="2"/>
        <v>5.4748100482099655</v>
      </c>
      <c r="K29" s="3">
        <f t="shared" si="3"/>
        <v>6493.3882577001559</v>
      </c>
      <c r="L29" s="2">
        <f t="shared" si="4"/>
        <v>192.89148180941012</v>
      </c>
      <c r="M29" s="1">
        <f t="shared" si="5"/>
        <v>2.9705829091718119</v>
      </c>
      <c r="N29" s="3">
        <f t="shared" si="6"/>
        <v>3821.5147983663142</v>
      </c>
      <c r="O29" s="2">
        <f t="shared" si="7"/>
        <v>231.67868321769825</v>
      </c>
      <c r="P29" s="1">
        <f t="shared" si="8"/>
        <v>6.0624829535329852</v>
      </c>
      <c r="Q29" s="5">
        <v>0.2</v>
      </c>
      <c r="R29" s="5">
        <v>40436.172418522401</v>
      </c>
      <c r="S29" s="5">
        <v>2934.3839122320201</v>
      </c>
      <c r="T29" s="5">
        <v>6272.8810489895504</v>
      </c>
      <c r="U29" s="5">
        <v>4087.92718018407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0.19</v>
      </c>
      <c r="AB29" s="5">
        <v>27355.782322499199</v>
      </c>
      <c r="AC29" s="5">
        <v>2226.0647180680398</v>
      </c>
      <c r="AD29" s="5">
        <v>6464.56561593684</v>
      </c>
      <c r="AE29" s="5">
        <v>3659.5014581072701</v>
      </c>
      <c r="AF29" s="5">
        <v>10345.1589186698</v>
      </c>
      <c r="AG29" s="5">
        <v>2929.7090099123702</v>
      </c>
      <c r="AH29" s="5">
        <v>7070.5081032430699</v>
      </c>
      <c r="AI29" s="5">
        <v>3687.7499624114198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0.17</v>
      </c>
      <c r="AR29" s="7">
        <v>13295.3655</v>
      </c>
      <c r="AS29" s="7">
        <v>2239.1860700000002</v>
      </c>
      <c r="AT29" s="7">
        <v>5925.1647899999998</v>
      </c>
      <c r="AU29" s="7">
        <v>3330.0218</v>
      </c>
      <c r="AV29" s="5">
        <v>14748.7547647959</v>
      </c>
      <c r="AW29" s="5">
        <v>2259.7642594080698</v>
      </c>
      <c r="AX29" s="5">
        <v>6763.6768462778</v>
      </c>
      <c r="AY29" s="5">
        <v>3981.4141908454599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8289.3247702933204</v>
      </c>
      <c r="BF29" s="5">
        <v>3297.88099063767</v>
      </c>
      <c r="BG29" s="5">
        <v>7287.9203513681196</v>
      </c>
      <c r="BH29" s="5">
        <v>3833.7534357260001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</row>
    <row r="30" spans="1:67" x14ac:dyDescent="0.2">
      <c r="A30" t="s">
        <v>96</v>
      </c>
      <c r="B30" t="s">
        <v>97</v>
      </c>
      <c r="C30" s="4">
        <v>56.535899999999998</v>
      </c>
      <c r="D30" s="4">
        <v>-79.232399999999998</v>
      </c>
      <c r="E30">
        <v>4</v>
      </c>
      <c r="F30" t="s">
        <v>70</v>
      </c>
      <c r="G30">
        <v>12</v>
      </c>
      <c r="H30" s="3">
        <f t="shared" si="0"/>
        <v>40220.668189333337</v>
      </c>
      <c r="I30" s="2">
        <f t="shared" si="1"/>
        <v>8330.8622454949818</v>
      </c>
      <c r="J30" s="1">
        <f t="shared" si="2"/>
        <v>20.712888722481136</v>
      </c>
      <c r="K30" s="3">
        <f t="shared" si="3"/>
        <v>6986.7053286922019</v>
      </c>
      <c r="L30" s="2">
        <f t="shared" si="4"/>
        <v>402.09799411766863</v>
      </c>
      <c r="M30" s="1">
        <f t="shared" si="5"/>
        <v>5.7551875340495409</v>
      </c>
      <c r="N30" s="3">
        <f t="shared" si="6"/>
        <v>3897.1052554643752</v>
      </c>
      <c r="O30" s="2">
        <f t="shared" si="7"/>
        <v>168.38969141503068</v>
      </c>
      <c r="P30" s="1">
        <f t="shared" si="8"/>
        <v>4.3208915432530581</v>
      </c>
      <c r="Q30" s="5">
        <v>0.18</v>
      </c>
      <c r="R30" s="5">
        <v>42045.064480000001</v>
      </c>
      <c r="S30" s="5">
        <v>2989.123873</v>
      </c>
      <c r="T30" s="5">
        <v>7228.6192510000001</v>
      </c>
      <c r="U30" s="5">
        <v>4090.2936380000001</v>
      </c>
      <c r="V30" s="5">
        <v>42.742730610000002</v>
      </c>
      <c r="W30" s="5">
        <v>186.98794169999999</v>
      </c>
      <c r="X30" s="5">
        <v>3.1880503839999998</v>
      </c>
      <c r="Y30" s="5">
        <v>1.078748061</v>
      </c>
      <c r="Z30" s="5">
        <v>25.402303419999999</v>
      </c>
      <c r="AA30" s="5">
        <v>0.17</v>
      </c>
      <c r="AB30" s="5">
        <v>30955.18864</v>
      </c>
      <c r="AC30" s="5">
        <v>2960.1655930000002</v>
      </c>
      <c r="AD30" s="5">
        <v>7065.9219270000003</v>
      </c>
      <c r="AE30" s="5">
        <v>3834.1140829999999</v>
      </c>
      <c r="AF30" s="5">
        <v>16532.948230000002</v>
      </c>
      <c r="AG30" s="5">
        <v>2931.3418320000001</v>
      </c>
      <c r="AH30" s="5">
        <v>7476.7616029999999</v>
      </c>
      <c r="AI30" s="5">
        <v>3792.3786869999999</v>
      </c>
      <c r="AJ30" s="5">
        <v>5.1118078679999996</v>
      </c>
      <c r="AK30" s="5">
        <v>55.017523730000001</v>
      </c>
      <c r="AL30" s="5">
        <v>34.110826199999998</v>
      </c>
      <c r="AM30" s="5">
        <v>27.506986479999998</v>
      </c>
      <c r="AN30" s="5">
        <v>4.2205983490000003</v>
      </c>
      <c r="AO30" s="5">
        <v>4.5508454360000004</v>
      </c>
      <c r="AP30" s="5">
        <v>21.85028119</v>
      </c>
      <c r="AQ30" s="5">
        <v>0.12</v>
      </c>
      <c r="AR30" s="5">
        <v>14223.149729999999</v>
      </c>
      <c r="AS30" s="5">
        <v>2302.6349009999999</v>
      </c>
      <c r="AT30" s="5">
        <v>6342.2978620000004</v>
      </c>
      <c r="AU30" s="5">
        <v>3555.1755939999998</v>
      </c>
      <c r="AV30" s="5">
        <v>5562.7905780000001</v>
      </c>
      <c r="AW30" s="5">
        <v>2727.0060400000002</v>
      </c>
      <c r="AX30" s="5">
        <v>6137.6345419999998</v>
      </c>
      <c r="AY30" s="5">
        <v>3727.8010829999998</v>
      </c>
      <c r="AZ30" s="5">
        <v>5.0591245479999998</v>
      </c>
      <c r="BA30" s="5">
        <v>306.54066180000001</v>
      </c>
      <c r="BB30" s="5">
        <v>21.440516899999999</v>
      </c>
      <c r="BC30" s="5">
        <v>206.20179200000001</v>
      </c>
      <c r="BD30" s="5">
        <v>6.0602011149999999</v>
      </c>
      <c r="BE30" s="5">
        <v>11342.86291</v>
      </c>
      <c r="BF30" s="5">
        <v>3367.8825670000001</v>
      </c>
      <c r="BG30" s="5">
        <v>6937.3208459999996</v>
      </c>
      <c r="BH30" s="5">
        <v>4091.4603219999999</v>
      </c>
      <c r="BI30" s="5">
        <v>1.432263445</v>
      </c>
      <c r="BJ30" s="5">
        <v>144.0338994</v>
      </c>
      <c r="BK30" s="5">
        <v>32.125930390000001</v>
      </c>
      <c r="BL30" s="5">
        <v>258.87626160000002</v>
      </c>
      <c r="BM30" s="5">
        <v>1.542224577</v>
      </c>
      <c r="BN30" s="5">
        <v>4.37817788</v>
      </c>
      <c r="BO30" s="5">
        <v>276.85515420000002</v>
      </c>
    </row>
    <row r="31" spans="1:67" x14ac:dyDescent="0.2">
      <c r="A31" t="s">
        <v>98</v>
      </c>
      <c r="B31" t="s">
        <v>66</v>
      </c>
      <c r="C31" s="4">
        <v>63.2502</v>
      </c>
      <c r="D31" s="4">
        <v>-91.208100000000002</v>
      </c>
      <c r="E31">
        <v>4</v>
      </c>
      <c r="F31" t="s">
        <v>64</v>
      </c>
      <c r="G31">
        <v>0.17</v>
      </c>
      <c r="H31" s="3">
        <f t="shared" si="0"/>
        <v>38221.264068617296</v>
      </c>
      <c r="I31" s="2">
        <f t="shared" si="1"/>
        <v>4134.6284538394448</v>
      </c>
      <c r="J31" s="1">
        <f t="shared" si="2"/>
        <v>10.817613060668771</v>
      </c>
      <c r="K31" s="3">
        <f t="shared" si="3"/>
        <v>6680.5208234605443</v>
      </c>
      <c r="L31" s="2">
        <f t="shared" si="4"/>
        <v>230.1409424372323</v>
      </c>
      <c r="M31" s="1">
        <f t="shared" si="5"/>
        <v>3.4449550943547256</v>
      </c>
      <c r="N31" s="3">
        <f t="shared" si="6"/>
        <v>3747.9368153482733</v>
      </c>
      <c r="O31" s="2">
        <f t="shared" si="7"/>
        <v>330.53304511194904</v>
      </c>
      <c r="P31" s="1">
        <f t="shared" si="8"/>
        <v>8.8190666330972967</v>
      </c>
      <c r="Q31" s="5">
        <v>0.17</v>
      </c>
      <c r="R31" s="5">
        <v>42222.682542534902</v>
      </c>
      <c r="S31" s="5">
        <v>2817.4669193773502</v>
      </c>
      <c r="T31" s="5">
        <v>6922.0375124728498</v>
      </c>
      <c r="U31" s="5">
        <v>4026.4491540073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0.11</v>
      </c>
      <c r="AB31" s="5">
        <v>13255.815796859401</v>
      </c>
      <c r="AC31" s="5">
        <v>2742.6412182070799</v>
      </c>
      <c r="AD31" s="5">
        <v>6411.41976233277</v>
      </c>
      <c r="AE31" s="5">
        <v>3797.5731059156801</v>
      </c>
      <c r="AF31" s="5">
        <v>25220.097121388</v>
      </c>
      <c r="AG31" s="5">
        <v>2944.2140574273299</v>
      </c>
      <c r="AH31" s="5">
        <v>6784.1991966937203</v>
      </c>
      <c r="AI31" s="5">
        <v>3854.1820391339002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0.16</v>
      </c>
      <c r="AR31" s="5">
        <v>11769.7839647534</v>
      </c>
      <c r="AS31" s="5">
        <v>2064.4764653888001</v>
      </c>
      <c r="AT31" s="5">
        <v>5951.6352324223899</v>
      </c>
      <c r="AU31" s="5">
        <v>3508.8658968411601</v>
      </c>
      <c r="AV31" s="5">
        <v>11614.6225100137</v>
      </c>
      <c r="AW31" s="5">
        <v>2764.7785593478302</v>
      </c>
      <c r="AX31" s="5">
        <v>6719.8303569074296</v>
      </c>
      <c r="AY31" s="5">
        <v>3069.2396023702099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10580.790270302499</v>
      </c>
      <c r="BF31" s="5">
        <v>3022.7982366597998</v>
      </c>
      <c r="BG31" s="5">
        <v>6752.3323397990798</v>
      </c>
      <c r="BH31" s="5">
        <v>3586.3877818580199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</row>
    <row r="32" spans="1:67" x14ac:dyDescent="0.2">
      <c r="A32" t="s">
        <v>99</v>
      </c>
      <c r="B32" t="s">
        <v>66</v>
      </c>
      <c r="C32" s="4">
        <v>64.576667999999998</v>
      </c>
      <c r="D32" s="4">
        <v>-84.114517000000006</v>
      </c>
      <c r="E32">
        <v>2</v>
      </c>
      <c r="F32" t="s">
        <v>64</v>
      </c>
      <c r="G32">
        <v>8</v>
      </c>
      <c r="H32" s="3">
        <f t="shared" si="0"/>
        <v>36163.058757733059</v>
      </c>
      <c r="I32" s="2">
        <f t="shared" si="1"/>
        <v>3014.3428196685068</v>
      </c>
      <c r="J32" s="1">
        <f t="shared" si="2"/>
        <v>8.3354199650601277</v>
      </c>
      <c r="K32" s="3">
        <f t="shared" si="3"/>
        <v>6590.0478668234655</v>
      </c>
      <c r="L32" s="2">
        <f t="shared" si="4"/>
        <v>360.50077811701658</v>
      </c>
      <c r="M32" s="1">
        <f t="shared" si="5"/>
        <v>5.4703817848106944</v>
      </c>
      <c r="N32" s="3">
        <f t="shared" si="6"/>
        <v>3730.1096140971367</v>
      </c>
      <c r="O32" s="2">
        <f t="shared" si="7"/>
        <v>276.35134231750953</v>
      </c>
      <c r="P32" s="1">
        <f t="shared" si="8"/>
        <v>7.4086654524333513</v>
      </c>
      <c r="Q32" s="5">
        <v>0.16</v>
      </c>
      <c r="R32" s="5">
        <v>39089.9081605912</v>
      </c>
      <c r="S32" s="5">
        <v>2663.3771691025499</v>
      </c>
      <c r="T32" s="5">
        <v>6718.6857348563399</v>
      </c>
      <c r="U32" s="5">
        <v>3998.0036887911301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0.16</v>
      </c>
      <c r="AB32" s="5">
        <v>26389.416338623199</v>
      </c>
      <c r="AC32" s="5">
        <v>2726.2094055440598</v>
      </c>
      <c r="AD32" s="5">
        <v>5982.3973105086798</v>
      </c>
      <c r="AE32" s="5">
        <v>3764.3133319841399</v>
      </c>
      <c r="AF32" s="5">
        <v>9941.6057966579592</v>
      </c>
      <c r="AG32" s="5">
        <v>2874.3011169737802</v>
      </c>
      <c r="AH32" s="5">
        <v>6715.0249260106903</v>
      </c>
      <c r="AI32" s="5">
        <v>3698.5259357437499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0.16</v>
      </c>
      <c r="AR32" s="5">
        <v>10941.0005774848</v>
      </c>
      <c r="AS32" s="5">
        <v>1925.6174511724701</v>
      </c>
      <c r="AT32" s="5">
        <v>6143.7607914355904</v>
      </c>
      <c r="AU32" s="5">
        <v>3587.9612728617699</v>
      </c>
      <c r="AV32" s="5">
        <v>12736.3546440344</v>
      </c>
      <c r="AW32" s="5">
        <v>2812.4517305373001</v>
      </c>
      <c r="AX32" s="5">
        <v>7077.1182399653799</v>
      </c>
      <c r="AY32" s="5">
        <v>3289.81642460387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9390.8907558076298</v>
      </c>
      <c r="BF32" s="5">
        <v>2864.44146528596</v>
      </c>
      <c r="BG32" s="5">
        <v>7430.2289357650498</v>
      </c>
      <c r="BH32" s="5">
        <v>3492.4779417357299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</row>
    <row r="33" spans="1:67" x14ac:dyDescent="0.2">
      <c r="A33" t="s">
        <v>100</v>
      </c>
      <c r="B33" t="s">
        <v>66</v>
      </c>
      <c r="C33" s="4">
        <v>63.775139000000003</v>
      </c>
      <c r="D33" s="4">
        <v>-85.088691999999995</v>
      </c>
      <c r="E33">
        <v>4</v>
      </c>
      <c r="F33" t="s">
        <v>70</v>
      </c>
      <c r="G33">
        <v>7</v>
      </c>
      <c r="H33" s="3">
        <f t="shared" si="0"/>
        <v>36773.073589</v>
      </c>
      <c r="I33" s="2">
        <f t="shared" si="1"/>
        <v>2504.663262324817</v>
      </c>
      <c r="J33" s="1">
        <f t="shared" si="2"/>
        <v>6.8111338484201163</v>
      </c>
      <c r="K33" s="3">
        <f t="shared" si="3"/>
        <v>6453.7250186575247</v>
      </c>
      <c r="L33" s="2">
        <f t="shared" si="4"/>
        <v>152.81163768437187</v>
      </c>
      <c r="M33" s="1">
        <f t="shared" si="5"/>
        <v>2.3678052170273451</v>
      </c>
      <c r="N33" s="3">
        <f t="shared" si="6"/>
        <v>3692.5607564936076</v>
      </c>
      <c r="O33" s="2">
        <f t="shared" si="7"/>
        <v>300.7555099595952</v>
      </c>
      <c r="P33" s="1">
        <f t="shared" si="8"/>
        <v>8.1449034909093143</v>
      </c>
      <c r="Q33" s="5">
        <v>0.17</v>
      </c>
      <c r="R33" s="5">
        <v>38779.449310000004</v>
      </c>
      <c r="S33" s="5">
        <v>2659.163654</v>
      </c>
      <c r="T33" s="5">
        <v>6627.8145919999997</v>
      </c>
      <c r="U33" s="5">
        <v>3951.384239</v>
      </c>
      <c r="V33" s="5">
        <v>20.24851752</v>
      </c>
      <c r="W33" s="5">
        <v>96.282288949999995</v>
      </c>
      <c r="X33" s="5">
        <v>0.67186052100000004</v>
      </c>
      <c r="Y33" s="5">
        <v>2.5179787789999999</v>
      </c>
      <c r="Z33" s="5">
        <v>92.948571650000005</v>
      </c>
      <c r="AA33" s="5">
        <v>0.16</v>
      </c>
      <c r="AB33" s="5">
        <v>10314.029270000001</v>
      </c>
      <c r="AC33" s="5">
        <v>2676.3258139999998</v>
      </c>
      <c r="AD33" s="5">
        <v>6370.3599439999998</v>
      </c>
      <c r="AE33" s="5">
        <v>3886.5641679999999</v>
      </c>
      <c r="AF33" s="5">
        <v>27259.791160000001</v>
      </c>
      <c r="AG33" s="5">
        <v>2976.8511950000002</v>
      </c>
      <c r="AH33" s="5">
        <v>6330.9390759999997</v>
      </c>
      <c r="AI33" s="5">
        <v>3717.1820590000002</v>
      </c>
      <c r="AJ33" s="5">
        <v>6.6671963720000003</v>
      </c>
      <c r="AK33" s="5">
        <v>146.82924539999999</v>
      </c>
      <c r="AL33" s="5">
        <v>30.767042979999999</v>
      </c>
      <c r="AM33" s="5">
        <v>75.973813879999994</v>
      </c>
      <c r="AN33" s="5">
        <v>2.7053841959999998</v>
      </c>
      <c r="AO33" s="5">
        <v>4.7310075940000003</v>
      </c>
      <c r="AP33" s="5">
        <v>65.49668192</v>
      </c>
      <c r="AQ33" s="5">
        <v>0.14000000000000001</v>
      </c>
      <c r="AR33" s="5">
        <v>9353.8402850000002</v>
      </c>
      <c r="AS33" s="5">
        <v>2131.5532309999999</v>
      </c>
      <c r="AT33" s="5">
        <v>5964.2514739999997</v>
      </c>
      <c r="AU33" s="5">
        <v>3544.9218409999999</v>
      </c>
      <c r="AV33" s="5">
        <v>14954.39911</v>
      </c>
      <c r="AW33" s="5">
        <v>2798.8881120000001</v>
      </c>
      <c r="AX33" s="5">
        <v>6021.8874939999996</v>
      </c>
      <c r="AY33" s="5">
        <v>3246.0848390000001</v>
      </c>
      <c r="AZ33" s="5">
        <v>4.2876549160000001</v>
      </c>
      <c r="BA33" s="5">
        <v>158.38088930000001</v>
      </c>
      <c r="BB33" s="5">
        <v>18.656138349999999</v>
      </c>
      <c r="BC33" s="5">
        <v>50.033539849999997</v>
      </c>
      <c r="BD33" s="5">
        <v>6.9659567410000003</v>
      </c>
      <c r="BE33" s="5">
        <v>9657.7116320000005</v>
      </c>
      <c r="BF33" s="5">
        <v>3223.8925810000001</v>
      </c>
      <c r="BG33" s="5">
        <v>7377.9816870000004</v>
      </c>
      <c r="BH33" s="5">
        <v>3366.5037779999998</v>
      </c>
      <c r="BI33" s="5">
        <v>5.5394554740000004</v>
      </c>
      <c r="BJ33" s="5">
        <v>307.97183760000001</v>
      </c>
      <c r="BK33" s="5">
        <v>25.116294910000001</v>
      </c>
      <c r="BL33" s="5">
        <v>85.699765020000001</v>
      </c>
      <c r="BM33" s="5">
        <v>2.1421213200000002</v>
      </c>
      <c r="BN33" s="5">
        <v>7.9605725820000002</v>
      </c>
      <c r="BO33" s="5">
        <v>55.530969059999997</v>
      </c>
    </row>
    <row r="34" spans="1:67" x14ac:dyDescent="0.2">
      <c r="A34" t="s">
        <v>101</v>
      </c>
      <c r="B34" t="s">
        <v>63</v>
      </c>
      <c r="C34" s="4">
        <v>68.593599999999995</v>
      </c>
      <c r="D34" s="4">
        <v>-91.936400000000006</v>
      </c>
      <c r="E34">
        <v>2</v>
      </c>
      <c r="F34" t="s">
        <v>70</v>
      </c>
      <c r="G34">
        <v>5</v>
      </c>
      <c r="H34" s="3">
        <f t="shared" si="0"/>
        <v>38616.629911333337</v>
      </c>
      <c r="I34" s="2">
        <f t="shared" si="1"/>
        <v>4775.527196784994</v>
      </c>
      <c r="J34" s="1">
        <f t="shared" si="2"/>
        <v>12.366504295558574</v>
      </c>
      <c r="K34" s="3">
        <f t="shared" si="3"/>
        <v>6825.5453016457477</v>
      </c>
      <c r="L34" s="2">
        <f t="shared" si="4"/>
        <v>326.43775731742932</v>
      </c>
      <c r="M34" s="1">
        <f t="shared" si="5"/>
        <v>4.7825886854596069</v>
      </c>
      <c r="N34" s="3">
        <f t="shared" si="6"/>
        <v>3755.3320531080476</v>
      </c>
      <c r="O34" s="2">
        <f t="shared" si="7"/>
        <v>180.62208564830499</v>
      </c>
      <c r="P34" s="1">
        <f t="shared" si="8"/>
        <v>4.8097500592208799</v>
      </c>
      <c r="Q34" s="5">
        <v>0.13</v>
      </c>
      <c r="R34" s="5">
        <v>41638.397210000003</v>
      </c>
      <c r="S34" s="5">
        <v>2986.0497540000001</v>
      </c>
      <c r="T34" s="5">
        <v>7199.2201699999996</v>
      </c>
      <c r="U34" s="5">
        <v>3926.300436</v>
      </c>
      <c r="V34" s="5">
        <v>40.883060280000002</v>
      </c>
      <c r="W34" s="5">
        <v>139.40867499999999</v>
      </c>
      <c r="X34" s="5">
        <v>7.3009790790000002</v>
      </c>
      <c r="Y34" s="5">
        <v>2.5840989790000002</v>
      </c>
      <c r="Z34" s="5">
        <v>338.32922680000001</v>
      </c>
      <c r="AA34" s="5">
        <v>0.14000000000000001</v>
      </c>
      <c r="AB34" s="5">
        <v>18347.876390000001</v>
      </c>
      <c r="AC34" s="5">
        <v>2656.6173050000002</v>
      </c>
      <c r="AD34" s="5">
        <v>6120.1466330000003</v>
      </c>
      <c r="AE34" s="5">
        <v>3877.179995</v>
      </c>
      <c r="AF34" s="5">
        <v>22752.53529</v>
      </c>
      <c r="AG34" s="5">
        <v>2984.2320119999999</v>
      </c>
      <c r="AH34" s="5">
        <v>7134.3026069999996</v>
      </c>
      <c r="AI34" s="5">
        <v>3689.5244550000002</v>
      </c>
      <c r="AJ34" s="5">
        <v>4.4334622899999996</v>
      </c>
      <c r="AK34" s="5">
        <v>202.20322640000001</v>
      </c>
      <c r="AL34" s="5">
        <v>17.564386450000001</v>
      </c>
      <c r="AM34" s="5">
        <v>227.11247650000001</v>
      </c>
      <c r="AN34" s="5">
        <v>0.44051293499999999</v>
      </c>
      <c r="AO34" s="5">
        <v>1.1348672209999999</v>
      </c>
      <c r="AP34" s="5">
        <v>254.00569229999999</v>
      </c>
      <c r="AQ34" s="5">
        <v>0.13</v>
      </c>
      <c r="AR34" s="5">
        <v>14523.732980000001</v>
      </c>
      <c r="AS34" s="5">
        <v>2452.560461</v>
      </c>
      <c r="AT34" s="5">
        <v>6026.8984140000002</v>
      </c>
      <c r="AU34" s="5">
        <v>3564.179666</v>
      </c>
      <c r="AV34" s="5">
        <v>10887.55128</v>
      </c>
      <c r="AW34" s="5">
        <v>2962.2423789999998</v>
      </c>
      <c r="AX34" s="5">
        <v>7154.977707</v>
      </c>
      <c r="AY34" s="5">
        <v>3332.846035</v>
      </c>
      <c r="AZ34" s="5">
        <v>2.8240521570000001</v>
      </c>
      <c r="BA34" s="5">
        <v>204.13218330000001</v>
      </c>
      <c r="BB34" s="5">
        <v>0.48836099599999999</v>
      </c>
      <c r="BC34" s="5">
        <v>38.9550409</v>
      </c>
      <c r="BD34" s="5">
        <v>1.4684041910000001</v>
      </c>
      <c r="BE34" s="5">
        <v>7699.7965839999997</v>
      </c>
      <c r="BF34" s="5">
        <v>2964.7649249999999</v>
      </c>
      <c r="BG34" s="5">
        <v>6878.4182799999999</v>
      </c>
      <c r="BH34" s="5">
        <v>3900.8296679999999</v>
      </c>
      <c r="BI34" s="5">
        <v>2.003650956</v>
      </c>
      <c r="BJ34" s="5">
        <v>358.56003829999997</v>
      </c>
      <c r="BK34" s="5">
        <v>15.84943926</v>
      </c>
      <c r="BL34" s="5">
        <v>171.73613420000001</v>
      </c>
      <c r="BM34" s="5">
        <v>0.79769668100000002</v>
      </c>
      <c r="BN34" s="5">
        <v>1.4009480000000001</v>
      </c>
      <c r="BO34" s="5">
        <v>267.57617970000001</v>
      </c>
    </row>
    <row r="35" spans="1:67" x14ac:dyDescent="0.2">
      <c r="A35" t="s">
        <v>102</v>
      </c>
      <c r="B35" t="s">
        <v>63</v>
      </c>
      <c r="C35" s="4">
        <v>68.551299999999998</v>
      </c>
      <c r="D35" s="4">
        <v>-83.323800000000006</v>
      </c>
      <c r="E35">
        <v>3</v>
      </c>
      <c r="F35" t="s">
        <v>70</v>
      </c>
      <c r="G35">
        <v>10</v>
      </c>
      <c r="H35" s="3">
        <f t="shared" si="0"/>
        <v>38142.456979333336</v>
      </c>
      <c r="I35" s="2">
        <f t="shared" si="1"/>
        <v>2762.7268024628142</v>
      </c>
      <c r="J35" s="1">
        <f t="shared" si="2"/>
        <v>7.2431799659883946</v>
      </c>
      <c r="K35" s="3">
        <f t="shared" si="3"/>
        <v>6411.8591744830273</v>
      </c>
      <c r="L35" s="2">
        <f t="shared" si="4"/>
        <v>477.7851795833264</v>
      </c>
      <c r="M35" s="1">
        <f t="shared" si="5"/>
        <v>7.4515856724481022</v>
      </c>
      <c r="N35" s="3">
        <f t="shared" si="6"/>
        <v>3828.9189826478164</v>
      </c>
      <c r="O35" s="2">
        <f t="shared" si="7"/>
        <v>235.52973467697166</v>
      </c>
      <c r="P35" s="1">
        <f t="shared" si="8"/>
        <v>6.1513376424093344</v>
      </c>
      <c r="Q35" s="5">
        <v>0.14000000000000001</v>
      </c>
      <c r="R35" s="5">
        <v>40630.518730000003</v>
      </c>
      <c r="S35" s="5">
        <v>2904.9129250000001</v>
      </c>
      <c r="T35" s="5">
        <v>6063.9265930000001</v>
      </c>
      <c r="U35" s="5">
        <v>4007.0434660000001</v>
      </c>
      <c r="V35" s="5">
        <v>11.052942290000001</v>
      </c>
      <c r="W35" s="5">
        <v>211.124244</v>
      </c>
      <c r="X35" s="5">
        <v>5.2599576480000003</v>
      </c>
      <c r="Y35" s="5">
        <v>3.254017288</v>
      </c>
      <c r="Z35" s="5">
        <v>56.406770360000003</v>
      </c>
      <c r="AA35" s="5">
        <v>0.12</v>
      </c>
      <c r="AB35" s="5">
        <v>17140.081419999999</v>
      </c>
      <c r="AC35" s="5">
        <v>2776.2219449999998</v>
      </c>
      <c r="AD35" s="5">
        <v>6624.945694</v>
      </c>
      <c r="AE35" s="5">
        <v>3841.3073760000002</v>
      </c>
      <c r="AF35" s="5">
        <v>21487.454549999999</v>
      </c>
      <c r="AG35" s="5">
        <v>2714.8326310000002</v>
      </c>
      <c r="AH35" s="5">
        <v>7221.1828830000004</v>
      </c>
      <c r="AI35" s="5">
        <v>3978.8882640000002</v>
      </c>
      <c r="AJ35" s="5">
        <v>7.2218012810000003</v>
      </c>
      <c r="AK35" s="5">
        <v>4.286623412</v>
      </c>
      <c r="AL35" s="5">
        <v>25.69796492</v>
      </c>
      <c r="AM35" s="5">
        <v>228.8722674</v>
      </c>
      <c r="AN35" s="5">
        <v>0.22367472399999999</v>
      </c>
      <c r="AO35" s="5">
        <v>2.88928209</v>
      </c>
      <c r="AP35" s="5">
        <v>196.1330083</v>
      </c>
      <c r="AQ35" s="5">
        <v>0.12</v>
      </c>
      <c r="AR35" s="5">
        <v>7553.0883480000002</v>
      </c>
      <c r="AS35" s="5">
        <v>2072.790375</v>
      </c>
      <c r="AT35" s="5">
        <v>5998.9830430000002</v>
      </c>
      <c r="AU35" s="5">
        <v>3520.4134220000001</v>
      </c>
      <c r="AV35" s="5">
        <v>13376.188920000001</v>
      </c>
      <c r="AW35" s="5">
        <v>2936.0322019999999</v>
      </c>
      <c r="AX35" s="5">
        <v>6327.1080320000001</v>
      </c>
      <c r="AY35" s="5">
        <v>3967.20406</v>
      </c>
      <c r="AZ35" s="5">
        <v>4.3017386679999996</v>
      </c>
      <c r="BA35" s="5">
        <v>246.18930649999999</v>
      </c>
      <c r="BB35" s="5">
        <v>5.4605336800000002</v>
      </c>
      <c r="BC35" s="5">
        <v>221.02588349999999</v>
      </c>
      <c r="BD35" s="5">
        <v>7.4698733099999997</v>
      </c>
      <c r="BE35" s="5">
        <v>14240.03897</v>
      </c>
      <c r="BF35" s="5">
        <v>3243.3469289999998</v>
      </c>
      <c r="BG35" s="5">
        <v>6224.3562769999999</v>
      </c>
      <c r="BH35" s="5">
        <v>3203.1228059999999</v>
      </c>
      <c r="BI35" s="5">
        <v>6.0066315240000003</v>
      </c>
      <c r="BJ35" s="5">
        <v>167.86150939999999</v>
      </c>
      <c r="BK35" s="5">
        <v>11.20781616</v>
      </c>
      <c r="BL35" s="5">
        <v>165.84031669999999</v>
      </c>
      <c r="BM35" s="5">
        <v>2.807799014</v>
      </c>
      <c r="BN35" s="5">
        <v>2.5353750279999998</v>
      </c>
      <c r="BO35" s="5">
        <v>184.3674039</v>
      </c>
    </row>
    <row r="36" spans="1:67" x14ac:dyDescent="0.2">
      <c r="A36" t="s">
        <v>103</v>
      </c>
      <c r="B36" t="s">
        <v>63</v>
      </c>
      <c r="C36" s="4">
        <v>67.311599999999999</v>
      </c>
      <c r="D36" s="4">
        <v>-92.984899999999996</v>
      </c>
      <c r="E36">
        <v>4</v>
      </c>
      <c r="F36" t="s">
        <v>64</v>
      </c>
      <c r="G36">
        <v>2</v>
      </c>
      <c r="H36" s="3">
        <f t="shared" si="0"/>
        <v>38803.822039900835</v>
      </c>
      <c r="I36" s="2">
        <f t="shared" si="1"/>
        <v>2145.0619654557077</v>
      </c>
      <c r="J36" s="1">
        <f t="shared" si="2"/>
        <v>5.5279656814475731</v>
      </c>
      <c r="K36" s="3">
        <f t="shared" si="3"/>
        <v>6575.6456109922992</v>
      </c>
      <c r="L36" s="2">
        <f t="shared" si="4"/>
        <v>65.194751401636225</v>
      </c>
      <c r="M36" s="1">
        <f t="shared" si="5"/>
        <v>0.99145780138534556</v>
      </c>
      <c r="N36" s="3">
        <f t="shared" si="6"/>
        <v>3778.4272565094052</v>
      </c>
      <c r="O36" s="2">
        <f t="shared" si="7"/>
        <v>144.60691301790774</v>
      </c>
      <c r="P36" s="1">
        <f t="shared" si="8"/>
        <v>3.8271720798324651</v>
      </c>
      <c r="Q36" s="5">
        <v>0.15</v>
      </c>
      <c r="R36" s="5">
        <v>39701.966136632</v>
      </c>
      <c r="S36" s="5">
        <v>2807.86988324599</v>
      </c>
      <c r="T36" s="5">
        <v>6636.2967106537399</v>
      </c>
      <c r="U36" s="5">
        <v>3866.42251483769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0.16</v>
      </c>
      <c r="AB36" s="5">
        <v>11293.6117486983</v>
      </c>
      <c r="AC36" s="5">
        <v>1860.5933341509201</v>
      </c>
      <c r="AD36" s="5">
        <v>6503.2517454379504</v>
      </c>
      <c r="AE36" s="5">
        <v>3834.8191217684298</v>
      </c>
      <c r="AF36" s="5">
        <v>29060.211458548401</v>
      </c>
      <c r="AG36" s="5">
        <v>2808.4626222737402</v>
      </c>
      <c r="AH36" s="5">
        <v>6615.2966183143799</v>
      </c>
      <c r="AI36" s="5">
        <v>3866.0743100923301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0.14000000000000001</v>
      </c>
      <c r="AR36" s="5">
        <v>10820.3717967382</v>
      </c>
      <c r="AS36" s="5">
        <v>2421.0053209054399</v>
      </c>
      <c r="AT36" s="5">
        <v>6066.0797949538801</v>
      </c>
      <c r="AU36" s="5">
        <v>3408.5348909171698</v>
      </c>
      <c r="AV36" s="5">
        <v>13911.6735327802</v>
      </c>
      <c r="AW36" s="5">
        <v>2721.2554682571999</v>
      </c>
      <c r="AX36" s="5">
        <v>6556.2912485881398</v>
      </c>
      <c r="AY36" s="5">
        <v>3578.9677276602802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11623.6314463054</v>
      </c>
      <c r="BF36" s="5">
        <v>2996.0092437747398</v>
      </c>
      <c r="BG36" s="5">
        <v>6857.5206836621701</v>
      </c>
      <c r="BH36" s="5">
        <v>3839.4757273474102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</row>
    <row r="37" spans="1:67" x14ac:dyDescent="0.2">
      <c r="A37" t="s">
        <v>104</v>
      </c>
      <c r="B37" t="s">
        <v>68</v>
      </c>
      <c r="C37" s="4">
        <v>81.413330000000002</v>
      </c>
      <c r="D37" s="4">
        <v>-76.845000999999996</v>
      </c>
      <c r="E37">
        <v>2</v>
      </c>
      <c r="F37" t="s">
        <v>64</v>
      </c>
      <c r="G37">
        <v>4</v>
      </c>
      <c r="H37" s="3">
        <f t="shared" si="0"/>
        <v>33001.685284003179</v>
      </c>
      <c r="I37" s="2">
        <f t="shared" si="1"/>
        <v>1121.2547492740662</v>
      </c>
      <c r="J37" s="1">
        <f t="shared" si="2"/>
        <v>3.3975681533378213</v>
      </c>
      <c r="K37" s="3">
        <f t="shared" si="3"/>
        <v>6736.4181789536424</v>
      </c>
      <c r="L37" s="2">
        <f t="shared" si="4"/>
        <v>658.66157844828763</v>
      </c>
      <c r="M37" s="1">
        <f t="shared" si="5"/>
        <v>9.777623077292338</v>
      </c>
      <c r="N37" s="3">
        <f t="shared" si="6"/>
        <v>3800.3680037057711</v>
      </c>
      <c r="O37" s="2">
        <f t="shared" si="7"/>
        <v>288.69627911857702</v>
      </c>
      <c r="P37" s="1">
        <f t="shared" si="8"/>
        <v>7.596534831286518</v>
      </c>
      <c r="Q37" s="5">
        <v>0.21</v>
      </c>
      <c r="R37" s="5">
        <v>32536.042595211798</v>
      </c>
      <c r="S37" s="5">
        <v>2932.9297910938799</v>
      </c>
      <c r="T37" s="5">
        <v>7438.7527836823901</v>
      </c>
      <c r="U37" s="5">
        <v>4053.3577569941199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0.22</v>
      </c>
      <c r="AB37" s="5">
        <v>26665.298065340699</v>
      </c>
      <c r="AC37" s="5">
        <v>2326.4999030209001</v>
      </c>
      <c r="AD37" s="5">
        <v>6183.2542373357501</v>
      </c>
      <c r="AE37" s="5">
        <v>3843.8480316567602</v>
      </c>
      <c r="AF37" s="5">
        <v>5522.9796791369699</v>
      </c>
      <c r="AG37" s="5">
        <v>2826.6999060017902</v>
      </c>
      <c r="AH37" s="5">
        <v>5887.4939690163301</v>
      </c>
      <c r="AI37" s="5">
        <v>3948.87897857813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0.21</v>
      </c>
      <c r="AR37" s="5">
        <v>13319.0804336614</v>
      </c>
      <c r="AS37" s="5">
        <v>2469.01582637821</v>
      </c>
      <c r="AT37" s="5">
        <v>5976.3335511013202</v>
      </c>
      <c r="AU37" s="5">
        <v>3354.2232788108199</v>
      </c>
      <c r="AV37" s="5">
        <v>12332.905026131801</v>
      </c>
      <c r="AW37" s="5">
        <v>2594.79997094995</v>
      </c>
      <c r="AX37" s="5">
        <v>7438.5591814566997</v>
      </c>
      <c r="AY37" s="5">
        <v>3352.6079326088802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8628.7500525268697</v>
      </c>
      <c r="BF37" s="5">
        <v>3109.72811470841</v>
      </c>
      <c r="BG37" s="5">
        <v>6515.0854399047003</v>
      </c>
      <c r="BH37" s="5">
        <v>3879.57119696678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</row>
    <row r="38" spans="1:67" x14ac:dyDescent="0.2">
      <c r="A38" t="s">
        <v>105</v>
      </c>
      <c r="B38" t="s">
        <v>63</v>
      </c>
      <c r="C38" s="4">
        <v>65.879199999999997</v>
      </c>
      <c r="D38" s="4">
        <v>-89.444500000000005</v>
      </c>
      <c r="E38">
        <v>2</v>
      </c>
      <c r="F38" t="s">
        <v>64</v>
      </c>
      <c r="G38">
        <v>5</v>
      </c>
      <c r="H38" s="3">
        <f t="shared" si="0"/>
        <v>33790.346095409528</v>
      </c>
      <c r="I38" s="2">
        <f t="shared" si="1"/>
        <v>898.20247621779424</v>
      </c>
      <c r="J38" s="1">
        <f t="shared" si="2"/>
        <v>2.658162996264239</v>
      </c>
      <c r="K38" s="3">
        <f t="shared" si="3"/>
        <v>6563.3334720748126</v>
      </c>
      <c r="L38" s="2">
        <f t="shared" si="4"/>
        <v>209.02932270894141</v>
      </c>
      <c r="M38" s="1">
        <f t="shared" si="5"/>
        <v>3.1848042400756253</v>
      </c>
      <c r="N38" s="3">
        <f t="shared" si="6"/>
        <v>3765.9874443797567</v>
      </c>
      <c r="O38" s="2">
        <f t="shared" si="7"/>
        <v>133.59126900662588</v>
      </c>
      <c r="P38" s="1">
        <f t="shared" si="8"/>
        <v>3.5473105255832271</v>
      </c>
      <c r="Q38" s="5">
        <v>0.16</v>
      </c>
      <c r="R38" s="5">
        <v>34313.740160318099</v>
      </c>
      <c r="S38" s="5">
        <v>2907.7419633514601</v>
      </c>
      <c r="T38" s="5">
        <v>6798.7070482565196</v>
      </c>
      <c r="U38" s="5">
        <v>3863.5236901673802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0.17</v>
      </c>
      <c r="AB38" s="5">
        <v>20956.1002925373</v>
      </c>
      <c r="AC38" s="5">
        <v>2608.5890899660299</v>
      </c>
      <c r="AD38" s="5">
        <v>6005.1549934611103</v>
      </c>
      <c r="AE38" s="5">
        <v>3775.7610434183798</v>
      </c>
      <c r="AF38" s="5">
        <v>13347.991661866199</v>
      </c>
      <c r="AG38" s="5">
        <v>2701.2680480031499</v>
      </c>
      <c r="AH38" s="5">
        <v>7256.1736501655896</v>
      </c>
      <c r="AI38" s="5">
        <v>3891.2953856525201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0.16</v>
      </c>
      <c r="AR38" s="5">
        <v>7399.30714163838</v>
      </c>
      <c r="AS38" s="5">
        <v>2329.8743344320801</v>
      </c>
      <c r="AT38" s="5">
        <v>6310.0699882319304</v>
      </c>
      <c r="AU38" s="5">
        <v>3506.4124658083001</v>
      </c>
      <c r="AV38" s="5">
        <v>12807.1252670619</v>
      </c>
      <c r="AW38" s="5">
        <v>2752.1860701256201</v>
      </c>
      <c r="AX38" s="5">
        <v>6280.4020642934602</v>
      </c>
      <c r="AY38" s="5">
        <v>3795.8314584988502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12546.773762806701</v>
      </c>
      <c r="BF38" s="5">
        <v>3293.5972857348602</v>
      </c>
      <c r="BG38" s="5">
        <v>6573.4367252904103</v>
      </c>
      <c r="BH38" s="5">
        <v>3491.1189051461402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</row>
    <row r="39" spans="1:67" x14ac:dyDescent="0.2">
      <c r="A39" t="s">
        <v>106</v>
      </c>
      <c r="B39" t="s">
        <v>66</v>
      </c>
      <c r="C39" s="4">
        <v>62.810200000000002</v>
      </c>
      <c r="D39" s="4">
        <v>-92.109499999999997</v>
      </c>
      <c r="E39">
        <v>2</v>
      </c>
      <c r="F39" t="s">
        <v>64</v>
      </c>
      <c r="G39">
        <v>4</v>
      </c>
      <c r="H39" s="3">
        <f t="shared" si="0"/>
        <v>36309.356614255288</v>
      </c>
      <c r="I39" s="2">
        <f t="shared" si="1"/>
        <v>2891.4611118855037</v>
      </c>
      <c r="J39" s="1">
        <f t="shared" si="2"/>
        <v>7.9634049774109661</v>
      </c>
      <c r="K39" s="3">
        <f t="shared" si="3"/>
        <v>6638.5797309284071</v>
      </c>
      <c r="L39" s="2">
        <f t="shared" si="4"/>
        <v>390.6742743564082</v>
      </c>
      <c r="M39" s="1">
        <f t="shared" si="5"/>
        <v>5.8849074680281399</v>
      </c>
      <c r="N39" s="3">
        <f t="shared" si="6"/>
        <v>3739.3528024290913</v>
      </c>
      <c r="O39" s="2">
        <f t="shared" si="7"/>
        <v>205.54495417564669</v>
      </c>
      <c r="P39" s="1">
        <f t="shared" si="8"/>
        <v>5.4968055980736636</v>
      </c>
      <c r="Q39" s="5">
        <v>0.15</v>
      </c>
      <c r="R39" s="5">
        <v>39169.1171642068</v>
      </c>
      <c r="S39" s="5">
        <v>2963.2380016058901</v>
      </c>
      <c r="T39" s="5">
        <v>6660.6915584705202</v>
      </c>
      <c r="U39" s="5">
        <v>3931.8629406863201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0.16</v>
      </c>
      <c r="AB39" s="5">
        <v>5120.6246843138997</v>
      </c>
      <c r="AC39" s="5">
        <v>2562.4878178594499</v>
      </c>
      <c r="AD39" s="5">
        <v>7328.6445406921503</v>
      </c>
      <c r="AE39" s="5">
        <v>3813.6173466546902</v>
      </c>
      <c r="AF39" s="5">
        <v>31251.123265381098</v>
      </c>
      <c r="AG39" s="5">
        <v>2755.0906322729302</v>
      </c>
      <c r="AH39" s="5">
        <v>6058.5010000639604</v>
      </c>
      <c r="AI39" s="5">
        <v>3755.0796373335702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0.15</v>
      </c>
      <c r="AR39" s="5">
        <v>9913.0012574646207</v>
      </c>
      <c r="AS39" s="5">
        <v>2061.3734610799402</v>
      </c>
      <c r="AT39" s="5">
        <v>5997.5323644467398</v>
      </c>
      <c r="AU39" s="5">
        <v>3447.0366083397098</v>
      </c>
      <c r="AV39" s="5">
        <v>14263.0916918373</v>
      </c>
      <c r="AW39" s="5">
        <v>2593.8165313541499</v>
      </c>
      <c r="AX39" s="5">
        <v>7423.8033406796503</v>
      </c>
      <c r="AY39" s="5">
        <v>3419.7751563826801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9211.1117795621594</v>
      </c>
      <c r="BF39" s="5">
        <v>2866.2234701705702</v>
      </c>
      <c r="BG39" s="5">
        <v>7486.8708526219398</v>
      </c>
      <c r="BH39" s="5">
        <v>3764.1372611813999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</row>
    <row r="40" spans="1:67" x14ac:dyDescent="0.2">
      <c r="A40" t="s">
        <v>107</v>
      </c>
      <c r="C40" s="4">
        <f>AVERAGE(C2:C39)</f>
        <v>67.970027631578944</v>
      </c>
      <c r="D40" s="4">
        <f>AVERAGE(D2:D39)</f>
        <v>-85.164340052631573</v>
      </c>
      <c r="H40" s="6">
        <f t="shared" ref="E40:H40" si="9">AVERAGE(H2:H39)</f>
        <v>36893.881923830697</v>
      </c>
      <c r="I40" s="5"/>
      <c r="J40" s="5">
        <f t="shared" ref="J40" si="10">AVERAGE(J2:J39)</f>
        <v>6.2976254191040981</v>
      </c>
      <c r="K40" s="6">
        <f t="shared" ref="K40" si="11">AVERAGE(K2:K39)</f>
        <v>6605.3214935194292</v>
      </c>
      <c r="L40" s="5"/>
      <c r="M40" s="5">
        <f t="shared" ref="M40" si="12">AVERAGE(M2:M39)</f>
        <v>3.734702464122281</v>
      </c>
      <c r="N40" s="6">
        <f t="shared" ref="N40" si="13">AVERAGE(N2:N39)</f>
        <v>3751.7839524706978</v>
      </c>
      <c r="O40" s="5"/>
      <c r="P40" s="5">
        <f t="shared" ref="P40" si="14">AVERAGE(P2:P39)</f>
        <v>5.346860493327446</v>
      </c>
      <c r="Q40" s="5">
        <f t="shared" ref="Q40" si="15">AVERAGE(Q2:Q39)</f>
        <v>0.16447368421052633</v>
      </c>
      <c r="R40" s="5">
        <f t="shared" ref="R40" si="16">AVERAGE(R2:R39)</f>
        <v>38365.425358240813</v>
      </c>
      <c r="S40" s="5">
        <f t="shared" ref="S40" si="17">AVERAGE(S2:S39)</f>
        <v>2888.1325722091619</v>
      </c>
      <c r="T40" s="5">
        <f t="shared" ref="T40" si="18">AVERAGE(T2:T39)</f>
        <v>6698.7935899058157</v>
      </c>
      <c r="U40" s="5">
        <f t="shared" ref="U40" si="19">AVERAGE(U2:U39)</f>
        <v>3912.4667908768306</v>
      </c>
      <c r="V40" s="5">
        <f t="shared" ref="V40" si="20">AVERAGE(V2:V39)</f>
        <v>10.306029894578948</v>
      </c>
      <c r="W40" s="5">
        <f t="shared" ref="W40" si="21">AVERAGE(W2:W39)</f>
        <v>57.132529205789474</v>
      </c>
      <c r="X40" s="5">
        <f t="shared" ref="X40" si="22">AVERAGE(X2:X39)</f>
        <v>1.270729151736842</v>
      </c>
      <c r="Y40" s="5">
        <f t="shared" ref="Y40" si="23">AVERAGE(Y2:Y39)</f>
        <v>1.657395335368421</v>
      </c>
      <c r="Z40" s="5">
        <f t="shared" ref="Z40" si="24">AVERAGE(Z2:Z39)</f>
        <v>46.718262929526325</v>
      </c>
      <c r="AA40" s="5">
        <f t="shared" ref="AA40" si="25">AVERAGE(AA2:AA39)</f>
        <v>0.1565789473684211</v>
      </c>
      <c r="AB40" s="5">
        <f t="shared" ref="AB40" si="26">AVERAGE(AB2:AB39)</f>
        <v>18882.11591941187</v>
      </c>
      <c r="AC40" s="5">
        <f t="shared" ref="AC40" si="27">AVERAGE(AC2:AC39)</f>
        <v>2474.3897369303863</v>
      </c>
      <c r="AD40" s="5">
        <f t="shared" ref="AD40" si="28">AVERAGE(AD2:AD39)</f>
        <v>6448.8187773516966</v>
      </c>
      <c r="AE40" s="5">
        <f t="shared" ref="AE40" si="29">AVERAGE(AE2:AE39)</f>
        <v>3761.1819210631888</v>
      </c>
      <c r="AF40" s="5">
        <f t="shared" ref="AF40" si="30">AVERAGE(AF2:AF39)</f>
        <v>18826.523109590693</v>
      </c>
      <c r="AG40" s="5">
        <f t="shared" ref="AG40" si="31">AVERAGE(AG2:AG39)</f>
        <v>2847.4418816360653</v>
      </c>
      <c r="AH40" s="5">
        <f t="shared" ref="AH40" si="32">AVERAGE(AH2:AH39)</f>
        <v>6710.4532085813134</v>
      </c>
      <c r="AI40" s="5">
        <f t="shared" ref="AI40" si="33">AVERAGE(AI2:AI39)</f>
        <v>3816.4017337769001</v>
      </c>
      <c r="AJ40" s="5">
        <f t="shared" ref="AJ40" si="34">AVERAGE(AJ2:AJ39)</f>
        <v>2.216258067763158</v>
      </c>
      <c r="AK40" s="5">
        <f t="shared" ref="AK40" si="35">AVERAGE(AK2:AK39)</f>
        <v>70.011515926368432</v>
      </c>
      <c r="AL40" s="5">
        <f t="shared" ref="AL40" si="36">AVERAGE(AL2:AL39)</f>
        <v>10.50925011368421</v>
      </c>
      <c r="AM40" s="5">
        <f t="shared" ref="AM40" si="37">AVERAGE(AM2:AM39)</f>
        <v>62.820924010184221</v>
      </c>
      <c r="AN40" s="5">
        <f t="shared" ref="AN40" si="38">AVERAGE(AN2:AN39)</f>
        <v>0.87026232455263153</v>
      </c>
      <c r="AO40" s="5">
        <f t="shared" ref="AO40" si="39">AVERAGE(AO2:AO39)</f>
        <v>1.164344535736842</v>
      </c>
      <c r="AP40" s="5">
        <f t="shared" ref="AP40" si="40">AVERAGE(AP2:AP39)</f>
        <v>62.504931001052626</v>
      </c>
      <c r="AQ40" s="5">
        <f t="shared" ref="AQ40" si="41">AVERAGE(AQ2:AQ39)</f>
        <v>0.15131578947368424</v>
      </c>
      <c r="AR40" s="5">
        <f t="shared" ref="AR40" si="42">AVERAGE(AR2:AR39)</f>
        <v>10281.815256969881</v>
      </c>
      <c r="AS40" s="5">
        <f t="shared" ref="AS40" si="43">AVERAGE(AS2:AS39)</f>
        <v>2206.2513561506139</v>
      </c>
      <c r="AT40" s="5">
        <f t="shared" ref="AT40" si="44">AVERAGE(AT2:AT39)</f>
        <v>6089.4237455708471</v>
      </c>
      <c r="AU40" s="5">
        <f t="shared" ref="AU40" si="45">AVERAGE(AU2:AU39)</f>
        <v>3476.624075053629</v>
      </c>
      <c r="AV40" s="5">
        <f t="shared" ref="AV40" si="46">AVERAGE(AV2:AV39)</f>
        <v>12369.038487154099</v>
      </c>
      <c r="AW40" s="5">
        <f t="shared" ref="AW40" si="47">AVERAGE(AW2:AW39)</f>
        <v>2751.2940809804377</v>
      </c>
      <c r="AX40" s="5">
        <f t="shared" ref="AX40" si="48">AVERAGE(AX2:AX39)</f>
        <v>6798.8495264832909</v>
      </c>
      <c r="AY40" s="5">
        <f t="shared" ref="AY40" si="49">AVERAGE(AY2:AY39)</f>
        <v>3605.6093352618718</v>
      </c>
      <c r="AZ40" s="5">
        <f t="shared" ref="AZ40" si="50">AVERAGE(AZ2:AZ39)</f>
        <v>1.5405791524473682</v>
      </c>
      <c r="BA40" s="5">
        <f t="shared" ref="BA40" si="51">AVERAGE(BA2:BA39)</f>
        <v>78.320196244473706</v>
      </c>
      <c r="BB40" s="5">
        <f t="shared" ref="BB40" si="52">AVERAGE(BB2:BB39)</f>
        <v>5.4330511749736843</v>
      </c>
      <c r="BC40" s="5">
        <f t="shared" ref="BC40" si="53">AVERAGE(BC2:BC39)</f>
        <v>46.605755107368417</v>
      </c>
      <c r="BD40" s="5">
        <f t="shared" ref="BD40" si="54">AVERAGE(BD2:BD39)</f>
        <v>1.724252486368421</v>
      </c>
      <c r="BE40" s="5">
        <f t="shared" ref="BE40" si="55">AVERAGE(BE2:BE39)</f>
        <v>11956.727640124742</v>
      </c>
      <c r="BF40" s="5">
        <f t="shared" ref="BF40" si="56">AVERAGE(BF2:BF39)</f>
        <v>3160.2935386651702</v>
      </c>
      <c r="BG40" s="5">
        <f t="shared" ref="BG40" si="57">AVERAGE(BG2:BG39)</f>
        <v>6714.6229248909221</v>
      </c>
      <c r="BH40" s="5">
        <f t="shared" ref="BH40" si="58">AVERAGE(BH2:BH39)</f>
        <v>3588.8792474638262</v>
      </c>
      <c r="BI40" s="5">
        <f t="shared" ref="BI40" si="59">AVERAGE(BI2:BI39)</f>
        <v>1.9005030613157892</v>
      </c>
      <c r="BJ40" s="5">
        <f t="shared" ref="BJ40" si="60">AVERAGE(BJ2:BJ39)</f>
        <v>84.981402798947371</v>
      </c>
      <c r="BK40" s="5">
        <f t="shared" ref="BK40" si="61">AVERAGE(BK2:BK39)</f>
        <v>8.4596268167631585</v>
      </c>
      <c r="BL40" s="5">
        <f t="shared" ref="BL40" si="62">AVERAGE(BL2:BL39)</f>
        <v>68.451521834210524</v>
      </c>
      <c r="BM40" s="5">
        <f t="shared" ref="BM40" si="63">AVERAGE(BM2:BM39)</f>
        <v>0.88525352947368408</v>
      </c>
      <c r="BN40" s="5">
        <f t="shared" ref="BN40" si="64">AVERAGE(BN2:BN39)</f>
        <v>1.0844578931578948</v>
      </c>
      <c r="BO40" s="5">
        <f t="shared" ref="BO40" si="65">AVERAGE(BO2:BO39)</f>
        <v>62.572652462342091</v>
      </c>
    </row>
    <row r="41" spans="1:67" x14ac:dyDescent="0.2">
      <c r="A41" t="s">
        <v>108</v>
      </c>
      <c r="C41" s="4">
        <f>STDEV(C2:C39)</f>
        <v>6.7048944897917808</v>
      </c>
      <c r="D41" s="4">
        <f>STDEV(D2:D39)</f>
        <v>6.3382118353528734</v>
      </c>
      <c r="H41" s="6">
        <f t="shared" ref="E41:H41" si="66">STDEV(H2:H39)</f>
        <v>2805.7807140689001</v>
      </c>
      <c r="I41" s="5"/>
      <c r="J41" s="5"/>
      <c r="K41" s="6">
        <f t="shared" ref="I41:BO41" si="67">STDEV(K2:K39)</f>
        <v>192.0583753168014</v>
      </c>
      <c r="L41" s="5"/>
      <c r="M41" s="5"/>
      <c r="N41" s="6">
        <f t="shared" si="67"/>
        <v>75.890394380670188</v>
      </c>
      <c r="O41" s="5"/>
      <c r="P41" s="5"/>
      <c r="Q41" s="5">
        <f t="shared" si="67"/>
        <v>2.6782140925366942E-2</v>
      </c>
      <c r="R41" s="5">
        <f t="shared" si="67"/>
        <v>3862.030602902028</v>
      </c>
      <c r="S41" s="5">
        <f t="shared" si="67"/>
        <v>115.49048431332724</v>
      </c>
      <c r="T41" s="5">
        <f t="shared" si="67"/>
        <v>371.93579752604256</v>
      </c>
      <c r="U41" s="5">
        <f t="shared" si="67"/>
        <v>144.03847815916757</v>
      </c>
      <c r="V41" s="5">
        <f t="shared" si="67"/>
        <v>15.744116265205074</v>
      </c>
      <c r="W41" s="5">
        <f t="shared" si="67"/>
        <v>82.280018458436217</v>
      </c>
      <c r="X41" s="5">
        <f t="shared" si="67"/>
        <v>2.2908940516291034</v>
      </c>
      <c r="Y41" s="5">
        <f t="shared" si="67"/>
        <v>2.5273485547281953</v>
      </c>
      <c r="Z41" s="5">
        <f t="shared" si="67"/>
        <v>91.017681513096008</v>
      </c>
      <c r="AA41" s="5">
        <f t="shared" si="67"/>
        <v>2.6022476333694144E-2</v>
      </c>
      <c r="AB41" s="5">
        <f t="shared" si="67"/>
        <v>8571.8333628167875</v>
      </c>
      <c r="AC41" s="5">
        <f t="shared" si="67"/>
        <v>321.19233269297763</v>
      </c>
      <c r="AD41" s="5">
        <f t="shared" si="67"/>
        <v>413.95677580924979</v>
      </c>
      <c r="AE41" s="5">
        <f t="shared" si="67"/>
        <v>127.86126593138928</v>
      </c>
      <c r="AF41" s="5">
        <f t="shared" si="67"/>
        <v>8542.4326508352588</v>
      </c>
      <c r="AG41" s="5">
        <f t="shared" si="67"/>
        <v>128.45227131486456</v>
      </c>
      <c r="AH41" s="5">
        <f t="shared" si="67"/>
        <v>492.29278242715202</v>
      </c>
      <c r="AI41" s="5">
        <f t="shared" si="67"/>
        <v>163.00973450114685</v>
      </c>
      <c r="AJ41" s="5">
        <f t="shared" si="67"/>
        <v>2.9720797247829007</v>
      </c>
      <c r="AK41" s="5">
        <f t="shared" si="67"/>
        <v>109.84649466321349</v>
      </c>
      <c r="AL41" s="5">
        <f t="shared" si="67"/>
        <v>15.024414251063837</v>
      </c>
      <c r="AM41" s="5">
        <f t="shared" si="67"/>
        <v>103.81570351989993</v>
      </c>
      <c r="AN41" s="5">
        <f t="shared" si="67"/>
        <v>1.4846582272826907</v>
      </c>
      <c r="AO41" s="5">
        <f t="shared" si="67"/>
        <v>1.9559253839598298</v>
      </c>
      <c r="AP41" s="5">
        <f t="shared" si="67"/>
        <v>105.53027236620211</v>
      </c>
      <c r="AQ41" s="5">
        <f t="shared" si="67"/>
        <v>2.611523865294773E-2</v>
      </c>
      <c r="AR41" s="5">
        <f t="shared" si="67"/>
        <v>2376.0022745602942</v>
      </c>
      <c r="AS41" s="5">
        <f t="shared" si="67"/>
        <v>210.05421622326966</v>
      </c>
      <c r="AT41" s="5">
        <f t="shared" si="67"/>
        <v>141.95290720737498</v>
      </c>
      <c r="AU41" s="5">
        <f t="shared" si="67"/>
        <v>106.42168374698848</v>
      </c>
      <c r="AV41" s="5">
        <f t="shared" si="67"/>
        <v>2257.4517904772106</v>
      </c>
      <c r="AW41" s="5">
        <f t="shared" si="67"/>
        <v>185.35249613912373</v>
      </c>
      <c r="AX41" s="5">
        <f t="shared" si="67"/>
        <v>448.59632926521471</v>
      </c>
      <c r="AY41" s="5">
        <f t="shared" si="67"/>
        <v>256.29196139389933</v>
      </c>
      <c r="AZ41" s="5">
        <f t="shared" si="67"/>
        <v>2.1854607344051495</v>
      </c>
      <c r="BA41" s="5">
        <f t="shared" si="67"/>
        <v>115.67262486387955</v>
      </c>
      <c r="BB41" s="5">
        <f t="shared" si="67"/>
        <v>8.8709436825912551</v>
      </c>
      <c r="BC41" s="5">
        <f t="shared" si="67"/>
        <v>80.711240302731866</v>
      </c>
      <c r="BD41" s="5">
        <f t="shared" si="67"/>
        <v>2.6163988199073382</v>
      </c>
      <c r="BE41" s="5">
        <f t="shared" si="67"/>
        <v>2178.1624923064005</v>
      </c>
      <c r="BF41" s="5">
        <f t="shared" si="67"/>
        <v>184.45141256845562</v>
      </c>
      <c r="BG41" s="5">
        <f t="shared" si="67"/>
        <v>435.97165904798214</v>
      </c>
      <c r="BH41" s="5">
        <f t="shared" si="67"/>
        <v>224.00984417813186</v>
      </c>
      <c r="BI41" s="5">
        <f t="shared" si="67"/>
        <v>2.7181943185152897</v>
      </c>
      <c r="BJ41" s="5">
        <f t="shared" si="67"/>
        <v>124.10853657361653</v>
      </c>
      <c r="BK41" s="5">
        <f t="shared" si="67"/>
        <v>12.679618127503931</v>
      </c>
      <c r="BL41" s="5">
        <f t="shared" si="67"/>
        <v>98.519147337259</v>
      </c>
      <c r="BM41" s="5">
        <f t="shared" si="67"/>
        <v>1.3893819131555556</v>
      </c>
      <c r="BN41" s="5">
        <f t="shared" si="67"/>
        <v>1.9571874002914345</v>
      </c>
      <c r="BO41" s="5">
        <f t="shared" si="67"/>
        <v>106.85558380136932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Inv-Brief-20iter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Sabermahani</dc:creator>
  <cp:lastModifiedBy>Sina Sabermahani</cp:lastModifiedBy>
  <dcterms:created xsi:type="dcterms:W3CDTF">2024-09-11T15:25:27Z</dcterms:created>
  <dcterms:modified xsi:type="dcterms:W3CDTF">2024-09-11T15:25:36Z</dcterms:modified>
</cp:coreProperties>
</file>