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D:\SQL Folder\Personal Projects\Project 1 - Revolut Bank Statement\"/>
    </mc:Choice>
  </mc:AlternateContent>
  <xr:revisionPtr revIDLastSave="0" documentId="13_ncr:1_{E399608E-A411-4CAC-B17F-231219C89190}" xr6:coauthVersionLast="45" xr6:coauthVersionMax="45" xr10:uidLastSave="{00000000-0000-0000-0000-000000000000}"/>
  <bookViews>
    <workbookView xWindow="-120" yWindow="-120" windowWidth="29040" windowHeight="15840" tabRatio="804" xr2:uid="{37A8F24E-E79C-4634-B018-BC08CC2D4D7E}"/>
  </bookViews>
  <sheets>
    <sheet name="1. Front Sheet" sheetId="22" r:id="rId1"/>
    <sheet name="2. Index" sheetId="23" r:id="rId2"/>
    <sheet name="3. Data Flow Diagram" sheetId="24" r:id="rId3"/>
    <sheet name="4. Data From SQL" sheetId="18" r:id="rId4"/>
    <sheet name="5. Pivot Tables" sheetId="19" r:id="rId5"/>
    <sheet name="6. Report" sheetId="6" r:id="rId6"/>
  </sheets>
  <definedNames>
    <definedName name="_xlchart.v1.2" hidden="1">'5. Pivot Tables'!$J$5:$K$14</definedName>
    <definedName name="_xlchart.v1.3" hidden="1">'5. Pivot Tables'!$L$5:$L$15</definedName>
    <definedName name="_xlchart.v5.0" hidden="1">'5. Pivot Tables'!$G$20:$G$27</definedName>
    <definedName name="_xlchart.v5.1" hidden="1">'5. Pivot Tables'!$H$20:$H$27</definedName>
    <definedName name="ExternalData_1" localSheetId="3" hidden="1">'4. Data From SQL'!$A$1:$N$126</definedName>
  </definedNames>
  <calcPr calcId="191029"/>
  <pivotCaches>
    <pivotCache cacheId="0" r:id="rId7"/>
    <pivotCache cacheId="1" r:id="rId8"/>
    <pivotCache cacheId="2" r:id="rId9"/>
    <pivotCache cacheId="3" r:id="rId10"/>
    <pivotCache cacheId="4"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8" i="19" l="1"/>
  <c r="B5" i="6" l="1"/>
  <c r="B6" i="6"/>
  <c r="B7" i="6"/>
  <c r="B8" i="6"/>
  <c r="B9" i="6"/>
  <c r="B10" i="6"/>
  <c r="B11" i="6"/>
  <c r="B4" i="6"/>
  <c r="C5" i="6"/>
  <c r="D6" i="6"/>
  <c r="C11" i="6"/>
  <c r="D5" i="6"/>
  <c r="D9" i="6"/>
  <c r="E10" i="6"/>
  <c r="C9" i="6"/>
  <c r="E6" i="6"/>
  <c r="D10" i="6"/>
  <c r="E5" i="6"/>
  <c r="E9" i="6"/>
  <c r="C6" i="6"/>
  <c r="C10" i="6"/>
  <c r="E7" i="6"/>
  <c r="D11" i="6"/>
  <c r="E8" i="6"/>
  <c r="D4" i="6"/>
  <c r="F6" i="6" l="1"/>
  <c r="F10" i="6"/>
  <c r="F9" i="6"/>
  <c r="F5" i="6"/>
  <c r="C4" i="6"/>
  <c r="E11" i="6"/>
  <c r="E4" i="6"/>
  <c r="C8" i="6"/>
  <c r="D8" i="6"/>
  <c r="C7" i="6"/>
  <c r="D7" i="6"/>
  <c r="F7" i="6" l="1"/>
  <c r="D12" i="6"/>
  <c r="F4" i="6"/>
  <c r="F11" i="6"/>
  <c r="E12" i="6"/>
  <c r="C12" i="6"/>
  <c r="F8" i="6"/>
  <c r="F1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1F2D7B-BD60-4637-A8BF-9FBFDCC47C1E}" keepAlive="1" name="Query - Data from SQL" description="Connection to the 'Data from SQL' query in the workbook." type="5" refreshedVersion="6" background="1" saveData="1">
    <dbPr connection="Provider=Microsoft.Mashup.OleDb.1;Data Source=$Workbook$;Location=Data from SQL;Extended Properties=&quot;&quot;" command="SELECT * FROM [Data from SQL]"/>
  </connection>
  <connection id="2" xr16:uid="{C3D87A83-80BD-42E7-8B59-A586A7675E4F}" keepAlive="1" name="Query - Pivot Table 1 (per Category &amp; Month)" description="Connection to the 'Pivot Table 1 (per Category &amp; Month)' query in the workbook." type="5" refreshedVersion="6" background="1" saveData="1">
    <dbPr connection="Provider=Microsoft.Mashup.OleDb.1;Data Source=$Workbook$;Location=Pivot Table 1 (per Category &amp; Month);Extended Properties=&quot;&quot;" command="SELECT * FROM [Pivot Table 1 (per Category &amp; Month)]"/>
  </connection>
  <connection id="3" xr16:uid="{7972724C-009E-4174-B1B6-8AF5A2A32A99}" keepAlive="1" name="Query - Pivot Table 2 (per Category)" description="Connection to the 'Pivot Table 2 (per Category)' query in the workbook." type="5" refreshedVersion="6" background="1" saveData="1">
    <dbPr connection="Provider=Microsoft.Mashup.OleDb.1;Data Source=$Workbook$;Location=Pivot Table 2 (per Category);Extended Properties=&quot;&quot;" command="SELECT * FROM [Pivot Table 2 (per Category)]"/>
  </connection>
  <connection id="4" xr16:uid="{3D7009C1-0768-4513-9D07-209CC14F2498}" keepAlive="1" name="Query - Pivot Table 3 (per City)" description="Connection to the 'Pivot Table 3 (per City)' query in the workbook." type="5" refreshedVersion="6" background="1" saveData="1">
    <dbPr connection="Provider=Microsoft.Mashup.OleDb.1;Data Source=$Workbook$;Location=Pivot Table 3 (per City);Extended Properties=&quot;&quot;" command="SELECT * FROM [Pivot Table 3 (per City)]"/>
  </connection>
  <connection id="5" xr16:uid="{7EBD74A1-4A2A-4CC9-B033-E61C9B4446A4}" keepAlive="1" name="Query - Pivot Table 4 (per Month)" description="Connection to the 'Pivot Table 4 (per Month)' query in the workbook." type="5" refreshedVersion="6" background="1" saveData="1">
    <dbPr connection="Provider=Microsoft.Mashup.OleDb.1;Data Source=$Workbook$;Location=Pivot Table 4 (per Month);Extended Properties=&quot;&quot;" command="SELECT * FROM [Pivot Table 4 (per Month)]"/>
  </connection>
  <connection id="6" xr16:uid="{8D16C8A2-062D-41B0-BB60-0541E564155D}" keepAlive="1" name="Query - Pivot Table 5 (per Week)" description="Connection to the 'Pivot Table 5 (per Week)' query in the workbook." type="5" refreshedVersion="6" background="1" saveData="1">
    <dbPr connection="Provider=Microsoft.Mashup.OleDb.1;Data Source=$Workbook$;Location=Pivot Table 5 (per Week);Extended Properties=&quot;&quot;" command="SELECT * FROM [Pivot Table 5 (per Week)]"/>
  </connection>
</connections>
</file>

<file path=xl/sharedStrings.xml><?xml version="1.0" encoding="utf-8"?>
<sst xmlns="http://schemas.openxmlformats.org/spreadsheetml/2006/main" count="1123" uniqueCount="285">
  <si>
    <t>completed_date</t>
  </si>
  <si>
    <t>transaction_time</t>
  </si>
  <si>
    <t>transaction_date</t>
  </si>
  <si>
    <t>description</t>
  </si>
  <si>
    <t>paid_out</t>
  </si>
  <si>
    <t>paid_in</t>
  </si>
  <si>
    <t>exchange_out</t>
  </si>
  <si>
    <t>balance</t>
  </si>
  <si>
    <t>category</t>
  </si>
  <si>
    <t xml:space="preserve"> BILLA AG FX Rate Â£1 = â‚¬1.1490 </t>
  </si>
  <si>
    <t xml:space="preserve">  EUR 0.59 </t>
  </si>
  <si>
    <t xml:space="preserve">  </t>
  </si>
  <si>
    <t xml:space="preserve"> Groceries</t>
  </si>
  <si>
    <t xml:space="preserve"> Cash at Volksbank Salzburg Eg FX Rate Â£1 = â‚¬1.1501. Fee: 0.06 </t>
  </si>
  <si>
    <t xml:space="preserve">  EUR 10.00 </t>
  </si>
  <si>
    <t xml:space="preserve"> Cash</t>
  </si>
  <si>
    <t xml:space="preserve"> BILLA AG FX Rate Â£1 = â‚¬1.1477 </t>
  </si>
  <si>
    <t xml:space="preserve">  EUR 0.39 </t>
  </si>
  <si>
    <t xml:space="preserve"> MÃ¼ller FX Rate Â£1 = â‚¬1.1494 </t>
  </si>
  <si>
    <t xml:space="preserve">  EUR 2.55 </t>
  </si>
  <si>
    <t xml:space="preserve"> Health</t>
  </si>
  <si>
    <t xml:space="preserve"> Top-Up by *9504  </t>
  </si>
  <si>
    <t xml:space="preserve"> General</t>
  </si>
  <si>
    <t xml:space="preserve"> McDonald's FX Rate Â£1 = â‚¬1.1508 </t>
  </si>
  <si>
    <t xml:space="preserve">  EUR 3.40 </t>
  </si>
  <si>
    <t xml:space="preserve"> Restaurants</t>
  </si>
  <si>
    <t xml:space="preserve"> Ao Hotel Salzburg FX Rate Â£1 = â‚¬1.1550 </t>
  </si>
  <si>
    <t xml:space="preserve">  EUR 26.16 </t>
  </si>
  <si>
    <t xml:space="preserve"> Travel</t>
  </si>
  <si>
    <t xml:space="preserve"> SPAR FX Rate Â£1 = â‚¬1.1548 </t>
  </si>
  <si>
    <t xml:space="preserve">  EUR 4.03 </t>
  </si>
  <si>
    <t xml:space="preserve"> Gostilna dela. druÅ¾ba za gostinstvo. usposabljanje in storitve d.o.o. FX Rate Â£1 = â‚¬1.1528 </t>
  </si>
  <si>
    <t xml:space="preserve">  EUR 7.60 </t>
  </si>
  <si>
    <t xml:space="preserve"> Hostel World  </t>
  </si>
  <si>
    <t xml:space="preserve"> Hotel</t>
  </si>
  <si>
    <t xml:space="preserve"> Cash at Enota Banke FX Rate Â£1 = â‚¬1.1447 </t>
  </si>
  <si>
    <t xml:space="preserve">  EUR 20.00 </t>
  </si>
  <si>
    <t xml:space="preserve"> Sp Slovenska FX Rate Â£1 = â‚¬1.1477 </t>
  </si>
  <si>
    <t xml:space="preserve">  EUR 3.18 </t>
  </si>
  <si>
    <t xml:space="preserve"> Shopping</t>
  </si>
  <si>
    <t xml:space="preserve"> Slovenska HiÅ¡a - Figovec FX Rate Â£1 = â‚¬1.1498 </t>
  </si>
  <si>
    <t xml:space="preserve">  EUR 23.70 </t>
  </si>
  <si>
    <t xml:space="preserve"> Fluxus Hostel FX Rate Â£1 = â‚¬1.1487 </t>
  </si>
  <si>
    <t xml:space="preserve">  EUR 31.39 </t>
  </si>
  <si>
    <t xml:space="preserve"> Pbztplitvice FX Rate Â£1 = knÂ 8.5970 </t>
  </si>
  <si>
    <t xml:space="preserve">  HRK 80.00 </t>
  </si>
  <si>
    <t xml:space="preserve"> Services</t>
  </si>
  <si>
    <t xml:space="preserve"> Cash at Maksimirska 120 FX Rate Â£1 = knÂ 8.5956 </t>
  </si>
  <si>
    <t xml:space="preserve">  HRK 100.00 </t>
  </si>
  <si>
    <t xml:space="preserve"> Cash at Av Marina Drzica 4 FX Rate Â£1 = knÂ 8.5956 </t>
  </si>
  <si>
    <t xml:space="preserve">  HRK 200.00 </t>
  </si>
  <si>
    <t xml:space="preserve"> Sri Lankan Curry Bowl -ob FX Rate Â£1 = knÂ 8.5956 </t>
  </si>
  <si>
    <t xml:space="preserve">  HRK 56.00 </t>
  </si>
  <si>
    <t xml:space="preserve"> Cash at Trg Bana J Jelacica 10 FX Rate Â£1 = knÂ 8.5956 </t>
  </si>
  <si>
    <t xml:space="preserve"> Pbztdinovap500 FX Rate Â£1 = knÂ 8.5956 </t>
  </si>
  <si>
    <t xml:space="preserve">  HRK 4.99 </t>
  </si>
  <si>
    <t xml:space="preserve"> Fininfo FX Rate Â£1 = knÂ 8.6696 </t>
  </si>
  <si>
    <t xml:space="preserve">  HRK 238.64 </t>
  </si>
  <si>
    <t xml:space="preserve"> Mlinar Pekara FX Rate Â£1 = knÂ 8.6710 </t>
  </si>
  <si>
    <t xml:space="preserve">  HRK 10.90 </t>
  </si>
  <si>
    <t xml:space="preserve"> TISAK FX Rate Â£1 = knÂ 8.6694 </t>
  </si>
  <si>
    <t xml:space="preserve">  HRK 5.99 </t>
  </si>
  <si>
    <t xml:space="preserve"> Ã–BB FX Rate Â£1 = â‚¬1.1711 </t>
  </si>
  <si>
    <t xml:space="preserve">  EUR 3.00 </t>
  </si>
  <si>
    <t xml:space="preserve"> Transport</t>
  </si>
  <si>
    <t xml:space="preserve"> BKK automata FX Rate Â£1 = FtÂ 395.4830 </t>
  </si>
  <si>
    <t xml:space="preserve">  HUF 350.00 </t>
  </si>
  <si>
    <t xml:space="preserve"> Kira Ly Gyo Gyfu:rdo" FX Rate Â£1 = FtÂ 397.0043 </t>
  </si>
  <si>
    <t xml:space="preserve">  HUF 2,700.00 </t>
  </si>
  <si>
    <t xml:space="preserve"> Entertainment</t>
  </si>
  <si>
    <t xml:space="preserve"> Ryanair FX Rate Â£1 = â‚¬1.1714 </t>
  </si>
  <si>
    <t xml:space="preserve">  EUR 33.99 </t>
  </si>
  <si>
    <t xml:space="preserve"> Nagyi PalacsintÃ¡zÃ³ja FX Rate Â£1 = FtÂ 396.9532 </t>
  </si>
  <si>
    <t xml:space="preserve">  HUF 950.00 </t>
  </si>
  <si>
    <t xml:space="preserve"> Millenium Kavehaz FX Rate Â£1 = FtÂ 397.4485 </t>
  </si>
  <si>
    <t xml:space="preserve">  HUF 690.00 </t>
  </si>
  <si>
    <t xml:space="preserve"> BKK automata FX Rate Â£1 = FtÂ 398.1410 </t>
  </si>
  <si>
    <t xml:space="preserve">  HUF 1,650.00 </t>
  </si>
  <si>
    <t xml:space="preserve"> Gellert Spa FX Rate Â£1 = FtÂ 404.8277 </t>
  </si>
  <si>
    <t xml:space="preserve">  HUF 6,300.00 </t>
  </si>
  <si>
    <t xml:space="preserve"> Sportsdirect.com FX Rate Â£1 = FtÂ 404.8392 </t>
  </si>
  <si>
    <t xml:space="preserve">  HUF 3,490.00 </t>
  </si>
  <si>
    <t xml:space="preserve"> Cash at Kalvin Ter 3. FX Rate Â£1 = FtÂ 403.2638 </t>
  </si>
  <si>
    <t xml:space="preserve">  HUF 7,000.00 </t>
  </si>
  <si>
    <t xml:space="preserve"> La Ngospavilon FX Rate Â£1 = FtÂ 403.5030 </t>
  </si>
  <si>
    <t xml:space="preserve">  HUF 1,800.00 </t>
  </si>
  <si>
    <t xml:space="preserve"> Budapest Castle Hill Funicular FX Rate Â£1 = FtÂ 403.4449 </t>
  </si>
  <si>
    <t xml:space="preserve">  HUF 1,400.00 </t>
  </si>
  <si>
    <t xml:space="preserve"> Matthias Church FX Rate Â£1 = FtÂ 404.1412 </t>
  </si>
  <si>
    <t xml:space="preserve"> Clark Picnic FX Rate Â£1 = FtÂ 404.0726 </t>
  </si>
  <si>
    <t xml:space="preserve">  HUF 2,000.00 </t>
  </si>
  <si>
    <t xml:space="preserve"> ALDI Budapest FX Rate Â£1 = FtÂ 402.0441 </t>
  </si>
  <si>
    <t xml:space="preserve">  HUF 2,148.00 </t>
  </si>
  <si>
    <t xml:space="preserve"> Cash at 82220201 FX Rate Â£1 = FtÂ 402.3165 </t>
  </si>
  <si>
    <t xml:space="preserve">  HUF 5,000.00 </t>
  </si>
  <si>
    <t xml:space="preserve"> CROPP Corvin Plaza FX Rate Â£1 = FtÂ 402.5289 </t>
  </si>
  <si>
    <t xml:space="preserve">  HUF 2,335.00 </t>
  </si>
  <si>
    <t xml:space="preserve"> Belfrit Corvin FX Rate Â£1 = FtÂ 402.6416 </t>
  </si>
  <si>
    <t xml:space="preserve"> Mevlana E Tterem FX Rate Â£1 = FtÂ 403.2406 </t>
  </si>
  <si>
    <t xml:space="preserve">  HUF 1,840.00 </t>
  </si>
  <si>
    <t xml:space="preserve"> Hm Hu0311 FX Rate Â£1 = FtÂ 403.5448 </t>
  </si>
  <si>
    <t xml:space="preserve">  HUF 795.00 </t>
  </si>
  <si>
    <t xml:space="preserve"> Tesco 44067 Ka Lvin Ex FX Rate Â£1 = FtÂ 402.9794 </t>
  </si>
  <si>
    <t xml:space="preserve">  HUF 2,077.00 </t>
  </si>
  <si>
    <t xml:space="preserve"> Flow Hostel FX Rate Â£1 = FtÂ 399.1995 </t>
  </si>
  <si>
    <t xml:space="preserve">  HUF 6,670.00 </t>
  </si>
  <si>
    <t xml:space="preserve"> BKK automata FX Rate Â£1 = FtÂ 399.5314 </t>
  </si>
  <si>
    <t xml:space="preserve">  HUF 4,150.00 </t>
  </si>
  <si>
    <t xml:space="preserve"> Www.cd.cz FX Rate Â£1 = KÄÂ 29.7392 </t>
  </si>
  <si>
    <t xml:space="preserve">  CZK 77.00 </t>
  </si>
  <si>
    <t xml:space="preserve"> Automaty Na Predaj Jcl FX Rate Â£1 = â‚¬1.1880 </t>
  </si>
  <si>
    <t xml:space="preserve">  EUR 3.50 </t>
  </si>
  <si>
    <t xml:space="preserve"> Cash at Bratislava.sancova FX Rate Â£1 = â‚¬1.1880 </t>
  </si>
  <si>
    <t xml:space="preserve">  EUR 30.00 </t>
  </si>
  <si>
    <t xml:space="preserve"> Bagbnb Luggage Storage Network FX Rate Â£1 = â‚¬1.1880 </t>
  </si>
  <si>
    <t xml:space="preserve">  EUR 5.00 </t>
  </si>
  <si>
    <t xml:space="preserve"> Costa Coffee FX Rate Â£1 = KÄÂ 29.7392 </t>
  </si>
  <si>
    <t xml:space="preserve">  CZK 69.00 </t>
  </si>
  <si>
    <t xml:space="preserve"> Dpp Tramv*dpphcb2772 FX Rate Â£1 = KÄÂ 29.7485 </t>
  </si>
  <si>
    <t xml:space="preserve">  CZK 110.00 </t>
  </si>
  <si>
    <t xml:space="preserve"> Sophie's Hostel FX Rate Â£1 = KÄÂ 29.7485 </t>
  </si>
  <si>
    <t xml:space="preserve">  CZK 80.00 </t>
  </si>
  <si>
    <t xml:space="preserve"> Miss Sophie S-recepce FX Rate Â£1 = KÄÂ 29.7485 </t>
  </si>
  <si>
    <t xml:space="preserve">  CZK 274.00 </t>
  </si>
  <si>
    <t xml:space="preserve"> Basta Gastro Servis S.r FX Rate Â£1 = KÄÂ 29.7485 </t>
  </si>
  <si>
    <t xml:space="preserve">  CZK 244.00 </t>
  </si>
  <si>
    <t xml:space="preserve"> Tobruk FX Rate Â£1 = KÄÂ 29.7485 </t>
  </si>
  <si>
    <t xml:space="preserve">  CZK 150.00 </t>
  </si>
  <si>
    <t xml:space="preserve">  CZK 70.00 </t>
  </si>
  <si>
    <t xml:space="preserve">  CZK 586.00 </t>
  </si>
  <si>
    <t xml:space="preserve"> Museum of Communism FX Rate Â£1 = KÄÂ 29.9116 </t>
  </si>
  <si>
    <t xml:space="preserve">  CZK 380.00 </t>
  </si>
  <si>
    <t xml:space="preserve"> Cash at Rbcz FX Rate Â£1 = KÄÂ 29.9823 </t>
  </si>
  <si>
    <t xml:space="preserve">  CZK 400.00 </t>
  </si>
  <si>
    <t xml:space="preserve"> Loving Hut FX Rate Â£1 = KÄÂ 29.9815 </t>
  </si>
  <si>
    <t xml:space="preserve">  CZK 173.00 </t>
  </si>
  <si>
    <t xml:space="preserve"> nÃ¡mÄ›stÃ­ I. P. Pavlova FX Rate Â£1 = KÄÂ 29.8844 </t>
  </si>
  <si>
    <t xml:space="preserve"> Istambul Kebab S.r.o FX Rate Â£1 = KÄÂ 29.9325 </t>
  </si>
  <si>
    <t xml:space="preserve">  CZK 230.00 </t>
  </si>
  <si>
    <t xml:space="preserve"> Good Prague Tours FX Rate Â£1 = KÄÂ 29.8264 </t>
  </si>
  <si>
    <t xml:space="preserve">  CZK 290.00 </t>
  </si>
  <si>
    <t xml:space="preserve"> Cash at Csob 8066 Praha 1 FX Rate Â£1 = KÄÂ 29.8231 </t>
  </si>
  <si>
    <t xml:space="preserve">  CZK 500.00 </t>
  </si>
  <si>
    <t xml:space="preserve"> Pizza Coloseum - Pe FX Rate Â£1 = KÄÂ 29.8988 </t>
  </si>
  <si>
    <t xml:space="preserve">  CZK 49.00 </t>
  </si>
  <si>
    <t xml:space="preserve"> Miss Sophie S-recepce FX Rate Â£1 = KÄÂ 29.8452 </t>
  </si>
  <si>
    <t xml:space="preserve">  CZK 200.00 </t>
  </si>
  <si>
    <t xml:space="preserve"> Buger King FX Rate Â£1 = KÄÂ 29.8263 </t>
  </si>
  <si>
    <t xml:space="preserve">  CZK 48.00 </t>
  </si>
  <si>
    <t xml:space="preserve"> Cash at Hypo Tirol Bank Ag FX Rate Â£1 = â‚¬1.2006 </t>
  </si>
  <si>
    <t xml:space="preserve"> Khm museumsverband Audiog FX Rate Â£1 = â‚¬1.2030 </t>
  </si>
  <si>
    <t xml:space="preserve">  EUR 6.00 </t>
  </si>
  <si>
    <t xml:space="preserve"> Khm museumsverband Ti Ka. FX Rate Â£1 = â‚¬1.2029 </t>
  </si>
  <si>
    <t xml:space="preserve">  EUR 16.00 </t>
  </si>
  <si>
    <t xml:space="preserve"> Albertina FX Rate Â£1 = â‚¬1.2030 </t>
  </si>
  <si>
    <t xml:space="preserve">  EUR 16.90 </t>
  </si>
  <si>
    <t xml:space="preserve"> Mews Systems FX Rate Â£1 = â‚¬1.2034 </t>
  </si>
  <si>
    <t xml:space="preserve">  EUR 4.90 </t>
  </si>
  <si>
    <t xml:space="preserve"> Ã–BB FX Rate Â£1 = â‚¬1.2035 </t>
  </si>
  <si>
    <t xml:space="preserve"> Billa FX Rate Â£1 = â‚¬1.2035 </t>
  </si>
  <si>
    <t xml:space="preserve">  EUR 15.77 </t>
  </si>
  <si>
    <t xml:space="preserve"> Cash at Unicredit Bank Austria Ag FX Rate Â£1 = â‚¬1.2007 </t>
  </si>
  <si>
    <t xml:space="preserve"> HÃ¶here Bundeslehr- und Forschungsanstalt fÃ¼r Gartenbau SchÃ¶nbrunn FX Rate Â£1 = â‚¬1.2002 </t>
  </si>
  <si>
    <t xml:space="preserve">  EUR 9.00 </t>
  </si>
  <si>
    <t xml:space="preserve"> Apartment Schloss SchÃ¶nbrunn FX Rate Â£1 = â‚¬1.2002 </t>
  </si>
  <si>
    <t xml:space="preserve"> Mews Systems FX Rate Â£1 = â‚¬1.2032 </t>
  </si>
  <si>
    <t xml:space="preserve">  EUR 9.80 </t>
  </si>
  <si>
    <t xml:space="preserve"> Mews Systems FX Rate Â£1 = â‚¬1.1964 </t>
  </si>
  <si>
    <t xml:space="preserve">  EUR 52.98 </t>
  </si>
  <si>
    <t xml:space="preserve"> Ã–BB ReisebÃ¼ro FX Rate Â£1 = â‚¬1.1967 </t>
  </si>
  <si>
    <t xml:space="preserve">  EUR 17.10 </t>
  </si>
  <si>
    <t xml:space="preserve"> Don Boardservice Gmbh FX Rate Â£1 = â‚¬1.1984 </t>
  </si>
  <si>
    <t xml:space="preserve"> Migros Ta Mta pizzafoodst FX Rate Â£1 = FrÂ 1.2755 </t>
  </si>
  <si>
    <t xml:space="preserve">  CHF 3.10 </t>
  </si>
  <si>
    <t xml:space="preserve"> Migros M Ex Sihlpassage FX Rate Â£1 = FrÂ 1.2755 </t>
  </si>
  <si>
    <t xml:space="preserve">  CHF 3.85 </t>
  </si>
  <si>
    <t xml:space="preserve"> Coop Supermarkt Luzern Bahnhof FX Rate Â£1 = FrÂ 1.2755 </t>
  </si>
  <si>
    <t xml:space="preserve">  CHF 0.05 </t>
  </si>
  <si>
    <t xml:space="preserve">  CHF 8.80 </t>
  </si>
  <si>
    <t xml:space="preserve"> Coop City Luzern FX Rate Â£1 = FrÂ 1.2755 </t>
  </si>
  <si>
    <t xml:space="preserve">  CHF 14.95 </t>
  </si>
  <si>
    <t xml:space="preserve"> Kassen Frakmuntegg FX Rate Â£1 = FrÂ 1.2755 </t>
  </si>
  <si>
    <t xml:space="preserve">  CHF 20.00 </t>
  </si>
  <si>
    <t xml:space="preserve"> Denner Kriens FX Rate Â£1 = FrÂ 1.2799 </t>
  </si>
  <si>
    <t xml:space="preserve">  CHF 5.00 </t>
  </si>
  <si>
    <t xml:space="preserve"> Coop Open Air Cinema FX Rate Â£1 = FrÂ 1.2784 </t>
  </si>
  <si>
    <t xml:space="preserve">  CHF 4.60 </t>
  </si>
  <si>
    <t xml:space="preserve"> Gletschergarten Luzern FX Rate Â£1 = FrÂ 1.2766 </t>
  </si>
  <si>
    <t xml:space="preserve">  CHF 6.00 </t>
  </si>
  <si>
    <t xml:space="preserve"> Stiftung Bourbaki Panoram FX Rate Â£1 = FrÂ 1.2788 </t>
  </si>
  <si>
    <t xml:space="preserve">  CHF 9.60 </t>
  </si>
  <si>
    <t xml:space="preserve"> Bellpark Hostel Gmbh FX Rate Â£1 = FrÂ 1.2776 </t>
  </si>
  <si>
    <t xml:space="preserve">  CHF 75.17 </t>
  </si>
  <si>
    <t xml:space="preserve"> Coop Supermarkt Zermatt FX Rate Â£1 = FrÂ 1.2676 </t>
  </si>
  <si>
    <t xml:space="preserve">  CHF 30.45 </t>
  </si>
  <si>
    <t xml:space="preserve"> Zermatt FX Rate Â£1 = FrÂ 1.2652 </t>
  </si>
  <si>
    <t xml:space="preserve">  CHF 60.00 </t>
  </si>
  <si>
    <t xml:space="preserve"> Manora Rest. Geneve 817 FX Rate Â£1 = FrÂ 1.2625 </t>
  </si>
  <si>
    <t xml:space="preserve">  CHF 22.90 </t>
  </si>
  <si>
    <t xml:space="preserve"> City Hostel Geneva Sarl FX Rate Â£1 = FrÂ 1.2644 </t>
  </si>
  <si>
    <t xml:space="preserve">  CHF 73.50 </t>
  </si>
  <si>
    <t xml:space="preserve"> Cash at Ubs Cointrin FX Rate Â£1 = FrÂ 1.2637 </t>
  </si>
  <si>
    <t xml:space="preserve">  CHF 100.00 </t>
  </si>
  <si>
    <t xml:space="preserve"> Flexicover Insurance  </t>
  </si>
  <si>
    <t xml:space="preserve"> Booking.com FX Rate Â£1 = FrÂ 1.2600 </t>
  </si>
  <si>
    <t xml:space="preserve">  CHF 48.00 </t>
  </si>
  <si>
    <t xml:space="preserve"> Www.myinterrail.co.uk  </t>
  </si>
  <si>
    <t xml:space="preserve"> Gatwick Express  </t>
  </si>
  <si>
    <t xml:space="preserve"> Easyjet  </t>
  </si>
  <si>
    <t xml:space="preserve"> Rhb Webshop FX Rate Â£1 = FrÂ 1.2671 </t>
  </si>
  <si>
    <t xml:space="preserve">  CHF 33.00 </t>
  </si>
  <si>
    <t xml:space="preserve"> Cash at Natwest Bank    </t>
  </si>
  <si>
    <t xml:space="preserve"> Londis  </t>
  </si>
  <si>
    <t xml:space="preserve"> Top-up via Google Pay  </t>
  </si>
  <si>
    <t>Sum of paid_out</t>
  </si>
  <si>
    <t>Row Labels</t>
  </si>
  <si>
    <t>Grand Total</t>
  </si>
  <si>
    <t>Column Labels</t>
  </si>
  <si>
    <t>January</t>
  </si>
  <si>
    <t>February</t>
  </si>
  <si>
    <t>March</t>
  </si>
  <si>
    <t>Total</t>
  </si>
  <si>
    <t>Sub-Total</t>
  </si>
  <si>
    <t>City</t>
  </si>
  <si>
    <t>Country</t>
  </si>
  <si>
    <t>Week_No</t>
  </si>
  <si>
    <t>Salzburg</t>
  </si>
  <si>
    <t>Austria</t>
  </si>
  <si>
    <t>Week 4</t>
  </si>
  <si>
    <t>Jjubljana</t>
  </si>
  <si>
    <t>Slovenia</t>
  </si>
  <si>
    <t>Zagreb</t>
  </si>
  <si>
    <t>Croatia</t>
  </si>
  <si>
    <t>Week 3</t>
  </si>
  <si>
    <t>Budapest</t>
  </si>
  <si>
    <t>Hungary</t>
  </si>
  <si>
    <t>Bratislava</t>
  </si>
  <si>
    <t>Slovakia</t>
  </si>
  <si>
    <t>Week 2</t>
  </si>
  <si>
    <t>Prague</t>
  </si>
  <si>
    <t>Vienna</t>
  </si>
  <si>
    <t>Lucerne</t>
  </si>
  <si>
    <t>Switzerland</t>
  </si>
  <si>
    <t>Week 1</t>
  </si>
  <si>
    <t>Zermatt</t>
  </si>
  <si>
    <t>Geneva</t>
  </si>
  <si>
    <t>London</t>
  </si>
  <si>
    <t>UK</t>
  </si>
  <si>
    <t>Preparation</t>
  </si>
  <si>
    <t>Money Spent 
per Category (£)</t>
  </si>
  <si>
    <t>Category_Corrected</t>
  </si>
  <si>
    <t xml:space="preserve"> Top-up</t>
  </si>
  <si>
    <t xml:space="preserve"> Local Transport</t>
  </si>
  <si>
    <t xml:space="preserve"> International Travel</t>
  </si>
  <si>
    <t xml:space="preserve"> Cash In Hand</t>
  </si>
  <si>
    <t xml:space="preserve"> Eating Out</t>
  </si>
  <si>
    <t>Month_Name</t>
  </si>
  <si>
    <t>Front Sheet</t>
  </si>
  <si>
    <t>Data Flow Diagram</t>
  </si>
  <si>
    <t>Data from SQL</t>
  </si>
  <si>
    <t>Pivot Tables</t>
  </si>
  <si>
    <t>Report</t>
  </si>
  <si>
    <t>Description</t>
  </si>
  <si>
    <t>#</t>
  </si>
  <si>
    <t>Introduction and brief description of project</t>
  </si>
  <si>
    <t>Worksheet Link</t>
  </si>
  <si>
    <t>Index</t>
  </si>
  <si>
    <t>Index page</t>
  </si>
  <si>
    <t>Visualisation of process and data flow</t>
  </si>
  <si>
    <t>Visualisation of data analysis</t>
  </si>
  <si>
    <t>Europe Trip Spend Analysis Report</t>
  </si>
  <si>
    <t>Initial Budget</t>
  </si>
  <si>
    <t xml:space="preserve"> Accommodation</t>
  </si>
  <si>
    <t>Czechia</t>
  </si>
  <si>
    <t>Table 1 - No of days spent per Country</t>
  </si>
  <si>
    <t xml:space="preserve">Total </t>
  </si>
  <si>
    <t>No of Days</t>
  </si>
  <si>
    <t>Chart 1. Visual representation of number of days spent in each country</t>
  </si>
  <si>
    <t>Multiple pivot tables extracted from SQL dataset</t>
  </si>
  <si>
    <t>Pivot Table 1 - Money spent per Category per Month</t>
  </si>
  <si>
    <t>Pivot Table 2 - Money spent per Category</t>
  </si>
  <si>
    <t>Pivot Table 3 - Money spent abroad per City</t>
  </si>
  <si>
    <t>Pivot Table 4 - Money spent per Month</t>
  </si>
  <si>
    <t>Pivot Table 5 - Money spent per Week</t>
  </si>
  <si>
    <t>'Corrected' data extracted from MS SQL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</si>
</sst>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_(* #,##0.00_);_(* \(#,##0.00\);_(* &quot;-&quot;??_);_(@_)"/>
  </numFmts>
  <fonts count="18" x14ac:knownFonts="1">
    <font>
      <sz val="11"/>
      <color theme="1"/>
      <name val="Calibri"/>
      <family val="2"/>
      <scheme val="minor"/>
    </font>
    <font>
      <sz val="9"/>
      <color theme="1"/>
      <name val="Arial"/>
      <family val="2"/>
    </font>
    <font>
      <b/>
      <sz val="9"/>
      <color theme="1"/>
      <name val="Arial"/>
      <family val="2"/>
    </font>
    <font>
      <b/>
      <sz val="9"/>
      <color theme="0"/>
      <name val="Arial"/>
      <family val="2"/>
    </font>
    <font>
      <sz val="11"/>
      <color theme="1"/>
      <name val="Calibri"/>
      <family val="2"/>
      <charset val="204"/>
      <scheme val="minor"/>
    </font>
    <font>
      <b/>
      <u/>
      <sz val="20"/>
      <color rgb="FF002060"/>
      <name val="Arial"/>
      <family val="2"/>
    </font>
    <font>
      <i/>
      <sz val="11"/>
      <color theme="1"/>
      <name val="Calibri"/>
      <family val="2"/>
      <scheme val="minor"/>
    </font>
    <font>
      <b/>
      <u/>
      <sz val="11"/>
      <color theme="1"/>
      <name val="Calibri"/>
      <family val="2"/>
      <scheme val="minor"/>
    </font>
    <font>
      <sz val="11"/>
      <color theme="1"/>
      <name val="Calibri Light"/>
      <family val="2"/>
      <scheme val="major"/>
    </font>
    <font>
      <b/>
      <sz val="11"/>
      <color theme="1"/>
      <name val="Calibri"/>
      <family val="2"/>
      <scheme val="minor"/>
    </font>
    <font>
      <b/>
      <sz val="9"/>
      <color theme="3"/>
      <name val="Calibri"/>
      <family val="2"/>
      <scheme val="minor"/>
    </font>
    <font>
      <b/>
      <sz val="11"/>
      <color rgb="FF002060"/>
      <name val="Calibri"/>
      <family val="2"/>
      <scheme val="minor"/>
    </font>
    <font>
      <sz val="11"/>
      <color rgb="FF0000FF"/>
      <name val="Calibri"/>
      <family val="2"/>
      <scheme val="minor"/>
    </font>
    <font>
      <b/>
      <i/>
      <u/>
      <sz val="12"/>
      <color rgb="FF002060"/>
      <name val="Calibri"/>
      <family val="2"/>
      <scheme val="minor"/>
    </font>
    <font>
      <i/>
      <sz val="12"/>
      <color rgb="FF002060"/>
      <name val="Calibri"/>
      <family val="2"/>
      <scheme val="minor"/>
    </font>
    <font>
      <b/>
      <sz val="12"/>
      <color rgb="FF002060"/>
      <name val="Arial"/>
      <family val="2"/>
    </font>
    <font>
      <sz val="11"/>
      <color theme="0"/>
      <name val="Calibri"/>
      <family val="2"/>
      <scheme val="minor"/>
    </font>
    <font>
      <b/>
      <sz val="11"/>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326548"/>
        <bgColor indexed="64"/>
      </patternFill>
    </fill>
    <fill>
      <patternFill patternType="solid">
        <fgColor theme="0" tint="-0.14999847407452621"/>
        <bgColor indexed="64"/>
      </patternFill>
    </fill>
    <fill>
      <patternFill patternType="solid">
        <fgColor theme="8" tint="0.39997558519241921"/>
        <bgColor theme="8" tint="0.39997558519241921"/>
      </patternFill>
    </fill>
    <fill>
      <patternFill patternType="solid">
        <fgColor rgb="FF002060"/>
        <bgColor indexed="64"/>
      </patternFill>
    </fill>
    <fill>
      <patternFill patternType="solid">
        <fgColor theme="8" tint="-0.249977111117893"/>
        <bgColor theme="8" tint="-0.249977111117893"/>
      </patternFill>
    </fill>
  </fills>
  <borders count="7">
    <border>
      <left/>
      <right/>
      <top/>
      <bottom/>
      <diagonal/>
    </border>
    <border>
      <left/>
      <right/>
      <top style="thin">
        <color indexed="64"/>
      </top>
      <bottom style="medium">
        <color indexed="64"/>
      </bottom>
      <diagonal/>
    </border>
    <border>
      <left/>
      <right/>
      <top/>
      <bottom style="medium">
        <color theme="4"/>
      </bottom>
      <diagonal/>
    </border>
    <border>
      <left/>
      <right/>
      <top style="thin">
        <color theme="8" tint="0.79998168889431442"/>
      </top>
      <bottom style="thin">
        <color theme="8" tint="0.79998168889431442"/>
      </bottom>
      <diagonal/>
    </border>
    <border>
      <left/>
      <right/>
      <top/>
      <bottom style="thin">
        <color theme="8" tint="-0.249977111117893"/>
      </bottom>
      <diagonal/>
    </border>
    <border>
      <left/>
      <right/>
      <top style="double">
        <color theme="8" tint="-0.249977111117893"/>
      </top>
      <bottom/>
      <diagonal/>
    </border>
    <border>
      <left/>
      <right/>
      <top style="medium">
        <color indexed="64"/>
      </top>
      <bottom/>
      <diagonal/>
    </border>
  </borders>
  <cellStyleXfs count="4">
    <xf numFmtId="0" fontId="0" fillId="0" borderId="0"/>
    <xf numFmtId="0" fontId="4" fillId="0" borderId="0"/>
    <xf numFmtId="0" fontId="10" fillId="0" borderId="2" applyFill="0" applyProtection="0">
      <alignment horizontal="right" wrapText="1"/>
    </xf>
    <xf numFmtId="0" fontId="12" fillId="0" borderId="0" applyNumberFormat="0" applyFill="0" applyBorder="0" applyAlignment="0" applyProtection="0"/>
  </cellStyleXfs>
  <cellXfs count="39">
    <xf numFmtId="0" fontId="0" fillId="0" borderId="0" xfId="0"/>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3" fillId="3" borderId="0" xfId="0" applyFont="1" applyFill="1" applyAlignment="1">
      <alignment horizontal="right" wrapText="1"/>
    </xf>
    <xf numFmtId="0" fontId="2" fillId="2" borderId="1" xfId="0" applyNumberFormat="1" applyFont="1" applyFill="1" applyBorder="1"/>
    <xf numFmtId="165" fontId="1" fillId="2" borderId="0" xfId="0" applyNumberFormat="1" applyFont="1" applyFill="1"/>
    <xf numFmtId="0" fontId="1" fillId="2" borderId="0" xfId="1" applyFont="1" applyFill="1"/>
    <xf numFmtId="0" fontId="3" fillId="3" borderId="0" xfId="0" applyFont="1" applyFill="1" applyAlignment="1">
      <alignment horizontal="left" wrapText="1"/>
    </xf>
    <xf numFmtId="165" fontId="2" fillId="2" borderId="1" xfId="0" applyNumberFormat="1" applyFont="1" applyFill="1" applyBorder="1"/>
    <xf numFmtId="0" fontId="5" fillId="2" borderId="0" xfId="0" applyFont="1" applyFill="1"/>
    <xf numFmtId="0" fontId="7" fillId="0" borderId="0" xfId="0" applyFont="1"/>
    <xf numFmtId="0" fontId="8" fillId="2" borderId="0" xfId="1" applyFont="1" applyFill="1"/>
    <xf numFmtId="0" fontId="9" fillId="2" borderId="0" xfId="0" applyFont="1" applyFill="1" applyAlignment="1">
      <alignment horizontal="left"/>
    </xf>
    <xf numFmtId="0" fontId="9" fillId="4" borderId="0" xfId="0" applyFont="1" applyFill="1" applyAlignment="1">
      <alignment horizontal="left"/>
    </xf>
    <xf numFmtId="0" fontId="11" fillId="2" borderId="2" xfId="2" applyFont="1" applyFill="1" applyAlignment="1">
      <alignment horizontal="left" wrapText="1"/>
    </xf>
    <xf numFmtId="0" fontId="11" fillId="2" borderId="2" xfId="2" applyFont="1" applyFill="1" applyAlignment="1">
      <alignment horizontal="left"/>
    </xf>
    <xf numFmtId="0" fontId="6" fillId="4" borderId="0" xfId="0" applyFont="1" applyFill="1"/>
    <xf numFmtId="0" fontId="12" fillId="4" borderId="0" xfId="3" applyFill="1"/>
    <xf numFmtId="0" fontId="12" fillId="2" borderId="0" xfId="3" applyFill="1"/>
    <xf numFmtId="0" fontId="6" fillId="2" borderId="0" xfId="0" applyFont="1" applyFill="1"/>
    <xf numFmtId="0" fontId="13" fillId="0" borderId="0" xfId="0" applyFont="1"/>
    <xf numFmtId="0" fontId="14" fillId="0" borderId="0" xfId="0" applyFont="1"/>
    <xf numFmtId="0" fontId="15" fillId="2" borderId="0" xfId="0" applyFont="1" applyFill="1"/>
    <xf numFmtId="0" fontId="0" fillId="2" borderId="0" xfId="0" applyFill="1"/>
    <xf numFmtId="0" fontId="0" fillId="4" borderId="0" xfId="0" applyFill="1"/>
    <xf numFmtId="0" fontId="11" fillId="2" borderId="2" xfId="2" applyFont="1" applyFill="1" applyAlignment="1"/>
    <xf numFmtId="0" fontId="16" fillId="5" borderId="3" xfId="0" applyFont="1" applyFill="1" applyBorder="1"/>
    <xf numFmtId="165" fontId="3" fillId="6" borderId="1" xfId="0" applyNumberFormat="1" applyFont="1" applyFill="1" applyBorder="1"/>
    <xf numFmtId="0" fontId="17" fillId="7" borderId="4" xfId="0" applyFont="1" applyFill="1" applyBorder="1"/>
    <xf numFmtId="0" fontId="9" fillId="0" borderId="5" xfId="0" applyFont="1" applyBorder="1"/>
    <xf numFmtId="1" fontId="0" fillId="0" borderId="0" xfId="0" applyNumberFormat="1" applyAlignment="1">
      <alignment horizontal="right" vertical="center"/>
    </xf>
    <xf numFmtId="1" fontId="0" fillId="0" borderId="0" xfId="0" applyNumberFormat="1" applyAlignment="1">
      <alignment horizontal="right"/>
    </xf>
    <xf numFmtId="0" fontId="8" fillId="2" borderId="6" xfId="1" applyFont="1" applyFill="1" applyBorder="1" applyAlignment="1">
      <alignment vertical="top" wrapText="1"/>
    </xf>
    <xf numFmtId="0" fontId="8" fillId="2" borderId="0" xfId="1" applyFont="1" applyFill="1" applyAlignment="1">
      <alignment vertical="top" wrapText="1"/>
    </xf>
    <xf numFmtId="0" fontId="6" fillId="4" borderId="0" xfId="0" quotePrefix="1" applyFont="1" applyFill="1"/>
  </cellXfs>
  <cellStyles count="4">
    <cellStyle name="Hyperlink" xfId="3" builtinId="8" customBuiltin="1"/>
    <cellStyle name="Normal" xfId="0" builtinId="0"/>
    <cellStyle name="Normal 2" xfId="1" xr:uid="{8FADAE10-E041-4AA3-89A3-B34DC44FA038}"/>
    <cellStyle name="Smart Subtitle 1" xfId="2" xr:uid="{404178E0-61C4-4129-AB1E-575B656D9702}"/>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19" formatCode="dd/mm/yyyy"/>
    </dxf>
  </dxfs>
  <tableStyles count="1" defaultTableStyle="TableStyleMedium2" defaultPivotStyle="PivotStyleLight16">
    <tableStyle name="Slicer Style 1" pivot="0" table="0" count="4" xr9:uid="{37A82C0D-0F4F-4C92-98A9-FBB627F0A866}"/>
  </tableStyles>
  <colors>
    <mruColors>
      <color rgb="FF0000FF"/>
      <color rgb="FF0563C1"/>
      <color rgb="FFFFFF99"/>
      <color rgb="FF3333CC"/>
    </mruColors>
  </colors>
  <extLst>
    <ext xmlns:x14="http://schemas.microsoft.com/office/spreadsheetml/2009/9/main" uri="{46F421CA-312F-682f-3DD2-61675219B42D}">
      <x14:dxfs count="3">
        <dxf>
          <font>
            <b/>
            <i val="0"/>
            <color theme="0"/>
          </font>
          <fill>
            <patternFill>
              <bgColor rgb="FF326548"/>
            </patternFill>
          </fill>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unselectedItemWithNoData" dxfId="1"/>
            <x14:slicerStyleElement type="selectedItemWithData" dxfId="0"/>
            <x14:slicerStyleElement type="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[Europe_Trip_Project_Excel_Report.xlsx]5. 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rgbClr val="002060"/>
                </a:solidFill>
              </a:rPr>
              <a:t>Money Spent per Category</a:t>
            </a:r>
          </a:p>
        </c:rich>
      </c:tx>
      <c:layout>
        <c:manualLayout>
          <c:xMode val="edge"/>
          <c:yMode val="edge"/>
          <c:x val="0.36696845615936091"/>
          <c:y val="7.19030739681487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3C170E4-8105-4D82-B97C-C8323834F9B1}" type="CATEGORYNAME">
                  <a:rPr lang="en-US"/>
                  <a:pPr>
                    <a:defRPr sz="900" b="0" i="0" u="none" strike="noStrike" kern="1200" baseline="0">
                      <a:solidFill>
                        <a:sysClr val="windowText" lastClr="000000"/>
                      </a:solidFill>
                      <a:latin typeface="+mn-lt"/>
                      <a:ea typeface="+mn-ea"/>
                      <a:cs typeface="+mn-cs"/>
                    </a:defRPr>
                  </a:pPr>
                  <a:t>[CATEGORY NAME]</a:t>
                </a:fld>
                <a:r>
                  <a:rPr lang="en-US" baseline="0"/>
                  <a:t>
</a:t>
                </a:r>
                <a:fld id="{CEB74FEC-72D8-4DA7-B96E-6B14C19269F7}" type="PERCENTAGE">
                  <a:rPr lang="en-US" baseline="0"/>
                  <a:pPr>
                    <a:defRPr sz="900" b="0" i="0" u="none" strike="noStrike" kern="1200" baseline="0">
                      <a:solidFill>
                        <a:sysClr val="windowText" lastClr="000000"/>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1"/>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9.0795898121789051E-2"/>
              <c:y val="0.105722086636372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2.8717526738329332E-2"/>
          <c:y val="0.13769258510366295"/>
          <c:w val="0.65281351920149222"/>
          <c:h val="0.7872853357866918"/>
        </c:manualLayout>
      </c:layout>
      <c:pieChart>
        <c:varyColors val="1"/>
        <c:ser>
          <c:idx val="0"/>
          <c:order val="0"/>
          <c:tx>
            <c:strRef>
              <c:f>'5. 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03-413C-AC06-6E5E0DB56A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03-413C-AC06-6E5E0DB56A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03-413C-AC06-6E5E0DB56A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03-413C-AC06-6E5E0DB56A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903-413C-AC06-6E5E0DB56A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903-413C-AC06-6E5E0DB56A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903-413C-AC06-6E5E0DB56A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903-413C-AC06-6E5E0DB56A5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903-413C-AC06-6E5E0DB56A56}"/>
              </c:ext>
            </c:extLst>
          </c:dPt>
          <c:dLbls>
            <c:dLbl>
              <c:idx val="1"/>
              <c:layout>
                <c:manualLayout>
                  <c:x val="-9.0795898121789051E-2"/>
                  <c:y val="0.1057220866363720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03-413C-AC06-6E5E0DB56A56}"/>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1"/>
              <c:separator>
</c:separator>
              <c:extLst>
                <c:ext xmlns:c15="http://schemas.microsoft.com/office/drawing/2012/chart" uri="{CE6537A1-D6FC-4f65-9D91-7224C49458BB}"/>
                <c:ext xmlns:c16="http://schemas.microsoft.com/office/drawing/2014/chart" uri="{C3380CC4-5D6E-409C-BE32-E72D297353CC}">
                  <c16:uniqueId val="{00000009-2903-413C-AC06-6E5E0DB56A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 Pivot Tables'!$G$4:$G$12</c:f>
              <c:strCache>
                <c:ptCount val="8"/>
                <c:pt idx="0">
                  <c:v> Entertainment</c:v>
                </c:pt>
                <c:pt idx="1">
                  <c:v> Groceries</c:v>
                </c:pt>
                <c:pt idx="2">
                  <c:v> International Travel</c:v>
                </c:pt>
                <c:pt idx="3">
                  <c:v> Local Transport</c:v>
                </c:pt>
                <c:pt idx="4">
                  <c:v> Shopping</c:v>
                </c:pt>
                <c:pt idx="5">
                  <c:v> Cash In Hand</c:v>
                </c:pt>
                <c:pt idx="6">
                  <c:v> Eating Out</c:v>
                </c:pt>
                <c:pt idx="7">
                  <c:v> Accommodation</c:v>
                </c:pt>
              </c:strCache>
            </c:strRef>
          </c:cat>
          <c:val>
            <c:numRef>
              <c:f>'5. Pivot Tables'!$H$4:$H$12</c:f>
              <c:numCache>
                <c:formatCode>General</c:formatCode>
                <c:ptCount val="8"/>
                <c:pt idx="0">
                  <c:v>123.99000000000001</c:v>
                </c:pt>
                <c:pt idx="1">
                  <c:v>80.19</c:v>
                </c:pt>
                <c:pt idx="2">
                  <c:v>369.12</c:v>
                </c:pt>
                <c:pt idx="3">
                  <c:v>157.06000000000003</c:v>
                </c:pt>
                <c:pt idx="4">
                  <c:v>38.06</c:v>
                </c:pt>
                <c:pt idx="5">
                  <c:v>292.05</c:v>
                </c:pt>
                <c:pt idx="6">
                  <c:v>109.51</c:v>
                </c:pt>
                <c:pt idx="7">
                  <c:v>399.96000000000004</c:v>
                </c:pt>
              </c:numCache>
            </c:numRef>
          </c:val>
          <c:extLst>
            <c:ext xmlns:c16="http://schemas.microsoft.com/office/drawing/2014/chart" uri="{C3380CC4-5D6E-409C-BE32-E72D297353CC}">
              <c16:uniqueId val="{00000014-7BBC-4FCE-8015-E6E65B158F87}"/>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262226159179378"/>
          <c:y val="0.2633095437538393"/>
          <c:w val="0.25554958510734033"/>
          <c:h val="0.4237001861485025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[Europe_Trip_Project_Excel_Report.xlsx]5. 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Spend per Week</a:t>
            </a:r>
          </a:p>
        </c:rich>
      </c:tx>
      <c:layout>
        <c:manualLayout>
          <c:xMode val="edge"/>
          <c:yMode val="edge"/>
          <c:x val="0.37497797619047613"/>
          <c:y val="4.3010752688172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8649189935595"/>
          <c:y val="0.19465148171357474"/>
          <c:w val="0.83418551847685696"/>
          <c:h val="0.7210974579734627"/>
        </c:manualLayout>
      </c:layout>
      <c:barChart>
        <c:barDir val="col"/>
        <c:grouping val="clustered"/>
        <c:varyColors val="0"/>
        <c:ser>
          <c:idx val="0"/>
          <c:order val="0"/>
          <c:tx>
            <c:strRef>
              <c:f>'5. Pivot Tables'!$B$28</c:f>
              <c:strCache>
                <c:ptCount val="1"/>
                <c:pt idx="0">
                  <c:v>Total</c:v>
                </c:pt>
              </c:strCache>
            </c:strRef>
          </c:tx>
          <c:spPr>
            <a:solidFill>
              <a:schemeClr val="accent1"/>
            </a:solidFill>
            <a:ln>
              <a:noFill/>
            </a:ln>
            <a:effectLst/>
          </c:spPr>
          <c:invertIfNegative val="0"/>
          <c:trendline>
            <c:spPr>
              <a:ln w="31750" cap="rnd">
                <a:solidFill>
                  <a:schemeClr val="tx1"/>
                </a:solidFill>
                <a:prstDash val="sysDot"/>
              </a:ln>
              <a:effectLst/>
            </c:spPr>
            <c:trendlineType val="linear"/>
            <c:dispRSqr val="0"/>
            <c:dispEq val="0"/>
          </c:trendline>
          <c:cat>
            <c:strRef>
              <c:f>'5. Pivot Tables'!$A$29:$A$34</c:f>
              <c:strCache>
                <c:ptCount val="5"/>
                <c:pt idx="0">
                  <c:v>Preparation</c:v>
                </c:pt>
                <c:pt idx="1">
                  <c:v>Week 1</c:v>
                </c:pt>
                <c:pt idx="2">
                  <c:v>Week 2</c:v>
                </c:pt>
                <c:pt idx="3">
                  <c:v>Week 3</c:v>
                </c:pt>
                <c:pt idx="4">
                  <c:v>Week 4</c:v>
                </c:pt>
              </c:strCache>
            </c:strRef>
          </c:cat>
          <c:val>
            <c:numRef>
              <c:f>'5. Pivot Tables'!$B$29:$B$34</c:f>
              <c:numCache>
                <c:formatCode>General</c:formatCode>
                <c:ptCount val="5"/>
                <c:pt idx="0">
                  <c:v>455.88000000000005</c:v>
                </c:pt>
                <c:pt idx="1">
                  <c:v>414.58</c:v>
                </c:pt>
                <c:pt idx="2">
                  <c:v>324.61000000000007</c:v>
                </c:pt>
                <c:pt idx="3">
                  <c:v>243.92999999999998</c:v>
                </c:pt>
                <c:pt idx="4">
                  <c:v>130.94</c:v>
                </c:pt>
              </c:numCache>
            </c:numRef>
          </c:val>
          <c:extLst>
            <c:ext xmlns:c16="http://schemas.microsoft.com/office/drawing/2014/chart" uri="{C3380CC4-5D6E-409C-BE32-E72D297353CC}">
              <c16:uniqueId val="{00000007-158F-4497-AB2B-AF3F81FFF6E6}"/>
            </c:ext>
          </c:extLst>
        </c:ser>
        <c:dLbls>
          <c:showLegendKey val="0"/>
          <c:showVal val="0"/>
          <c:showCatName val="0"/>
          <c:showSerName val="0"/>
          <c:showPercent val="0"/>
          <c:showBubbleSize val="0"/>
        </c:dLbls>
        <c:gapWidth val="150"/>
        <c:axId val="625504079"/>
        <c:axId val="2101504639"/>
      </c:barChart>
      <c:catAx>
        <c:axId val="625504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01504639"/>
        <c:crosses val="autoZero"/>
        <c:auto val="1"/>
        <c:lblAlgn val="ctr"/>
        <c:lblOffset val="100"/>
        <c:noMultiLvlLbl val="0"/>
      </c:catAx>
      <c:valAx>
        <c:axId val="210150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GBP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[Europe_Trip_Project_Excel_Report.xlsx]5. Pivot Tables!PivotTable4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rgbClr val="002060"/>
                </a:solidFill>
              </a:rPr>
              <a:t>Spend</a:t>
            </a:r>
            <a:r>
              <a:rPr lang="en-GB" baseline="0">
                <a:solidFill>
                  <a:srgbClr val="002060"/>
                </a:solidFill>
              </a:rPr>
              <a:t> per Month</a:t>
            </a:r>
            <a:endParaRPr lang="en-GB">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
              <c:y val="0.1184151342104601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9FDF63E-5B24-4CF0-8E3D-D5627B5EAE26}" type="SERIESNAME">
                  <a:rPr lang="en-US"/>
                  <a:pPr>
                    <a:defRPr sz="900" b="0" i="0" u="none" strike="noStrike" kern="1200" baseline="0">
                      <a:solidFill>
                        <a:schemeClr val="bg1"/>
                      </a:solidFill>
                      <a:latin typeface="+mn-lt"/>
                      <a:ea typeface="+mn-ea"/>
                      <a:cs typeface="+mn-cs"/>
                    </a:defRPr>
                  </a:pPr>
                  <a:t>[SERIES NAME]</a:t>
                </a:fld>
                <a:r>
                  <a:rPr lang="en-US" baseline="0"/>
                  <a:t>, </a:t>
                </a:r>
              </a:p>
              <a:p>
                <a:pPr>
                  <a:defRPr sz="900" b="0" i="0" u="none" strike="noStrike" kern="1200" baseline="0">
                    <a:solidFill>
                      <a:schemeClr val="bg1"/>
                    </a:solidFill>
                    <a:latin typeface="+mn-lt"/>
                    <a:ea typeface="+mn-ea"/>
                    <a:cs typeface="+mn-cs"/>
                  </a:defRPr>
                </a:pPr>
                <a:fld id="{CE236ED2-8373-488C-A600-D330034AC181}" type="VALUE">
                  <a:rPr lang="en-US" baseline="0"/>
                  <a:pPr>
                    <a:defRPr sz="900" b="0" i="0" u="none" strike="noStrike" kern="1200" baseline="0">
                      <a:solidFill>
                        <a:schemeClr val="bg1"/>
                      </a:solidFill>
                      <a:latin typeface="+mn-lt"/>
                      <a:ea typeface="+mn-ea"/>
                      <a:cs typeface="+mn-cs"/>
                    </a:defRPr>
                  </a:pPr>
                  <a:t>[VALUE]</a:t>
                </a:fld>
                <a:endParaRPr lang="en-GB"/>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2.1238073494353328E-7"/>
              <c:y val="0.1276677316293929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F4251E1-D48E-4B96-A054-4E45F0945B7A}" type="SERIESNAME">
                  <a:rPr lang="en-US"/>
                  <a:pPr>
                    <a:defRPr sz="900" b="0" i="0" u="none" strike="noStrike" kern="1200" baseline="0">
                      <a:solidFill>
                        <a:schemeClr val="bg1"/>
                      </a:solidFill>
                      <a:latin typeface="+mn-lt"/>
                      <a:ea typeface="+mn-ea"/>
                      <a:cs typeface="+mn-cs"/>
                    </a:defRPr>
                  </a:pPr>
                  <a:t>[SERIES NAME]</a:t>
                </a:fld>
                <a:r>
                  <a:rPr lang="en-US" baseline="0"/>
                  <a:t>, </a:t>
                </a:r>
              </a:p>
              <a:p>
                <a:pPr>
                  <a:defRPr sz="900" b="0" i="0" u="none" strike="noStrike" kern="1200" baseline="0">
                    <a:solidFill>
                      <a:schemeClr val="bg1"/>
                    </a:solidFill>
                    <a:latin typeface="+mn-lt"/>
                    <a:ea typeface="+mn-ea"/>
                    <a:cs typeface="+mn-cs"/>
                  </a:defRPr>
                </a:pPr>
                <a:fld id="{3D9DB10C-0CDC-4BFE-806D-09690E5ECCC8}" type="VALUE">
                  <a:rPr lang="en-US" baseline="0"/>
                  <a:pPr>
                    <a:defRPr sz="900" b="0" i="0" u="none" strike="noStrike" kern="1200" baseline="0">
                      <a:solidFill>
                        <a:schemeClr val="bg1"/>
                      </a:solidFill>
                      <a:latin typeface="+mn-lt"/>
                      <a:ea typeface="+mn-ea"/>
                      <a:cs typeface="+mn-cs"/>
                    </a:defRPr>
                  </a:pPr>
                  <a:t>[VALUE]</a:t>
                </a:fld>
                <a:endParaRPr lang="en-GB"/>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
              <c:y val="0.136187433439829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6C314FD-4750-40F9-895E-AFB2BD932D91}" type="SERIESNAME">
                  <a:rPr lang="en-US"/>
                  <a:pPr>
                    <a:defRPr sz="900" b="0" i="0" u="none" strike="noStrike" kern="1200" baseline="0">
                      <a:solidFill>
                        <a:schemeClr val="bg1"/>
                      </a:solidFill>
                      <a:latin typeface="+mn-lt"/>
                      <a:ea typeface="+mn-ea"/>
                      <a:cs typeface="+mn-cs"/>
                    </a:defRPr>
                  </a:pPr>
                  <a:t>[SERIES NAME]</a:t>
                </a:fld>
                <a:r>
                  <a:rPr lang="en-US" baseline="0"/>
                  <a:t>, </a:t>
                </a:r>
              </a:p>
              <a:p>
                <a:pPr>
                  <a:defRPr sz="900" b="0" i="0" u="none" strike="noStrike" kern="1200" baseline="0">
                    <a:solidFill>
                      <a:schemeClr val="bg1"/>
                    </a:solidFill>
                    <a:latin typeface="+mn-lt"/>
                    <a:ea typeface="+mn-ea"/>
                    <a:cs typeface="+mn-cs"/>
                  </a:defRPr>
                </a:pPr>
                <a:fld id="{6355F6FA-6E87-42BB-A4D7-E560634C7D09}" type="VALUE">
                  <a:rPr lang="en-US" baseline="0"/>
                  <a:pPr>
                    <a:defRPr sz="900" b="0" i="0" u="none" strike="noStrike" kern="1200" baseline="0">
                      <a:solidFill>
                        <a:schemeClr val="bg1"/>
                      </a:solidFill>
                      <a:latin typeface="+mn-lt"/>
                      <a:ea typeface="+mn-ea"/>
                      <a:cs typeface="+mn-cs"/>
                    </a:defRPr>
                  </a:pPr>
                  <a:t>[VALUE]</a:t>
                </a:fld>
                <a:endParaRPr lang="en-GB"/>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4D8ABF-7971-4918-B72F-4D734E43B276}" type="SERIESNAME">
                  <a:rPr lang="en-US">
                    <a:solidFill>
                      <a:schemeClr val="bg1"/>
                    </a:solidFill>
                  </a:rPr>
                  <a:pPr>
                    <a:defRPr>
                      <a:solidFill>
                        <a:schemeClr val="bg1"/>
                      </a:solidFill>
                    </a:defRPr>
                  </a:pPr>
                  <a:t>[SERIES NAME]</a:t>
                </a:fld>
                <a:r>
                  <a:rPr lang="en-US" baseline="0">
                    <a:solidFill>
                      <a:schemeClr val="bg1"/>
                    </a:solidFill>
                  </a:rPr>
                  <a:t>, </a:t>
                </a:r>
              </a:p>
              <a:p>
                <a:pPr>
                  <a:defRPr>
                    <a:solidFill>
                      <a:schemeClr val="bg1"/>
                    </a:solidFill>
                  </a:defRPr>
                </a:pPr>
                <a:fld id="{3309E102-0859-45D9-97A5-71D120027923}" type="VALUE">
                  <a:rPr lang="en-US" baseline="0">
                    <a:solidFill>
                      <a:schemeClr val="bg1"/>
                    </a:solidFill>
                  </a:rPr>
                  <a:pPr>
                    <a:defRPr>
                      <a:solidFill>
                        <a:schemeClr val="bg1"/>
                      </a:solidFill>
                    </a:defRPr>
                  </a:pPr>
                  <a:t>[VALUE]</a:t>
                </a:fld>
                <a:endParaRPr lang="en-GB"/>
              </a:p>
            </c:rich>
          </c:tx>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layout>
                <c:manualLayout>
                  <c:w val="0.15330639451001687"/>
                  <c:h val="0.10964151632944616"/>
                </c:manualLayout>
              </c15:layout>
              <c15:dlblFieldTable/>
              <c15:showDataLabelsRange val="0"/>
            </c:ext>
          </c:extLst>
        </c:dLbl>
      </c:pivotFmt>
      <c:pivotFmt>
        <c:idx val="11"/>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BFAD618-B969-495B-9C3C-C472DAEFC3A0}" type="SERIESNAME">
                  <a:rPr lang="en-US">
                    <a:solidFill>
                      <a:schemeClr val="bg1"/>
                    </a:solidFill>
                  </a:rPr>
                  <a:pPr>
                    <a:defRPr>
                      <a:solidFill>
                        <a:schemeClr val="bg1"/>
                      </a:solidFill>
                    </a:defRPr>
                  </a:pPr>
                  <a:t>[SERIES NAME]</a:t>
                </a:fld>
                <a:r>
                  <a:rPr lang="en-US" baseline="0">
                    <a:solidFill>
                      <a:schemeClr val="bg1"/>
                    </a:solidFill>
                  </a:rPr>
                  <a:t>, </a:t>
                </a:r>
              </a:p>
              <a:p>
                <a:pPr>
                  <a:defRPr>
                    <a:solidFill>
                      <a:schemeClr val="bg1"/>
                    </a:solidFill>
                  </a:defRPr>
                </a:pPr>
                <a:fld id="{42B889FB-AE6E-4FA4-B3AF-B189C0AC7BA8}" type="VALUE">
                  <a:rPr lang="en-US" baseline="0">
                    <a:solidFill>
                      <a:schemeClr val="bg1"/>
                    </a:solidFill>
                  </a:rPr>
                  <a:pPr>
                    <a:defRPr>
                      <a:solidFill>
                        <a:schemeClr val="bg1"/>
                      </a:solidFill>
                    </a:defRPr>
                  </a:pPr>
                  <a:t>[VALUE]</a:t>
                </a:fld>
                <a:endParaRPr lang="en-GB"/>
              </a:p>
            </c:rich>
          </c:tx>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layout>
                <c:manualLayout>
                  <c:w val="0.18408394691028732"/>
                  <c:h val="0.11808033489484701"/>
                </c:manualLayout>
              </c15:layout>
              <c15:dlblFieldTable/>
              <c15:showDataLabelsRange val="0"/>
            </c:ext>
          </c:extLst>
        </c:dLbl>
      </c:pivotFmt>
      <c:pivotFmt>
        <c:idx val="12"/>
        <c:spPr>
          <a:solidFill>
            <a:schemeClr val="accent3"/>
          </a:solidFill>
          <a:ln w="19050">
            <a:solidFill>
              <a:schemeClr val="lt1"/>
            </a:solidFill>
          </a:ln>
          <a:effectLst/>
        </c:spPr>
        <c:dLbl>
          <c:idx val="0"/>
          <c:layout>
            <c:manualLayout>
              <c:x val="1.059861844888795E-7"/>
              <c:y val="0.126981741526654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6833112-E075-477D-96D6-2E42220A93D7}" type="SERIESNAME">
                  <a:rPr lang="en-US">
                    <a:solidFill>
                      <a:schemeClr val="bg1"/>
                    </a:solidFill>
                  </a:rPr>
                  <a:pPr>
                    <a:defRPr>
                      <a:solidFill>
                        <a:schemeClr val="bg1"/>
                      </a:solidFill>
                    </a:defRPr>
                  </a:pPr>
                  <a:t>[SERIES NAME]</a:t>
                </a:fld>
                <a:r>
                  <a:rPr lang="en-US" baseline="0">
                    <a:solidFill>
                      <a:schemeClr val="bg1"/>
                    </a:solidFill>
                  </a:rPr>
                  <a:t>, </a:t>
                </a:r>
              </a:p>
              <a:p>
                <a:pPr>
                  <a:defRPr>
                    <a:solidFill>
                      <a:schemeClr val="bg1"/>
                    </a:solidFill>
                  </a:defRPr>
                </a:pPr>
                <a:fld id="{1BC15ED5-E78C-41EE-A727-78FC953B1F49}" type="VALUE">
                  <a:rPr lang="en-US" baseline="0">
                    <a:solidFill>
                      <a:schemeClr val="bg1"/>
                    </a:solidFill>
                  </a:rPr>
                  <a:pPr>
                    <a:defRPr>
                      <a:solidFill>
                        <a:schemeClr val="bg1"/>
                      </a:solidFill>
                    </a:defRPr>
                  </a:pPr>
                  <a:t>[VALUE]</a:t>
                </a:fld>
                <a:endParaRPr lang="en-GB"/>
              </a:p>
            </c:rich>
          </c:tx>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layout>
                <c:manualLayout>
                  <c:w val="0.14117647058823529"/>
                  <c:h val="0.11808033489484701"/>
                </c:manualLayout>
              </c15:layout>
              <c15:dlblFieldTable/>
              <c15:showDataLabelsRange val="0"/>
            </c:ext>
          </c:extLst>
        </c:dLbl>
      </c:pivotFmt>
    </c:pivotFmts>
    <c:plotArea>
      <c:layout/>
      <c:barChart>
        <c:barDir val="col"/>
        <c:grouping val="clustered"/>
        <c:varyColors val="0"/>
        <c:ser>
          <c:idx val="0"/>
          <c:order val="0"/>
          <c:tx>
            <c:strRef>
              <c:f>'5. Pivot Tables'!$B$20:$B$21</c:f>
              <c:strCache>
                <c:ptCount val="1"/>
                <c:pt idx="0">
                  <c:v>January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C-609C-45B1-ACB0-8FE5C7D40569}"/>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4D8ABF-7971-4918-B72F-4D734E43B276}" type="SERIESNAME">
                      <a:rPr lang="en-US">
                        <a:solidFill>
                          <a:schemeClr val="bg1"/>
                        </a:solidFill>
                      </a:rPr>
                      <a:pPr>
                        <a:defRPr>
                          <a:solidFill>
                            <a:schemeClr val="bg1"/>
                          </a:solidFill>
                        </a:defRPr>
                      </a:pPr>
                      <a:t>[SERIES NAME]</a:t>
                    </a:fld>
                    <a:r>
                      <a:rPr lang="en-US" baseline="0">
                        <a:solidFill>
                          <a:schemeClr val="bg1"/>
                        </a:solidFill>
                      </a:rPr>
                      <a:t>, </a:t>
                    </a:r>
                  </a:p>
                  <a:p>
                    <a:pPr>
                      <a:defRPr>
                        <a:solidFill>
                          <a:schemeClr val="bg1"/>
                        </a:solidFill>
                      </a:defRPr>
                    </a:pPr>
                    <a:fld id="{3309E102-0859-45D9-97A5-71D120027923}" type="VALUE">
                      <a:rPr lang="en-US" baseline="0">
                        <a:solidFill>
                          <a:schemeClr val="bg1"/>
                        </a:solidFill>
                      </a:rPr>
                      <a:pPr>
                        <a:defRPr>
                          <a:solidFill>
                            <a:schemeClr val="bg1"/>
                          </a:solidFill>
                        </a:defRPr>
                      </a:pPr>
                      <a:t>[VALUE]</a:t>
                    </a:fld>
                    <a:endParaRPr lang="en-GB"/>
                  </a:p>
                </c:rich>
              </c:tx>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layout>
                    <c:manualLayout>
                      <c:w val="0.15330639451001687"/>
                      <c:h val="0.10964151632944616"/>
                    </c:manualLayout>
                  </c15:layout>
                  <c15:dlblFieldTable/>
                  <c15:showDataLabelsRange val="0"/>
                </c:ext>
                <c:ext xmlns:c16="http://schemas.microsoft.com/office/drawing/2014/chart" uri="{C3380CC4-5D6E-409C-BE32-E72D297353CC}">
                  <c16:uniqueId val="{0000000C-609C-45B1-ACB0-8FE5C7D405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Pivot Tables'!$A$22</c:f>
              <c:strCache>
                <c:ptCount val="1"/>
                <c:pt idx="0">
                  <c:v>Total</c:v>
                </c:pt>
              </c:strCache>
            </c:strRef>
          </c:cat>
          <c:val>
            <c:numRef>
              <c:f>'5. Pivot Tables'!$B$22</c:f>
              <c:numCache>
                <c:formatCode>General</c:formatCode>
                <c:ptCount val="1"/>
                <c:pt idx="0">
                  <c:v>396.67000000000007</c:v>
                </c:pt>
              </c:numCache>
            </c:numRef>
          </c:val>
          <c:extLst>
            <c:ext xmlns:c16="http://schemas.microsoft.com/office/drawing/2014/chart" uri="{C3380CC4-5D6E-409C-BE32-E72D297353CC}">
              <c16:uniqueId val="{00000006-609C-45B1-ACB0-8FE5C7D40569}"/>
            </c:ext>
          </c:extLst>
        </c:ser>
        <c:ser>
          <c:idx val="1"/>
          <c:order val="1"/>
          <c:tx>
            <c:strRef>
              <c:f>'5. Pivot Tables'!$C$20:$C$21</c:f>
              <c:strCache>
                <c:ptCount val="1"/>
                <c:pt idx="0">
                  <c:v>February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2-9E93-4C74-87AD-C0D74F33D42C}"/>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BFAD618-B969-495B-9C3C-C472DAEFC3A0}" type="SERIESNAME">
                      <a:rPr lang="en-US">
                        <a:solidFill>
                          <a:schemeClr val="bg1"/>
                        </a:solidFill>
                      </a:rPr>
                      <a:pPr>
                        <a:defRPr>
                          <a:solidFill>
                            <a:schemeClr val="bg1"/>
                          </a:solidFill>
                        </a:defRPr>
                      </a:pPr>
                      <a:t>[SERIES NAME]</a:t>
                    </a:fld>
                    <a:r>
                      <a:rPr lang="en-US" baseline="0">
                        <a:solidFill>
                          <a:schemeClr val="bg1"/>
                        </a:solidFill>
                      </a:rPr>
                      <a:t>, </a:t>
                    </a:r>
                  </a:p>
                  <a:p>
                    <a:pPr>
                      <a:defRPr>
                        <a:solidFill>
                          <a:schemeClr val="bg1"/>
                        </a:solidFill>
                      </a:defRPr>
                    </a:pPr>
                    <a:fld id="{42B889FB-AE6E-4FA4-B3AF-B189C0AC7BA8}" type="VALUE">
                      <a:rPr lang="en-US" baseline="0">
                        <a:solidFill>
                          <a:schemeClr val="bg1"/>
                        </a:solidFill>
                      </a:rPr>
                      <a:pPr>
                        <a:defRPr>
                          <a:solidFill>
                            <a:schemeClr val="bg1"/>
                          </a:solidFill>
                        </a:defRPr>
                      </a:pPr>
                      <a:t>[VALUE]</a:t>
                    </a:fld>
                    <a:endParaRPr lang="en-GB"/>
                  </a:p>
                </c:rich>
              </c:tx>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layout>
                    <c:manualLayout>
                      <c:w val="0.18408394691028732"/>
                      <c:h val="0.11808033489484701"/>
                    </c:manualLayout>
                  </c15:layout>
                  <c15:dlblFieldTable/>
                  <c15:showDataLabelsRange val="0"/>
                </c:ext>
                <c:ext xmlns:c16="http://schemas.microsoft.com/office/drawing/2014/chart" uri="{C3380CC4-5D6E-409C-BE32-E72D297353CC}">
                  <c16:uniqueId val="{00000002-9E93-4C74-87AD-C0D74F33D4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Pivot Tables'!$A$22</c:f>
              <c:strCache>
                <c:ptCount val="1"/>
                <c:pt idx="0">
                  <c:v>Total</c:v>
                </c:pt>
              </c:strCache>
            </c:strRef>
          </c:cat>
          <c:val>
            <c:numRef>
              <c:f>'5. Pivot Tables'!$C$22</c:f>
              <c:numCache>
                <c:formatCode>General</c:formatCode>
                <c:ptCount val="1"/>
                <c:pt idx="0">
                  <c:v>1007.4199999999997</c:v>
                </c:pt>
              </c:numCache>
            </c:numRef>
          </c:val>
          <c:extLst>
            <c:ext xmlns:c16="http://schemas.microsoft.com/office/drawing/2014/chart" uri="{C3380CC4-5D6E-409C-BE32-E72D297353CC}">
              <c16:uniqueId val="{00000000-9E93-4C74-87AD-C0D74F33D42C}"/>
            </c:ext>
          </c:extLst>
        </c:ser>
        <c:ser>
          <c:idx val="2"/>
          <c:order val="2"/>
          <c:tx>
            <c:strRef>
              <c:f>'5. Pivot Tables'!$D$20:$D$21</c:f>
              <c:strCache>
                <c:ptCount val="1"/>
                <c:pt idx="0">
                  <c:v>March</c:v>
                </c:pt>
              </c:strCache>
            </c:strRef>
          </c:tx>
          <c:spPr>
            <a:solidFill>
              <a:schemeClr val="accent3"/>
            </a:solidFill>
            <a:ln w="19050">
              <a:solidFill>
                <a:schemeClr val="lt1"/>
              </a:solidFill>
            </a:ln>
            <a:effectLst/>
          </c:spPr>
          <c:invertIfNegative val="0"/>
          <c:dPt>
            <c:idx val="0"/>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3-9E93-4C74-87AD-C0D74F33D42C}"/>
              </c:ext>
            </c:extLst>
          </c:dPt>
          <c:dLbls>
            <c:dLbl>
              <c:idx val="0"/>
              <c:layout>
                <c:manualLayout>
                  <c:x val="1.059861844888795E-7"/>
                  <c:y val="0.126981741526654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6833112-E075-477D-96D6-2E42220A93D7}" type="SERIESNAME">
                      <a:rPr lang="en-US">
                        <a:solidFill>
                          <a:schemeClr val="bg1"/>
                        </a:solidFill>
                      </a:rPr>
                      <a:pPr>
                        <a:defRPr>
                          <a:solidFill>
                            <a:schemeClr val="bg1"/>
                          </a:solidFill>
                        </a:defRPr>
                      </a:pPr>
                      <a:t>[SERIES NAME]</a:t>
                    </a:fld>
                    <a:r>
                      <a:rPr lang="en-US" baseline="0">
                        <a:solidFill>
                          <a:schemeClr val="bg1"/>
                        </a:solidFill>
                      </a:rPr>
                      <a:t>, </a:t>
                    </a:r>
                  </a:p>
                  <a:p>
                    <a:pPr>
                      <a:defRPr>
                        <a:solidFill>
                          <a:schemeClr val="bg1"/>
                        </a:solidFill>
                      </a:defRPr>
                    </a:pPr>
                    <a:fld id="{1BC15ED5-E78C-41EE-A727-78FC953B1F49}" type="VALUE">
                      <a:rPr lang="en-US" baseline="0">
                        <a:solidFill>
                          <a:schemeClr val="bg1"/>
                        </a:solidFill>
                      </a:rPr>
                      <a:pPr>
                        <a:defRPr>
                          <a:solidFill>
                            <a:schemeClr val="bg1"/>
                          </a:solidFill>
                        </a:defRPr>
                      </a:pPr>
                      <a:t>[VALUE]</a:t>
                    </a:fld>
                    <a:endParaRPr lang="en-GB"/>
                  </a:p>
                </c:rich>
              </c:tx>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layout>
                    <c:manualLayout>
                      <c:w val="0.14117647058823529"/>
                      <c:h val="0.11808033489484701"/>
                    </c:manualLayout>
                  </c15:layout>
                  <c15:dlblFieldTable/>
                  <c15:showDataLabelsRange val="0"/>
                </c:ext>
                <c:ext xmlns:c16="http://schemas.microsoft.com/office/drawing/2014/chart" uri="{C3380CC4-5D6E-409C-BE32-E72D297353CC}">
                  <c16:uniqueId val="{00000003-9E93-4C74-87AD-C0D74F33D4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Pivot Tables'!$A$22</c:f>
              <c:strCache>
                <c:ptCount val="1"/>
                <c:pt idx="0">
                  <c:v>Total</c:v>
                </c:pt>
              </c:strCache>
            </c:strRef>
          </c:cat>
          <c:val>
            <c:numRef>
              <c:f>'5. Pivot Tables'!$D$22</c:f>
              <c:numCache>
                <c:formatCode>General</c:formatCode>
                <c:ptCount val="1"/>
                <c:pt idx="0">
                  <c:v>165.85</c:v>
                </c:pt>
              </c:numCache>
            </c:numRef>
          </c:val>
          <c:extLst>
            <c:ext xmlns:c16="http://schemas.microsoft.com/office/drawing/2014/chart" uri="{C3380CC4-5D6E-409C-BE32-E72D297353CC}">
              <c16:uniqueId val="{00000001-9E93-4C74-87AD-C0D74F33D42C}"/>
            </c:ext>
          </c:extLst>
        </c:ser>
        <c:dLbls>
          <c:dLblPos val="inEnd"/>
          <c:showLegendKey val="0"/>
          <c:showVal val="1"/>
          <c:showCatName val="0"/>
          <c:showSerName val="0"/>
          <c:showPercent val="0"/>
          <c:showBubbleSize val="0"/>
        </c:dLbls>
        <c:gapWidth val="150"/>
        <c:axId val="568879151"/>
        <c:axId val="650998271"/>
      </c:barChart>
      <c:catAx>
        <c:axId val="568879151"/>
        <c:scaling>
          <c:orientation val="minMax"/>
        </c:scaling>
        <c:delete val="1"/>
        <c:axPos val="b"/>
        <c:numFmt formatCode="General" sourceLinked="1"/>
        <c:majorTickMark val="none"/>
        <c:minorTickMark val="none"/>
        <c:tickLblPos val="nextTo"/>
        <c:crossAx val="650998271"/>
        <c:crosses val="autoZero"/>
        <c:auto val="1"/>
        <c:lblAlgn val="ctr"/>
        <c:lblOffset val="100"/>
        <c:noMultiLvlLbl val="0"/>
      </c:catAx>
      <c:valAx>
        <c:axId val="65099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GBP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7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colorVal">
        <cx:f>_xlchart.v5.1</cx:f>
      </cx:numDim>
    </cx:data>
  </cx:chartData>
  <cx:chart>
    <cx:title pos="t" align="ctr" overlay="0">
      <cx:tx>
        <cx:rich>
          <a:bodyPr spcFirstLastPara="1" vertOverflow="ellipsis" horzOverflow="overflow" wrap="square" lIns="0" tIns="0" rIns="0" bIns="0" anchor="ctr" anchorCtr="1"/>
          <a:lstStyle/>
          <a:p>
            <a:pPr rtl="0"/>
            <a:r>
              <a:rPr lang="en-GB" sz="1400" b="0" i="0" baseline="0">
                <a:solidFill>
                  <a:srgbClr val="002060"/>
                </a:solidFill>
                <a:effectLst/>
                <a:latin typeface="+mn-lt"/>
              </a:rPr>
              <a:t>Map Chart of Visited Countries</a:t>
            </a:r>
            <a:endParaRPr lang="en-GB" sz="1100">
              <a:solidFill>
                <a:srgbClr val="002060"/>
              </a:solidFill>
              <a:effectLst/>
              <a:latin typeface="+mn-lt"/>
            </a:endParaRPr>
          </a:p>
        </cx:rich>
      </cx:tx>
    </cx:title>
    <cx:plotArea>
      <cx:plotAreaRegion>
        <cx:series layoutId="regionMap" uniqueId="{2F34E235-F2A9-4BE4-A287-D9CA61663F73}">
          <cx:dataLabels>
            <cx:txPr>
              <a:bodyPr spcFirstLastPara="1" vertOverflow="ellipsis" horzOverflow="overflow" wrap="square" lIns="0" tIns="0" rIns="0" bIns="0" anchor="ctr" anchorCtr="1"/>
              <a:lstStyle/>
              <a:p>
                <a:pPr algn="ctr" rtl="0">
                  <a:defRPr>
                    <a:solidFill>
                      <a:schemeClr val="bg1"/>
                    </a:solidFill>
                  </a:defRPr>
                </a:pPr>
                <a:endParaRPr lang="en-US" sz="850" b="0" i="0" u="none" strike="noStrike" baseline="0">
                  <a:solidFill>
                    <a:schemeClr val="bg1"/>
                  </a:solidFill>
                  <a:latin typeface="Calibri" panose="020F0502020204030204"/>
                </a:endParaRPr>
              </a:p>
            </cx:txPr>
            <cx:visibility seriesName="0" categoryName="0" value="1"/>
            <cx:separator>, </cx:separator>
            <cx:dataLabel idx="1">
              <cx:txPr>
                <a:bodyPr spcFirstLastPara="1" vertOverflow="ellipsis" horzOverflow="overflow" wrap="square" lIns="0" tIns="0" rIns="0" bIns="0" anchor="ctr" anchorCtr="1"/>
                <a:lstStyle/>
                <a:p>
                  <a:pPr algn="ctr" rtl="0">
                    <a:defRPr>
                      <a:solidFill>
                        <a:schemeClr val="bg1"/>
                      </a:solidFill>
                    </a:defRPr>
                  </a:pPr>
                  <a:r>
                    <a:rPr lang="en-US" sz="850" b="0" i="0" u="none" strike="noStrike" baseline="0">
                      <a:solidFill>
                        <a:schemeClr val="bg1"/>
                      </a:solidFill>
                      <a:latin typeface="Calibri" panose="020F0502020204030204"/>
                    </a:rPr>
                    <a:t>5</a:t>
                  </a:r>
                </a:p>
              </cx:txPr>
              <cx:visibility seriesName="0" categoryName="0" value="1"/>
              <cx:separator>, </cx:separator>
            </cx:dataLabel>
            <cx:dataLabel idx="2">
              <cx:txPr>
                <a:bodyPr spcFirstLastPara="1" vertOverflow="ellipsis" horzOverflow="overflow" wrap="square" lIns="0" tIns="0" rIns="0" bIns="0" anchor="ctr" anchorCtr="1"/>
                <a:lstStyle/>
                <a:p>
                  <a:pPr algn="ctr" rtl="0">
                    <a:defRPr>
                      <a:solidFill>
                        <a:schemeClr val="bg1"/>
                      </a:solidFill>
                    </a:defRPr>
                  </a:pPr>
                  <a:r>
                    <a:rPr lang="en-US" sz="850" b="0" i="0" u="none" strike="noStrike" baseline="0">
                      <a:solidFill>
                        <a:schemeClr val="bg1"/>
                      </a:solidFill>
                      <a:latin typeface="Calibri" panose="020F0502020204030204"/>
                    </a:rPr>
                    <a:t>3</a:t>
                  </a:r>
                </a:p>
              </cx:txPr>
              <cx:visibility seriesName="0" categoryName="0" value="1"/>
              <cx:separator>, </cx:separator>
            </cx:dataLabel>
            <cx:dataLabel idx="5">
              <cx:txPr>
                <a:bodyPr spcFirstLastPara="1" vertOverflow="ellipsis" horzOverflow="overflow" wrap="square" lIns="0" tIns="0" rIns="0" bIns="0" anchor="ctr" anchorCtr="1"/>
                <a:lstStyle/>
                <a:p>
                  <a:pPr algn="ctr" rtl="0">
                    <a:defRPr>
                      <a:solidFill>
                        <a:sysClr val="windowText" lastClr="000000"/>
                      </a:solidFill>
                    </a:defRPr>
                  </a:pPr>
                  <a:r>
                    <a:rPr lang="en-US" sz="850" b="0" i="0" u="none" strike="noStrike" baseline="0">
                      <a:solidFill>
                        <a:sysClr val="windowText" lastClr="000000"/>
                      </a:solidFill>
                      <a:latin typeface="Calibri" panose="020F0502020204030204"/>
                    </a:rPr>
                    <a:t>1</a:t>
                  </a:r>
                </a:p>
              </cx:txPr>
              <cx:visibility seriesName="0" categoryName="0" value="1"/>
              <cx:separator>, </cx:separator>
            </cx:dataLabel>
          </cx:dataLabels>
          <cx:dataId val="0"/>
          <cx:layoutPr>
            <cx:regionLabelLayout val="showAll"/>
            <cx:geography viewedRegionType="dataOnly" cultureLanguage="en-US" cultureRegion="GB" attribution="Powered by Bing">
              <cx:geoCache provider="{E9337A44-BEBE-4D9F-B70C-5C5E7DAFC167}">
                <cx:binary>zHrbkp04tu2vOPx8cCEQIDq6dsSWgHXLi51pO6vyhUin0wJJSAIkcfn6M13V5d3lru5dD32iz4PT
mYulhZiXMccYWn99Xv/yrF6eplfroPT8l+f1x9edc/YvP/wwP3cvw9P8ZuifJzObL+7Nsxl+MF++
9M8vP3yenpZe8x+SGOEfnrunyb2sr//rr/Bp/MVcmecn1xv9zr9M293L7JWb/8W1P7z06tl47b4u
5/BJP76+Vya86P7p9asX7Xq3vd/sy4+vf/em169++P6j/uG2rxTszPnPsBbnbxAqcZGniKRZmRbZ
61fKaP63ywi/IUkSx1lSoBKhPEG/3frmaYDlf2ZDv2zn6fPn6WWeX/3t/79f+bvt//2Ffjbs1+dn
5ute70+/PNwPv4/vf/31uxfgcb975e9S8H1s/rdL32eATQZi9+9MQPYG4ThJCEQYE/wPCcjf4ISg
FJeIJCgh5XcJ+BP7+eP4f1v4Xfi/vf599I93/x9E/9dy+K0G/1n5/79L/3/72U3/1vQXbzJSxEWM
8ywmxS/5/X3/QXWUpEjLPIEySfFvz/5r//2J/fxx+r8t/C79317/Pv3//f4/n/77pXf7y6Se9Off
wvDPSuD3GPG/ICCJUZLFOCsABvMi+R0CkjdJiuKkyOMU4RIj/F0D/sk9/XEWfrf4u0z87tr32WDH
/3w22P7y3P1be6F8A3WepF+rPUb/kAmUvUlhSsGsRRiTssD5b0Xway/8if38cRa+LfwuA99e/4fo
P/7no3/0mj9N228h+Df0QfEG5VkCYIQKmPlJDuH9eyQq32CUIJLlOSlxlqL0t1v/Gv0/sZ8/jv63
hd9F/9vr30f/+OE/H/2vvOdJ/luLn7yBMYCLIsvLjMRxQf4h/ASTr6Mgw4QAJfh9+P/Mhv44/v+z
8rsE/M+F7zNwf/l3ZOCfT+lvcF09uaf6F6b7dzztX1/95SGBfn+39F8R5l+59Onzj6+/st9v9Pnr
J/xt2R8CzG8LXp5m9+NrRN6QPI7LsigTyBPOy9evlpdfriRv4jJHZVmSEvALsvj6lTaT6358naE3
cUYIKTBBv7bV61ez8V8vYfImw0kJrDuDZVmGi2/K4q1RGzf6Wxz+9vcr7Ye3ptdu/vF1GmfF61f2
1zf+stE4QSWBTRRQPGWaJhmMOfv8dAf6Bd6P/s9uVtiaIJqNXTC0SBaGnNaXZV4n5iw5LbOwTT7E
oYpi8c7MD8MsOxb3Ya9t6nvWkX2m3MiNpQSf+IARdVv7MUGDPDlX1rYb7l2UtdXe9WW1uTsRS9Zm
sf5J3mXl8px5g85ojd7Bgks8iFPheEGzcRuYJMmFOz0eR6xYMCSjeTQKmsbJ+2naKoRky3pFUy+6
ypD4yXMlWIqrqFd53XdxSz2SMzNjFuiENaE+7W/D1GV3OkaMJ1bTLiJjFbVqYtuqm31vGbE23Ba7
Wegq+rMGfkBXKe92z3smi+Gi5FTQIp+7Qz77pSlaV9LFzjeFdStV/WXAyU4z7y4+VXnjFCd0K8u2
itsgqC27mapSRtSt6U9ckopnxTkn2Zdk3P3ZW/XQIvM5L5eB7nP3ZZ6Hn5xNksOy7TlLxHGRuqx4
MtwWoVzomJXX5aqZCCTUrZuSSidUxYWpVVZObEyLutyW8jCi/ZNQ0UM6zDvVZG6QWM9zvNVlonu6
8eWnSWXHFjdSv3RiwQeBcss2nlbdXEY0LYelItzSIHTVG3RqF3HuyzRmg/YfZsmPo1kfcXbayvwJ
Si2joZPNNk3qMqwly7WYq3KbltqVHfVcb83Qkp8JDh01UuZHx9N37eKaZRoeZTo5at4pie77Xiqq
ZLJWrdKfPCl6mmt0JxYfaGJmuprB0qkUK9W7mpuyXSudp0mdS7tSPIrAtJlvBxENjQv9UBU9PPRa
vsv2vqdBbVG1p+LYlje92D5Mc3KM9MBZieTOpBFnh9b9a4TDZUgDC0POq2XA5WEZW8qzsWNjz22t
DFQljl5MLghNzpNbHniSp7QMIqHJ/pj3+zmet5m1Zbi2jn/SurvaI6JPftlOXdtuLOrGmBYr/9kq
nzOBd08TC9GWYb3B/XjKxvWaJ+am5MYdimxhi7WIkjRcd/n8ZU/5TZvh40IaGfP2lCZM86I/bqvh
FHr3J7vnmAm1tpWDLh9SzLY46ime+oyWKI7psBMWR4qfTc5rkJyPm0aC+jYaWRphQ+exP47wL5bB
Nor70+hEeeXHnI5eDTSPo8O6oYhikXzkW3sVeHblw06HlRSN2kTtcRnXZgNkkHu+NjpkMRXbqOgu
i4eo8IglLr/d7XThi70eiWV8nCUr5LDSWWcRSxTpWdYDAAyjg4bPFlEnqFB11kWi6kh0XJMuqaP+
EvG2b/bPKuumUzpnzPZQTpOU15wLVxuyQ0y2vLH9jq5b7N5trUtpdw5TgZpu7SzbbXmlddB1X1jM
oqt8HaIbvl7x2KJrIfx5Tvx8nJU85+k61FE8tBUyA43m9L5dcHrs+/cOMK+O09yeRiR/Xva2xtzH
dFszxzZP7kNZ+kNcaE4XLzsapdoelkTbs5j8uV/mcMyyLqZhL0WV6IPmrbgg7THbiwkqPlPneFsE
TSZFqrbYbodh7+moNlbGQxPwGlGU6GOSLMd2FbTA6ZPu4/bgDa/Fut9CF+9V0ZJTuhYrLaK0pDNG
hCre9VU/5AvteixpO/uPe2kwU9l7XUyOFQN5DrFdaFS6+zbe+7oMR2c95V+TUpA2UILVs0i3D2u7
3KGin6nkBl0lUbvDg7v1jG+mCdMWo7c2K2/SdH1OezHTkCxx3SERvY95Rm14P23FfIsCD2+VdU3s
MnnJQnKzdpM54NR/HoYhq0Mo5WXbVE/9qnM65NNAp1nnrFwBp0JYPuQZqQRHti7kFNVjSgYKMCgY
LoayKt6buZ2h3+OIAepUESn8rTD5TbvnV8Ejf5y68C7pJjpp2UO08ZUUntRF1t3GW/ST2xWm6QLI
G3S+0zJRn/0S9tO+j4xzFJpSYDoUw3rJ5wSmnvMswdadRlP2tFMYMbQUW4XhZ2MVF9QteXQsd/Ii
vHVUiLBXyZBvbP8Z6kJTnRfDbUi6I+9Scoxmezut7VQN6XhHAirZXKS1yHFgQu6iKm7XbJggiVjW
dmo/9ICJXpL2IBYxnhwg2urReY0yVXd9eyyW5bGfkyaLMkGXeYCmiLuObr3Fh04MrFj9Ujkzb0z3
Gvp4MjkV/bqzol0PRbl/ieflKfKTYuBn1Wjgd9OCbyMy4CYryal1HantWDwNZbZREiCLm7IXlPor
aYI8+vJS9nw/ROEiVHYzFkoceuJpmXanAYdHEX1Zy/StwvPI1n7R9WzQfZ67k1alp2LOzr53I+WY
fDSRkdQoRIPv2iPKu7vCLrrxA9R6hI66S7IKm0RVC8Y9zaSQV/2+HfOEL/eFzd6bqcvZGiZTFaLF
x2kFHJ/3gslhm454m1jq0N7sJKR0ah2+ADIfkF5cRcZ5uMjdLbdtBq0gsr0SRGZPfVHUufDF05ZH
B4LEQTntnxIXndUu2ZhI8l5s81pjK8ZqzyNLsdW61um4NSRkpuK7juth7qthHZLjksIe1kXouoWf
VTk+ri6dmO9xBONv7mBIL+pk4/5kFj1feTVSZIRjHkvRLHuaU23amzaG6RPiqGNyA4CfeT2vCzrt
nX4aMmROkcoSis18HfpZV9x63aT9eiz2JVxtqHBUix7QdeEz6+x07VfRNrbNPM0CebJpr45IugkA
PvfVotIM2r+t5EbGyw4tEPOyPPV4O+9lvJ3mZK63Hm43ZhIGe+5ZrGPLbDf1wOKMZz2MhyqTpgCU
daHBYo4p6dKsWbv4rlTuC165urFl+kh2vx7CWshmnYbx61CNj4m7WiKOmxI8BiaEnJup26Jry7PD
vI/iYQpa0M7gsY72YWZiz0bqgB+GNt9utY4PbTaga16Ut8Dwa7lLdVqQFBVRa6BxVxxRJ9bGugLQ
rvSCihKXv95i8LgqTCJpv+bLETuE78w+1jseu2PeLvU2FQpIRyEcxUOohu2D6KsoG+OzGvREk7Co
OzwNPeW682exhZKtBM/HctkYkmnPyrAstB2Wssn3/T7f2pmiUcmjjaBbo6G9WLMvx4KM/CzHz7kZ
S7bnlp8zvV2ZzGQHLZaTQXs4xymZzxKbG+yXKxAp+no2uXwbcWh97YurPd2beIT5L1rhmfOOs0WO
6xHZbmRqX59AXezX5YKux06f5Y710UwgIIrN1jiNT3Gwd3EryYVE00nlubgMmTJVNbejv2Q96hqY
t5y1ah5vo55f93JwjVH9fMlzxY/Tjmeo4HVqYjwONI6TrJGBQ0ymegu2rFpwB2Gj0dFPxSkbZn3e
4+RFIUHqUm9fW2qbLwJ3OQWDSdc266NDi/zzDNZi1aJIVkGRo15UVMVyRGxf8HTlbHxOzDJRE+up
nsboVkxO3OybqVKeVX4pzlKal3g/rPvwsJRmpUS7q2GeOV3R5Gmcp2zdgGcZEX208+Dqef8qI1Zy
CN1IqlUJT006XbJ8O61Je9T56tiyxI+mdwkVIQtNui1sHdasygdjasfXA57KlPEIYDjkwJZCx7jt
r5Ayfe1CS0vVc7ptgB5oO2a4nJoWcVrMCUzHDOjDlDf9TrJ6MNizLTJnp9a9SaeD2wpbJXM/UB/N
t2IHHWMiISkAw4sfNY3C+AJ8VDUKnq8LfUcXLM9jrmS1tuMxRA6oQd9PTLTL9eRa0Ajqo7HjTHGp
P/Wo7Kpx8iCSkt0dTeRbJubUMulHyfAUp1XixPakbkW80dHaGSSTRpUHdKKRrThKoorYeK02Do0n
dLpQvcxAT1vySeHJsCXb3rW2uLV89cxHy8d2QiPd3PahnC2u22EjVbQOrkoIEbWR+Qlv0dtSr1RG
KSUJ43DYRbeBV2FyAAR2ui/02w10WRqVOZutF7Vd4sD6fb/dMjIe1rwEnF7kVRF62hZduN+VZulY
FlU35aLK3fpcjLo7ucSCHtL47P0xEIIu8da+H8TCv4rIi28RM+WWVqX9gqPkaDJgyRMyE80izezQ
UT4HVKENSPWIzKNNihpEu6VZhlwj2/ayDem986u8iZQzoBO/4A8YOGK1WIPpskTZobN5E6f8upVi
q9Z4rtFhEHqgWIsPvlsFK7sC03EC7jlPmn3dwbpnhI3a9EzFe8fSrTysakqBQPO1LkbF/LiDSF/z
pwgQjAcSsSJPPNwPv7Q/i/BxWZWk8wLP4OU4sCxgpoUPzLTbeMJ7fOBj8XMZIpaiIYJkth9tLD+p
DHjT/lX6dy+9gt/5stQmDe92B5O94JO9dIu+5diUp2KdzzFM1jTbacT7lCX58G7LAYp7C41l2mZy
41MW4cdJySYb20O/mjp1Y1MmyLOuIxvbwvY8b+mXyJuL7WDdtgaYNHFeJflsgdIGRecCWmiQuTnw
CDb1CWwWxWY3Etb55CMhku4jBwrG93dByIxJvtwGI9JTqUGG9nFoa7XYyhZjVJmiPMu2tCeyFoc0
N29HGbU0DUHT0KbPFllx8ESyJZ+AYxVyabhPMFVkiKkEMsVkVhVEmUNq9FiXrbhdY3yQvWIqGvUx
dGBIxP3wnu/21soMRkv5VI7Rz1MhV0Aj+TlkUc6Gsb/uyFcVkcxXrbTv24gc0yy+mZ0NR1+0mIbF
1SiaDqj3h2zmTwUepxPB8qd1L32T4vXnseWg5Ei4RLt9mq3mLCQIRH0SicsEc29Q5oPr0GdeAp1P
OXK078aN8sjC42XmfWdlS4sW7JkxAnekXxRDCShOtdkR+i+4ap28aaIhy2kk4xonmjeZAg+lN3lJ
/TTvbNfJwzrh20x0cU1G+3YrAgiK6Ul3W0fJYDxsI6y0zydgsIIGRJ5krpIjSX0NMvAQZz6n7eZV
neKsUoa3rHBvV1J6oK28BRTumBOi7kBWMzyHgfVLAdA7fDT9EB9CJtoqL8YvUoL6AANKDiJuJnuv
dZJCY+Y7WxxAHSpaioBZHwowmiJejnTOwucV2fk8A2dlmewepeTiMCb61M6kOOZedcw3uN2XOmrT
jRkNLGC3EW3Hr9S+1z8nSN0W2VzSneM6At+ORQEu5xsdUo3rsl8Q3UWenk0MvK9ts4sL4aRxmp+2
OCRVzpVhRdIH1uFhYAC4qjb+TKJ3trehypPtfppD5cdGdLCZXa33q8w/TbFHdSbMDqgZsVjNP/Od
VzhVl6D557R3mOoebI69eJTg0oAN9yWJs7ThWTzTYil1Xc4wLC2ZLmE2H7Oxl2wttgtYSXcLAfNG
i40WGSQMz2KgQ1lYKFgUDnbv6on3Wf3LO5LZCCb4QhOOxiqOQYXnOfOZ7VnatnW3TK5RqB1pskID
2Tb/QDw4LAFmPrDt2Z6B9F+Pu9lOG57v9nn3H5SP2kYaN9aDt8ybwr1PUb0nYmfpPC7nYPylLyeY
vzGoTR/PCd0Scps7MbEJ88cJZ80ipo+FlM9yT27mrmU2PCnVy8or6ahKbaClvgFGAQiSh7XW4KE5
nSG6ZRK0Cn7sZCbrRYsbgt3QZK3t6G6yT2OUfGp36H9VLNUMrzCFfp7HRzmaU+BCVdO8VnlJ2ioD
gK60yvbDMPC3rd+Km2wdDhp1h8KgFNjG+J4r8Ijykb91WERACsQATxloKpYmqGmGGa/X2ibuAMra
5YP8yBfv6Bb6O4PAjCFdt151eBdgrHZF5Xpe53voDxsxkMrx6wjFXW3nrXKSt8cc3cwE5hgRcU/7
xKZNhMUDAG0lRcavdxS9zUjSXRY/k2bVYaDbvn5Z++iyRXw5DXJt1DKROgmAbXOb0gjMGzruC4RG
FZRDXbxdt4K14PjRfe1bKoW9z33Z0h5Ezgl4B9gp8bMc05kmCHdNMVowItIEWA3pKpyDP4OBaW0O
sDyZCa72MT+Myg7nOTqRvogqXJYdQx241xPgfKNGV0U2dcxlW5Vu80KnvV8PiEyVS7aJ2kg9eNQd
YYIdRYyBWa0PKTFdVfAlZsKnoN2wuTipjt0IrC6Hs7VGZbmjcgBhFcRbI1YAVvhguDMMiMmppgC7
C3u3XYWMPOC9mCvfL/tBcuBBPgdbE+Zo3nWimmKzsBzPD0JOw7VODFjuwh6KSV+Vay4voHbfWRyt
zO36UY9bd4Vi/nEJ7iU11CEDU0Z1123h9E1UtteLAAGm5BV48Kge4VScwrR/MguPK+SBiImhsbgd
ajXOD16GLzNewWB38kaA69O4cnrMjOvB0gaKO9iilqudWQ5WMkumoQFyLlnulrLaZWvoWMBzt1Yz
NYOv9PULMixPUzY5yJbY1i9LJNe3iYxPgFtnGBI3icZL0/ZzNZZRApa+stWCwN4qBnOOjRVsF6Lp
4myqQr/CcN7tW/C375FfYYxZ7WCiRgkryrWv2ngF50yZc7EN4QOokSNPyV71CRdsKcQXB7XP5Xbn
5wVobSy+QIlYlszTzlC7NIA/G+tAsMARSE9JLACQ09jRTubMwXg7km0E8wcssspq1YPGHE3l165n
fYne6rbfwMuCv9YOP8aRueqIfSd9sTLS+4jNMvq85/rtUMCw5AicD7IH8EyHZk3sNQmgVAqTHTOt
368qmRhOhKq37GLGub1RGZw8GKUqfR9pDwY7WejX4ZiG/mOSN6UE8y8eXNQMchuoLLg7kDapeLf0
R7wnsuJgMdDYdDSeNnXNw1MxElnpfm26RFyg+0wdF2nEJhECG95JIx2LxvUp8UDbypEfitbHxzXt
mrjfI7quu6E99OXAc3WWAizz3mbHfEZwdygPUCyDvXXlCPWoh+s4GeS18BuiyJvpwME3b6OybDbw
B80UgKUIt4EJNyjKvbSHyCiW7RI1qHfXNk3DYVqT2x617zPAKKYjKF3Mn9NOgD8SR5IG0yaHIlLv
tQcdgxKgDPEq7lyrAFYWbVm/ziMd4KbHKJ8CHQjx1ejwuevjpPYzh9YHQ8npEkh6Z1oadflncMoT
NmZdNef7SYd+B69qT04pCPscbY92DkuT9GI4THIBs325Aj7gGXzhbqHebLwSqL2DCE/NkCYFi0Rx
DRMA1QaZu2Vc1FcV9siTXjdELKyXa+XaCJ2L7CNoi+uszG9h4AFHnPIL5xuhhJfoAMid0ZWoB014
nSzpULukf1Z4wRTJpWXxnt62wXWVJw4qNICpjsB7VbRswYuZFV4Puxsu4EtscIoiDXPpur9LVHqv
UnccTFM4v9Aw2uEky+UxyflDace17qYHVMpA4UgsB4iF1Yl9t/H8ofdgsSmLXLUV5GbugYfCt27o
DFyehbmgPYbTw1ipklk336u5FMwkQARGl+4s6Xxfx0t5B19VPCoFxyYogsW7lqxrOaAtgR6QK6iV
joDMEkQUDSeg0nQ07RVy4133KcYcXJm9D+CD85laX040zjY4FEk+jegiFl3UQUKNLOPYED2UdBSd
PcLpZWN2/QFvQYJ9FhqbqAfUh/FyCiqbqJQwmQavq3yfioZcIRt/nh24S/sMh5S5h+KKohnIQFvn
EQyRfcl9EzyvPeQexlx/6DUceaxJ+nFwt2kGR5+tpVxsD8GoFry1mDOVFHeLCznI41IyOAeo2kGU
bx24+fHwvnRwhBUvyl8Qx0PTjlvKol4/xklg7U7cuUdw9GRmAje301Cl8fSBrO492pKcjaMBX8zO
HGhhtIEvlRwASGg0LenNHsAVBCXerfXmY5aCPVNpDgdOA4gN8Kk0RdODzUhK9XAiQNHOFhj6ahIa
k7A1C9Tikg9PosfPYz5qsN2h3boifyQWzVRHM6EOIDOMUCqThfMpl+u0WoqMgEaSpgpR6WsBB0lA
3O190a1jvfLlLfjzVwVPrhECLpkJTk3bgg/aZd1hKnmtbf/YRfZamk+7P8gx6GaYioducDfx7qdD
guXj3qVf4MkRG9fknmvQfm0a7jY41DwGXn5R03pJWrCsdPFTCueXbTu9U6u/KlNw+KRf7vQmriK0
waT1LFN+ushcn4a2K046W0AIl3at+Zw+xC0os2yyzHwdV199W23ihOpiLGiC143lY7ywoUtuOrQh
1nsER+04twc0xwVF+8r6aM+rXnLQW1NXR0svaF42wujkkk+IbRZVZPDhoAkamE+DrPJovcYWzirs
XCq2xO3DjD0oqDh96HkGYzgG5rGLW5W2oLe2jt/AB1C7WncZgI+4bf9sNg1OQAKHZnBQ+LDFI6eT
T0cmx0xTYtWz2+fzsqm2mlf/RbloAgMASElZyA9xMSYn3d7rPkph5L4MWWnOOOkfdkWHcJTIzGxB
C802ONdaYPABTZtgBEVje5s6KatRIFUPPf4pGIzq/0vJ2TXXyWtb+hfpFAghwU1f8LFYn7ZjO7aT
GyqxEwRIfAsJfn2Pdc7u3md3167qvnmr4ryxvUCamnOMZ4j7M7RbFI01/lpWe7Id1qvaws9pmeK0
lvvHIFuWNZ3DpCEjgcGg4ckeeN8qbzSJELFI2rKDlDR1S7Lz8VfTlxAP1Ov9gIMoPuB84owVKArZ
mBix/OjYGOfCQPJs6JRoaV+Cqd6KVqp0EOIKSQ6Ew1CfUWA+5249+HKKC8oj6P86KmZeoeZ125gS
hgbdt2+TIhyCE38cZPeNGfPOOFrvgY62YH3TpGamZ1WV6IQYuUXwUSaL3bg0ZTL18sRrgT68hEBX
Qv2a9vDFOV9n1dRlU9+iafJre6KzfusMtIU2pu+tUn9JE1yG3bzVuv+wRuo0UJig5nG7zWiy+nbM
Jwm0gHroMVy3RZAMvryu9aDgn5rNfHYC2vf4FVq0POGESZNP9MEf9aUhQ3+sd/05iOW6xHObbKLy
DlsownTdMEXVMYOLBZo+N4t3QNkzp5WUj10UvUm0VaEhH1MZ77kCpZKG8/LZ6fojCKu4aBlUAtYf
vY5BVD3xkbnU00ZnEcbqdHFDFoj6UfhcJJBUzxOtwIP0Khlacvbn7bAM2uRAqERiMUDEVmVutTIr
+xmG+Ml4ek1wuEOoyUZJfHxDO+U+5CVTn6pl91PHKM11J/4KjbM82H28Qq2eBscyq4cljZXA0oON
AZe5SpYm0w3FDmRoZt2sTk5Gn8Lwswvhztk4knmLST8PPHjxpjLjxbdr2mKGSnodwXQLvYsoq9NW
+RhIAnyO1Yp0cuguZtpeFo6RgBO45j5pvqwgYebvXMIAXj4c1s6BMjxnFusBLMxgMuHtv9rBW9JO
dgoWMsY9zonIuJphJ073jjMaD/uUdF3UJ6iuh3VUsMlbDO5DzPYjDT+HMBQpKmubayhSOQ8rVhDT
vs+BV6ZtLbvc1cOT6VacOyg+OcUsfWCdUUndNVmtyuGEvmdLBmWLiDD8ZoNPMdKghVW/JyIA21QR
9Ey4wVCPKUyHcHijDnyPNV3KUJnw+YM9a3n70rnIpdr2Fo7UgmO9c7agUfmDHpQY3rcFMlC8oAlz
ePr+ttCrq4Ln3fM9qB1dnHRepbLqXp4rHOB5z6dsaKKXduxY5sATwCRETxaNTVbyMYQs+rjMwqTl
7OXTLLGw5DylvJVx1oELypodcIsvmhnWDBbl5vtJ7y8RaKfIpHEFpZyJ8oXDshx60WWQA9816SAF
OSgM07Nlds5aKdHudMtfMYyPHV8ElK3dQFLcj82kZ+yjprp6ouhotaegKrZU+93Jh0995sR/8B19
qyebAAsqDxtZP/FmCxYTD571/blV2bSaX6WCMrHmJibZ2jKWRKIP0rn5Ofr+Q7etNCXx7iWw5FWy
4bjU9tzDQVuA+uSxYR+wdp7BDHSH0fgvtnyF0tamW/zl05O4cUlO3haQF7zoY0uGt26wX/sqcmrm
g6GYJukI231cABMB/9K5aN5liKXHIjxHrAw0R5M9OBdc5wCGO4XzmvR7pBImSTEG03DwTPvUhcGN
DA36z15g+fEvb4ax2ccdeLu1vI1tvnT3ccqMmFHY9zHeeGYECCdsQszpubU1xDtPdhkFMZX4Q3d3
XxhwNP+LoDYCx+je+13lHYPDsDtQOzqCHxtiCJb711otWag1ADkfv/q0e9dmXGChB9+XshoPM/Fv
bTT/GVGFs30RGDnrsU8rQ76Vtfzb7LxQrYjOXbkcmnV5xSQVziGEP9ABvBnSBXYNmfsH4UHapFYE
rzaA8sglbDF61aPW0P3mX/468TyMqpSvTF8GTyVO8+agVtFk3nCQ254SfLIUzE2VAFynGRNxlbIQ
kmrs0Nn2wQYvj/qYQ+O5ynYnTAE/Tq5qOAh4V2m0xD9bv/pqAvFmAVX5cf+OsMKh4l97O+hspeDm
KDk3g+KnsB++B1X5CVDEXda9ifM4YJ8kYC/ABc/lMML93LtntYbixGqG5kfKJcWiQzlBjQnpW8jq
NlmGRkKOp3O6w1ljfqBf2th9QU8lBWHBTYURpGoefW09I/kOKRqkzmogSLlzU+mqIJX57QhUcUjN
t+n+glD8JOTQWRWRcTThgVIF7QGFtSAb63sRmqIxyr1o6Y+kR1M6rM+GgOmA317hN2yyvtNTGq08
PjvTXOgOFR/wI9onoIawt4r5jmV49F7uwwqoHPZ3r/Yw8av5FPWEJIPdX4PdFtVkTzV2D3Yyb7Ot
We+VEJKiz5Yv+yOcQW9sslQ58UtRGKyqRKC9GEb0GQ+b2720iqB5d3TQiR/2KFFq+CZa1HyL49YH
uI0ds23FNGNuDNfle2ylQ0fT2iRqZwc6M0xL3ZFM1Y1MFPbJNFGYksP8TBvmJZJXPqAeQxOglydo
aVUKQ+uxZNVFDfDSYoofpW0VYHaL01JwGPs3Na4fjsIu6UCDJYA4/EQZZdGzt1EyaVTFoYVN2MWf
IQNI2Hb7o1Y7w8Bul8RX2kt5/8NbAYB4+1wEoq8PQ7WknumadEHDAdE2zvTIuiv38EAovm+GyZqr
MImgZaXq4KV7zeVx4MMnFzEmk6WMk4aDnFoEyms8swdYlwfZO0gOPcgRXQb7g9QgmIQbb22zfxdT
fxobjqczv6xr89CgE+DO1ldQKJmODT/VFdqXIMTAxCb5BTDnXQv6YOtJwsbibepRdcPDn1LtAZmM
4rLolhinTOyfBApGgiG8y2ZMbtiPZ1e/+1JDEeigBojKJOW6HqJ+1Vkf2hkzkrjU6/S9tPuYTPLY
Cohx2vVHifPq4DY5JEEZjXhVq8XKrnPRxzqRY/xbbfZWO6iEI6UJpPvv4Sp7lPiyTunef8jgbktW
4akfMfJ3EIyZqPtUWfe+gQM4wcXhPvwpgxf0bdm8ZAxeh+29tPIDAATYAeisvgPpFi5jQfScw9OU
V1v/KCMxnIYNagSQsobEzyO8SnnnGQzWXYNm71T1kE49MGZs28ShXsier6Ybkrqsc+CDOpdUdEno
bnUlnwaPr8kGJgY8CxoHx8ylKeGejAPmaeHaHBRtdaGYYc+RP76u/iiLwMygq6TIB3ZnTUyUVIvO
QOmiwypB77YBNKEdrm5bgQiGCXw/KZfzSEwEhaw6jKoTGCNtj8Va/uEtf8bIgJ5+nk8+KpPqwme1
A74DgIQmr+y6RHenxfbfdPwdQh7s/M2DAYPjg5QhfYRSiGbO9WMKYu/PROXnZEHOAotIuIXC3C7G
pC6AsD43XxWB4yxC2EPgHRKLL0PvtAbWEP25+RYjA3tnXvtXKfemBdMpMWZKJQXC0MZ+dQYP+7IH
BEM4nnY4AWV2DKxztUGI8jGQ9d6USM30sfShazudMWmjJO61xedqSC44gYU58YLXAZabogfP+lOy
8RD+t93Pw8JF6tfAPqZdAf2tuwxw0om28Xr1NpU7HFKet+SBMPszmt/9OZ6hSk1Nk8AzaYC/bSYx
93cioXtUpTUHGtqbM0GZ8kbhG5DYx0yACRdqrcvIjPHSmPVUR8NvPZXYJUD5rI3BmS00hZ4BnHsC
M1mRPteR6QtHGpXWH7GZr8IfIkzr8t0OYFNnrX74fLrAY3xTDGxJ126/xSouS6+Kal9uE463AFTs
5lyB4/BUlgbNkvmpBJzGshQGImisoEViNql5/H1pqm9rt8HVnKG+GMW/DFr+lAYSPnb0c7QryEM9
wNKDgGlBrA9TM56nzssMI89t3Rz2ZbmyVhwY5IUyMi3UId0WerE3lEqHAeoEhBs8NjwaFNRZHkEz
ZnFT67whmAbrJoRAsPe/SajTbQbQPLLoVYTV887qISvdFGc45T8cEfLakfgw0mk5TW1wP4julscE
5Db8WizZ8nJoAHe31iskoe/xiI9FSjCwQYlhuZ6fqKG8CORmk3bA1Kwo0Ckzf1Jjbxy8EaA8gAct
FWdaz+Ywexz7DO0q5oIuC3xI4pW6WaUgSRjB8gkZ1nS01Tvp7xYTrBsr2Q83Y9MS4eGA4jxr/cmd
l73/WzZBeSw7KD/NQIJ8h9eZBtxXlybc+nzdTDYsKFngxArIRmfs+G90hGk8atSdEe6aHAhUxij0
kqERqNK0STYWhAWkVEy3TIk/ESs7KIN8gBKC/4xuKjHGyvfFsjNqxqPxgiCB+fWHqfpnWTtxmFZ2
Lul6qmJwIpIzILOYciDfQ7Vi8zk+WV3vlwrYbhasgLvcUyyxGtsOit0WIwPgCYtagj2VrCAoobS2
Im04EN2uXL9VYzsgbqB1Rk0dFZuAqxbu6TpEOCU1mIGZAYr2S+8WlgDDDOQMWC2qggk/ySJunXxX
GxhV1tw/0X+aqQooXo2R1inWHokvXrTFCT0M7fMm0Hx124JHU8kDAgnQoNZzHRrAXKD1IyYiuKN3
LTXfnA+Tgz0v83TaApC+UUARXSi9Ji+JHo8bkT+hnmR6Iteqj89N04yp3/joLRAIgAdbncLV9im7
80I3Ny+/qrp+Jmr2ThpU9H73Tno5uRTVek6FRMcKvRpaxtae0Ju9DL1ejtX04uK6uGuluWR3ABoO
/dZiVq1cxUB8YGJxYkz7oX7gpJRZE8tPBKVgfRUq4DqD3JSrhf2he9nkYyQhMqpfnscgEq0Ypeot
DUnFM79D3CCgM32gjh9KWsVncGTXkcGB7gNd6F08z6YtHI3XpOz3N7E0exat7d86Ri/f+ahS8R3x
ofR13PfqpKpiqtKFvJU+yIeSljSxvfLOZQ3XReFQ2ka8ErjVU9ErIjEuwFfz6KP20YQrNBYQyA06
DA9KCvNPrhQjVukIFnE9A9qr8j3QdTYMAup5S29tDEGu3t9ooBOhIV1EwAV9bvIZbXcSbeIq6lA/
qJ59oDtDjUITeEa3ZL/JFpD8ULojbMc1MdGqCszMOSDpr3lQfkFgGFY7mnBZfwcx2WHThhh8O9hB
QEgxKO1jgcp4liIsVkqrZNBQlLFe/noVCkM0Bs8NaBRMx1/S4ugJOiAyXo8RV/XD50w8HGlBqbK9
5Fe5+yYhERTrDSdDaWqT7eTOr/kroE+dLEvwRbrgNMUity2iJnTpin5xsOj4WIiV/Fga9MpmP8UE
Ft18l0mQVTrOtNsTLlSXlI2TOZd+VpF6vi6O5JSCQfI66dLeK7jfMhgstUMJBqqyhB9W1Tzf47+u
n8MbBePqTWA5Wqn9YuDXRb4ZLc8jzt3KRTozZP/NRfciufwa7vK6Ngpqe+qvZXnex/kN+Q6opP0h
DuOfQxTp838P1f1LxuuzH7YJbdE/LpD433/8H7f/dSvFf9548M+v/+sfERT7R9buHmn7lz/8X+G6
fxOf+6/7K/7NX/6/ZesoRWL034fr/iXu/M9E3n/+q38k7Lz/wC0ICNYFqD7Bf+V//ythF/5HHAoW
xphPOK6qoPdk8D8Sdkz8RwTiJED2Df+IQr/7Z8IuxN0WIUCJKKQhEsc8+P9J2FHme/9Hws5HehxX
ZSD4hBQFvt/97/9bwi6o52r0azTm+9qmYYXEGkZOmSGGhHiTMQ87+b3g4MeRVfpnFQEs1wBV072k
MNi8h5q9VlW/P4wlBcXUTVjQDo1AzO1NIFewIIITdjqbQl/kI5NN0nrRV9S4t12gUWL1y7by8uj6
T7mPXt6tAarPQj/mde9P02AK20A3Jw7IwjyIvgDrByFB2Q6FABMKnXhcsCiE4K8NcFKz3wzoB6QT
WxABTBT+1BVk0g4BvS1EIIyEee2oO1BCx3TlNh068jTUZXjEzq5QDLbjyOvlMo+6MKq+jZXfHlbS
kizc0IH14zJmlqCg+lR/79Z5PY8zolXdpvZ0EJjyxtVlUlZTcqEUFnPdLOawV/o35fGjrRBHqLiD
ObWzZ1fSP8OIuVoaE+YbezUcw1cAD5IPngcgA7AFV82fla2furWww9gP0l59vgBimwX0syU6r5zX
L9aPSD6slsEzRuZhschHUF2dB9L+NuPgH2G+fziw+8VUbqcIM08Sz9Pjohv8borGUMoVlLP5zTXj
D1kFUM3x0CG6V2fbwsKwHEoPjANPen7W0/LBtc2UewyO0brsJxeCWpdonSqg2KH4VdMVaNlev1Qj
LTPXxjc470gg1DX6hbkB/aC6A9yeBabrwKF82+9mQhvLBjQsnoXpuAcO40g7P2NjpRS2mu3D/bGl
QP94f0FfuqFtgXGxyd8g0Le8Bbs+hsohJVpeoG4fYh3koMsO2vdkpqouOMghgF4XyO+lj7CY0hYv
vPYflmV5neaa5pCkDiFs6Lz6GMMwTEwwnxDLiw7RBDsdnOlLNLufESKKWSyhHTLaniHo4JjfYHSW
2pufCBKqiwI9S0mckr7GceNgR49QptHvx5fBdTZX5fYQeBKhUSAYAzS0Q+vQAvZThFnRgopb7ftg
hJ/AgpP54qNHDIFlnOOZvvjAQR7GARSk5AhJshD6MGygyqK6M7CKtWpBn7e2Ri4LoBhw2fd6CzCA
3M0kyaqHOfwQzL3sSMpj0Ii/t1q5b2ElPjWQh8VIU2wMDWSgfbAD0GBo0E0pBKf2EBi2X5wIvoFX
+jmSb3QPt3yZvTe66vJae/aFbOthHjp7kQiZpGriDxZt3DFcgEvh0Q0p//BwjRH4NljBnQC2Aktl
g4C1REd7cruFg6j9S40oSTqvEEUW03c3KtgR0duDEAHLkTLv81JWRdkN2zfdgSyUiO1hrt1BND/f
7Wp/bgCOuBj+UlgGqYdRqyMRL/p6/1F6QVOQYfyx7vzCWgTZ2AKlqpn/ALvu8mqEwDuE+3DwQYVl
C0MbOxG8ymm7+oR1T1hpCz5zddnnrr+pKAnaDXmw3WUYRzDBhQFEeUNB7hdBEFWHqYtZ5gdfwwDY
1Ctlf5nvEthOamQTFWrIUlFYCx60w7aaQowgpM2j2ZycKH8HXGXxypZTHPHvDaIPOiTbEeGeh7CE
GMkwZMwe/DFk+ZCKSuowc6Pnfg0GDQMSFcAmbZmHKFkYJmsAPzOa9g7KGnJI0QANf6+D4cB8866b
4bfEP0Hac0766lECpMe2jyMwX/px9xCLlv7ys694D2LcDzDbwdaIYdiGULpAeKVym55D0Cd11waI
nbo7i98cPaDHY3vWTtkziUqOqFtUIvDr5gN3cNgN9RLHmxBxLCQggnttsHht/oIcsTDBl/DvlrEa
Mx3tuYDYc8YKgz7Y5bTvw2xjysuE69+ZKb9VrbCIds03f3TnWleHVuDDTHE8IaflP9W17iC0YVyc
1TplMURQ5cTTNAE5lPGfocH/53xIAFTsv2JPrLmKpzOIwDVHNAfg7Oreu/IoNyg341Du2VZDKBcw
9VZOnqDSIT87QGHZF3Pmtq7vzGp9EKpFtPIuZJNlLUIcjyVCZSG+EGMx5BuMW5i7JdRUvucBvtyH
SKz1ZMxUUENSgJF6VuSydF5bbLCRoKvCHOvvYGwp2JQjnYvFXashIWLJYq4gBE5THiqAwERPYYFg
r0m1MLlEAgNyAZKXzcjjH3z83Mh23qr1puOOPJed/QmXC4EpJOYBPQXLS9vDGuri6BrucCTvDXXU
zGe2l11RbkV0h95sCcPBDT4CFfPyEYXuhLJ4T0Xg/J0VeV59+3Xf7xSHy3Fd0GQGpSzaFhmiGpOU
89mrjmZ12Kr6JkgLmHaLGawHsAaQT5C/AvCyzRCPyz5460tIrt42Dwe4jg1gzk5lcxCdmj5btuC2
QvTIgDxiVWm2JQsUG0zA2M395qWIsMFRAdHHeL1+BNNeCATSWvFOYZKkrlnwggfE0acgetjQy4fu
/sFmL07ZZroT2ZH7gsz2a4cH1LFuL6T1/rQKLmDLQTRFNutbmDKlDysG1xgUXl1l5e6vIEntm+wj
et7gFUI5m/6Eo7BHq6G31uHfZlq+hWI7rvhzjEwdzFqcA+EC7oeJHTZvoFM/5Mg+4JBKZWWGDP/r
7wbE5tTv5EinoHzoo+riqQD9SACstXLdN+c3EwznME78ZSkG0HSvG1sA2uxkPIhNpUxgvRqoGYMu
bxQdWeQznbe24oWJ9ZESux5Qa2aIruFJ92QtbL2/ANr9seJxIfqcBxvDmM/7K34ypG5L8fJKuJHO
en5BJXqidgkRDvhlUXuyAN2BJYlQ5KwjWNd75H2fV5iWi63PcqYmJ02vcO4hjsQbKwut/Kc9vHmk
uR/s43UM/RUXH9BbpKOneJOwMOJLMEdRYed4w8/pS5QoFkB9EUcDazMBsMIPGtc71KhMjbaXMa5/
+WRH+ETiNgZBj6H2fquodAATcA6rqUeHIH6FHRLYdmj1/fx/qJ3nzjTarpw6BzZyOHoS0ZDAauxm
sGciOFA6zPDHJYKuFZjSXZP0TnTcOOjIkRz3lXugouBIuN3hOyNJjMAzTvpIL+CsPQQcqgqakLvi
JyPrQ1BiB5ANaK3Y4764AqGsrK2hgWw0hs6lYXqDqTpxsdTPk/Je15X8NiWzp2UnCDFrVaZhh0wl
W+enYYesPeOWB0vGv0h4RsC3SXTY9goXMWxQvFepvqHHq5MJgDAygdhKsr3F7VX6kTzV/R2/DOyX
rPcnJfyvTewz7qGI3g0uPCi8zhzawb7M9TCfKIDCslLvbNi795qsL6yDPIfgKXapkuTsrVvBS07w
PpdPH6jnKPR5iMMfYwQXdYXYB4LwAZnNKJ0jggOcB2vedkFSxbt/RXwBWg90g4Z2U8bLHqQwP/e9
hRNafQe31GeW418FfK3yuguOg6r9ZMJRycqfHApR5lPA5xh98s3bFeTvEYF0YKEZWUyQWoavrTtL
W761l4hpg74tPHkV0qPBgDeKOwKGkIUFmlFd9B1EwqqMfs29hOjle90l9juKmZyxA2LjPQTKSl5Z
3e9ppS0/AjwH1oALQcI7WrGjsj7DL3iGdGEuwO9UxtfIy90E0Dyw+2XxVPSNPCyhPg1InF4YxGeI
VKZwIaQQf8uAxosLoCccshpKcIB0MPDUTw+N4iq6j4iTP7FQBeLVA0pRD0d2hM47d4+zp7YLK7cr
xP7fYrwLlF78NFWzPu5u/BUZDiSIhUvhzPa6hAgdAqiUdvdyeAL7eawJ6OjoDK+iehrHkeboSr75
sfdzx1UQsOs2nEt2xEnYPECWeVkRoGRCwturfExeiL+dd7TgYGLmEyBvCLmmqo440WrBvu7jopn6
y8iyaOvsN0TgPQxJBhONX5Kj52+w1hcIJ0HwNXZEPXAfPVBJn/xlFwhl1yJDbGLJamvRElH/h8Yy
T4TsEbpZiYBRTpMRDGISGXxYMO1kELg0YQbuHlQYcPC727o9RAqKiLHt09R7xz6eZiRvETcrcddG
Nqgd13C4rFoRVlk97036wJWhBCdIfLeJwdCcBJGOYf+mNBbrea1gp2wj7odR5c8pnGg+r0gmh+tv
yCb8QIYJM063YvyTQEdwMwgaK3wfpKyQFIf6Z2xQ+OsucQlLHs7zmsJ7/CsX/JDmAl7uugrAx8pF
S7Ks4MQoQpMNhyUnK4x1tRgzuW1zMU32bNDJnbePqkHGwdUOpLVw78azZ3EnY1H2JpZ5Dr4gtuiA
uTmr/UokQe9Xh1n3j5oLfSqD5RIKxAsNnnpoTAlyol5gNvHpKjfx1mMl43IIOKw4Z9KhtSMsH6wL
yJo/RhCs18WAxgLGnJgRdMsOwNBfhsfAeRLaYXgIKH+OPPleQ4FbMLkfhslEWe+Wsxd1aA9fKiX9
IowcSSHc41Iai5QTiT4dwQUJi1U7oFqshEF9kQoyYQQeNV1gMGwTFjquojhGzEcyz/teCXQIK07U
dUJ+zs1BmVi7IWmOhzNENQNgEI7QD8WU9z3K5EgqHJ5T+zlPsjn0zWkL/wBtAmO3PMKJbwk0O7q5
IgzBbAUEHC46IFxcoZqLQfAL1/tAY6y9j0mb16nGxSG+FOipDP9L4K0iD8vHXHH5AXsunUBZHnjo
YBtUTxt4TOfxG+8QTTWjS9kK6Xoashi3lkAMBUcM/FcFar7EPaJM+nmO/yAPI6fZnhDcRMWrMWkM
y97kXb9/NbPqTyoC3BvimqfEsDDC0L8CMPser8HXHAV/cc9sQfdJJhNcPdZuQdEghkak0emM1gjV
wME3slcEXQ8dbpM4gN1OPOIO5cZjBMniVzxuCJkc96340Thnq1A3MJQu78t7CNMFAjRY8xgJd+wH
pKlc0cThcoNDcu5W8gUh+UdAolcT7hsYXR+DP/QeRDrLM5TGw6CXz83Tv2IKOuIe8l987OzhpwrZ
U+83dREBhQzpUz+QbJDkgODDBTea4BcisHHq+C8maViPS8VThBngim46Z2Z4wb78u8ygCHBvFC6S
ipZDp5EeqwQQ77LWf2AgfeJK3QYm3bua7jT+FjwIjBldBaCN4AKOxMNhjZgnbgnay79+icymBrxk
TRb1/LUL5xITKD0BijihTxwOCEOA0WnQLZGgxX0cJVJcDzPo1qTlOA2MUY9yU0dVowTXfEYnTKQ6
UiuvLUtXBeOj7OrvcQSvRtTEJTCR31YZy9zZ9YtXcEN3Vhr0QT+DObCZouPVaQO4AyDtBJsggU5I
4NtdR8P5FXoYQr2AQyv/+0pGxMSiJ9xsdYsJwB9wNg1uwBE0a8o5nTtsGsXvAXf2qbpoAPtvrszj
T2vv9betQ02oYjod4Litij2O9AtxyVdHaHtoZZ/zZWPXbQDR3c8QWqo45ygJHYgxMLHmdc49vZ8n
hakoqEhuAfJtG/QXpiSO06k5WevhEo8IiEc0vu4K+Fnb3kHpQT0pLn7i2P0DCBr40YxIvg2rx2G5
B8UlQEw+mTIJYTLqk6yRWh8h84+EXNF2eTCPQ8COATJM63xyVY8Qckr4Hcn31Ju5+zrE7L/CEtEB
HfhX6FEFAUMaDCIu+nAFCBuv580rhzPSOiofquYiQvBX8OyQHd51jqzeT/hDQK/rHdx5gPcvghYj
MC1/77J8MlvB9sG8THrFIOdgpnchQogIYPFjW4N9XRt0SiWYy71G/hc5VIwE1V+H47/W6iza+lnO
Jioc4DkVYTxg036SOPPhoyIZE62QlKg3PY+ufMLVAmUuVshOY9j/De4mSvN7RPD9DNmvX4LMa+/3
Yfhbl1DcB/M/mTuP7diVLMn+UCGXAw457AiEZDCo5QSLvLyE1oBDfH1tf9UqBz2oWQ8yJ0/xMhAO
P3bMtl1inQk0grtyVZegGD+8xc73qeFx5nrmwa2e8QSt54DD3qsqnCs37lDluySPpq0j5Ps6sxUk
bV2wHK+87TJNv4Phfa6V+5gIH4FvfKrQW0N0HTNd37Cjs9bV+8K23AuvKfiR/McgamHrBNO91oY2
2C0dgvLzwQT9dptXvHwm0XuhQYgbUBK8NGvlS8PXrXF8HLLFog2RZE2UJPsWGEWIr/i5MPpyiwQf
n6tJPCW+j2rJDT3y0yiM0jpj2OycjYFb9jgY9kM6vSWyCeuhKfZI4Gr7wdRfb7Eq4mviuTL7vCVQ
2MsNdCVWzCVCwJJczcLNLlXroRITg/GRtba1zHgo/fpmDJL5Ls61D3OwHfbOQN/KVdQ7M8OEYkpP
hSQsBaFKA+SaNVbHQWD2VVogtOxph+M6JRJFEG1sdn0TFftGONE+mA0wZR6u5ah/XJvk2QzSG6sd
KjQaw96acV2GWZOGcV7dm1L1HJwTc2bWHfop56oTN69+1P4pE/dtxW86L5Oz6dnHh0tdEiwJbr0W
8d5KWZXHyr6ty33a+e/IP6wM2scxYoNceQEZjQacTp98uAhqeKTWx9TsmBz1ZYdUqqxhI0l7n0zm
p2siVRGWhis2taG3kiCIS4WfNJHvefvAhHtbrTLHT6AQg7nuTIrMHZ7neQ5IuMX++2hGT0vvybAw
ZrJ8xG3ryN93Hc6bZhYhfhpunGK/Bv25YknZu9bdOpcshlPtSivjm7J3rhGiaEPA8Dhk3m++mKFo
OdBcf4iYyYy3Ne73kWOSup6S9Fh278DJPu2++moWUt2q7UJhqI92DPZWUGb7efJ5HZtEMcvYO8+V
+7ceWNA1HckQJZJpn6YvXrNyPxuvjO3Ym+vkjOJJzsEhPmWseLVXEgs4unu4LPmysZ2k3EuBsj1N
DZH6ekKx5eQhNk4Kr8K3Z1fbOAElYxTFYz8XBPCU/wicpgunkavKZEecNTM/G4QDPk5yhrF1hpPy
bg7eRWJdx39zltVNW+NBrSb/xljk8i7cYaeK7KftfO9JeAa2mQq4S4d6lMcBLAJFSmIlTeakw4SP
BahasfN4Z0RF1l6UncSbyOjQAirW3t7kvZJD4l8R8+7zOdKq9TObuxRtabqL28ba5ub46gofytgy
p7w4+MrL2O22dYaiJAyc2wyLsMKaVxKOE3iy5JUoNo+31+ePTh6/9FX3Pf/iu9p30KuOIn0BwFNe
IIXxbJj4bZbSr/cLB6JpZv1DF7jJ3gEDw8truAnIOpDnTM8Gw+DOWrM92DGD9fV8E88D8e64tveV
kZA16W3sMWSla+moMHKm8ugBptjlykJ/MZDQYavN75oQYKfpV10ZR7w3f9eeNTRPR3+nIjh/aftZ
1maI9FVemt7cp6o5NqJ0ICNGw21xNZk+w7zt1QM0HeiJcWTcFrgRJfZwvFkRcVg5EUVCxiJLsgI7
KeRrR3hvcdrbfo1OSVn/xbAaMZjxXE1B5GOKMAWTSy93Q6DSk5ddidPG7K8m91x1A0pPmu+KpMVV
Nxb2qa/KdVt9YYex75opRQL6mmsipa5vfjuZ5OhSRmhmGP76Vo4Ebkh4dN0sGEn6ozv1+5wJy0at
aTCEhrW5/KLdGBswC+eIURwoCLqwEO2y9Qo05tQc3b1rGUfEk/Z2VMNTkSDzeVwcJLEuCBbdq113
f/IGX/xY13LjZAgsrU+Gsc25p5DRvDYRZy5x4teoWJ6kqpyTA/1o706cQSkoFrY2pIzVnddUzx1f
Rx0hZMSsQd1JkKV3toAF2WgSRzpYLyShO6UwZJVELpzG4+PiHVwlMgGMEn0oAyXeUKRhMEy2O4d9
Ej5txq2XICU01gv7B2wdvt9Mkp6UOKd8/Bkj3AAO91MyRuWhzeSzVS7QL+b1TeK234JtkM0j5rRr
VZY1R6MTg1byvqfmJ9PCH06iPiG774nq0VMYryOi+xlXG+ti1cVjM5d/ldvvq6Fm/zNGHybJJLZB
rD5liunHnYj1y+Z5DIoJH/RIVET6F3KV5iaI1WvvOrvWq27dDwYQSxy7yP87mqgKDMpL9aha50/r
1lzWo70I5lMAJQgD8XFIcGlVnf2H7GYqXWeDAW/lctDb5VeKV59HellqfrEd8pJzBWYF6ULVX5Ef
DESD/CtEPPIBId/36zis3+aShI3IrnWF9wKD+y9AJ4d3+/28VvckVzlQA45fbBsn34jN6+QxLrOd
6XOVYDxv0mPudMZ9pP+Qgz8epOHw6vADh9OowScTnWfVxCyQlYOEzdZ7bsRyjvPhQzUgzzIFbFMT
ApEqb0d+0IPGwLJAPC2ll9zafv8hgq44J4wY/bQEpKxJDQzshpjs03o/JSqM7amDVxb3RxVEXON7
TOSg6TYCveym6/xKsyVsJP+oJpHduGep6ib0+t5kdPH6s5u52JQcuwv7tjVQv56SuP7yTX/dt7J9
zrxkJ9zVvjqL6PeA4xg/keU2uZX3BwHD/8Qi6KbO7VuuqxjXMmkc1l2QciFKHAEh0c/P3TLfLYV8
sAV3Y8Fd/NQG4/3kqo8VD+bgZhsn6V1kHuJMteSL0RM5XFmpFLAhhgEMTz3hO6khsISYKFnUx1d7
XndLjaU2kSabPkeqfScYPbuyvlbCNi91RkIvjr3xvOCt5KrAbQv94NgABNmShODxdiE6VHk4mINJ
fomld5AN50wOLyKJzlymxF4YpGn72TfAbM3HUnkGNobC4o6Y5ES7xhuMDwuHEd8nGBbxDZdBgk9j
ZYWFkPhIecLzhv1nlETexsusl3Gu2RzkRGSjKQ4DiwGS1ESY+lZ+iS1sNwNR5kKwdG2ngY2NT+6I
uZopphbsr9dsqwibXoORU3+2jH3tl0+pKCA1usz4TWfCMXUBYaSO+J6dCuKPRkqwtveOPBRHWRi8
8ozoNjKs+AyeyOaWDduvNPfaXOCtSUP8C8xrP7avxeI9JenwvAIqDeFyfqdvbQkeSklfIdbOfRgL
Zu4i/7YtlkNek5abILFw9XenlXMqEpgwLOhRZ2wR7o9p/Oa18OFjpOD9lh/LCd7YF5CQN9bPsSeS
7UmXXENzSMaYlU6y7hOzhn6nnAd7HnA7z10IKMvgaZh3aRq3n27GdXAspMk6c/pZyt+6zf+6xfxi
8lJfbUW6IvpquF+sOatGt3UZcMdsz3WzOxSqh8vGL7o3s+zEDui1dJsvZy3Ls+zLv66L1WwE2Ygf
dAkTQ678efjTCFm/YIdEvgYCs03bN2QZplwZv3aies0d79nQ3qwlN0HrzPPJ64iy4IxO4G/a3gar
SnwSmcELvfNDAuHlXWUBG3J5fUWm/Ib1C1nN/Uv6DOLeANE56f2jFfxDJUVhBHVoa7l/4fdWzcVO
OMA8mFrCINf4ytkWx1WjZuo1JxBLgsdA7ITsgUSpLB7B1X12cuhnkjTczgSGu8QxfNsu39mE429F
W2K0NXqGtuxQL6zLW8cDShOz+2+HHNUqOnFt9o/80j8VgDYmGEhjacBa1GYJDzJ725Z4FaT1M7HS
P2dlA/B5+TWC9rtGsSUzy81XxcK8nSaHkNz4t6ytzzbibllpzfWfpCTKmMxSrb98j1X0gFB0a0R5
eViaHq2OxX8TIapZI0mxEb5QkR49gdMU6Mke9AYAhZq/OXLJCJbNHJZe+if2CsEetoIDa5PtFlVx
+ef/uHcVl151oFscgfstKpF2oSvdZEPy10rY36xdkzEokd8Z0vHTcuKTaWXykgZWaKXmX2ha5DGi
ytk4I3+jrVj5GVASL/nAVlZM6OjsyUhgraxr1tw6RZ8ALTBXlpAuu+iL28xm8VV0E9fOlxjlxmuj
p6TG1Vt1MzeT+NpIvq/pHE5O/poNFufHMn60rrdfFfqSWl5Hrxy3hT89VZadPfR84Ew/90Nmro9Q
0K5RCSXBLlpjX0j/0QbOdR6sFufkwmksvfjbdx1weBOOzZH7EviXicDxtKpwHllijhUMHUX2IJj4
h3R+Dn5cem/FqNPKAV4Jy2XdpT6Wh64Fr2Lkb7iKsvPc9uOOyDXLeRIum2CFEpXZHjpRF6yh6GQa
MncflVM8DHhG2ZDIn2l0UUzLeNwPUwZw8YzAPt/WOOnZ7XPQwTLoUg+bf8lvTY2MQ+7yZvIq2kQr
LG4IJFYq531rjhzKgfOWeyUvE1vAZxBs4LljnVrSGQNwwQwSJKkgA2AHtAWijx0MjDQ+fpEOyO66
8s2YH3RYQEWiC5Ny+YkEOlLRs0o3ubuMbfknW4xra7S3okvGnTKTYsdi5h6TMwAYD8Dcys51XJB3
zNEh4ZXe8SUvPnGlb3ofPltTiIdWEsBuJJDTzlCnWqHF8IzyjRaTfYzGGE5AZ5DVeGxL8KXkxSAG
GyCa18aOQEZ2RxJC6s3Rq/zca9j6xTidzRk4cNvs4qUlqCt+2zpJD0FqA+8uEiSqElRMvSZvfj9Y
e+IroMoJhKTETXYWZi0vOwwVZxqf36tqF0z8mOygvc3fpWRonLziEw+cPEYriLP5WppL95C3Y3oY
bUEAya+IiC2CwXL5ArRQXLII9kIjyL2AgSN7ck4tIlJzj2C8NfRYby7t0VPTJyuVfD8OREQhidxa
vFOFBcXBa1iZJtEIcmAoj1ljW/t0EK/j4v+dOygkJnTT3QSzlshCaeDJKs2RTXRpn5wuS6B5rh92
6SAHRN50VpPRHGty+KFSz7ZWkNPqYmAc2Ubdwnpq4AQhEMuqFJRxX3PQdWzLImQGD326CG5qM0k/
GdIQeJ3PLIa3tA7AK4xl0woiYuj4d33A7Dko59exzFuwhLiMuuKyehUzGgFnlV7trMATjCgExLYI
W3N46APF51ssxzGCFoQbsd/+R+2U7Tpgu98MUDeIzgc/FctOOU5PrHfxOblvSe4fKObQOWlAalLs
W08+Z0F1WeMV9VzxsM96gZp3H0aL3eI/Ro/Y7uqiB8UuLo65YAxmnuUxT7cj1z8YyWz/RPwxIuE4
UJG4JKbfvcieSr+4pytl2QQ+n6VMy7NXxBh1mBBHturA8DymHmLChTU/WKIYznn1IfK52P73Xb6H
v7UuoOj/3dX7Xz7e/+35/f/D5GvST/X/9vj+j/Hf2rN0L4X+B/6nvVf3z1iehYlXSuG4Ln/lv+y9
wb8c6QR0aIB2EUHgCqo1/pe9N/gXqUc8tyy1TM/EtvZ/7L3uv6TnCyJniHuW8MR/y97LvKQLMv6t
QEOKgP8G3Rk4tm3pYWf+v+29PP3ArVcImlGszYGigoXFWm4lJ4dABv57nrOd77xZCN5DtCynmFUD
HpibSOG6cF33WBc11vWWy+wQSHYE7BTKxD7YmmNX+ETdoAp7Xj/if2UpSxwr3cjVOdlxdBcL93Eg
M0KA0HodHdgVLhbJBPhTkrCNn4a53EwYCeKYxac2TgUyfSA4/ICsjZvFslA20vFCBQTTISs7a2K/
Nav8k9zzyrTFju+G6iXnviy5ynk+au3IBn4uSX/nXeUc5vzFoHlii413b9XjW1FCEuhU8EvkZwgz
Nx5OQ31X2cO2JKx29ZGBWO4HJyclrBngFcKZg6EQjY0kqTckx1no92RwTgCLEfV46XcNwDmC8ooD
8S4p227fBK7LHTvBhcF85Q1IMM36WIjl1nWTK9zz17IC9WnG+bvJvInd+d12J/jOxD2w+yC8O0Dj
gQNXW9OAhssCExn9aY5BdntgWg95jCkuir5NVwWhzzoONcJnbqQrZBDjyHUUak5cY42CNQKvAsif
M7HecdlNgVFw+5ASkEtDBvNkaaxDgXXNJNF4TLlUZIG3hqxTxFb5U3wZyugADH1C0s7yLYxTjjF/
eVACi2gq10sKkSIsh5+KLc/WGYxfuYIRMecRISgHBdotATgIWVvEO5iISeMCH4irP2lKrnUBRhlG
ZB2cYMSJE+XA6zict+jyOOLmc6tHB6Us0hKpeJFlNWKGgbse1ebRRJHiE0Lp9Ae2tIql10H1PV4B
Pzh2RDQ7wuvWagDkXojIWMmpHrgX+arHcJcxLFaVTtOOwXyFkP08R8FjOXiPXkLyqEBqcX3+PCrH
cbweY/iMgdIGOQNguAf9f6Ni78G3qmAv1+hcSxkf+3RgpWNwTgsituFSdCGKJDlcie3Dd/O/kRUs
JzNu2x2aDTxMs+4PVUqyfiAAP+SVzSZRr155K+nk1L2Q87SfrDzD20tGA+TnZ1nQ0aDGwXwJVhgF
HsD7MUrNXXCx2X7jpO67TSbnNpznLgGsbBcn0H/AK5nVxmCQmDiICuOjdhFmeTw3lgUZE9dRPhXB
R5IaGMMyPBd5bTwGtnZZu3hjnA7qBl+cbdXAnVCy8WHdQHn3Vbwv8Q1gbkI49BcG9BE3XKu163bW
1gRzk2SaHeT1z4vLFGgND+OIb0sDygez6MMulX8si4v54iq4Wll+1CkABhLwMCgVBv0W9/VklLgN
JzwmoB83Y7ruaoK2m36YopugGWy2YQWLQxeBH9Jr2E9RfbByfceEEKa5jkvUPM6std9ckb9kfHyh
W6b5oRPpg9vpQWiIKy6/uBJbdAw+q2uc28eZeYSVgdMdDH9mHoE/souUPOTrSNwwz+Wu5hgENmJB
BmvYpdHQsGlT6eAFzN/7wvxKgrLYZbL8KVKCh9WQeNgNudBDubBCSSAtIDRmRXrL6HbnxHfj/azE
3dK1iGs+7uWEZDNW1lvNgZfNIe+Yghsr+ZFucqPYuW1WrLywRwlyO6qBWZA9W8ZIyo6jARwD+MfU
d69maQvubJTkDPMUVkEOWjPN0E+JuUYxXyPfNyBR59kXS/ribHFDJ/QwtlNzTWHdUDRg3JA22vOH
1MQe8w6gfCAVT5nBVdsk67QJBtUceC28EfWSG4UPOApof6jk/DWi64GIgG7j1/Fbm6xnU+Ge60Xy
OI8It7Ac0gujYuSwO82am0pA91Jc/mBepfteVW0IGT4iNzkR5QM2fAYodCN8NlyCQ9r3O2hcTXbv
tPjyvMrvtkWqo9BDQnwscY4eSWJOIBNcZMOt3vbezNozDoTiyDEOrbV1QcGt1LikkH86MzpCIAAb
NZi3OKMlHH2V3prlXedCRKcYB6yI6R46X54hxdgHAQsXaAcbcqfoX1P3DQsu22rkJ6aZ6sSkeUiL
YNgPS3xpF9yQIA0YNKs4HKXzWKv2V7S4B1OtueaFYFVScUMO4OLOxnftBNrvxVGaDQcTys2mc8jc
VghzGUBgniy6VqRztkRN80W33BkVr03Lye7cttu0Cw0rxnqNQRg/TcPFhz92hmHO42pZpHI8puUh
c3iGuBMH1cAPYPHUNAQWvaJbUBblwdI2sF5ACwk2SHCfMp6X3Qo56RT0Gu0lyzu+DmydI/k72FyY
R8P8YOE8hRJxPO6bh7Rbd2abq5B8erSNl+nAxQe6GR5bipXYQ6y8uR2AsRz072lqt2GuoMVIwoAs
ehIGikxuAENgh1uZGzg4uIqA6Ih06mYUBKg/pnE+DTREmbURHNgHI4z5FKiMcgzHlcTyQO50gvUs
CAPt04qnICHnmdRVhuyo2r1jJhB0yHCWcc8yppm2PKwmPNeUrOMDC+HAQMhEvr2PW4gudF4QNnoh
rWLsZZIfXC/5lk4vwoiUCJuJkdStYnVto/oscT6fF9u5kMB44ZaVG9nbEiGGT3wCCfeIRpjGDncC
NzPnSxJhAR8xfnns7WnCulBR1B9nm6VR65261D/BMNxFafulEuvSYxe99/rkMtTm29LBNnG0el3l
/gnsqKaY0o1VV1fZDAjsg3mDNwPmOhuKzmHTQ90FYVU74kyy2WIra8wQDO9mFJttOQBmURlMAhBl
S62JoQXgpcm9B0sH7i4lri8X79Bi/ecD8i3WiQ5a1xh2MxA0ms580EhWejIUaMG+A+Ebu5RZef6r
ePNdtCA1Tf4xcMuVYPYuWlNxcSAz4CBDo8OesM+wsu6maPngDoMBKMZ002Sw2LgD9fFCiD+qMoLD
/OA0gHB5rH4tpZ5iYOx7Sy4vou+73STQi3N1TwZr3Y7WzIcjpvd1Kv2dzLFMB23DKmJaFoy1eOxs
M1kuKw/YYuFmiIHq7ian7RER+V5O9igu5Zy5R2jwMchaEOJFkWxcOtnaLmn2OWZP7hvgOJekgqtq
2OpQuCnlTLSi2DaJOmKtLsIqrj8XXlqrzfkT0phrIQonjckREsvgMYqoGxhZrCPoveL9f2GMFlgu
z7N3CoYKxYUWiA1VM3hIhubE2lh76fNtUbnO2exjeEx180wWdL5pWHJwjyQJRIGvxdvX88IC4l7j
CUKzwWsQTz/GHF/sDDpk4prYXgO8MS6JAvYSksR/N4M08dcrzUAgWIb+jkKpQ1X2e5Q7Ppw7Goru
YgNP+dyCCujDNIYn1o/d37jxL13d4EASqKKZ+1UOghqfPnqykokSiAVzqXCPGGbwiXfOG5VfRNrH
6t4xLZvtGpqyXEn6QYYDcYpcWrzVFavSLEDtE52NtVSoQxDPey+o1Z29wrovh/wW7V1jtyDPauN5
39KRZSYsH2ewEWOAJz8qS6zcNuq2kDcVL3fCBh6+QE6OiMgW1ggNtYNY7+fpduBOJnH4hrmN44rM
GypxxvE4BUALhgRp1PfYQdqpYFe/Tnf4O2DyeXQc8Zcg0rTHoi+aQ5bcLAL7MoBcnRBCpbZd0IIT
mJisOY94OE5TMB4NixRCp7f/YuCXlsz+rueCDBfKh+6rkvcatlwJ42ro4QTZVfebOewr02HOT55f
BTt7tn4dky24R9hxM3T5xY05+vJRcC4DUqMcjQQkJA+ZEwVSHmt9hXoW+SDlx/rO6Ml/pdn6HFcA
LoOJNrx0QYfUv4UgSc9mGnk3lLAc4qraT638MxjOc4k/HqgnP69nsCrIhu+85W04mUfZztNRltGv
vmd37fBbsDHnrIET5+iCozqh6sgLjsA2qD6Cnb8HovS4Do1ekAmucqjnie2/ghtsgcO7MI9jNi6N
YmIzn9BFq12pC5eWQN7nxu9YDZ+QvU8Z84ELWeYgG4lH76ZdZgIr5QUFJj/OyXDh11nf+FV1KDsS
rIO0vwwm5B2JW5bgFPH0WO8JTz5KmqJixWrfpDvKp0OKtAA9BkR0SAuwCNNFU+M/lVN1A7qfv7GV
3AcBeGGy1RVVUFO5FC6Sl8T6WSjjaNo4wxZ6rUb6rXJddKX+qbxq+JbRgWX0lGGhqXYb41blYxZW
HXbbgd6sQIFgonHpsdeVWjG2WZBspOZo26rx5t7lnSY9fcgScbWSzQpImk+ZvPvfeVr475YBv3Nd
5GVNVHoFEwtst3HBcS/JcFJlg7LciMfRDKYbh7E27ke1r4DaQ2Ui3RlnP53AROdNltrNXgKIl34x
n54x+mE4Smke4wjm34alA6bQA/mh8Rj59JHRVhYH1JYV9JdFGA63ja408585DbFjJfgKl9Xh+qnr
z/KYtS8E1XBS0wvFcGCJdFka9mKGN1ph0PKYijMl8pvOdWzYbfPPklC45kL/NQec8qAO95YuZeu5
4d+16tmMycXp2raJB2pn6yo3W85/RjC+hm3e9529ca5svecz6j0f6z9lcLoWbommR2mIF4LQf0Bo
TkCM/nFYaSLS0dDVcti5nzp2wBsiKX8w13ArKF7w63DeoMhyjck16whjUQK+3fVmsoIBrl979vQL
ntpSXXJnrPPdCH+o1vV3Pj14BmOGBLrhgO/NbDy0EY15Hc15mC9SUl7L3eiARjQXciM9PXsSfDjI
Tug/1EKAAIsP62ozWZXRimTB7Go4/XnW1X2ATxp8/Zi2TI+dQCet8cC97cmNggF4IK73Gk5PRx+g
KSkGBOEB1SV9NiZbHuNBPlkET2ITxJKnawUH+gV7TomjQcFJoqsHwe17s64ivM08igkxaFU7QVdh
qksLpw50S3pedZmhYQ8Pra43HHTPoS48jNOg56DLb1tdhogpkL2X057ET8xmZ4+PcrEoT0xpUYTj
l4FvoVjR1hWLlf5QXF27iAylD2vu8H5OKSPXmRzcdINdubkV9DbKwYXhi9NCkPrCko97yMP9stTJ
so8p9d7YXmbuJsAL0Bu9fVItXIrlxXb9i8ysV/YaBjSM6NDpQknV4rQZqJhkFiGCWVM/a8RHnAe8
pUwsXCuwj7Re4MFJ+7PRnZW6vHIcg23SQjNzdLHlqisuLSY8JbiU6PJLVj/2VkwdZkk4xc2cZkcW
uCzRo9Ps7w3HPmrQfUyjZm8Mt7bQDXLkCyJduklY4los6haiyokukWs56VNfF3UWQ8MslUXvccpH
nOo6T0WzmsQvAi3VuCnc4Av+0e3aAxNkx30eC35kg7EduZMmgu6tPNWR4XGW+X/zmrCrLhW1GfRg
USC6lBSOgsZmSZ4j/zmUkfZEJTZE9s++LiqFbgirju5SxvuXcb0yLx57v9T70ZT3uPIeXN16ynEV
km0swXy2dxMXYDpAuQmDSbN2DizaLjG6faurVIOEP1rEy9xIcAU79K0Oung1oIEV3g/Je13Kmufm
U8VCksep9rLPgO7WxBAPNbjqY6BrXSv6XZUuesV+CVuL6leGRBDR8GXWrituJvphI5jKm5XGWMc5
TXL89MfkqLswXMYQbmrpOaNp1oOJk670d+kK2rHnGzvximetTDJI1kyH8oflVstskq5kJC1gjx29
toJ+W368fQZlZKNsn6l4/vZ1FW4qMPEMDvoozxKDFq65grSW4uRNMKNjBrk1DIfOBSe/43kFQecf
QA2528QgeNwb2ftCL+/iDrolq/gpo/RtFO14dujwNWzvbCC/zZn5ngc5l8g1gqpggH8j+0FQv/E9
Rk+yGDb9wNDw6EhNbwgLQ0BS7ZVKMFa+djXtfeJ1hzKnaLjgBSt09fCS549ePNubYY3PMkcvDBqK
igW3Y9y/+9igwth0ZBvaM/eTzBV4Xcjsj14MYJdJjqgTBkpdh0xPDvxgksU722YHTWNNQ3dyNkdx
yCODMBFte8JUtrCePV23POni5Q6eVaKrmAuKmYacuIKxYL3MneQEx4JyzuChqGfzbNPonN9bRVW9
k6LZusmjRI4Km05EsHXLp5HIIPf7/DTSEW1PnAwWrdH4SxZ8iiswdOyg1Cg1667SNdNN/xab2YMb
jCqcfPyEjuOepgS9mRddeaMCxfUTRECmiuocAVQZAas4AFYEoBXwTNHZAMOGttdqEksKksUDzaJA
tNijLEM353cCvGVMXlv3IkA/HZZWlzE5ODA07UVAfdH0l9iw3ht8KXB6Jh751t5RjyCkz+pYs2NG
IDI2D9XFQ2o1Mo45T5NmfJo4UVWq9TiAoYk0j6bs8EsD4QwM/4Mfpzvw4YeWWR8glXPM4tbHS3OS
ufuD0Q/XA3YXTb8xNAenCjACedN0M8T8fNIEmmpnJQZanuYckM6qiTqpNTgUFPHiNJefXFN3AvA7
pubw2AB5Wk3mmTSjJwXWAz/gLGboPabm+OSa6BP7Dv9GGD+zYzwnQH9iD+SwNrCTvPpZwAIpzQdq
NSmoxUuTanYQ5KbpoejgCfEtp68HxJCvWUMB0KFB04dQdAAwB7hOkQZ7h/x7ObZhP7hAkOrqAfjG
x9zhZEGjN15biJPGBPwuM6ojIACS9PeUy6WcVNGV/sGXuERGLSA9SX4INPD3eHTDxPPJ3C0f8YyN
v8yjl9x9VQNJyJTMCX3Y6aUc0oceWPlOWQI1MqhuK4IdAjl3O/icxlzyNK3c+u6av1EiUVcIiIel
MLRywv43eclGtojWREIk6j7GxMJQbYkwLnvEac2RjRV2JrM0H5pB/LTo9aVtUVhRpXS5ALBaL4sS
j0kX7WETw14nB6bGHIwl1dKzaR7juotPDQGztgIwgmhr8byw8RlgPlCEZDzbBTgrihMln84Zjfm5
4KcsRriKfdbKzZz0nzQFMj94BPHqgMmmNM+TDNabZYrOvE45GSbSaTnV2vsc7/XSvSlRmecOYr8w
rfTBqNwHJ89xAunP17HIXrjzFYFi3fprWYSWRmynyS1QuUerxNYCKkFs8Uyf5rzeZaPz4D/NNTZC
1LUvH5b2ZC6fTrbclBw6VFwdHJuTqwpifv9PUwt7bZX3hTkdG4vpn5uoHOkyQ7qpc6Aktdte+yTE
WAOJbYvv9reozV03sQoPJAMpusvJMbsbwudY+YO7Ore+XWN9ngRlBopuvJn/Adml3TR1rY26TjXH
A64YQAf101D15NSyGPdgfC2S41SUKC8xgocofwufThr0hAvOVNwYcVtcUp8/6jQc/aYUNMT7H5EK
/F08CdzUveyPGe8PCzUFB4oVrihrB7nsDJffvIGlNoyGPKAh/c61xylMMtbl+GtpkqnRp2IuNy3C
70ZBJcax2GvHouKuPmerj5C53Ges/6ZgaE+5KF/WSHiPfmU/kmmNd4U13BP0YaqmEoB8fl8dEm+9
BmUCJdn3Piwxj7ddbR46B49/JQlA+CxEVJ990PDmts6BgyUORVHLm9LnYxLLc+cp+RZhqdi4iqRK
zy+jHwU+4+QpaqkJCDoHVy8IstqyL6M93s/9CGgGBPrQw5eNyiA7xB8o/smmryM0RHYNYz5/J3b7
W5uAKcYeJ2E0vfldT6uj/OuDyw98GF1jSwxuHZMrlVag/tbsxK7JvPwnd2euHLtyZdF/aR8KjAnA
aKcKqLlIFmfSQXC4F/M8ZAJf3wtSKDraaKPdlqFQ6Ok9XRZRyJNn7732ooYPt2+uuQQ8U8Tqc/Ei
3AS4PjWtuTczUhONYbDxRLXrbJpHDXM+eMlaT1Kr+75nUVNimmwM8qDgeqN1ZfqsCP49AI1B0ORE
P7DU1nXKJ20Wuo+tppBqcN7pJt9QAGhc2hBgaXwcSa8HfdI5a3NygDZqeyzA4eVRzeUDO5w9g6N+
lVetg9SdGNXpxS60rxnJwxjLP4AWj3j+D9B0VsBMstd1nP6Enp6qpnjXjlYLpTUfQUIsHglN4kqs
mnleJ9Su7ydTQIkFl1TuakueiKKHQ7UQrGzSdTayfc5JXFIaI6XkeAs4jB6mLC34zGrrY+3HoGDE
IW94a0oYT1S3oMci/FoFqCbHS67uLB5pQSObOcQc3ENjYfMhIpQP7CVxL1ZjDcFjNg+C8EhS1D7r
u7y9UGA7caWyXyJ9oItbZt7BLilkbBNKKy1h/lhU/IVpMZugmutkq1PdeG/oLvJemgVFaVDUaoxM
bH0viZg34dQ1Q0B6ayVRNQKFdpHtdLSc/MtnfjdKGn8MX4WKpfw4pV+TI/BucHpzNcjeTFbrG9A/
A3dBHHRdCSE51n9muOFNZoxB31n1nnEb8gFIU71w6FnL6mvJpwil2joMDv18nc9PwlmlBVq0rhPw
53u5fkgIoh9shPpxdHdtG6V3kecBLI2eMQS9OQRxjQ7+dmdm9+hnm3GMy8eBYsWy423SKdw3Y94F
VHY7UEa8r0pI5yLs6lrbyX3J7zQkwkN1qASTNNgM9xE9Zb52tJ34Dngty3Stv3C9TEETswIZdedD
GjzB3Yi7MaJhrs2LL747LixJjhRpWDf8Bb923Zo8q9U91pyh5vkHSNadqhFbLvlEKJC0/a1lo+5n
LMnnpxYSQZRmP1VKrNprQYUY8Cu2lZE+4dPotw65qkCOeKB7KAYKpfQIDoySEx3IrE/qtHhErnjz
CQcGyRq2c6EirIWlJk4fAQ9yjW40FctaohOEQFGTuCEzJnFKg2HscjNEidZ3vPQPBqARs1f9rUyS
P/6tS+4xzz+D0WTHmGeffBcmkvnpE+WzGJF6gGXKuWkO3n2HZ9QysKrrJlBNpL832lfToFcsQ2PU
AztJwaRSi4XC3osbY4ghK2PnOfn7nJAd5vJOyw3dxwzVLs418x0t0Q8HQ79YRfpIo8hIlBRfekuG
5VTNdJI1wIwmKy64tK7erSSyHny/PXiKBk6f90SHarU1Kx0YeJ/cdDbYD6lk2Muh9GA/y7nbJn8p
dfscIpwk0rM+hVmOIBqIBKVx9TWNpF8W1aEaLTgl2Ij0R8khqfh446X9oSEQ+hZ83lRrHByka+dm
Y737PBm9XbwmHRfRFBdjkDYuhRWpXfD+DTQbnmbujjqgB24Hmo4eXeFyz5L4w6qPo8eqol9D4fd9
StPL0GBxIv2+K7X2twK2E2R2224sAKRhTTsREWw17yIBLDkHisI6KrqYnF0Q8EI3ZTNAZyRVm01y
Bq/+7Nt9FOaQ07YRLAauRYqpa8YJrYbAzrh4uq2AHPABM1U/Fphi9zR8PXWRhrxNa+xWH33yjNw9
E3ZmG8rOIggF87OVATrlz1cSACdz9dPF43OVMMky6dRwdZlO7Ep3tpSQP/WCKbuftHBaA8FlBwa+
ybCu5hCMA90h3e+JmqYIhQZOq83L0rF2JMkTqrkggZYRvMWfwpIDQvfwS6Z/I8eJACldl1y9VBrm
JY3yLcE38Bo6eyOvo4c4K45Ur4o9Bj+oAHskTN4q2aBjKQHb144LYP5+z2XQPHAUkqEL9Q6AvA2Y
fXZu4wBjrevAVXYVHmVtgLDBILfslyRZsPHj3C/ildVHII9QtYHzV+vZzzcHTVY/SmmS6+7sb2Ob
VFM/xgCPyG3oc6Wdct3PcdVjs4GajzPCZvOYZFyuq6r58UtYWImNVU+shqJp7tkn2zsDywI2ckAn
w6o95rQqRjYTMGgDiYQ79TDumhgnQmQbbzIngNzgR9ildLdT9zFXgZb/GYQhT8Zir/oeZZc8k6pe
bjUSz0YOjnFV+Xzzh5yB/Jyo4swIjIEgFY+pb/2hGIpISmycgHtXS0auutCGYFl9CAPtCet2vrz3
KvcXQ4/aVREYFY1PbdROXoMrF5SaTVofBHPvYQ1mZWxNuH8J34FWTpTgR4vvZzOiTJLI2kzUOVAJ
483IVzLT2P+XgJdMl33DqFJATwjkcQMFjCVTj/c6APb37QN+BmoBamMdSsCvX5ZK+1mq2sT1z+SV
4BubEfi5VWp3/Aras35sbJ40P+GzX6blNOdOxWTLO7ky7LBvo6902Wb1IK8SoYwAAOJsXs7fcBDf
JneYQmKSh6RpxrDOaIZVpk7cTilaEgtr3PsDSCWUPGrd6huFnRSY5PVpwWFL0/PqGQExwvfANYE7
8ppS5Y7naDfNog9Rh+JtbPUEdi0muAg4irKs7FZea0rF7ebJWVgAr1jrkpWeqXgKchc5HBXTSguN
Nbx4j0tUzqLp8AAs2SFzuNQ01dplBgWZ/MiXj3ITUNw883R25dGPmavA7QSznw5UZDYVVZTstEku
9/1T3b6oRoMfCxpmzBYyqZsqbu5nj5TfqI3U8xqUvEWAC2qLQTuHYZjN0W/Z2QRZfPmSQ9eHBkcS
BVlkAu2zxSDiBVk+88vJuUIkybspnO7sFpz4Rs6YzJJmcMD0csMfzq1WUkX/apCs33IdHkJP8Yhn
Ruoc8UecaG9ZdMaxeOEhJRrGDt977EX3CJfsnOUuTUCcrSE9oT2bQJf31I4uokOXdf7Vr1lQCrxV
YMZucmgQqIBRBdwU2LDU2YNPP9vOWBM9qYsqaKFCarUdhy09y+RRxyLQ/ZgCGtCL+CYCtsVd0JEd
0bPHLMO8qtvG1RTazkUvhy6SxSSX+DVj9NsTZbtNqezYYIwsUJL5bPACIhxzziGBxh0ELZqT3ZOT
OA1qR/HYmo4IvHaBUVnN+6QiN5WXl0RJ5w6PoV1VcisL/UmOvrygox7xVQ6bUcCNJtCFjJUt18XU
7PWomyBCs9jUmKujQYb9QBOBPRARYHzAUbHKlNkUekaE6YT7lVtqPBXrV8g22KhpTo4lM0m//dJ9
jWRPCCTymFu0+kwD0FPTxH/n0c23dTkB2jHWsOKIi4RfLLWX8hOX1o+mdV92y4esVxZHZd6h6lj1
l47pS9mJFZpxgzPQ+dNbMDwpt+u3WlTcesARewq42CdwA4e0cnXV35rCBQoMempPBpD7Zd3Ouy6j
10oJGDMLYAn2NKeJirz7CCYFgWh++Vl9KObycZ6mfe4XNOBm38qGOz6l6XPT4wtlXt3y3pgCwEwn
aiZf07yPznl2p082Y6/IpoD+452ZCfvORFah+CA1zhJH9KbvJyfE5PDpgN1HwQWmVvtqKy0WyxGs
xYFuC5+3MXk0EBjC7jh5RfNittzfq9J5Grvx4MbUXmHORI61pA96CpvLOHanuNwJeGt3UyTweHKF
2CeaG/am5ZOt5HfgGYl5plSC7z7V1Jl+61J+m0jQ7Iia2N0noj+3ID5R+SaGZE/CA2zR5RqftF2b
oOqytY93tAceEXOhLK1YqZHTb1pBU9GKnGpW+FS2YqjUCqRa8MLqjJCBs8Kq6uFrksad77DjT6BZ
mSvWahKs9gCu1kEJ86qCfSXEyVlRWBNtH0E6knefRRNqHsCsDHLWKNQUditMK12xWgV8rRHOFkhn
zJ6DBQSwODl4gLF+wVQBBqKXFA1UdnRqGN5csbPjfSuGJ1a31Rt1PG8jLksCYP2xz0eoX2htHpnV
tBBvPAH9NsmXXxKFD/SG/LZujvagr2Qf90y7aXblcqbZZOaIuOGS0ZkP5DVrSENoCbdEE6HOsBe6
C8ryTaYCXuSCUu7ZzopzQ+HOLx4RDWaCCeiDdQ/9IudvSC/0kLdbb2Q5XlSHKAaOB2yL1ai9p7SB
6XzNPYkc9qzZBAvZx2MqWXwqWqqnKvFxjnLPoFWB7HVv0wFarJeFMaPvM0ZLEp3qQ4gV4871DHbk
dXEzsZgtKwPOBQY38304GODhkpUTN1h30z/BcRACEbXcr3xlyrUrXQ6Rl7s0wDnBoKRVCZAASHQN
SDoWpPKcdI8Fe2dnZdYNK72OjdkhNuDZUacRMabAH1pE5u91/+yt9DsXDJ7bmNe5VTzbKyFvAZU3
O9eoWB7Iwyf7RZCh7jru1dgZSPjEyalPrHGrLfMLIaQunJjROHDJh+6m1SqRul/NyuzDkHwCsQLA
dOX55QinQd+g0w7A/syV+idX/h+dmmrFAYIFLFY+oAMo0F6JgcbKDhw407OVJuiuXEHMtZt+JQ2u
MusamRDYRZaFsVutx1m98gmbVY0EK7GRBuxCxr8bUXxWPqygkR7Sc+Qn2l2Fa+9gTRj6nOJ7oCU5
cIQattTKZNuEMW5r2lATGwd+4grdVMjHQcec41f6Qesm+lDcv+tfKLJMHfJp/KNWKmO88hkTU74C
mqNUC3Qj6BJrvxQcGA1YR9yL+CYBPYJC3xq19Qcr7bIH8Ydhxv3K1t4S9tU0rlQOJjq7GCiuwxVE
cRilXKyBc0nuKbLw1iM9ktaHObm3Vg6lsRIped8EQKZ0OkyNS79SK4eVX5n/i2QJ07IHbpnW/Bwe
QgaQEw1kILLQysHELU1cRn9NlXI3LZkd8ErV0ZrpY8dtb+8mk29L2sSAaqFsSsN+jlbu5hLHFKvZ
5pnteo0j1LTYLUDzYWxmvuzvmpguGpweESf+KVfZ2fbEU9yB5l7E3UxXNjvVdkTTHqHoeOKA94Mf
rjSbXW2T7G81b8/gTNltW/ymxp6i5/w4KHtHehl77UKbiVcdpEe1Xu6PQMYsXQPyYhyoVdf3VjY8
i6jhRdFCuMKruE3jkXxXhTbBXM4LooW+rPfn2RjNg9s6p8yhx8ViAAV7RdovQYtSvlnsuml4chRg
2Rn//85yQFp7JAPqtqMYa5re8GAdYDkEoHx5RcyUAnYg9wnWaj95Jdpja8avBTjzW8RP50w9BbPA
dqn1Rsrz/C8z0s2g0SYOAaPsT3S+h3OFPjlhtdgN5l1NQ/WFx/dWOcQ6gcVQUE40vJaVeWhGFGS0
hZ/IZxfJXZxEkhDtlXEWKwQUEPjd+RbzCOqMz2VjELCEo8UOBqzWLYrMT+YSESw/h6Ew905coeRr
t5HfYIDtc9lyeZkDvuum8A50G17g4hZb35vqMPZLm2MzwjlSHlMLD1nn0v46NXdjCfoCpZeyGAug
L3/6nS9qaiHK4pFDDKCRmMI5bo5iaShSiMiLZu+dCRvG8TyOsnZGmWe1S02IDg2kGF6HlEsJzoiZ
swS8FKpJPWIiaxzzZtg1EYTp1UT0fhvxTLn+eLVmJNR1kGb1Lt7G1R6wdEflA5eaaFm2LdM8oFeU
m67XJTFftBcJJBJb7gf3jF+dso5j6+KU1c2XqEKETktFwLMG1w29kFkNlwGHCBOBTSWmVy5i2/v1
fJAx9kEFrPjEBfIiG5QotDsNBErusgD1n2hihsfSHrnXGfyR5C+GZwxhY2jMHktTVkJVX+/M2STd
ksuztJwHwqQhPT1cNcxnC/8MZCBl3LkDk6Gr449WoqswPQ6Yl1aLj/QADuI83poF3yW4z1wKeDMR
PD7EmfwcchqQXAsHFz7fjYbUFlma/ZA1rXlUpsMWILJ4UVX9E0zOt875obCR9UWsSJ4XXzldfOwt
2n2T9wRi4RqnOgWVQzxfDRV/G3p+gTqTh9wUvsny8vho41H0Kt+jELWsmADd1jm7mgUkNAAnnQyG
iSs8N3gVlML8GCfcshGWeAEDhXfJZ50sSGkkDXDvYbgdljnBpQ04ow7qTLSBxcZ/B5br3C0v49of
SitKxyr6Tg5euSPpcQciBMN65f3J5Agr1eQavSzYYBLTLwJKe89CIn0hwA+kaH+1mZSura9ZOBaG
bHMXE4YhnJe5sOcgVdH9bFnNAWnI6fpXpiXzwDuQoKWHuZ7j2epgK0JlAyMoCu7qKbxkLJmjsTyb
45o3shRSmYQ5V6fTD0ssBy4KqRmDGtK27r7Qv0nz+l/FUoibXBulpwXKNw1ijJv596JF2Em05MNR
Nz2xzSPLb2IxHLYcKWeesOae5ekrLQ3vpkkHvNd+pERnn3LhD5uZ79i+zxFFjbdYEsGKUq5JcI3M
JrG3aep3O5nhH/fB4uHjkerKxSHh2gr57+pGukfnU9nuVVoDkuLgjghKtmwZgjrODjkmcSXhzSy5
W4UOe8pgWPzkwP2s2pHxZjuGARWr2HCnlQxkhj7jRQMuTs+8le5bS43cb9yYIlHkOGPqiay6Gggo
wadbSTbIC9Z3UiNq368rDn8Zyl08Q+7ifsJTBZVuU9ly9XHjA1Yu/C6uwjWrpG9R2CLUKmAFMkEk
a33yV4ajD8dKq65pzuackDN3xdbhMqpyyvB45+nt8ht1lsGlskej9fW9MRT3dpG3iIJ6d13kKaaA
kpOUrM9MW2JCEWm0fj+8DtCGrJrDgiRO9DY+W4rcEsAR+B1zjTXp20xGa9+PKdsAhwA9VOFxawPp
wZBU3cVRjTyR45OiAaFWVn22MkTciXpS2rf2U8nlPvEzWgP9zj+Cm9yha/JtUlMROk3219PwI06j
k8PbbqPzyiCQqXs/dO5ba7pN2Io23Y3xerPreXAoMnqNKF7eCJU+cabw3+DeH0ZQAgWc3FBVCdtM
utGGxtmaPRW+1r3Bgmm7Bn+I25eHbt0p2XQatCBE4Cn8OjykjgfQlJJorn3382wUD7FGLoCK66Gk
bhKk+YOrS4f7jP/Zg2D1/URseBWgloyvhugeCKr2pxiWN8yJ5sdOCZVkkfsUae2Btscs1CW8DX/x
6VUDBoXfjlMdGHIPhsn51Tm9pWRTMLccL7YOmyLRFE0BRlxe3V8KQnfdIIj3IsHsGcdrAIdXjrGl
9sdTZGMyLOZ2zVpg5NX1i09JesglruWlUe9YS3bwhpMT/GEZYhPFbOznrNVHWW5aR31YXkGWqGWv
mtS42AeqpQ6FowWqqvxTpf3qGrbVeEKLdsENPtJgAeehZZzPCS0DUHoYLb840ALSEi77LBFdn/Xl
2BXurbQSwCS0xWeaPGYRv2LTr+kgwSVHFga1H6sjtDEA2X0GCyNS9QxvDz2w8pVOVFFHzB/nsNUB
+89xSxuzlu0QVjmv+qFGT62Sgx+Bt8/LAyuR4VKgzh7MOfqJMxrf2P1eSeH8xi3Z9GqB8iYt3OJC
re72FWWpu3G1A0p8V7uLgyg2TdfOKUgIF6g2xkSUy2v1q2moKwP4S9ylD02D61ZnS7UdwDhvHOAz
eTnWD21aXu3BwxUgqgwXg0uf6VOZ6XMwC+1MKdmeEBczlMLWoDqfErh6ZkKNWwhBjU0Bul4fOKTa
/+dZ5DUn/L+HkQ9A0b66mfhxNRAo/GcYef07/pVGNs1/EFF1GCKIInue7br/TiMb4h+GYXjrvxyb
9LfNX/l3Gtn7B/YvQVb5v4PKXHSH5D//w3b+4dqWMPAKmbqn6673fykbsnSXSqP/mUZGeYQk6uu6
aZuOZXv/M40cZz34+opLezHlLJMbq4Fe75B/NVE3aZcGT3csSICO3kyp6lCioLb1rkjHM3ZwtUsb
LQZDmp9sLDTwq0qQ+CPltq3nPeh11O1yHUqCftdWwFG4oobUmFJYzn21aEE8cYtmGI+RS3u9DaHv
Eq2csSfpYigQlAeHXKPJJTZ5Ney8DHrcWCvMZiOnJsOWV2EAK+ohRL2kY37CRjrgoCZrgHYUA3zZ
1g73mBr/dzcDMLHmiUZmDDZejolzCltn1F6bHtItTmwtTdYjwf5Me206RBa0IRY5yOkGLkY8eEmA
6YzKd1jqqXrh/RbAI2cNZPkvOuQ3SOghVjhOWEwqSgH9SFzuQK6fnuyCBNncGBpdC5AHYZjF3KLS
z1S6l7xK5NmK9e3cf/vCN04CEXUzaPKAUO2e6rYk4TzKD2+5wbqILuh7YW1zV2NmS8LIxdkyQwwo
FrmaF/4Ug3y2JJcs6B9fLir5NhEzWC0q0kr1By5mvXpsocAMX+W62iah/jcy1g5pRpu4no++7aeM
k/pezxJ/48axs+0VzvfG0T8W8UO7QIRZA6dK5FSnmhlg0fhtz9VZj7D3dUZabOl6ITCcnIyGKHZb
45yaXQYXQQpd78cbKPid5XNuGOyAqW+iYDobXDy1LrsgVoMMcM0298bAGAlCLiUeGojg/5SMb9YI
j1vO05sl4F0sLSBU4eC2gGgJtAqh1qwJVPseEwuR7e0wy++qs/4y0mFF6JIXrmfvRvQxsubDA/yT
WYOGg5A+UpZw4RyZmMY3nq6VJ38gaNeonRiRhCafk8Ggfw+lDUO9FK/YzV5SzX8YmhzSKpGnmbjN
hlfu3lXWZ6GRnU4kQNBK70JT5C45PgujKaVd4VhkF9yJdHYlyQjoaT6rbmKGVm9p5U3HavLvSAr/
8XDrBuAUa5Huogm8UGTBk2TrZ/EbtZA1nJeGEPKlm1rcvbseD+X4DbHxN8E6vhXpjKqOwFu6LVo2
TT17/L7X3Mbb0yHrl5y9eu1sNXyIVP0abNekBJzUb1QuOtqxjLeiRgGoFN31sze4O6NjnzMP7SGd
cLUo+c3WErCFpAaRYMA0+A5EGHzsSRvvHe0XRs1yzoCIYN+FBDPG7WvlIAeVBiqgchdI0AlLlBYM
aD1xL0kVTiQcONXBJZIL+I07H5ox9Q00sDeL96fItUNL8AgtZw2A+cALSd/DUXaNhsISdAicwd+O
nz9FWePthK5n+wIL6xYu3gY5scFmzc5czKzTdD8wLeuVcZpFCMEa3sSgUPquYlGt3wYFgCPBzE7/
EY+Sa7Eymnkwek/nzp682sI2QspBvgqt+JAxptXERX5KFAtGys7HLHlrZhBiYLD4lbv2PQxKssoj
Fymk7SCpxipwUqOEC8mnvD7eajECc2lohC8K6jDVndtr8daaNbZr4EYdguNGtncTD/vfxAxQSbId
1RptHKf1bcYg3ho6yM4KA7hklTHNEldKR6GmYVOYMLNEYcfcmVxz5hFkVCcZq/K87/D9iBcNjnzO
bVFNMNRTyri4BjWBrLHQ6+k7/GhummndbRyczbRcgkjkRbHmh0n1eM15UNNF6cW4Ic7jhtP8MLg0
GuTTS55iWWs17KWG972soK209x22tu1vOrLdqdwHRy8+3EQ7+gaOIK+1of1BvUl7OoaSyRd7hz6+
re2R5bfT5GW0cRdzr3B3MxDm8DaaVKI7yud5yA34ZqgU06Se45F3wEieA70Y1/Vs3tpCu1OZP2+b
FAhop6UvFlewuALt66W0iSKqvtGAtq/4ksYSF5X5PpkXy8DFXbgYo5T7Q3F1thuGo6zcgzbgD8Ch
Q8M0cyXeeu+Pz/1Sms7vqPXXdED87t2eIMsJ0wpMRcdpCTqSQNamOyyINre1umMdRFAekhZtL97Z
dw0Tv52yg0Wkt9xqU3qStnxdqI8Yl1CL+VbPcfFQ47cOLAeymO+Y71AI6AGaMD97xHU16eZ7o/Zu
iiqqlha/EKol8oSe7AslnuZm3fd58clo1Zlz8t2uIiJw46+iKy2Q3kehLas85u8bE50oyUZccVFy
6iyemzxi1QUfDgi2SzFUXrxDiXjysjEOgOhgFWHlsh0FGFIOu6DtmkdzZpKnDJ7O0ZLYBKiKnE+M
1wFPrCpfPTH8xg7iju+SRkvcnxkX0zaCSMW23dzGq7157PHCkTVLPELREtP0xudMLxTshB43LIk0
59A28qDbLG5sNadbMdI45fMPJNj9a+heSNyiQztG5eYZxqAJRYMasveYxNBMH1/a5DcM0ITb2onp
t3qZ0gwsB1+uDUHaUzdE1kErXCCIpG1hlkk+wOnE6ZSEyIp0UvOOHcuUGg5OWUfA2DCNKMZKy1gd
V/jTPUnWk4ybh0FDWyyKQLKHBgGS0Qg1tHunp1fDbMSTmPsDHkI+N509utPdS+YEvgXFmvTjRqMh
3Pk0Ei20myMRCgeUyayzKs37Bpy299kJGhfiYmq3fgF0EHerC18mYL9r4dOfSLbNIYxVbBklhp11
Ly6bjHt41X3wOiDOmIal0MmKtmKLEt1tzG54pIkSeyP4GaTLkqzVMepR9zyasN22hGmm0+OWmCx9
iI1R+EYwSxCZHPtHjM0kWCVg5tJQR9KF8zYf23bToOcMjvagDQPv/844ZWu3O6S+k57StjsLHpoq
ZRngY1Por23FiOFbRKIRhosIjga4aboTeCEDNl3opYie2oV8d2MhhUSjfbagHOaRdoQNsdrHuntH
9m++VmacRCCzPXmbQaqjhAfMwzp+xe5C1IySYyIpcHAo+XB+agWXitRiHuHPAc17hWJbb/zy0yyy
e6MnCGO1zgVbImHAys+Cblpx/exEhaPtK97pqxp68uyKLEte0/DyaHMs42gDyaDV8ELiVfqtAb1o
pXb1F/PoRjyly/xe6dTIYJYkj7N+EnLBSqOiiyv4ZMnCE8aA/BJ4prulhZOWrCOhH8G01FHUZBEi
7GFr2MZzSwjrWkX1AR+xvF+0T5s31daL41dvXFtsxMLAMZaBr1hHLfUF1QoxCvVpmukqAEPk948+
pc9mwhjhRH9yCx66wzvEx0TtaDAxog+Swl04N9qp1kCm4O4hZKngS/tG8xRReNhkX+A3sWJYuGLW
sSYT2R02hX2Xu6DO0YFmxuKFhRDTB9u7RA5/qSkIRWzxdcPlrjXq7AzimxGMqTVhkSHhdJq1wafp
qVCa/kVFz/RxYtWx86/FAqGtm4fend90HSQAiFMkW5a7aQekpKWkJyic6hk3amH9mZNmOfipOwTJ
wIlTlntmd9h54sltKNCLCEcHVc26PqfmgN00mQUqPjKhXYa+E4dEr99p0dr2LKUxf/C9j+vsxzeb
cC6Sz7zpLch8HQM04qalZpMXYf9s1eVHQbPpVkOc575jYtSGjLs0+X6xZB+UoCAnXJkYkzZ6M1Gm
ZLpoH+uZCeFVxjBEe+PLzpenZMDSGnk0iHzoBVD5REV7DLKYP5tVrQD5jUtyTAht9Vcq62k57IHL
9OVpiqiia02MTwDTgj4ij0r8+mLxAB17ybEI+kwIZv7C6fFM8GrQ6h8v1n8dCFdhkjVyVxIYnWP+
Z7SvhrhViP+nxZ2XV+kqphxqHWlNlmD9DPENskfnY6w3rq2Ne1b0AHtKtpVYZiSuBGtrzgmIpKUo
WIzDqNZJP8wxhaQ+9s4taCsDKqDQyjQ03ORS+3S1jQuZJk/xMUH13KdjX+LsOkfYz/dmL2lUp1cA
kIfaYy08SfM5qx1aeIwIEbeHFFxUsBRtj+KIuWa6Zqsb0ZC5zVahTHpvFpOvk8YPklbackXIm+JG
e+7fsuyeNID/VLOeZvyV3Af4jjqlBnIqK9YiJwzD67+RCZAQDiRJSvkb4WsKBUprhO00kD0f3gg2
IspoO8DKD+5n2UYC8lC5FlzTA8FTM1xm0t8ydfBQeT5FqmaqsHdVeMezG61stDjxLrBqgjzu4D55
tnpI2vIlp6lxZyzyiO2QOkn9opZ1axhjbJnynnZV/J1+cyFGfc5sB6Vfe+7d6r5e0k9z3W1FW9jc
3IqSUqO6IzqUucgQf/huOGl6cSacfc5vmcYwvUT52zNL0LKwPHmWFWa9u8u4InZCYhJseU/n9fPi
WcZO5NF3J91v5aE8mbn7Inkj5gMrsRhNRQpu3cpnHzBCQjsUZsK+PzsDeLhIx2CHRth3A6YnO1Lr
x/tSR6pOFmhaM25BbqfmYXHYasNq3yGJTAhZ1GVlZowghdxodROGmxleWVeiHCcWFTn4r+2eAirs
vFvVTA9D3N11HRvZLAVOKVvsg3NJaw7yeqR5JRWeaIpsb25GDv/F77tlg92gmjh4tATY/1xhzsKG
dW+bUEjqLP4cTaz4cPi5VMgsSPoRm9E8fYCl+o7fLIuUTtUmaVBH7TstmZxHQt5goOBcQsLyy3lC
P+IyUdHxtYVIV5LV08+xwX5kWlYbbU6Qa8Rnu62y6WYuIP2X5DEtODMIsKec1Quoni5754G/6mn8
Srr64KXjfT9PB5oHLAAySV4Q7qBqma9H8mhGOPZqruQV4K8eV1IHaGEgBKFHj9Z873s4govA5orR
qxDQaigKYF7KOVyPNkLWphI6/XXRkaTlw2rYX8bpJo0g6sUTJtVrm3hXwmd/SXN5afxY5GjDvo3q
Joz0uMhk19UnT2ehI7B2NR75AyH6axf7z2UmKc1IAoIyZCDr5F1X9XdkZtu6zjGWWSwJNO5C2PKK
raf53+3oUc4VHTHh3tP+9WCaG76VoQ5ZHftWCBLy7Cvzc2hx2HAVuI2WOhexe0YA++sz29o0wrRq
PCuvvFUjTcJNcZrkdMw5Di1mwsUfHkCnbefosXG193a07sei/8MUeOe41Tl2vQcRsXvq8vJVLPE1
lVeITEfTirjhJntN125tc7Y4B12forM+A7zfAKWI9eXeWWMpQxv92P5yIF7HsdrhyoqRT0UaFHD4
gZva+nieyvKx1dszoYEJYSH+KmvgSXZyw6jw3DH/LhnJKJsbpg0eCkKupm8Ed2S4Yckiz00VnwuG
hLw709wFQnEB3Obt6QvCRmIzHpkagLD1/OvWtDERXZIZhOfwoEeYCaBO0L1EHNbgpd7n0MP4T4zU
2dlAVjnUKn8sr7zyO+hb88Umsb+0bCC4gLv1cPKF+5LFhsXJQ3RdcWxBbMB/jxGb+Hupfeup9itN
zlMalCnb5JW3iN+xtygEUReM0TttsqagG8sLmn3Q6rgmPDP+gGyK7cr8VHz4NWU2VoO/Zi7mXVKA
V2iHP+7kHZeCeBR+3Yz/Vxqpvye//LvoLHBc6Gu6xh/ZaecSTXvjPFaw0PgnR0+MaudmGDw+FuNV
5GfEtiRUhncVvcZnxQQFOyTal40fTlp6K3Jam+fuzqi0Ixc33OweadHa/gCBe3RG/0gmrhTli0Kp
Lgv8WK5mARof9nOyPBieQQ8FXGBasoKsf4sd0BrYQjF+o/TKCbSObV1z7b+4O7MduZH8O7+KH8D8
Ixgkg6Qvc1+qsrJ2lW6IkqrEfd/59P6ixzbUarkF3xrTwAA93aNMJhn8Led853PJvnjRQ2opPc9/
dYnqxv1CRNYCeABOFzoqGN9b7AKPsmIyOVj3ke/AK5P1NvH6l0mFN7O6Ii64CUEdbmMFOSADy6iD
Mtn2viwB2mQgRUAZaQoTguJzWKWR2QBKpcsSgMY9qyaUo7iXqfGCDsMZ9iymr14eAkAvLXnoGCjF
tvhBohpnce28NpnvbvOaiW6JozDMGAQ1AVMYb/rS0w2bHrHRTQZqQTQwRMK5BZzr00Y57P9gYDS7
cKH+pE/cpclMKiQHW2vq6EDq67JWeyI/HhQ+1KHuAWSWoC6XyTxKioOV37gYEfWrwKovRgV0p6Kf
A0j2qmrngF6QFXg7PlR5vytNxkVIfoavafBeqo7lnO/etxYsGY+NSDHQn7QZ1RhjnaxLQFLdW75V
bmUmi00yvKcTm/8AETYH6Dq2MiL/7IHxQIN5kaImX1uTfCZ1/FL0NJ+B84MRylnk4I67tvveKB6z
UAvVbKrJqsTA5BMQtuU9xhK2ITsuMJxuU84FGMFp5k/qw29qaRmrI0daHM2d8AUfrSxhghfVh5k2
RLj0CZkAzrZH9bEQgLO5QnJETVQk74nVXhX2UD+1nqraoQsVzLhzf26OdeK+hsU83gredCzjZtS1
zl2L8u5Mr2eTBsM4Z51G8UXhi+GFTvRqX423jld6JFXxUcJcIiNvWmK/yuWC7uPiaLOkkVVMliMS
TEJ3xho5NKvCcVIE6uZ8Z9aOf2jF9BEzk2Opz1Kt5U3cON03a2SGOsQOo6S2+p5hyt3HgUUkYH1q
KbavWK21Xl98lU38DYFusB4mhsAy8T/y2oFsvRnJLEQ/yJlhKJo6jznRmAUN2BGqZ5aOJJlS17ZJ
+zEL86ltObkC9JwQCtKNQO65ytIOhSNhhB0+GeaSNBgZTuCzAwGG/ToX1WlwNKJQwhoQoIctUVwT
mIpACAvQFoM0ZPVbKrQfyaBb6BTEN0KXGC0actUkn911XOHjsrKA/HDf4zeirU0ZUOzrHDJMlY6U
QAhLq5KhyZgy/Z/EzPBRIjXxJ8QzUIOAmgzPZRrZ9wY3eLXUZ3sOL4YbVPq7w29IQb4wWAXiwmDI
YCqzH8GqrGD47I3OAJjTQfvwckhonalwg6j30In3RGTMO+Q87xLZuSX4s5bZQgAc25+9wupXwU3m
MEcQr0XNKyxc7NDjpxJ93AGNEUyfASWVlGJbogBZY+yABMUdCehia6fhdzjNYmupbufXNLJtAO80
hjHXetM3lYKPkGHab0HLEftis68e8HMgmUAllnCU1nZ45+XxXuC/2fF4cXPOzMicBg9JasxwAtrW
oRmZP/wCrTB+gWMmA5NGnK4wddMjo+VLxAKAgUcDhT4lq6zAALkJ4f1E/Yep1G1aR3djTaE5Ej8N
XxJ9Z1+d2go6K6RqHQ9Oi1MuzaVFBbbxGfFte1Al4IduvETckVrBt2lSEuNFvU7QTumIpbHVgZCy
2nOBpPawIKcq02CHoIuP0XEBJiMMMMdkV6seL2U1kLeXsqDghKeTNYLNEIkbpiog3qrXGKaEhNc2
a8QatbZ/qMz74E5AZ72yNUP9yw/IOqp6glhFJFflsC1Z7JvSSb8DCYVd5MM+zVDl+fcxwUYrS8Rv
Rkr1EuMjg4a/dusGPJpbnpx4OQVdjfFsAL7aZSZaciXSQ2pY4Z25qAeJi4H2rGUZXivz2Lrxfefb
I+oYxvo4ejZe9DUmGKc0xvmmNM+pV3javouvgke/m9mlMFiATzF7GxAmTIBkeTGU0+HKQp8hdamq
RW4IepQeu1qI5KkhzKbe931BUHtMe9yEklSgns2RZqt22aMZR2zC5vk0MSutmKoCHbw1sfqsLW2r
jc301uPtlYpUkVFZEyVCGx0DQNi7DP8J+evvHKNBAWBn1zZKb3DHjfxrOyIuFzNIkWo3gF0bnAVj
W2NoNJZoXQ88p31k3DsWz+pQSIsCF6uET3QC9qyJSD7nvQdjfiLJr+cLvYcWU3imRbidRXOAPIAS
Ssxs+SY+kpV/8Y15hT0cEsfyKnwvXechDP5KugfbsFgUcBOv6im7g70keUVJmKDyfaGT063BZ4pg
YyUMBLEx+wqhGjoe2JWZDdYtI9N4vdRMSKcl/fCi6bmK9UlOEZi6CMgS3r9T41TIORt8JpTiTle9
caJoR6iOjYx9NEcA5922Ys+b1kBU03HX2W5/O/TojuHRA8fYhEizqwkWc2p/STVEdVlMf7WAdi3z
GQNv0tz5JduHuI0+Uis28MzY902efNayCE5BczTr1OAhd2nybJYfy1zhEwiNS5ITxsBytdqPXkSq
bMUAkNSVXV8RMz3bD1i2B17HuU8bLncBKb8bN3E9lobe19Rsae4CbqVyjkgId1OSLoJqx0qSmW9z
2xt1t7ZtfHoxHTshu9E5XkjVZZRAvje+nRB8b2Sy/g6xUvA8a/+xt62YdYVD9cVUvA2ilrmvJlj3
HbKcpOm+Fx1Tk5whJ4Ob9jkOBDMZogAJYZmg4w2TiXyWoa8o2FMOqs7PaEFXeQuzTMNBHa/HHBXR
CnDPro0U81yIv5Yi+9FzmnsL66yNds0fEX82Rv/k4cFsibXaxT3FE8Rjg7wlva3m6SU2IThx14Gx
J0CYtys6H0K6Vn3FSgLz5X5QVF5+jpjMB0e0YyfN7kDQq6aZFr8N0WNjGCdFzAOAJ/uziqNiXbsW
RJo5PCVx8YhRQcEs8L7iEZOkAcOjqoIQnEDTrdMZ98gcum8tBSw0uKchC+4ck65o9J5lwpLSnp99
JEVzkQKExiTS7HI5DlsuwVYMQGeVy8FvlMhnMn+5BIiSK/UQut9mz4ER4dAhY/Z9SCk485rxCasU
zosRpy2B9FR6kZE7W+LUd24peTm7/feyxXQfl8+p570YBYNyNsAEEQ7nHm+/mXUPQ47/m0RKRFeH
ui1upUTbH+ff0eX+KNvmA4XnG+PpVaeWR8nUHqwhMy1bLfWmZuQ6hGZ2G1qMBisHIXFVBgQfYbXH
oUbjRpdBTYA3u+Y0N1mhRRnRFeT1ocjOkhco3PepCF+wgeJhTc9k15KN1I7adPiQ1DXwBbgeXHr/
0+V3lTM9KBiHyMYUM+e12EMPYqz6SEiPOOSKGhwnB4npswUGpAaHOHS4+zM20+s6r2gcCRGL3f7G
QJ12XPtpUTKTGVEjJYqkNAtBgcTOso0EZqo2juKntpb7gbXLycoHAD4uy/OcydQdaBO5KY0KQu80
d+cWb4USUXcJWipNRN9AAKqBeRfhqdsw6r4kaaJu3Mx+EmTTHHJefevGrgzgvbF/CTGw8bc2BnqZ
i0JYlncd3hW2kvuun5+yxXYuHBCo+5PiiKu+WDl+EOxiX2/gvH7a5vnSHpO02llkXzGopRR3rXy+
IT5k2TsRkRLhKFBtimfiq0ns2Kt5enVn6qTWDWyUrvkDW6JlJxZybNCDHxS7DIrSdufnFBcLuJ6p
H85ZjGy3dMVDGtHHj+744MYaz+M0AXdls10S6EsdRsVd3+/bgEUg43v2VCPjltkfOsQrNOX0DhO3
U9xbxqpqjPfEVWxprehNUhy5Pdrf1uLp6dgTRtSWXqXw8jS2tRkmKlRQ7UgReDI3ZJ+yL0LospV2
+4opmuROm/FenIYISnBP7kKvx/5NEah3U2YXF1fC4ZggFY+9iI91a/FmFkG2nwBxnrH1I9Cc0IXy
ULAG500Cu9Lx9yroNuxO4TXuVCzDpzDsXn0TIl4yEkgWeMN9GS8hw6LpiaUMYxgWCMCcd3lEeoGV
lc5BZci/a3TlXqFmwlInj6k29qo2zF/K8BMUOUGdmP/7WhOJxoIOd7SREVQjvsl2YQRL/PLAfGBd
j9q0KbKF4wYVqEApePBmtJtNvm14Yx+9UO7coHc30PzWkdeRyWxUx3Aiage9NTbp3nqosmqXtS68
StsmxBuv4SZGwMU4HVWRct0Axx+bvWaq74IkN/GVz8vF6ksYaXUgz93C2zTpzfwYAna1NOE1APXq
heMHiWcvrrGIfVTu+1S6WiJEaJDmxJaaGEuiDqkQQGSFpsk6jN9OGR4bX4UoqOaMyVnWsv2N8OtG
JKJnyzG1LONYFS9OMD2Pgf8MJYfiiUPdDCHahppt62jK7ag6JlodcQYKAm5P7YCak8bETQi5p0o+
EFp0YYw97KcIhq6pabqJ5upWmrDraNSuZu7mEtahpvDmwkWyqPG8yeAuyCZRaNkYStg8pssJU/AG
gMB0U4GX2qoAAX0E7ezWLfBFixEKMH60L3nP/DHRhOBsuE66nDVb2MGWNT+PDQuIoO4epfWpGh2N
1EflGvB1cmiDHtIy5vvMNl5Sw2WNrDnFE8DiVJOLea5gGAMzVppqbGi+MSiUQKFzHpnXQj6GgWy+
GgCRW01GZtpr8Pgzoe5BZ4A98xBCQVLWYtSZ3TPcNrlrNG3ZLdW+ivAHZDWmOnN0rjhAdrHjG3ui
XmyGKJsgGDTjG46zyu84IBL+MT44AfPuWtSMp2vNf9ZRlbkmQtN8nd266JmmZhcBX6EeoEcvQh27
njccK2oqC29moGwg1hMwp2txE4zF+2S2W2tWx4ktwwykevagVZcwE6kIEV+170ul9QaR9R4CuObz
GmBtPICUFNy6MkyAYbvOq/JdplTOzaRZ2RbYi3CAnp2EVKC+lp1IzdZGZYoEmwayyEICGPtnEMBG
xRzcAsvtaT63CaZT87oF4G60/rPmeJMD2W78eA/aWadnEdaeOcRehRr/rTngiyaCUyE8tyCaOs0K
Vz3U8EbzwzO2+EITxdlOHQYQ45n7BSvnuY5DXiNcQu6aTamZ5Ghs86NPB6WpSqQiQy5PNMNceTMb
5OgLcMByJW22Ek43eSDMoYyxatxHwNADTUWPYgNHVTmjyGXOpcHpmqDegVKn6oefCVxdkLUOOCu9
iyYGPMW8QLo16nnrMHdhFFeYyS6w8T6rTu5R7EC3ACy3gi3GKBbbTTGE/npCxYyKnhHesjDA0CR4
XzPhw/QGCLbzGKTzpQEaT+tFEZPcIbwJCeQUd3BG57UJaD7VxHmY9oSitVfWRBSLlabSg6c3SJfB
A4fYF3B9xgID6Q8foJ9vZjsAw515wP/M4kcH9n4Af29qDn6lifgtaPxIM/J7YPlSU/OhOqDT1PAV
9Wpqrn4EUthLSx4K8mcpJ+RJNc7etYkkMYrM20TepW2y+DbTxP5BLLfTwI43b7vgUMdbyJnkIKRH
y87kOuphPQl8CvvGdl99nQngEA6AZNmA1ho5h5TgAALXWRLoLIGuqvI9x89V4BRcLdR+i04eyCgn
ML/Ik9+YxQZSCPJt0dYInsgs6AkvyHWKgTcUUGlJuAUAUtKdm2DHMYMb9xEVxVoN08nz/Zdc160Y
uukk0+EdEiMKNgIU4FlCWSNSwdPZCkKnLIw6b8HTyQvxtDMJYjAidziOKAe1je5ca5t+mOPmIt8Z
e0IwpdlpItbBy2BfYNujNtWZDw7hD7lOgXB1HgRVzEZg4tuRP3EJfLQOZs64Rdo4bg0VPlEXY3+x
WpbEZE2MOnXCJn6iJoZCVG6MhhAfvnzJiKkwdV4Fiy0L9UONMVzcZZyoO3bTJ0unXKQ678IVp6BX
mAqEP6wXQf57rtMxuLU+upRFLh3+e0mARhOTpEGxCOvQo1SKW9fc2BaFnkGUWKIzOAhz3/uNhJPp
8xL3q5nASKxQkJXwBqr0UjEpRNDALLfyWa/lTAgKEd6rnPS0opHgyrv42ayD8DX2igcBdZAvte4H
+Buig8Dkq75iwMjPTie+dZDsc5gVwXlRbD1bC8IQVKq3tKkjeBWQWvjxYQNFzriZqQiBUvCUlamR
7iMfqhdMszQvl5tAcq6AFTjTU54pVTrAybKHyjysnayCoBqsid+pN9U838IB19wxZtMzPsQIVAXh
oWo/YWdvcfxsaA5E2mNvDnjWKpM1dRlEkDNLxcImhe5pLbwpxsq55C6chcLStAArY5Ux5RcKaZyW
nWBEnnwxtdC4RTKlnP6wDMGtgVYb/md45xPPuJ4VRWMVoKpLk8nZ4OB7L/A1rWHdbHMTVGneeKya
OP5GZTzYLkRC17EeIeqQdDuZAMDSQR2MvDybUcP2j5OWZOeziqO3OairzRSMXzOYsOs+RWQ6YSlp
xnjNYXBvhxdiI6HXTP79oChts1GiVhNItxsLKI7rJzsj7PZV8FJEeU3MEBMSa8ju0r4UOkc6PTEx
iVP7WnXeN52By/YdYYAEX6caNLgzGdKrJDf2rObT/bxkqMtIBUkAuRHL9tQwY9dwGUak3EurDJcC
M6PwCUIojbEZ2khherZIZrMvffNq9xM7h3COz1j/k4dQVfeVhXo4hPOSGUm3GjqjupSCVD+uJKmc
YfHVcSkksOYh+nGZHRjFygxvhy45ztX8xTH795Zh/2ryohMjtHdILfapbOIn/vsIqWF6K6Iffo2M
IctcaEgeFrjW41b1W/DUuKsXVI/kX5Z2KvedwMs2R3IPZxl9MhcedSbRs5jfwppRcGqJDQMv7j5+
oQHBHf5WZ18Qju4BPo+i4tAsWtDUGD+kha8qp+CR2S3OGe5REnZWdNyzI5C0lBvXnD461XK3jnSi
lveD8vUt8DIEdMy7HYvuL8KuL7xT1PqHGWRjhnaFg4AQ5DohqGYY2UU1OHj8jDVSHjwWBed3YsgN
+osPYyBiAyKREglPlm7rzco+NviGLGIM1vMQ1ATEoCMbGv9QQkkUJULp0raM0xwXXyI7GkiU/Is2
92xkC3I1M8nQRkQRvLdG3WdsIo1J7znc7m5xt4DPkyd28BD2MGaSqQaQBT09v3zXbfKZ4PF2psrI
O0gkYcS1aT057EepkDkX2RkL0DXuGUqHYZ7tgh6vTNH5SG2NZ5XVu14ZHIT4YRbyNREO00aMOVni
eJk3auIk5BKZpL+gxMc33ntIBr2aIzx06pvSDX94grAFLB5fDEPsPJuCeirbDyPvdqk7zuvWdL8u
5TvMrQ9XUIflBTudUSwHawyZ/EbNNVfD1xJsYueiQSZA4AEaPb+v7+0SrRCZkQg0xG4CotgQAmYf
+vy5GwSv8YjwnxC9AleWEHaUte3cfw9xKKExxCpf25/ZhL00QrvN31hFWt5sLwz//HqkwgSJlee0
QWlJdAPHEwmtP2IVXAJVzQe5TNQHaX+149I6er2L9CCsXvTEpx2xbxHwnNbLYYzQvQZD+tguRsXu
zfoKs3pNSsPzSGbzbkpYfPgap1mYvCXTApmBb0OzAcbuYKcBWonmMscNzLnoPQVJsxVLdBvS1Y8l
inyziqknLTztdEDCPnLngm/ipFhXqnmfS3Y+8B+Plolen3XjcMjN8Cv5sty4oIyEsL4F6fR1QCOQ
lBU40tQ6J3XzQdg8aVZcOtY/5jnJzGfEBu7eq7LnyJhKDJnTCQ0AGUgW228jUKwus/lkO8srHJhw
N5hEsjfCuXjTfFSZQXMXxg+e07+QWUekl+EzKxhiYqPaft+MKBWb2QCsmrJFTY1YEUM135Eo8m4Z
ykLFyIiayBh0EDztdaTuZVaKvZtCh2skzuogkujrbZSLwOEnMEUegydEhWhMxSGcWen52LoF2E5X
mpeKWc3KztU3G6gY4rr40/YwRFqxgxeU4ssba3qI5Sk2gTqiEWXWWNm3g3sYTeMJzuAW2vGDMTbR
1iIMOkwoYKoQU01L20qEnl4Rnpu2qlnyMhMCHRDK6tihAp0HJOczPu+8m4ETXKayeJo673sllX9S
3Cwlf98h7+XAulG32+LctQyVpfV1xM8ENtF/hUWT7PAD8TJj7+TExoVfAEm6teypzmuWJPO7aw/X
fJq++oyK0PCgB3WcCXiwugkN5NRR7r7LeTjZhiuBGHskQRj+RMKe+FbZJVXkTBxzNDt72/CTmy74
KiNnATq+vMZzzKgO0F5phjMURcJ+jduFSdgY8OB6VkS3Ny6nqErErjDcDLqrTXPf1NfScR/+/87x
FPjJ/u/euXVTvnfx+9+9c/wbn+9tR6an/1829wCYEd+0HUd73f5Xkqdp/ZfteQJZsOtr65z6KclT
kfIJfdkXylNEbZkY3v63d07+l+WhiPCFbZuebzv/T0me+v/oZ+ecNG3Uo7bLH2abrqOk+LtzjrzB
aRlcZmsIK4EY+tk68cgeQFIHX7ygeAS4nh+pXNBTAwtFpTtWRC4QepJ08Re/YrPTSHIlrILxV+Sb
Nz9dyet/AkX/Gz7sK7kmXcvV+sfn44WtlGfbDhcCMyH+wp9zRoeyT8NB9GRWzKRjzPN+adk0JiL8
ngaoC9qkAKJozkRodAR894jGETKsWFQcB+WPG5uUpDKJKfH+Y//8Pv2P8LP83QfTlsL/fF5tjuSs
4YP5EmsjM3k+nOTH+/mDFSjZZhgOoQ6kwgFGXLucoltTJNr47B5L+GBH1zcX8qCnbwtxIFvA0Ijq
U8aBAXMS8gU2C6nHX7O23rfUTIQuDHd/uHrasvnrp7RNR1mOzc1ne46Ocf3+/hAXob7Y/z2QjlhE
AdkKeuKyM0rkC0vE1C1eMEGzHfWLY2kbz3AQn8kd8veMI6NtZ5OCbbj2A2YF5Fu+HSHuSD+mcSlf
mQ5eVCK+MD9jPd0pmK5u0G6YbtPT9E5PVAIaHCsuotMUswQoJnq3yjYbJjhBupEGeK+2nyP8MY64
nzafGBwlTsyWdNAESclkFeGxNXBtCNdtb5UY9qRxuZvFsrLrOCHKgUPMtsmdbnvXuPKgqCODdu/A
Cx4uNwYs3zEwwcxAoLxmCXbzjJLd8qD9OJN55qc8hKBozwDWCBSUGDWgh+HRCRlT9lMl70jYqKnb
dkmFbs8i4IKdCeZMXnZsl/LibBnUGB7dd46IH3ah0Vwq/tETyIl1ssjswJg2PbbhMsKG7GfsNhhH
DEveKAasKOQJ+PITtlf2SJ2YVmxH8bH5qYChJ5g9eXiko45O0gRxc2Rk3K7D0T+FTurvPd9LTtKr
vvW5ld2a9vzp0R7vs3SZ0NYxjJ/rDtidWbxETnmTBktwpj1zdn+4qX6J/tV3PieasoRjCSAZUj8Z
P91TDXKcCJMF+6Z+LYuhuSE91CYB3D3RKi97HbLDRQC5N5QgQI1g+ihHJEHoic0v//5RrN99FCR3
0ibmRvCX+feP4nnSzeFtGFT83ZHRCLjr3GcViw5qNM1z5iLUKyZr1+M42XHjvxhxwSyTkMYNRD+o
9tgWNkk8sgaZK018f/MGNzzlWat2Zu/+MEYZbsOh20YzPlAWZU/1wsJuHEM2IAA7xFy3iNojKBiJ
9RjjA95TXJz//VuaZD3/+hA7gshnXgeon/xf3c2cQ9gPJ0iZfuhntz3Lv7PxAPkSZkRkT1vkQF10
VPjfXJdde53tI5mFOwRaOc+tt/rDp9En7i8HH4pIU/K+coTiJvj7NXfLcbIDA+62XX/DG/5hRa6F
EDW747hEb0Jjsg9KVkRGhhKZOrFFmggOhSkweo3nlkT6UxURU9RXg83h8YePxwH2m8/n+gzXeG9w
8nm/Hsxl1HupwdLHGl9V2Vh7q7eYrHoLRMIsWS0JZXK1vNFegyTRkguzQt66kIixHTk13hLT+c5+
ub2zAQrMsyFOXc9UfUGzdse9jWmrByvDNH49lWP5wvPxvW+M9lR5CfNBeBdGwKwlbZ0rfEF4SRT5
Ie2BPZVvH1WZc7AN4RkQGIvPybt3+J/TskQP6Ub3sWQz3YzYFMMo+zF7MEDn3toZsppv1XJwmqW7
qWD5ks6MbYZBZssk5+DGRIoROEwy60S7bQSnOun1LKt6o9j0t15Q+iRWxx7v9yk8VNPwzZxiEnaW
R/6o9FTOWtQ4O9NxQpy2yhra8wTe18kWmF5kiFJLdopg51DeirmZj0mlrskwfE/MIjxxv/2lO5mZ
Fo0UDrj/mEPFh7GW7ZkV1ZNbNc1T4A9kaiDnafJbQUTXQSrbW8XLBEcwHE5JlL0GYWee8pb2eQ6b
hZv5anfJwMNc99sE5/YLAxp3A8HlWhmjAzxEyueUsmPjQlhMFTv0qh/abWMjyrMtNBhBOVW7PEYB
GmTY99MamkU9Bm/ZiH9+0HOV3j0wHtlaJvCUApBT51bdcZ7oH41HetoBUsryLeOq7zLh38XY/3ET
xYdgqb57/UiH7bIxWgCYGmH1OnIzrVTaT4fFrA4Ot9cjp+AzOtI7xOHmuQ/s27Tq+HOlHe+QV20J
YWDp4vIizpny0pVWhHB7K3PZNokVbDlb2ZrVgTryFtyQzPxuV4h+0EnlMMjZzcVO7fJ+gcAxRh++
ytvnqbQeSsoAHUUUnieB2MnM6+nahENw8qf7Vl80dKCvtjmgzm1TMH3sEBr3MwtEewyrDsVg03a3
hEhfJ3MsGY8vpB7Db7It5rydRCvNVw+33jiRg5BC9UzDLFqbJlJwIcZPK/ePUcqwwNCSU7mADLeB
vllxdOK5PHfQsy1OpxWDdAIm3fFHKOQWxQx/SO7mKxXGnxaLRrQrC+/HyaP1HYwQ15THDHLBn4ub
lQnWSGWahBNxhwOS2bKLZyxbBP8tgYu5PSM/ie1Zc3Rrg/niwjp5CZvmMeILc2nNh6GpEYqFkTo4
ARNWz5oJGAkIHm3qH2kbHZsJZ0dSDg/odrs167Rjih3+OhRg6f0k647SwA6Nhmb4dOyLE0R3RT51
tAj/p4u4/qb2/c3bzfE4+B0Kc1RQSv/vP71okWVPrFBRzYSABnyoP+sw105CqMTSD61nxfdqXPWU
Jl2wiWd2rGHMwtGLYFb94aP8ptpVHOa2tBhgKmnrV9RPH4VZFym4kkN1bIW1KydmYyMNM3Pj6K0p
YhTtSPGggPsjr0u9XHMrBGcUb6R6XnNtVKy9cd+YerMWES0hmKUkOJP+/WNK/b7/5d1EH2O5nufT
y/yjNHE84JSjxYSty6GjY6bHwIqqh34AviHsC2VhrBUSqSXZAiKAhDFXz9Juli95KJ+IoafkarpP
bFzVmiDG/s3TQBBitocDut7HZKzm4x8+8u+uLJ2cdJWr36juLz9y4wkGfTHQTNxZ/RG1N6/KBVhH
0/fkoVoaaWezv5+F2g1++M6Y95zX1CJ2AbkzLMnWZiluWC3jIeHe/dWQKe7FbUH8BOUp0zOcZztU
7u7GbY1mw+UgJAhn7+AVLALq5obS8Q+3y29/B8XcVbmO6UpP/VIi5qokH8sGgVUKOJfVRGRSn8nb
BJLo1h/dFo+jjotCFAW3IGq3mac2RW0yfgOInlFzGfx/YyBq3X0fW70mQLyHKGbXdWBabCSn6MZW
/bd//ylMfal/vXsU7SYnBW51/vP3m1w5aL2n2qJZqkbU9WUgD+ytbgGh1pJRejTbnHZOahAV7JN4
GFlHnvwCFS+W9n//KO5vihg6S8TqPpMD4Zu/tL1wyA2kgT3qfQTh+3QijNzw9sPA5ndYaqRNrAhQ
4MXVmeATE1TzWF3jhjUjbaUF0tohNyvrHkXrfee12T3F/vS6QMNYFbJJHiOnfmid6qYyx2BfxjyY
juy2IGnaIxquQxIHy9ZzJ2xuWow/1um5ZOzF+piJd89isvFsqFTcsxUheO9TFBpITEP7UhipPI7e
8iMjdnM328VOmcS49OF0FMpvLipztwUWpDZmCR72cMWmEmVXPw3sOnsQygv/5GgPHaqtXGJlzm5K
xqE5KdFnFpDfiatu4ASXzn073RAIC/zRr9JnN8SWYk1PDcOXmwmoK0vl+b2S1Z9qX8v55x3ieaZD
A8RMwvTUL3dIPlZYQ5gGIwDmhQolYNWjVjjnQ4q1tlbzllPyhoiNbtu4QEfiYvzBTHqLE9nCdbls
89CwNkvvlPAc5bblBc97x2WMnW+l4h0b2G9uT3qnnOk41dJt2RfihBzRktQ5dQE4WIbMsDDAsJ4X
Fmjm2LmbgVXTbZ8GFQew8YdH2dIn+y8PhedL/jIZUcFq0pfkp5MfLVUGiJC8RRxIaCgSm/C6ULC3
bu8bGjOEA2RNdgPLysEX7hZfEBnMkUpvUyrbkneBNqATrAZS4JSgzouHr2GaDI9pNB2ypZOrorTg
AOI4BOkDmXDOy1MykUIyD4RnDiQhoPXP7O3oFNGRJRVAyEK8GjDT3uoRlYusb//92XP+2eDApvIE
UBRFOQMr6O/f2HcrA1zqaGjdxYhbkZCrJm8eENucrKGKr03+WXjkBScD8QSeThYlTms6QirOXkIA
3E2/vNVm5F/RY4pzDDB1M6ZsZ8fYilCakSmi8ymyYQlOY6uwPCzOdJ0HihuiiOU+7cW4d4j8YvQW
6A0Hw+g8ENeZd/CtHKgLx8Xdt7ElmSN36VpWjXnX2Qz8R+JKPTQsZSuDE1jYqokfUWKrdam3103A
7ovh2LbLuzP6PB0zHBI6Jbyj0WQ3PsCsm5ToHgWB5ZBGmPsbdxB/6mX/ecbaxICaNpNL3tTmXxf/
p9vJi3Bu1oByVvQW8KFNKkVCvdEowp1AANDuDcJht5SpuAcswhYMUnz5xu2jNXPr//svbepW9e/3
Nh9G8iMzyXDpF3+pavC5CdnU/NJzGcb3tRft0Jqvs4pckdEIGQG048GU8tI59NoVeS8R5SL71k+2
7v0fJp3yn2cLH4abDpSayfLG0ZPQn65MD7eky/qIwkoXpzNEMw7rkDQTfQ4UURucFhxmURYRUiUn
Ug/AC1VDAdRHFcujMHUrZQQh92F/+kvKiOyk3YnEzFdiquGv14LHS7XvRRuEeyMBc2IkMep2usN/
v67yN0+Qnk0zlHH1D/3Xi/anr+KLAN5mL1jd6Bg7OIQkQeKWxuzCkPzqjFX95hBg04mc8F1goobp
3rCoKl5Kxbsh2FXAtA6DwczUb/S9YTnGqY5wXHnJfE/8hnwZOIaMrpA7wyS+URgNiZWe9QZj5w9f
5Z/zZ1tPyE3P8m3uEb0J+PlXQV5lpsPMV8nwbOJL8cddCsjlnFnpG+/+lJS+uyas2Y2N8BFAwod9
PzyNqmDCSRHp2IUBOiN6IfPJP1WmMa+aKNk3lbJPCRBDfGehs6O09ndZoXGvxXiXgjwjnj5y/3CU
m/I3X4YJv/Rcj2G/JX59fanKAAzfM0xHc0DabFaWa4jcLzbuL0wEOQmmMx5qREy7MmZ1GntgM0Gn
k0mPahUDaHxNpw8gdYvZ11+lnPe4xU3eUa1ES0ssInXftksfivSpcElhEeidKRMAGs1mf/1UIFT/
J2XnsRs5sm3RLyJAFwxymt5LKS9NCJkSvQt6fv1brNFtdaMKb9KNNiilkoyIE+fsvbZI/foFlDwU
od7GquoEGUwXXdyZDt0qxG7BZWhUtygG0ezGsduG9DrZg03nUWgRDon4JiXZCPgne8MkyO9iBydd
qC3dU15Nr12inZTflEQPm2+wqdU94aT3Y1CsVe9V9xKLL96znUIpfXGmGfqkSJyTE5fcwR7BhJnc
P+lFk8p6yuFjbNuQCXWd6q+a7AFTdRHca6VvKjK9Vi6pdRrc+kLXs2219e9BSyDG7xW0Bx1+REG8
hq0TYT+bgrAibj3GbEvZcD93cswbk0ymTa2NsOp++zJo6ooKoow3N83AKriXqDaHpRaMmNcHSmRz
arO3mfOb5ra7x4Ic7yEEMVdAVtgU/Q21+IY5wMI3K/vNmQ3TY5L1m7ymyxmFwNYJvKpucz8Bu84o
HetV2Wzn43Rshf6KHARLWlo9tnojjhGji0z68QnG7qM7KztxhhZ/uf24/7Hpkdynw5S0JIBJ50d1
QeSA06NvoLqYA55dQLgrTbXiiAaPUCj8krFHx4UJ9bWpp11YmulDOWkuqbdA3JNqJHTF1R/siRcY
jVa0QWi7tyXdGHy2Xxho8F5kUYmBXSk6Zw16KEIHem98i3IgAoZu3gWJTt8DkWQw6PYW9BChZHrm
HcGxu8vco6FdAX/dlMPwHeRNfIVShs+ydRHqEVQjQ39vo5ta6Jm1tbueRAxMSH0yVGSXmQfZIEhO
6SbcBDYh6c7YbpJAzz8cS9EnJxGshJJ+27gwBE00d8RuNjAiOphp/tAcmGI9t4WnzsIhdJKE9W5d
RsEDYezWXdXO39fUHGzEx69DRca0ILFmq2DdwtQu7YMZ5R5h63IOdXud/HCt0m58cwz0KxJXKOZI
jJo+k+rjIKarjzXgZDE2+P/vn8ALqR1dg+Nelz9ONY6tOK9Nk25sif/LsujWICcAWY+WetXCDLSH
Wr5WpDn0EjdSl2o3xBBYCH18B4O5IAcvFXKjxoIMctogZiEFvGBSXWJL9Js+IhRXpnW5wnEWgQk/
Jv0vcyDpT2v19i/n2n+0lm3H5T7rWZbBNM2ci5v/OddUpg1dxuiMHJk0WsdNfI6c5jmPi5fG9mH2
WzPKLerF0q9URLOPxYZprV/Uqf+GECm8irpxccwna5wJ9REJUHGjvPTqaua+np9Ol0ruvoIoQ6Pz
AMRNCblVZb8tcHlpmN2Wqcpfu8b6MDlLc0w2O2+K8I+38kULcsCLLnvLQN/a75P8zuoyIhSECxWo
RveRTeIhDEg8z018Uc1ABIzQT/QUszlqWq2oTPbgOod1UeMJ/PN7YPx7oQMglHR1pS0ciY/9n19d
hHIpr2PGpYKexrLv63Nci9dAm5JV0iUPTJwOSANnGSZ5IwKr5Tqq+wdkbwQd8uEzwxv/crT/R/XH
R2Jwy3VOMij6OSgIu7DrrQ7f1GCFT4oUKxIDiajqYUwlEcK1Eitw0CPDyL2ePHUNrbvrkZkzpCUf
DJvSn78i69+ns3AIUGG4T5+NGvDH5bLDGo+cD5x2YdDv5QPXyMry/omUlTB5AXPXM1qo8BhLF18e
Uqxs5uXVMR86yQkph3ePq5wrWOMmW0cbZ6j/dDfQ8Lwqw9kD2ucOyvlXZWkM7D3jTqlcSkLNom9M
sEEObx6rA8SbgcuNSfZE6IJxEPm1MdUVu3F17sf+/i+/9b9bdvzW9Owch1VF6NaPF6NxdNgyYFVm
lSrwF3JPXeHuPSdqNw0ZK1yCIFQRGlnRFsNyo+VZepOH013bFkx4ynJfJMlDM4r0kgYIKSNaW3sU
bCOEFuK1uokCoxVvRojX1G3sJ9r2/iYJkdknRrgN7XZODxyJyp5/PWt46Sif/nLIGXON+M9rBr8i
LDvDpeU5Xyr/+e4zzsijIq2CpfLlmy7pqo9OfzOga1xGc6t8nMTZ9gmsEBXHvZrKX57F7Oz3+tZQ
fy6CimNLETix7pxpTyiPaNEg//lBmP++DLE+pdRxsM/7m/njMlSrCv9rR8sJL8MjHYhtqIt0n5jT
uMAVmmASWOpRRIeRlZibLmHGI5hKfHzGPEXnKokZvZtZNj2BWondrPI+HtathPck5TZ1zXbfe9oL
B9rhz5/8PxayZF+Zp8Dzzsyo9J/frx5g7C0dFvI44V+Q0YTwNgpxWCB5AhnQ5zdZKM7uBOtvFluw
6vHtWA5ykeJghcr6y0L+D80Kn8fVnVl8IHno8/Xof46JLEqFqQsKVPxsM/YHn2fS2/GKoSrS6sE4
aahEF70mHzAnjtQj5lskGUj9vqb9nvRD0CkHrMG/e0B/+bbmQ+qfb6Pk45n6PE22mYn/UPwYmo0C
1LWZJvekA4XEuHop5Gzm6K8+fZEttx1M+RlmDQofQlA3VhU8jrp4+PPn+C09+fE5wIObKKD4vfnb
j/fNGfVY9AWHqdVWrz74fpSuYX8ZezWh6PZySGgkqnN8ZauowxDmEIoKmZdbWD/1DL90w1rXornr
jXnkw+UNrTY26akk+yBBLQ3T2SNBriLAiLHXVjeeJAWPJGd84EhdoNXCoVcJhbhOz0h77p81TaO5
LAZrq1LrBNGH0LxagoLI8OFNmeft88y+78zkOs6VO9HAl5wQrhWJiXCc/JYebV4+uL7QucFKgN5+
PfvViAasNOKTshqNcOdP5ubP3+R/6AOkS5eY+KNZTeb+FGQgu/EjPIU42PM837tPvjQHaEIrVdMu
pc1arNC0A3PJD3qv2zh0i1ufG8e6qkP/6NuJ+ssC+D0N+vFoae94XP9prfCm/VwAReS4PQkAyyHu
mDnCei1A8mGnsPgkTBukmcxBoQlOEH3es5Ox2JH3na1i3eIWabbRG62gOzJOCRjI+z13t+AKGXKt
NDs5xoo0TMm9jKE+8QpDnmF16ga1SzTnVrGXJojzjWY0d0THgG2ymhrNzV0uevc6Yo5a2rEGLHDO
VtJk+AgJJV9i1Xy3PawPdl2SuIwgDVxdBwU6BC6jp+H4l7u49+9VyLMyPcuUljlLFX68/XE0GGOs
gEOPucCjTerEsTEIxdSFgaAYGpPaUGvM15DsfhodBmm9zTE9tEQBN2qthQO6J4JbalneBXntbZHu
z4Awhe84h0drvrtdSl6dB9y6Gd1vGm3GXk/dDysnmYwpvX4Fjg6VNkKar5L2tS0H8vQSGaO6h5ri
1/N9PBoY+afSBO9JEJbdnAdZHxF9gcVJuuwISCs7dvo40/oGSBYqM+86h58Y07G7aeLpaaK9tJUB
kWOhO37V9rRtzfa2xuS7CUjGsuyxZJ47+ivk7s4ybJrXBPsWjoN1A6BwUTIYPhpm81QSAFsmDlxz
V1vEsCex9FWYIGRUEt0XPE2msA8VLSDG48ifItDVnpNEmzgEokhMFaTOe7OxQfNq7ZEGFDoZt9oR
QacOZgJI9yNWc6e6UMXGyz1yPn7/hbjzPy/V/+jAuDpqTwf9Jvue/VOPV9hl7JVmH0BPvdNDpjpu
/mUV2k3UGRUIBqLq0l47TkTFK9VQhUX5KSrG6OByb3BJ7hJROx6RjpGRUazberiPAE6Frelf8QBt
rWAs97/bh7Bk2oVrzqxV6Bp//iWM+Tz95/KeZyCmwZFLPYMO9Z/nGwIZM6kEeCAEn8WW3ktHJEkN
Nd4kRGenT+5B+u5dO2prv4mHC5PrfNOb1Kri/Ns4y8ck6oqOL4yO4hVNYnbKY/fzL5/yP1aYA5GC
B2+gPAKA/89PGdbshnXL60KQD0Q+bXgMRtRAIPZAaWZBj5WT+a8/wedP6etuc1bSUPoAxHJGgH/+
MPM38uMbc+bOGzJb4QnUrP/8LE5lQzEos4CbhbasvHojMAf9+Ufgi/z5Q9hK9PlInfvrlv17y/mf
sqNyQVYmrQxBhekATLhYNjsqjeFURdi36VtUpHlF9tEqCDuIWoeFSZNE77pFFaUjUQV++u11lX9K
rMA/qYTaOjPTA+PnFPRkXsJEs4ytRxHXYEdr4F9uO8qcEzyBrzJiJtXgrWWnLRFiWr5JJ7EfP3k/
oyPqOQYZPeRkpPXkH6W9d9SDdjYCwmzSG+ZlUcwsotWn9mkca4zohnUwu/vaT9rTODTRRubYjvoe
Nb3NDcVoqKbyOQTaS98di/6ap/gAkQ2cwk82fcrLZqe1sXcIkGt052mI8mlRZiVWJ5SpVeWvwj5o
92PVf1iVbuxy8ESM1eEEx/Z5SBvy8xDpsKH5a8j1QM+y8ECZRIBT+BBONSIiRFOr1DOfatyVq9DP
5CoSjblvNf1OpHQqwbicm5w7WxziP/VGM7sF6nGtlH1GDhGccjWexxylRgsGflNUfPAUEihmPyI7
Evfc5b22ckcbU2zCdBEuPft3VIR4vw7MIMs9AZZd6UWXDvQFTHZIfwNhXfYQ33RonvaFX2tnbBZY
+GfGMZwa4xhFNe2FiO8TnhQEeogi3olFgYVuys+M/3Bs95NBhiOGPTOtDqFW6jALXGyzFkx5Gmri
YFE0HRQbcODCriUpLuA59tnflu+/d5n5ZMRgavCsmYO7PzrvQzfkfSsD4g4c+x3WSXRjT92Lwke0
54oFy/OzISHi0MXkahJBGUG5z7VTOtYkzicTjyueRcQ6U7Y01vBAg3MEwSQxUwRw96eiPjEgjsks
FO6BFwYcWYNpFDvJZ02mi8ENEYesRrHguFgdldyi+7mEgNouqouPzgTEqEsQdC9p479BYAr3Ekbl
ziamMZKRvjMHdYFaoK6aJ6ZtV5BHK4yTaTXnfFziy/UP8J2DQ5j9YvQxg0OGEiGXDv8rLIVx41d7
6Yb+we6T9hgmbKEcy/mCeYJ5E8eVdUNAic2I/BIrHbTdGBYXQ6riMpnlB3Sqy0CXEBHUQGKXqK6p
Nb3r9TBuZ7NLHENbyCAEEzYn6i2n8oJEq2hTEumS+h4KR1zggsI5HwTqRARQDYGiULn3fkeH2azn
tl0FuCBFobRKvKnbRQZ59n1xhmRK+5GkX0uUWLGCMaOLRQsccZW+npTdM+gHBUljprv0pbwz3AJl
tjXkm4zKhyZhvxKlR1GnHH/fM0oOK0McSy6PxwwBArLLY9o7GRIQ2DfEdOR/uatbrvGvhoS05h2a
zpDlzX3LH3u1rIJmTGLep7JqfUhLe6MV2NWN59qEHdXWculM42dYo2nCHUfuthMkxIpzV7HJ3Ebz
PS2tGqQXWaR7bHAhi6PaWBOcgYKuUhkZn9IikSvVgtmPzHSLGF1O0gAEsTatk4KRuAKfCS0MLGlT
3ZLHc08Z+pX7wzX0g8cyR1E/tbccZFsY3Ne67wYgRORmqWlax1b47ODuWfqvNKyIBiE6jBYYTR2P
V58pIeGbdbrVRp5CMChtOdrFpkwJwxt67auuGQ04E5sGIEdKEZz2es54NCZN1a4hMMsk3LRhh2vK
EVfq2zk4cOfW2X0PnW0F7MacUUHMMDWYXv1D4Xu/zLEGA1L7eAx91GuxIz4llFNQDaStxRHVv43R
0sIKRhjgh1UC1DPEotP5epAMVBWKCYaYACtrPCdlcT9k3VqDL7gwpA8qbIjm71J/L5vGpSLCba2F
zdHFAWbJTS7QmME6uuPOQ3DGBF94KEMqSbygiXLxrtDGCy37tYZ5VRvVsBdz/phhDbPPMab5qr+N
6SRI25sWeqUV60rcK16OlV+ORzdX7nIEz4J8C10gk5uccfU6FoWOBlFs21FeKhkfcGMQ/axw2+Ep
fUPTeDJC7QyGiEOq5MtBO+MtmMYdmWMe2p6BaDfSa0wDrIsYLPqcmcTEkY9jUHthB3qF7wyRRIF0
aQgpLBz+KRklRWEMlN5xbhAAXGK7aNd+jJZYI1QPFCCN1gjoTaGFN6GpvTO0PPogaFugTEvuciBZ
ygE4BAgnTyLX7+pwWgELH/N2n9WU3mXWumsQIq9BJ++h+x3sKvrQQvM2HYXFphr9Srxvu06uvCSv
MN3yhW9sYOGlMKASYgSl9UiSJAHtGQZUokC+eohxi5rtzsEbG3eYiyzHQ9ybPutWuIuzwuF6CCkv
L2B1ts6t28Tv+FrPVc+v2np8cZPW/SLufZcM3GRA/hOylZ7hHBdQKGsIlhYtzyhIvntV8AXb+SPQ
oFoGZzPmv7YjMQAeWKVVGAY3gRG/EyJwDySQaNmO4UrNY7dqXge+eTz08jpENj+FkoWgCtZLMsBx
I3GQCCiwi6jxv8xS4GdWx7YhFzyO8DXK3iSltYiPsPBszOdv4ZSfpgaRgUz928QSd4GRcflxj4lO
IJkeGDRta5FsNNqzANQIapUAqkxaoFVGZLlwtIlkjGkne/ExoW2gfgW4F5JQnXkAk8ubiT1xHoql
kFJpGub+6wT8b6lPRFhVeYNiM0N7UkRvuOcP4Rg9/F6uPMFwXUl3KcMYK5UjTtgyEYu581KOum/P
h9gtFd94A7zCmG2Jjn8Hl/iBxXPhJQzW8PLQ8tgtrnnioCObh6Gl6iaomvcSvSh4x18YaRCDYYde
YEH6nHoES4iny9uicb+ElWOudkK5Dlz+cCtrSXWFctSwESmRvGrVwGPJ7hxUm/StvXeNRenx+wgq
tSXgGlgYVzG2OvhksgVD/TshLpftNn3NQn7sEE1kGTboaBNjlQfAWzqiI/08uVo6HmurRCaDRBVk
6/SrbqdgNeyQ05CIYBX7IbH5Zfzh3az5FnWzeAYffxwy9T4woltE1rOh1e9tDaCCqpyCsfsKSnas
2hwvObtVWqBc9BMeNHa2rdvZv0S5HYTWLYnZYMMMknu9JAIyD++xpN8DurCXac0u7w7c32JPQXYr
v/R4uMtk/ZSTb9O5Gt37iZoWXfPJ1KNTRYIplim+9XjinuhD+K0N7akqLSzIUD0XpatdzVLuxp7t
FlBrtjqXhcaLqwP/A+HvmABmSS+ZgaSMlFr0bTaCRx4piIY4yUlXp7uWIhsikZVGF8sVzW9DyMSq
yIoWpx07/EZ6A+PngpQHkG34saJiCxv16iS3WtHjLdTIiCXQ9r6stdtJzLz7CsydJm60FoKuIsgW
h2H+EcbwtukZeqtRyXXhDp9lonao03FkdLizAZey1uPqVnPVtyLkxNfJJzXsDk1UcMht2JrayJsa
yx78TPOg2PAhE5VIMUpGtA1tdnpDn5EnjxjONoMD8wgaR7qN3OeyJTFeklPJvZqo0bZhIjFaMyTg
BT+ctfKxWyzzCp4cFA00VJvRiwlNCXlnlANjx4UgDQSoJ+YKDZU7QI7rNqUZwCbo+fVCGTgEgfiM
vXhYQUWyeG0/a6qmX2cmX3h/EdJHbKY+mck6xCX+FPj8QdAffv+Fn2XWqbWeJkqUWZFqeojSDd4B
ntIDlfSng4Mfqz9/cGCM6wFvxYIq/bMrA6ySfXqaQiuY5fEjSohpM2AcgwvX7r3GAGRLQMGiKbxv
2mCHXvcfABJgrUSoIjT2ghTywSJv3IuRtad+UqtB1EjfwxsygV8VHCD2SairWideacLROSUxgiYh
YHpVPgshX4wR+1RkjGATYIKzlrZt3L4XOdmMg0MB6I11v+LoguFbUOXQdkp0QLv0e3LyXNIbYVa8
z0aQL113RQy0t2iaieGcHd/ZKU84IoyMJqP/5Gb6mxp4GY0g7PlDTBARcCtG4sISt3y36SfBzkUF
jWmj8+qXwkdAp4/GIbUHSFZTBnyQXbVscMS0lfXcZOObF/rRKhuDl14FDyOcvyXhOMjoWNi6D/cl
zgYeFy2k3tDLnXLCDMBWQGfOhnAmtWzNXYJmWLbz8xGHHITedvomQpagL3NaQDqHrD6AvoQIvCT8
homXWR2HpNcJQ8GtWMNu1crKWcQD6jjKIVSorO54SqnQKBFGy/tSZfWqe0Oz8f3b2sUPlE4hl2cR
3MQtkdi4DGxIOHdZp/w1V4mvlJA48EMcqDZ0Hg6Zo+xqsaXgu08A9ylbvU+Qd5ZpWrxoNqDVptah
xkfuY9lggmP5YVXq392ejJ1OiHxjMWcGDJFAPF5Fzk0bBfd1w7CtGMExQ+xYBRB114x7N2ZDDVc4
8X2DAmSZtb9Kw+kunRd+meMJPOhcP9hbnXg0Ejkpan3SKGPg5uSOnCbyolZGSCifL41txkuKRid1
Cb5A/sZ7Ghnec+BpsP07qEwjz5Dr7BMt13Oeeu+AQ2c6hO5igafu8Uq1bzxcOJWZvvfkdGvgxJZd
BqgmQdDFPARc8QziMOMUaCefjSt6CUedfCSTxoMPLFbfoNamDT3NoYyDYxDGY3BMRfG+nWAryji+
M2qAKRZnqDtqD3mmr8MqV8D3KjTwgSRsNBv7bVB+BVqP+NpK7ozOHNbe9GlX1bdVRPrGyuoZMorL
SOSCpRyAAGqtJXFL5ILndb7sB9JzqBWdsVx5NmFefRNSv5Qy2A+9BSCHBs5GRuxobOgLGik0iwv7
LUNeFzIsOpiuqpd+pCIAjFDc8qCFXuzRATCuSQXua2BUsnaEONT01NdBn5J3XHTbzs70vWCiElU7
i446oZ7bILHMheUQr1wP34ZOqGlQOhuFbWjFpbFZZ/1bWYISc0ZulNrYbbIOwRE+mBhVyGcVhOFN
VVaw9Fzio5DZrMIhyVeVY4tlg+2lCtWOmXd3LIBl9a3bn8fhg1FxsLFzk3GQAoFimOQNDJLYU1ns
RQL7hlvqwhwFjaQK+45jqxef1J4FJoViWU/jzpgsuMezVtc3r8zFn0E1EW4zhzPRnroYsf5EV+3g
GBlkrWCikSMbQDPhyxhnB13RjDB56QiLDrdmlHxmcxoDfXtCV4xh0eqfvU/o9mgRQWEW4iEfoq8m
BjuqJu9kQ7AUUX0qB4eKHZInlU++7afyi5vQTZmYMD0yhcp8gBuuqeaF/zFfZElig4x/8FMAgzWG
tqVDpseywNgG/+hlyHyN+7u4ggsMFpbSoBvJ8twENeoxHrXMAK5K715rvR4iDxtE5RzDEDd929fU
IyMqMJNOYpsRI9YjTfKChpHcyI7FHZoinl100usvzJU+18UiWoNgAmUJUY9JNcE3OYv9IbOlWgaF
fBtiTATgqIOsWdNDDs8+I52iau2VyDPOCKDmboakbxLERri0srWqH0kCITgurt+JUhQIHbI3pSdU
RPMVLhyGbdRkZKtC5smE8R2HdDPTJKrocrHdduOeptbGN5gXFl31XTchqF89WSEq3um8b0ZKSr3n
8kVm2TOJNyv8ns1GulBHc3+suZntCaOmjoGdD3X8JVWhyRUQUCXumdsAfMOGBZJtOtt+azKv4T5J
4TIZxkcraVHJEZQmqTqENWGjY3wePk/Qi/QBi/zMGVUtCKuumu2CbEYoBMktGYNfTQDLZujcXTZN
Fo89fq2SeOeIBNx0ez9W6m4QFimE8OdaMRKVZ0r8yPqgneIAokzCFCRQOEnDUD1ymXSiHh+OwUDe
GbKdbg77oIq4TxcNzEog8xGINdW3q7Ll/E1qIuQ4cTsLJH4N5W0TtA3GjoUxim8lJ+B5JalNoreO
iRhRlBiu2HblsB27XkG7jpZiUtfE4HMQ08XNnLeU2EVuFwpwYgV2YBuf0ynWl53h5YfMDOyn0vN+
tbxa8I9VxwEKSw6nfQjQyY3mPCwaUZPdL5QltgQ1O6gPsBboHAfVgGSTkAqE5O6ci+GdbRukl8p0
OsfPOFp52lYsL8IAfjX9blcUBRg7UuDaYTOMnKWh7mXbEAe1FicAuAxtDWy9Wllmn3BV1h4Dk2x0
5LkP0B2GpS/Gjzipb4N6ejK7ON02aF9B5CJN90NFeK4pL5LyixY3Q7punFhw5Ja0mcnZ7tY+thCP
HSG792BPUpYvnfk/TvC/crXtLOcO/mmyjOIbBobFsohq41iNzcV7MCxuRmaP3J9GOBkr0Hmrqn0M
CiZ1gQXwbZyWXQpIr1C0OUMWbVVicg+xUu7MjHy4NgGGEWUYeaZ7wgx5043xPSH0t9YD1Buhl5Bl
nX3EqRatQlw8mkE3kqwaAgCHnMIluqtK/uTOZg8Zkm1stf3Mnzuheftu7RDOZAWlToI18vpizrIr
z33FRdweNQXOi2MfVw8ofOS3QfA5hd5IOQxwR5XBeLTkeyfr6JBo/lvN7XPvM7axNXbZoSD6t1ft
lQPzzZ9bEomAv2pnkJnYv7e0LR+a3P0oc/DwFMu5N731pX+lsgez0wQHhTAAcuIDc06AxAXU7KlD
PJA6HF+UWsDPPP89t8iYEEm/SO0iAZML0a9pt3Ye0ZGURFFp1plL1WOujz3nS4HFMeQ7o/QxI6TK
XC7D5iaUIJUmkxupZR5lpEWbQDCLkbFxrhvjSuMMaCsqTV4TvEChPLBB4iAP6AYS54NB6Mu2IFIg
gyVdFy/QFDmXUtf2dpndlL7xkeFtbprgyysYfdjN1dZTyq90XYZcr8i06Z2azFtyAsIe4BbAQf55
pFeg5jnX2kVOaCT2raVNV3qe7SYrgndMteMWHP0+z7WbIZO3paFgc4GDQpFfnPoiUrRhlpge5zJ7
NeU86mlYu8RErQ0//uij0lnVcXBWxCpbjJc4p2+bwT5mfWefmcydibmL0JEn+9JLAOZpLi6K4JwP
0lu20wp0tNpaun/JPY0APhfZteVf9RCyOvVQyufcxu2869Q3Ss+7HackY1zpDkgu471rjxFs2hfe
r9TaED/MLb6CpVHV1WNuDLPvkaTdVqRfrkdYr4h4ew32fFjPCGtybLN1HS9cV96xh31UpKISp+Ln
dA+yRKfx2ymq9rz9itP+LDO5I/PvjU6VebHtBPJW90H/Wt95OcMZgH8TmmxCPvSZLzxw9xeK8rH0
dZIyGIsuPb76KXtFuMcVRNu4U/vJxbPfmHb3ZqpJ4cMOymMxWMUR5CMXGc08JCXops6aOSX6t5r/
b71pf1WtQ1J2ZfFIFcISvVwypcW130RvbVrJs2ih+ZaWkljMIP6RdX/KOu2tn2k4lpyzQZqmwmBT
O8u4iJ8EgjIJQnzlWKxdjaItR6q8xZfMnFy5qOuetSSI1sKHbEbcKoj1etOW1bupKwK/SRneVI5F
x9tfG14F9UGzWJSkpCsTQLAZnYyKPtjgtI+NmdAQg5uDc0XqWNIv3LTmCAeQtn7jBStH1P3aInpm
CQV5IISm6xflYF67VmpHQgNJTRs4zghtt3ZZMCaELLS7OXthztHLl8DxNPpXRskOPnCN8pqzOQJx
5d+DOTOHjV2BHeZSR/9Xv6cPXmmz+UrV0Z0Zl0SVykebxGo9XIa9261hYYOW881iFZUSCWHfbAO6
YAQLuCfR1KcI7fWUsRmgKMF8HndcWEh/upIHGq31QENww6hJZW/eHPgahBpnKqxaophfJVAcVNDx
B1W2fhC9GkjcrXWybAdWmiGMi7SrS0pgwjbWUSgUDhyTCctjnNKn4GIoF1Vtn/ml3cMYaPJgmtXX
4MTppoHMt0xxii0ZudJKCQsaHWXrbAgH/xCw5JeE+VK+bj1Tv+OoOE0jw0eU65XrXFs7ukYhbhoX
iVKOWII+H7RF8OilzWy1KaeDIlc5jrzxzrPLvTTYickFJXLOoFMGSrRejyDvLfAgF5nQro6DG6K6
042mi2oTKujTel7Eb3Yu4mUp08dkFgM1Sf2iEVUIqt3SDOTvFiWg8DaRK86o9PdikJ+tA0Tcy7Kl
OcUf+DLuhobQnLk9xSGiThbeNqrnO6Oo0H8ER5OTI2rs4lfTAfmu1iRMv0FmAJM+MrFj1Gid2CHX
rlDDssX3qr2ZQfGlyalmfoLUnu61PavK1c5N4iOoeACivWOvw2ZdmxUBdZGAakIoZUarswhtZiUN
wjmZOQdnCm/SsjpMVCNMQDJybl0wtQ1MWbuiQyaK4ZIK45c1tq9eRKVWpbZDJtK4o/X+FPHyXIh/
ei5T540DgswXT91kFkeFqlliDmBLzaKvS55jSySgpPNVe/g6MAuFlWaggHSeorQ7IzEBhdHZ+VpV
ZzJItj4GTaNI2AscGictOYd58JjKT9/WQe35DvNwlG4ys3HiCCoIHLz0iyNgSL530vsbN/aJ/BC5
to3h8tkBnIpcIepSUruWHbHZXc1PcMfwsyA9rrMqWHw6A4y8xreCdGsGxEK11Nrsm4AdsdG1+J3U
QHuXg0BiGdymTp6h+bb7Oej6ObHDceNk7kcNgYZahpv+FPFTBghQSwqsX0xsHxxTM48odTiZknpd
Sxu/y/hageHEAcEpW3GOd0SZQeghRqbWad4Wkn4t1Ezl3YumOzXuobQ7SmB+tqllA4V8QUloY582
srWLkEq18nEKAt4Ju2Wu/Fg5zX2RzMIRn6Cx3MCp3/eRy86JjI4JHqNQz34LkFatC7jrrNODEq32
hMQY/gU+ZQxgqpqzpg0mAzjxFkGj7/oR9arettVelOAKyo77cpTitBJ5hAmYknNR2DH9atxwtU1S
W2iRvlqa2uNI0U66ypxGVKTrPjeYeZeca8lUru2Bdgm7t8kfmAU0R4hfR4K/6AgthWU/bQ02Gcgo
TELVZnSBuoBVXhkOszAxcw+sJj6MygmQ5WF7I/z36KU5yrAAWW9PokPIUlBh7+/pi9/YoXHWLfMl
ytvyGGrBsCjhBmrwA9MakGAxIwWjGS4YQxlMSplter3U1uzB+844x/AIyxlMiE8ABiaoQjCTz5ka
6dr3b2KGGUZQDfUZb1jZTHPiXv9QM/rQmCGIBB6YhzZsD2xx7wGYc/yx4mTIfjXMswp/hinmUBVd
6IotlEU/JwbLaKHJoQBbOJntX7BP0I2qiZ5r4k3Xes+DzgEA87OdMY4MWvUjU/qdMyMeC7zLEuYj
VDzvMEKBbKL0wXTPGf/e4boaFbRPwjmMG3pkBEUSOegeOTSZmMo6Ng3KtqTZGsycQHvQY6ZrtGEY
G65Bmt/RY18HrYfNZ2dPVJ754B4dZwzPGlxLD75lM4Mu+xl5Kbi5cpf7JWYYpsicjyp2JCXrdEn8
4HVQakWkJui8GaWJqTWgLnC/qxmzqc/ATYZ39M1mCKc74zjRQOpbFTpXH1JnOiM7aXQxYXB0C+HQ
/zF2XsuRK2eXfRVF30MDb/74jy6qCuVZRe9uEGQ3G0h4k7BPPys5mhkdaUKaG4V4yKapApCZ+9t7
7ZQD+HzleACARaE+4Y1n207hP2my2xkKCJorNGikIKGB0z8HChvqwQ8N4Ih2CiiKLLrvFWLUgTVq
KuhorLkrqTCknQKS4tE6CoUoDWCV1gpamkEvlQpjStHMSlNgU3g1v2xIp6ICebqoHCEM1EW3PgPq
kFYeaBHITG+JwqXayE6rEqaB26cOM6/6I1NwVTZaNTO9QwGAhhHa3lQYVjt2mWOU42Pma2cNUiul
4o/lN7pVUpNpK5yr5XFNK8Arhn5yIk1y5v7ikaMwsNM3EDawnkjnkV1y3/FIIELAjp0Sjio5Fwsv
DPEdNk1G9eWbxTP0IcmiBYBWZv0tiydD5YRpehP5FxdarQ21tqNGC2Sev+4V0Lb2+0NVZP06t5BU
TYW9dRN340x5KKrfPh6PXaIAuXLuf7oKmRspeC6wQSL78HR7uLrF8jRl0t6ncWj5DLjtnCAoDQxk
XPyttFEYCE3e95hs1rakHLaW76QRb/HAkG6F61sqwK8WcUxuE/+XDhgTAnCuUMCE47YzbGDGY0xz
oTcYrfUaKHww8uNviBPnQIGF2QOhPCrYsGP6Hcmog6cwxLVih00Mhl2IbOvBrl06sNACFL7Yg2MM
KeSJpB71qRCOkxjUMYgr1j3ox2y4ThPUsZVUYGTy5bzpCpYsFTa5VLqtZ3B6IRDFZvMbrwxnmdEZ
YCyFXoZZQI5ZXrFOogJ9Y1jcu1LhmlMFbo4LEM55Mz6lbBiEgjsvUJ5rhXs2FPi5hgA9tsFeZxO9
AnCORKMw0YQmw1yBo3P4QZ5CSaPgb/CvbH0Y00LBpiuo0wv0aaEw1BM86qVSSx34d1910RcKWr1A
rxYK0ewfBUs/8JJslSXMHDn57f3CeYMi+hsYEnh5ovM+2hJm70WBsi3/HXYE0TCF0LbyG+SsN/41
NEMY252CbdNttadycV1xt8/QuL0h7pmfQ1BPIliONudQhe62JrbVc4sVpIfrDUvyibtu1yvgNwMw
AltTtrWs1y7pHvUeITrFL7qyFS68gBseKYB4lfwuFVC8hSwOk+ARzq19jGLzQ3bxUSoIeV5NH40F
VZImw6m5WZBrlGEoVfByNuLzJoVnniuweWRU1jrp7IM13xda94JB7VfFx+u82HVMp/ZuCpvFtgxG
UaTmeLKhCM4u2Pw8HvZTXb/lGAEOlqirVcEWTn0PWwTZLo61nWsOZ8/QCGran4Y97lJkv47qTiwk
VUz9Hl+fpNmvxiZ52EcJa2v30Aaw53FItRACKhId+ijpcjl1hr5LF3HrTIm+0XSU8sSbYZ97Vk4o
yepXlpHftVq86VE5147lUDi0cGpJfAtL0dD9YhH7xDkGcD1VGh7TBucdG9CqoEhMwo0MHZPmeKeV
23F8mdwZ4prByaxf8l0rP62R+9qou5OwmGaStY5DNPsHRvgY4qk3bYfuDEGsEil5Qd1O1ozEDyJY
HudC/xmVKoFh+Gvhjfp9UGgnHlXs9+h3gH3ymvrdT8KR5a6rbuB1vdC8fpf1yEU6lt5VZlLT0FEE
mli8Era64YqWNgy/z5iwI3UxiKBQoU+AOls/mT8ZqC6RmopwTG5SAHtuXqCuMOeEwkIVpGceOMVy
5GlVijlyqTan9CgDGh8mS8t9NNoQ9lpo2zlaOJNNt9PDHvfiyh1qCg0tuo1QQuwgZna/WK9pstA3
w1CQnjUGmK5/543so8kxoFmOTA8DGstd/E3M/RJ6cYlmRxZvcW1PPTmDZm9T7rRbtPkndg/pZPjd
Itq3YOAEdBPv7Y5WiXzG35v5CFK0LwVYTTjr8nwJcogm3mzyuEZ6pPG8DZlxHwnATYz4KtLM7dwc
5yJ7pI7SYSRBp7oduXcxHXpO3yOg+VbHlsbaLb57JjqNY3ak6Hik2YBM3E+3qLa4nZEEcABtLCrX
Nk2w8FXWyJQIlXO0CaCLjq7jZdK3XRrgBpP5G/hCn+sLnKeEKmWVDrcMGMk+7VhOdTy19HqBBfJh
IHn43DhCs4s2J66c7InGKgojK+Od85EmBeuVyw049vkxwFoUTi1zI1Hqz4WIwNEbGbVwPKsbCico
3JLFKiqyqx5Zzzx/d9KA6JaV83ttBRl+rMXb4ACsuTx5no8OXlhTR+yls+Z+sKp5F+EY4WRKqxcV
7hgLemDvRY9Ihxneue8Tj3PuwqVV+xe2ZpJ5QR5su2C6mdwGZmDLjm0MnohxgUcRzWaRJPetZ3pD
cT6Jil8150ykcrenrh79Y0OtE+mgNdcVdzLqyKrW3RstWqDve6rKVjPUD0Mc796s3NHCuqx2VU7Z
ZEaICRBfiSUJQ+FgUDhMHmLdjQvqPWU8KEh8cf3CcDXetbRUJzPT8bx5NiiR3LKRI4C3lOiGLXaq
1s32+FG56E38lKXLWiI1BCgbJ1zbzOWuqYZLMIHC5ZBlbCbQOliyoaSbMl/Hk4VSnLDYR6RYC3RC
Gn17JoqckiLpczfx3sZ9+WVp8cto+V9FxJHIkIynmrR67DDL0Htcv7nMFyj+YQ7ta1s3tV7tvHLD
bG7DEVAEE3g9Wlc+/rEC/lQomIOzZlGsoeNryiGg0DrC6xfbFVCkxFRuPDlsnXLAlehSt+VMY6Tg
sjhfsN9CPt8Lk3swohAOmkTGrqa65klfrJmH0bqBdT83K/Qe7toEjAr+DMaq7RBdZNm8ejGOjTgz
GRrUONg4BqYYPrg0D0ze5lWDQXZrMpVcGVZjhzAW+a0dT4T1aO3bESXRZO4bMRDefD8qfTFy3wfp
aqhhZieJ8zWm3X6wMibrXUfWaXlBajHWffnhUSi4GodSrbJ0vLl1VodF5m2H1ghLZp3QSF3rOPF4
rCxGN9DfQGIJy9mARWFcNF5Njl8r3bOQGzjx8+hm5+94zcHCn8EhjS7hqEe4VCHwhJX3xGXORg9x
fuVitMLNS5efI6vbQmRnmTjzqdUGgsMxHgcLT1ZZaZusYFnNWiZj+F20vRx6xF2KoVvTXHYIbljP
hMwPJW0s7GdxYssdjvlkHbR44zh5bBn+p2e80XT/nDAzRHsS/w9uT5WlmWOQGSHxlUOCWtKJ9soq
b1CLAuUOgwrEmpyjtJOXzLVJppdWH23NGAnKpZSYpBuHcat50fCu8vqjXlRm9ysxzHdoBQO86Fmn
3/jEBts9lD0PgWnlCobDYH+pQYqrm2RKjRVVmWyJzQ6HCWaC0OjN6xzdjBHUSpEMBIb0FEw/8LSt
h6cDp0K3JznRbcop/sgxYRUacVGj5wyLXPVqWrMV5uV3SQ9Cis9MKvVbhv5NS+GcVq0mG6FVGiZT
D6xq9B90LJwVRE5s0hu/m9qjo+l3bZe1N3YAfDWJOQSazPyxpr+aMDYrP29D2uS7A4Fn7mXnffFG
ZFsdZdqtp8dGcOgAncfL6E239kCV24TVCQyr5Bhi7fHT35smdgbBQrpzO6p+yoltOKQqiEITpTI8
el4Kn4PhbMiHYIw3sg0+Fe2wz0J9xHA46dZIf5lD5nipN0OUb3WBUpGULXpQNRw1LRjYI/cSxHbA
7oqez3ga+H5wKzhTsFt4HKfgnPP8N3vtcWH26PQjEwmgGxnMIb8a9npAagysYc7xgzMJPlyXKfYq
y3Cg4XR/yrrsRYJXWBOy0Okgj7EE+eVFg7UX0wcGTZ0UDRPVHcXgOUP4gxH3v5y5xmalBF8nV9Yj
o/pFN95dHE1wtLImHCvCyYtND/BEduF7e0M3AqoIjOd1WjaPXI4L3BqkHBp01yxXLqaK9tPr5jc/
ukqXc1dbkF4ql2vZ0n22COa6VQ4ct6YtXSSP5DuMXd4wBsg5WSSJgaAiNAlmi5cVsCMHSz7KyXHQ
9TXvygo0TR7oKN1iSraZ17OHiRhEF1FDPXBfnDStfosTjPsux1bEcnaALKSMpnL+BuSacnyivmtv
swMNlwm7Q5Tb8li7SbRqGWNrAw2AIrDKjTjgp7TXsxU/zB1KkLY8eW5OCTW22obEHCu6uaUM2QGM
C2K/MiwZ5hPripsB0sMEdNd52DkKzYFDUwh2usUuH5pi0xAx3Vttxb1jFV8YreGmZOInOtyjj0G/
x6x342n1tZm8V455v+EN4+Rh8Lc2+4WQ4USzsaD+EwGUeIDWPBWJ8SgTjJ/0PfZhXjh3vkgZs6bd
DW4xQf2j23DYQfI1J8QnB7HWtLpdgE1c0YRpKAMPu0vd/l4wFtpD9P7IAxpqXGp+SoemlvGzpCFy
YzKi5oBAPMdAh8Yc/cEv3x4nfOgrjvY4IkwHBpjxu6375JyL4t2NkB89nG34xqblVg/ysD2hffjX
Ohe3yYBy5guQs7qfvUYzTuKhKOgE0D6sCNa1DFjL0lyNa7PyNkkd59FNygshid/CRJ1xiIR+DD5L
oAPasMT8HI7aeKR8JtjFDk4k2YpLI4qnadGbQ8/mdnS1X0lnFGvy+jIEmoMiIOr3sbGsE2o08qvu
X8F9OKcSlo6WTu7etg9QZSnBdhlVDuYwnOKu3FFMA0IRubdKLQA0IMGIBd8LJ8PFVA3pDncMTxD4
JlsaWK7gDgjbqwz0AFz3avXyOmJA2pBEepKEGpj447DSFWQar0TIUyvdytZ9/P4GptNf0OaDDXCc
+ZS0/BoMBykutcYDUeI6XCR08ITUWaixuV38yL0oCEGVdxjlfJ/Gd4fpbEEb3iglKm/Z0ynf8atV
DattN9mXLOvMuyAyD0PR0/3HEHI7mXO2XdyXzLPhaRqagOqrKZc/Xg4flS3CpeVC0RVTwTlWaUBe
t5udygtxa2wGurvOUU3ZRcwZqfT17lCoeq6ipWY6qsgWeNZLPJs0y4kZDx1nNqaIbYjXPyUvsSyb
WkS7b8pmrRXp2uNbsY1mbZ8gNNGNTsNmK9g3m/S779GbUcSyB6fQ7TCHlkbrlIWdQVK4HMRnaU3a
I6VLmIJDXEDR8RsvmTUXau78/ZyMDwkqys5cPG/rtpA1hNDNAy5RKsoinW3YAnOgoVaUKlU8iIwx
me6yCgWNqn7vJoyM5cTOC3B/rJNkyzzCSSkesVroB1PVEizCwnklechFZYL3f6KBGmVyI3JmfuQX
aBZHS3DI9hwiY9Ip9qUMUELkwQYJvLQ22fwnSyp2UZSjldhGsW2qFrpROpwrXeuZsiDm1Z3LJKHW
9s7o8oSoxiW0zbR8TAJtHRi3rRy5t7vgXWQGHOg0fg7K1iIRbLwNdARu/aZ+7qHxX0gpo/743m2G
PI9d8WYU8/RA2BvxFN5ZzBbj2fb8h2+Yf+P4v8E3lGuTKW+MIn/uTZNQI1SQYaIvjjZRVueYQI1s
EZTS+FfG+fey0DrNWsflImG7hdGINX82IlZztrOvAOEPudFe5gl0MwZTttALZ46MvjuWiDZ9F3lx
Q/EdO/Kl8U9+jF0ksOp9bhnuy9glayS76Mum+FtLOUm61p1tYSvRiVGv5tYwr4FZfhWK1I1qiv1/
KvpLSzxBqBg2ir+z9wrnXgo6ShoUfIOdwdFT1kfWMOOKn8nBtZEEYS2XM8z14pnfTL+g9e1MEwLi
4vuvLSNaduor5n3MtbDhnKqKTeCQWc9l79nrKTNjbjLeRDY78uJ1ZBfMWyo/utuCWOrG7KMuTApf
hm5BjTiKYXUq43iLSbVGGRxN5vn2ozvawxrubodNjKJuayQkMWrb0k9Q/Xo/Da3qnoTC8MwOEpqe
15I2cMvzaDKYbjCE2zWiUP8E4MS+6kNBGQmnxXiyX5ueyWkNgXNVF16w4fhdPC+ds/acqLoXWOC6
pNZ3jSnyXZMO2nNSUGJKEcSS4iGIdGaO5GGY8iHgaHsy9f7DknGq76XaA3kBLIXas08GJoWZk+BP
TUUHvKRgatTpFxkU4ppU+E2GisVhHKt4X4Bdu80pM91EjGXCeNHujVgbbjTye7t4EvkmKM+Zhwk8
Yo09Z3CvMIxyEh4jZwiruMThrpnFxrSae28xX5Yuuxhlk2+HqQEmpu5Sqsn6WyPFBzf+zhGx46A3
TrHx5UPgPHW4+ZYe36M3WsYmd0jg8ehqDwIeAdLkmxVU1pEOkDAfpP9a4MquDSaaelk026iwv+py
am49OZD682wtnMZSIls5032fspMeTmOAblrnenqLCENSPFsZbZQeUaOmvUNLSqS76T1GkLMRyHHF
gUQH3jU8zpZ9yjjJ7KaWiSlsuLUZa8YzSa9+nwM4sN1R32GS3uvfHBUagGzGKng6iiWM5vmjwcB+
Qz6+2lNR5oRJyiB/aPU3YRP5V2qi4wzZXVZ55spM9OLsSYoZo0HIrZ/F2cGEf8U+KCp3HMCGME3F
cBNwFKs1epAZAXE4tRlcdfpwGnycpZKTj2Fq+5F7YW9ikm/pnfZrh/7Klip6SznZufW2hBsw0sV+
ff6mebZO2m99d4LyHecY0o3IYk9VJ2cQUId6qd/K4XkcZnEbF8OlNyAa4YXBp8r2GXTC8MLNkLVw
MwomM6NQKEB1caWiw3hVRcZDpiVbsDfHVDb1ibtv77Z9e+hsZgNOFGi3ExNASkLm+Br0PEFKe3qz
suEKjvfIuYjKAwlLXpOOz010g0+K+mUkyRMC/Dtd9lwForCxJqjoWfZO+brFuJvridwK+m9QfXq6
8QSMjtu1yF/buXOOoPqR4Nwb12jGG1wjUxh5Sn2TOMJ5tFi3Wla+6SYr+Qy4/LywZu+dWdCzLocL
6l92Ln3620VgHme78c5lhQHcQ1vsE9GeKMVTRlvASrBAqDVyxUOW5vOhGQ3cplNZXvVPd6EgBw1v
Psc00L8hSTFm00hw1OaQPFB4BwBNjHe2rWVHDw7TsXCYclkdeiONwxrGAIJTadQgJA4DO4z+PCzY
GJJpjG96qA67oCfxyuZ7Bcimp8qgTMdgm0TI9oH+3mQFE40mm27TyD+UxOyfy4wYJQkAteyRqhnq
9Kmw5Bx+15VQDs2z1lQkN5dBXzwP8gbJIVkXSX1OmAWsXASPVUmUM+tGNgiVW+4Xa6lPaeH/nNg0
bcBQE2oJ0mAzBhTUgP6tN1jtKUVwOcZBOf4pB1KNkGDCTu+zjzF9TtliEbsSxhq08WdnwZvtk8gO
Z0RYfCcJu3MrvaPwiZgiZztuJQAkcSefSZ2v+slDt0vtWyfopkuvMG91UuHEY7Puca7tlzll+OtP
OFBQX/0ZiZ4SreFYPPV5pX1VmjiKNv0dBGbPhkTDZFrI8U2bucyi/Jj5sFL67qVr8omGJEYesGO+
dGIVTEk8th1zEW8o7FZ3BVvhecaaXj14mubcCXdCIzF5hZiRkkWifI8+UVMC3jayZNnaPm7woEWZ
E+mjY0/D1eYvcJvhyrv3GLcIRYaksjSzQIEazqXlqb4CIvOJE24zE8h8t1mwKVz/ZMptPGlz95mw
1pINe0mIL7xMU/Y4NHVwdDCgkS7omaN7/ivD+g31o7hbx255HdX/m2uDo0cU9cc4j2hQcBedqB//
CEsrj1ONTZtOkOOXxvlmWEjvlqOfXeJu+BTU3HKg0agRRe482RUsbZgmG80T5jsmnEOuVccpH+dX
oG8hAu6CFJRmMBseEjPAme9k3aEKGN9W9T6m3/Ssm6jyhgeWTMTgeOvBuakQLu8Wxm9nHbSMi1DT
IyTGJRNDJTS6rLg92KvWVm5zh33gMv3MtczBtMnsVKuVXOgEx1oTyaEYiKyII4BcVskOrN7C5m6V
GJQDmLJ/5TCe4Iq1gLzNTX0ALvlKGXF2JNdT7Zquq7Y43s6c8vmri8LYmpQ5rDyvRn9nSKOVz8Kp
Y6q+eMgwHyAJlsiXNF4MyrIvlECBrs2rgpOkzXG/brJwocdKR5roNf+QNmNwssCZEyqhVieJ76vO
cR97bE2YtcqtZpYzAIFgOXGvfhSa6x1TLNOFKzRewuqmiIYHGUVQYiPuWNmP1JLY5ftilH5IPraN
ZmgYGG7nttCOGg1auE09j1ehqy/5vLPZsNxROX+oPBuOZQpAvkSW2YsSgTVO9ZtpYejAW+ltrKzF
22Y4n6XZY1GZUeOoPFnpRkWcXPiEdr3sUWvQzDl74g+sXwNamXYJi7UuINhqAFi3hc+Qi4QufsHk
WGbWT64L5rnI/qlpzxvZlaGTJd666198m3Qp4CZUBn6TFVRqmmD65LfPRkJvI+fiDr9MIBPr1MiK
PZR/8ECCuragw4Js+dhepuqxh0a4K9z5ieOatnUIbW1GJihryO/kfAHeb+dRGV66Rm2mjHMfJ3U4
4neH54I73L5Yczfvl8p8h7dM/MUMbllekGH8tt/FksttMiYPe3zWnLzuzSNxd/HNGWG2mI8CO6La
BafrxtGwNLBPgga41XVd4C6Bmegl85s2igd/Vm4LOTEjQ0gtbGwdReyGlktVvWSx09sFuNcIj/17
Sc89BqK9Dg6FcvhF/z4ysS3EKfDsj1xEsUfJ7TIwcNFdlLLE4HIdkUd2c9F9jj54CfTNo29Uj1ZE
y5s+QLRFj0dJ1+MX1+c4Bc+tePTZoaDkKb5LN5vRXhRWd+rrzrzXK9wbvSThnOB34EjNM6piiiLm
zj7PTopUSkBg4rSwmVI4OMABvt+2tteZnGjVQ1Nxm3DrZpyMQda7qcYtjX3qVKXj1gK0fz/rvHb6
BAZaYIwi+7a20r5ct7zxa3pMlgdNzOQJky0y1IBp8DLps31Oa/wRWFOTC7471c9OKcu4JFqYGP6V
Bihlo/Pap8axVl4WPSVte+E5FNiYtzvBIT/hFEMjroah1YlcxGIK88h4YLsm8h5wbAqsU51TSoF9
NZ1wT1lpFc7S0TYRRq6ds3Tuucuzw0BLj9YM1h11tezo5uPspt7PATeY074zHZx/FaSrFakCHBNb
XfZOksaNCH5IkhRnI9OGbdO+iKaQNxFNMjRcRSw0LgP+3MKFVWWte18p/PJsSrBSBMlmQoz3XkYg
lEYdcYZhERivg5TlrV4n2T6fjFbZMW97SiIeRg8i4TLhWWpQKW9acfKtJYTzi/db7WNM90gvifHp
jwyfNH4gXj/tTqrHR6obzYVu6+7FwxwFsnN2boeEC0WT4HPN7j4TMaNlgGTrKCniWy0ujlqav5Zj
Xn6KyDy2OTAcfYrvjBLRpHYCaMPUuKmDyr+nFH2z6P5EQsLObng6lTAmZ2bju9HvHyBFeEuF5xHg
pIQ9R/xh3h+XAZulJARgVh05imY7uh14EGBwqIlvRBWhhHYe99Jw9wm1b+EQvFAbzS4S32Vt+ru2
hzMZi9lg9mZfPNUmP6q2CdavjWTnfa4xYYSy61hpm2L8D3+R/y9VLR5GItfyTTg0QaB7/wy7y/rA
SCtkyVlvHybTu2o0u9OkjMsFSGc2eYinLN8HjQ65XCu3PKoFbcyrJnBSIFl6cwloAYnK0JxS+8ZI
8YRGApFB9Gj4XQdzu1ysJzws1hGzHZQRbdJ2cWE613gYVNNk9QL3uyNEwf9oNuN3q+ApMKd2eaYn
8ugfpGNVd10R18fC4jqgQKY4MYd79zFXHjmZMIFpwKkMMkC4hUIfz+61LcgPW1jONoVnxzeJNoGD
1cHBNIX+Odj5hF8Vi2gOwnEv+C2P5myevr/Utd673O8OXUNml+HoXZvN0wWrM1PrKnBvF/ImDib+
cxHjvjJATtODEkpOI6fCqYwbr1v8EN6ZWFP+oV8d5lNb3y7ppPPNQzNDFZx7nMT//rq0/gW+y7sI
i882IRZaqhL3z4SuGs0nRaIUa6Bnt9Jq/X2sqiGJkJy1mFRERKHU2fTLHQgtuZUJt35pWIqqSH7c
1qH8sGZUA977nLYA2JD+xHM02/fk/i8R9SCxoJMR4Yw2uiWBTDi+jaX9SIZr2Iq+pVfd7h8anhmt
Ba/UtSTO/w7OX4c7z14KedXNcQeH0P8PbSfG/+vy9T0aj3RHh+rm/NPl63azncIxVW82GXm2NtVu
qZueppfZYgXnMbskaKtebrMBHQOUb4fj8X949YN/QeR6DvAyOpJtwzXpPPonTDixSX104xHHW5vx
8Ik1oLO4j4D46k/Kz4Tz9dzm/dmbWv1FDssziQscatP0RWr8mWR48FZ4yc/JrN2dStlBv24IWI+A
AA+4DZuVXEziaajbGMOLNbgoKFEaG/BF65+FWX24C9laz6Yka4QobtNDRbaT+GmN541IObq42vh1
wYl1D9NERM9jOoIbKIffI2f4kC0vrFm0m9Im+DcFFhuwvrvgEFp1bko6ZBRgy6awmefxYEUEVnpc
WvSeYxdo6GVyAqKARoPmYKLQcRBz16TRn3LxNsd4aW0in+ssJZkjA/vFT6hJyvjPka4y9AzS5IIQ
5VTah3oTK7qYVj378xX+shoJkij8TKR8ISaY8RSgeuc+ZvsIMgUm76JfEfAYGCfMowmBk3V19m0H
J7M3OBoxLo4qnZOAb1sot086XqqZPyAsBGW8fZFgDIoAppVuEA6D1m3Awajy3g+sz2nYtagzSTC+
9g4lTxD40evrINSF+0jaG8sQpBehikq7rlhn3RxvpdrNx3F9xth6JhR2XxhgzruYIlzwcK+OTwJI
PVnYbUtIVbgGJbtBn+d972PkxBLUAsA7ehl5e3dCh099UBVm8Vmb+q06UGdm74PvwV8U2d7EpTAQ
atfc42KWt2nrz4x9xr2zuB96C9EnHurr6FFk3JbPtt68CY3E3TRCEbZw+cf9KNamw881SfFg262v
JnSOhZNwR4oBek25hjP70E0G3jkTg+5kXJqimHB2JsWWk+jUe7y07ryjDaTekk3CxgjJdbIhAgxO
wwC5R6cdacchrwGppyqSdseAFTc1LQ+sMdK/VumT09bFruipiEJ6DAuJU7lv+N38oFruOYot975N
HnfO0/QImhlvZPJYwkXf1zUurVrTo1Nj8n5OqE9bfBcVHd/RBMfRhCokst0SD8GJnKl2MU2S2fZY
HWo3KG7iaCluhvQurU3vyEVP631lAYAwLPapbsblKSc0jVIgvuRJxtTFMc2DY5jxJUi47DO7fk0N
MA9jhRTaO2v1GA1YpICCuryrHL/zCstVbSvvF6BWFbVjmzcSkkuDa81x8poM3kPV4QGIZhfbtXJT
6JnLyC3vroGNUUBgiglLyy5PIrYfLWNMrmZS/B7mwj/4ORuzWJZXSbsiCmSydmbzkvVJvUs1FziL
k5Q7w8AUIYAiHIjRqnQ2Fu8AOKwb0UlR4rhg3nYz5zqcZ0aTW0aTbuhbwy9i/NhuSsQkqkBMijO/
hmLA7NLb4PbtzvW3PiYDo6TrhOZ4d1iZ0zycSgAGEAiIG/ScIAyBpELnwH3nI1VMiXs2TRW2wom1
dgvzfewd6wboyJM25v6xFDlWrxi0VpHY7QHvpaynAy3w6lJgUyGHWe59n60QxpmYcuTyfXJbyoFw
7MFIQPAplkjcli3Tt0hYxpk0uu/0LrNHG6h8UfzuekscRK7Vaz+St6nFeQxHBgc0d3kkCt+eSlzA
hCun4S2tth6+ozwa5ts6crFzpw5BwVymJzHKeZX1zXSn+3EoMU48AMno2zS/YXV4grDY3XbNcr/A
JOKJKA9atXAWJmSiUue8gn5U3IihfmNfAUZUOPnG0+OHVqbvS1XBcbTeLTUeQ68l1ZDUmzJ1ecPG
FEiCaGkkGowckQgZ+BsKWWfTTV2zZ8loWpuYeIZe5wMBbKoX2RjdHYy209xy+ZZukm7SCeWWhpxy
3U9ldhAVs1uci4C0NQc1qmJZ0SGS7JaZ/sLBJZGGAz95IXAdeg5Icn2ygn1Xo50PNcCn0k1fSrew
Qq3xuKJhSYgUvwagzyQsTfRubcQVWTZ+8dioLksltf779Vet8X/elLP6WjbHoQCzG8X2f978jNKf
acMeUkzcYEw6GkABWOcjmZDW2BNbunMFW6Dvn/k/fk7/FX9Vt//r23d/+28+/lnVM3PGRP7Th3/b
fVWXj+Kr+2/1r/7PV/3tzx/yj/7+TTcf8uNPH4SlFHK+67/a+R4qUy6/fxw/Xn3l/+8n//L1/V0e
5/rrjx8/q76U6rvFoip//P1Th19//ADy9Q+vqfr+f/+k+gP++PGQV8NHJj7+5Z98fXTyjx+m+VeH
Mmr2USbMCyrHeAfGL/UZw/2rb3sMnSlkosibIdePv5RVK5M/ftjBX4lWGDZ7Ilt3VV9YV/Xfn/D+
6qmCCM92TNC2bJZ//O8//E+v+/99H/5S9sVtJUrZ/fHDovvpz+8/aA8mOa4RwDzHemeaCqX7D4ey
eoGgP7T1QKaA+5VUbnmIo2Y3pSkZZEN/JCga7PrMHI9N3TLQyM1L4RJhHHD5ZjK48EjVtrk/sKEh
abN3c/tRZKl7HvsB+b8RYeUurLTI0vteA1rVoBlfOnorkmmWp1KrVTBQmER+3epq8v1x0htBuBSO
fvQXa6dLKR5J32DXbgIzzG28W/Uk/IPVAHpN6qE6oHst/qGZxnOe8xtwYDw52gAnTuKSLRtO0uWM
eX6cGMvkLi4bDhz6vsjGB0+/LIzgdsKO2k098MSmDdinlhKfzxfxWaATDUAladzD5HJXU8seX/jZ
aV4Y0OrxM2jOO5sahJhWy53Ay4yLFj2kgciRFRIJFHdUa7KDGPhqlDQZrSUBMziPgB79KL8RdXOO
YwyYY4znqJinaIWT9MHxoMFm8i1OezA9829IZD97KFdNVt9EQbInSbkdC0yPubzv4XDnyXQicf8E
Ja1RFsvnOK2e6s47BF7/05JOCXXK2Oa5dEghwYmpKX/W51vOXWTNIkK46fQaCXHf5jXZWIgaRIt+
TtK/J8NY28alhRJMWldYa12KaGVEQ0iL4BBOBPUSym/KjD1Gf0UyfOrLeDvWz1IDF9Hn0XXwq8fW
9ddT7L2xrmecN9nOglzieTiUIfK/Cbtee4d55e4x0TzUglmA5XmIb0m5XmqIaZXh3jQaqQumNRgd
8PHO4B0IMBRIKBouxAJHau+yz816uSs44XGoJm2XROSJC2wabUPmN+B9HRsXOmvZ0O4ibPQlcECQ
OKKC2tT/yd157UaubNn2i3hAFzSvmXTp5VLuhVBJJXrv+fV3cJ++QHej0cB9vcBGYVepSspMkhEr
1ppzTCg80vAi1oWRRtt/4CtyTNE+JpHynEd1B3Bwo/jle3Ps4YyAktktFmyREB2ojrpuNdfilJUz
ic148px+RLe96HNLTHJUUTKIxGGXuSMPs/epgGo8RtN3mNjdMWrGFSqATrPZhoc21O/Yn5xlslzV
QkU/KXBCFdRF5GgTks0JxG4YSy7UuoTlnIh+TojH3iwNHUK2RrkkEn52hUGvN8zFWc8ZXULz0vZW
SZSNVlmfVooNIJSW2BkIdC7L3vaMat4mI8ZTiDqVaa2FJ61X6Wtld6BXtZ+ANAZ9GN2w1/D6I4GG
NEoKTyAHQCZ+MCD6HTkL/I1N4zHVEsmPu/jHqmgiTWkLJoxMdkJt6VsBBKMFWftapr93NZN7VE7K
2CTObO9abohYx8Kq1bOX6gNVDn/F3TqeIrGB5JBS4qayBCCirz+aVEXlujQMhxWE8NHgkcxq76Vc
Nrh3ILDE831as5+RYOS9sLthL6yFJ8GaHviLXJMs/LJMfDJZSJN2UY2/S8dJalK/ynhza9cYR2vi
u2QV5pMmabFXqWaQR63qs5Rn+7R4wzAIwIZyVy3e53mAGDeoYBZJUdmrUhcodD+CyExBsnV/BlMe
nIEQviO19JcydbNrxpBGEnSMK+0JBzRkChw4flpyA7+RtCKxoJHiKzVkokzDzlyqee6Dd6wT/Frk
NPVxdtY4uijrCHVUGm/aOkMl1TAkG2beY/OhgrN749RleqAj+bmYpuHOWsPUvL00xrByQQCRLguJ
YeQGF0v5jDusN1GFN5HKx59Qp/cDt2yjtI1vkAQ3ddxKiV4w/bPiDCIeRJ0KUmdLuC+WfTpa2E9B
2dgOvfNuP+PfoN0Fxk5iCUmt0rqWCsv+tJzjsLxm06c8dVgVNAIte3vi8Jgx/0jUA4MUNKIxrfda
s56yJeHo0Vmo38lhOhKoNTgh4SH7XpaPVZnVx5Ef1kS4tSdcCkzQaJ4nHyl6fuA9j2T8LfxhMHWZ
HdQi+9ZW/VwQW+4kKulAWIhfYiYwPB3tgEy9HB/CRzuCDZBuDX1Wc43SrzFRv1rtW4e3MtWV89zn
xEHTE3IiYolxEUz7NV+uoiofcqsMgefQcWBODRGmykJPCzRlhQdFq5L9NeJSORCKJ07IdNJgRbRt
dk3DScPkhUq5S88IHM/zigys1RmuGdXaXje8esqu6lg18J5RamDkNs15sioGRlXjZUV6i2XrkurT
DzCXAvQr05oYbCffHQqXxbYbxTerKhAYD0Aq6CX6ZmgehFyavpiVn2pZBEJgbYGPxL1UrkbmyGbM
wh83qtcNKQLw5Jak4eDWFkFkFsncu1jX8F6gW1QitJwC/hu72/wn5v0Te7Q6czRpm87WS4pSdieR
fJN26qpduzgtw7Ny4XCrYOnjOJ8zFkeBWq5lzskveelITib/axNSx3C/c2DZvQGeiCHr3zI2x13a
46HnqcMIAK9uzVdP0hOfs9hXRNfY26x5dc85IeylfF+DnB81SSbVSM6YQ5VI3ft6P1bAvkW7NVXM
kKVkia4G4qRTO73paqc/rtadpdYGWMnPykeUnzkDSzQNInYVOULha4BzU7h9jYzVuEsm6Gwly4Fu
W44Kr9iNa/JnEtCbezukryoVzEUySjNIkKhv5379VRd8z53LRqu6FmAupPssQik6qzkBKqS3AxNA
o9sE20q4qzd0Drz+yunIMNljTd3DsMl2lrLgKq/i3Cnwt1sybYJZVl4Akvwgben2UYE9AJwHlriw
vZob9cRAOct7hxxG6A3AdSdvUL6m9s8wW1CNizHk7kn+9Ln8SY8Tag8YdA6lAOJRrmQcCX25q7+H
RKCoaisTAyYS2wnzqrQggIx58lsZ7lUj7GCgnXMrBLRP9tAW46254ONl2JXXsq/nsGrzOeMBWq9R
yyCRNPgiWLOq3ulWZTkDFsNL2tNYF2i5ujK6SjVRLQCC0ZgjQS5PcSRutQCiuXKbSDD1LrR63nIb
bdMqY9nPGxBtcSeQGjEdJ5eURsJXJvGhvkLyIi2AG3JVDXdMwMfVSv9p2u3PiACUqFSNyUvEEpHQ
PWSupCBCTf+omxNqQgpE3wSESqjwUK/MCTYbEKJmNRxANgwsgKSbw1eD9hdP33JeM6NTwY+G4ncd
UpfEuetqEPES0QiTCrDhSbfKu6bp2NLg+DDM9AmbnRkDfqEFKx2yZSogJY8Nx+k9jDYUzru0zDIX
HQKorETeKbb5qBtUelb3p+Px+2QFGnmGX0P7aZGwLGiwqN9yROK6daPMTYHOqfFnM7z0+iXG3lZc
hLhV+cOfVGcG8wXnbmof1gLDMMtGkmLX2pfsSH1NQYePUG++MNfsKjzjqfpdR681/CPFcKf8p1EP
k3KDcVbYTCc8gMYoB0kTtwCIxjzo53mYMOVx46RIJrFTyBGn+tZ8WGMg51rjVVGz17InJGS7Xl4P
Va1d8ry9dtayoZChBoz+ZL9L9UipdU0NV+Z7ZOiB5LjnyUZj2mRc+Q3rFO2jU1equIhUVx4tD6Ko
1zcD+bdf/YIVnyzVEZsImhH4GngIlU9t9OcQbuefdGDhUj6RVMBrerRFDt+Guqv6Y8mXxh6DBi3l
0wSPpurnB0axoN1u8gIjwSCBKVy8vp52ZnEvkUjo2wyT4wnsuFV+G3Uq0ELsDSl+4kp5PSl9ZZRd
hlyCpNnvYdQFrXqdWkRewyHN2Jm37QHbeXE3ATgoig4yknEeZEOcKSVy2vpXhotKfs8T5lZPw19m
Q1TD26FT3uSw2vlmJJiOQSXSY96ph7JfD8lKUUGRFxugmHoujKzsUzrdhvSQwEnQlufmib57/6D/
QhRuRiccnPS7Tuudivlp8vFak4uNAD+P3RACNe4EHN0LWYZebYKxyHfCWYcDSdq7cWJluof0+put
6qPTJBsOZhJ+Zes6I3QMQbbskqecTNpmnw9+lx0TBA2dO3duVVf79Gw9lu8qzUUm6ZJrhzC8L1jj
loRCrvQxlmVyMEpfSuvE8hUPraUeU7rgnZceJgN6HbyH9DCyZneuhQxCMg9jau2q1zGniLyMVJ9U
K73EOETfhdRv8vxUxbdpuWgrmhjzpUqPxXRu+Jz08jg2DnlGqCPAWAvpQkHQgTaYT4lxGue34oub
pcX7fRf1C0trm3txjo7Sb7JAA2wMG4idwQG9kDFtDrdSMeo5yeKsZiR3HjpOenhO4Ebd5Py4Iovr
HKLiW7bpDQT3w6zO1P/C6kIAn/YoIRmMOrF0C03OEljfDskT9SODj2Ldq80+WlEAuYyrV/pfApX6
xM5xbs9QnY4W+Mnn/AE14LBrP1hYQQV2bLg9sQd0X3csEtGCEe+EBUCIoAHtaHokwtjg+DCVbCFK
LisvJAiW6xgptJ9CuDcd/ZE47KnpMcMSUuLO9sVsAqTNpukbwA3LE/m+JTWu8Jb0QBzvkhFhdkxH
nHe5Myl+qBxlSIw65xdgCkXzPVU/6Ud9q5KgbBxID+PDgvH8LlQCsF54RlypRR7uCt0tw0u+sOic
zYkJ/LOcI9ZagwjzTKYeua2a7k+m+Bv9sfqp2bFZO6zHJH/Wwh7g5O/E9SIIOz2sRFcT3FeoDDvd
rD/rMkTANcjyZxXPzzYL2vUPBgLAcjd8wqrIGs5GcBAcHtG4f+c+a0f824eZCQLMV0cnQat8KEq8
cDpCZkxOpwkal+WTcUe2TbKxw56La9fifaAV8LwOuw6sL0ghcRrQ8yp+trgF/5W+1jr2TXwnDJxJ
njhGxU5Q4OCF8jjT9pJDCV+2rqk4xui02pO1/coC/wESGuiAJXbwqqqvMLpssdaFW8kHq3+SvrPC
sYsPyDYUf7gqW8CID/l8jcgk3bfftn0ElJtygzE2owkeuuRW0ZuOSpcNGi/CLB0xA9kMxoYvnnON
SJXZjbujVt4UtA5tYCJ5Sw5GvTdmGvT7bL1AaTOt25h5SYvJbV9+98WTRd4MWQzxrVXOQCGaEniY
U2M828hA+/qd1knyy9pRvRZU+K0nU7gqHGTcKEUC6vACNXXPZAp4N51si6ufHKLubJTXPnGWr0X1
gZbmHYZDkDws7nP3uEUHgviPUJxiWig8igxbuAz5qytvjWtrdJ4kXMQ0jeHBtB2GswERG7tvfTJm
skO47aW7Zvs01Shcx/bYQwWz3QU1ogmI3sNejeq14G1HTlEebYsazSu+uHBZfaohmXjVbnKzp4hO
M3ShxStHf+2CkPIIo4rk8vRH0nPNK17C69JnHP0uZuwCBUQUbnYBswKG1QYUOcS5tr+0r7Z14HE3
+rOqXCwyE/yKGOKK8AMIA6cJ+TlrdZw8cf9AkdlBiMrJW5wxSmivqvqC2nmGIxhH1qF7xR2J6VjL
zjq5iuwHsY9GDJFZhp17OLND8JDSh8jkPW2e1D6S29p+yMY1+2w0L19eyd/BEjBm+8nXWFFIBtkY
Cc+btLzyB7YV5HV4hVsaepLLBTHfkHe1IAIN1rLdxGEtdESA8onf5c9mfKN1bZRYmvcde0ySOowQ
ibedQN9MRzD/uGviCnYFqcfABoCtctI/NeSf0wlgUmrs4Wqyrk2f6q9B8QR6HhjMeGHqHt9sclVo
alHy7hUwZZgTM/hxiKl2MMBmE23bT784eUosyN6u3LElYWCXocEjth63ERUu7AMCLzR8FA4UheUC
FQA9s7y6jD157xLsRfKmCq9TDuzcS+cpxo8go2xE7O3x8Razo1g7j103fkzjB9LnkUASNz4h89Ir
LO6M9Q79A9BONAcKeTRXyM/ICzUwfy4DDyz9sGYr6W2z3oQ3FUnpfFpBPkenVP8du8OgHYs8WIRn
K5juHzctjvJIhU6xC63zO8GFSr7ljDCsvHGhw8Lpwmf2HoYxDH5pBHMGp3cTO3aMqesoywGpfWy+
EtufebIx245Mg/noD4QWSyTKv6VYeWFMwNvCpmDdsrdQfkSrw0PoDuuhPNiaC6h1O1YaK+nngd37
1AHjfOJtS9JFVg7ScGwXlk9fS+8LizfTJE5J3zyKNdjAyoYHgi39ihBeq90ZBd1Jb/YKSB8fNW8H
iDC9K4tXITYlpQ5zPlK98U8Fgo6nC4sltOUsYLXWbBIgXsjRCelvtR5Lrhq67Njs3tN4VyQviS56
QbnpjZLHWxpab7Z8CpqKH9E6LenCPS4EjzROpqXQ+GigMGBd/V4cBHpsJq7mhZgjyIe9fod+hxbQ
1VbO/fv8mz1XRocGi5JJEwsqqxP9r2I/n/MXujCsTjw3bLQ8IVQIivKtIVYvJwyFl5ogRuS0hfEs
RWekLczoCW/wSxEoKdKDNyM6/AF/gNRhvMUwnBpafz1d7ji75dVhFDfDOtd60HwyVENQC1DMaO5Q
AJXuOeaHZzckSaq4RrQbWLzonIK1PloGglgekOZbaUiKDAz7SnlFbUJ+HBu0MQU8OMl4q9kH/kas
xM1flRVVOQyX2tsAygBV9grIi+HM5Q2PbXRqxTlFZtsHESAsDo8qfPdrwamcpia8TP0Y6zpa2gDP
1RydIcArfMq5myrPEgN3DVsZGR++WN6IQtf6I5GEheHRYIc83tDHwsArANbvTTuYOUaGLPVbCdUu
Nq4epwBPqTg6HThIzJiXPuH/4aDV2E/GXQZEC4jyFwlG0GokYjGUV2FftMYZNdI73NFDsmrDnOiP
Q+kXWQCdLkFCcKEgoY5VC0aM71S2/C1eTPHEDt2Oe0V2QMVwiKfRgc2N18irq+E38S+a3XRVX0nv
mM+jA86X2639puicleW3SYaaClL/U/LMTKQY5CgoE/DLjFI6+SZr7eBsTCZsUboT0nCaCH97Kf+p
SKzuKflaFj4frt1TeBieGMUnpTO9xu98M6jsvcvtYXyhVaESxPYBn2W5y680no9WdaJHx56Yhrfm
an6vyGSfwgR8NboIZ2Hq7yx3gpdhzi9XSkYOGbjUatxL6FCh9VQniRyF2Zw5CT4prCGr0lDy2l40
goaCv1Mhny6qxrX06pBRKYRJd9AQkPXugKENIoZ6mCXL5ROLIaYM9qNGv6tUeuShHdijfGNrP6hQ
wKIibHccEAeAVjtEZodaGK4k6XfqrwgU+KHjCGzvjIsNsupdIzhkPUAs5eLZuvs0z57yg2KSATmo
wMsWcfNKWsSaeRRPpeWrVLX1nnMcK0YBHSv3OIYDARjfQSenhE84HAQZN/PipnK7M6WCQw0KnH3s
CEP3RJwfNMjUA89iyMlEBfEAptxhUhyDs8Bk2cABuY3NxX5ere0lWSiPVWepHyYCcFK14zxPtNv4
bI5vFf1GsaqBqf4Ome2renKaxYye4K6Mqfeqad9ERHCvsehdCUYMJkkJAP2hSj4tTPL1m7U8rYkf
S+Hj2n20jCfkC3RRlvc5vEk0UkaafjG+mF+roA9F96rppWNlhczHM7AEhCsJZhlRXhzQC0OTx3CC
9/LcWLgxiR3SMV0RebCXyfkgtGv+QJ1MMYdXaoGcbl+nyXxpViymnFVDmTLy1uZnMmp6g8jeTXOn
PMpj/KgZPD5kcT0n1xDvDbH3x6FZX+ZQwfkfnsR6spPBpTN9GJYUPVF6U2COjGI4i7l9AsTUDCl4
UWZXRQ1yF+oHuBtalxz8veoKHk7h+sxPcp+Zh9l2iDvuD/1ymMAYMO5aU3fLJhPINSgOAHtgjVRQ
Yw2/odK1APSeelvuvbwJn5KieF1UOmFCSO92/NHD5aDIsaWzHFFsU3a3BvMFph2YNsItyQW4wq7P
R3Gce+OgGsxhI6kgb2DKzo1ORTOpsgQUSq39KUl/1ZqsM7uWvowfm7UWP1G/60Zk9QqEQTMhntNC
iN8OD9XQBVIa3/tNKbMoKfbf5ZNEjtJF93lKNZNzIYKxIWLFaT7zntEMayFVLBzDhv4lbf6t/CH9
qIKWImn3NKnVYI1XUrztcfUYO7k0+MRpNWhVauTo7aulZsaT/B0FaqdMpPfMyAXOOKLbOhWSt1o8
G2r0EEm/SMXuGHnqWDuV9XDBBCK04mEAsrZUq4YRkHbO2MAes80HpeqUq67KPnWigae3lLwhMxHu
ranGkYdpKySjY10gVltDSFayMUQ7PeT4mZgs801FEZWR+CtGg9Tk+CFE/OqaYzKwjkEKIX6cnjy7
tTWXgZp9TyRCOwafBEOy4TeufuI2EY9drADALQ0GuhbtkS675yTr1H1SIR6fgC+LLFgb828W19p+
IVyxH/KIeem0z6cG870CsDXDgAhAIibtK7fuaU0HtSmRnsAZO+toEenitaSgiITkRkcmxtqc7AND
BFBMRnEYdRiVdhy/2THev5nhEefEBatDT5h2VozHQU1RB28oI0lG2FeQr2gbjA3UQkuZ4MgvosMn
oA1CZ7rUXlf7g8Co76KXkRzivtkTPpqebY2+t8RgjqgUWqAY26BSaZ9KJv7mZUnrirY7Q5v6c01I
SGvsaPPwVjxe6hA09fio6YRcDKFOM5ehqyRQEm/1mgaSOOqDItUxjy3Ud5kCBAT5BEZe+tlkAq0M
AtLwOG7qpa7wEJC9Klp1TwzLnSxd3dFLx002Q9mP4oGjXEiDFUzwvqu6VysrCLur2DFoltbEcx4b
AwuvInE7T9brZHFasFses2YQH5NFtqUm/5ETqolF4lhZSYcMY+ogCQiYDHg8PIBQCaxU3pmGco8e
ACAp4FSI+1Ogd4UqHds4RbQnp/LJEoCPxgQpXdjPLyIjp1Atlp+8xXYi+uyYWoSekJGwgIwpfoBc
lp45Y5FTO6yzI0G2bUUsSTHQIygtSZC+09/DqbWoFwmurZR38uCBuDGA8RQTlwFa6qFXIXkgHZ2m
+YxmGpnG3H6i/3TNFoG3iiaqt9jmiO1+NQdBiqLmRTabPWCinTqlWw5t46ixqV5Da/kdGk7vdgZj
xGSqbCBVZvmbGSvwYRHYxYaBOIEFxYixCYm1+Oyku4rRlEXuF7HQQYmxb8lVU+wbm5VdGTmBRbnG
tAGWxBK9zC1lcpveIFBhyY+Mg8Lo3CUthHts7nYyXWkvn8YHIKG3eaTJlJk0etm4oeJagfaoJPmr
VBq3fMtaCRdaNCF2e87Zswse+QD8pzj1yvJnATJAzEDMO5OvYoxopSwZ7vT5VzfZOfqNizd0T2JN
TxC1OlIRAMOWUvFuJDQKGOmjKXztVVdPUElkM6V+nbGSxAz0d9lEq4mnEM5cjtV8S/gyTcvTgHnm
eoOxf+sDmQmZY1RIxbK8hbr0IDXFe5jCWGgJZmIDpLK2LxW0LOoxsqlGgCs7owWZNeUJnteM/g7e
1j5rhv3YAkAuIM0ZMUhbYMQeM0/PwFW6i0X8Lsxt1VZIAZDr9r4uld/jwJPn7FnSiJPEJxtRuqJH
1oTFqpoTntywB6rGdFtDg3bsVL6uvaiP0VK+dlVFW5A2zUA8aIr/ChZf5E4LjSNTka+WwUBDww3o
6OT/TCJ1ZdLoqHeWnjRC9Rm79GdP8Qo9XQ4pCYZEO2aNBdcr019RP90wnX/E/fAlzOKYyl0gZuqh
QndHTYCu1NNzLTOp1d5aqN6ErmzaOEGsH6xfv8CcDsfeqefyE6Yg4XUcFiBwPbRk1LUZbOW0ru9x
Jn6+LLn8VNqFKZXyUcaQMOzMZputs7cZ6su+rDOnxMuAipZufER7SsZswJS1wQo2imB+DBfNdpQG
4DYqqAQC03lK+ne2EHS2WkUmg70FhEjHob3E/YYhqjagGjYGYvWYNmO4thi+xwcUvtbOLkwu9lie
Ky3B7bd8DqpZuaAfacGJNhimAkySVdyGVcKrpkDCNMAy9bkIGN5WCVzcamq/lxDBbqKPnKHTZ+aQ
j9NChkQWSQ7zE8VpEA224B53pEwau1Jbv4t4tLahtlPE+YCRMnptFbKklTGkG0QGmJNm87VO13Zf
jLeMDcPB7MeUcGUPWCxxtkX9DY3t0MLGoSqgj1VE49UsoP6WPD66HmMp1pnwoRF8UMr+YVVVR1X5
oYgOcapUnHaGITS5f3dRt4BDrZQg4ZxUtBYxP6tAEWHOAfYskgM3OfkUonbh+Vr0h0YNwXkVxmdY
So+jpvk9OXJRtP5FUqEyYGFgga7KguGyNICjG60F78SYx1BQ/uQ9U48mf0Y9Q4skQ9A02uZXMeu6
I0UTbb0F1ytRrVbPcYOh+xli0w8eM1QIvJMGxA/jQHh3mWMoYtr1JjSaPtbSoBA4iwxrfgFxjPqg
Vv9MMep9E+AbOcqG21U0qhHQu9aKS73r6OV2W0acyeo2h4kB6g/3XzOWr7kpa4Eq2he9GcFnSMQ3
JxX7ZPMtYw932eanPZrBN73VT3FqMCpR8Kj2uJFPRWGfG7a0QJQQnqapnFA9gLDczq4IlG0nBRuG
3YstUQrvg3WqIus3jPKntZnPZmshOjFjdT/3tSPF3Ukx4WRnKxlmSttvhEDT1+k05wxeNBF95iXu
ONDKc0F40D3uqhhsaTODx4RNBN7czOhZyirgnrpn224FyZCoaSw/gxe1TzuCPGj9RXOAVQMJbryR
hqaNy1YynFuWOPLzP/pgAGpJyiDC9reXFQBNsvZlce5VJSVx55VnF0wBOqnImhihTF40lTXsh3db
wfRazdFPraGnNSJNZoBIQEBJs0+SONSchQWIa802ondvP4TW8GDakcIs5F1fgHIyGOVkqYdv8AWv
Tb+5KlKMN/bdKmm3tn3/Rzzaw8BJJuleifuRGB/eLHOhR6pWmPZwx0Pz89I10AT0/HHuPzK95FWE
ZqCljP+6RhkDUwAAh3keau19nLtzC2cjS8zbZMRnpEk/jdS7U0izvzzB1oGGqtMpicT42g9V4qE+
gD7TvGsW1eSaqdgOjfdajOh5GJo2tG/Rn9W04UJzc+aT4ZJG3gJYCsoixg8zbkAp83F1PHppOxWo
ELVLVWLg1GRaBWJMed4l9VDHH9P6rqRj7YKnv7FIvsYlOWvFY7TIDPhMwfy/lzuKXu3QiG2Lr2Qy
HjISn9FTYhcgMHSkcs3KrqVqx74grevL2s7nbLZ7R6k5PKeJjvDccEWikmMQ1ydCfhmuawr5rdni
y4P2DNDPL1bD3HUFvf4haZ6XubuDbzliWEcuoTMsKtTOA5GkIWW3ykp2dal+g36zV5FWcUMUK+vI
8hhGsnEAnu0ImeFKC2GnafKQQcviShXNoHrmBD0htF7tJFCNWfM1EJZjmqZX+ELsVXHrwgluWdCI
eJOG9mxNORwwUwqdVTeCQkEg07MzOF07f/eNGfrIgLEcbCmsUQGFV2Aj2bRNpiuZ61+j6MpjaIoD
bkspkNr8ax1r29Emkiqk8IARAEOyUm5s1BYoYsln3UDZ8PVYtKdlC2BZ2/A8jHFzM4ycY4U2xLQh
4uEEHjmqOJ/N6UmeSX7HrXjK+vIJzOZBSB2RAMSFydJUBsaUb+fwC5BVOqzR+IXwsAajlcxBPIBm
0yYwdZ1R1R7HWq+cMvMcxTToUBg86ENaXia6dJZdXLNE7o52mSDIMiZ6KpXwe1S4UhNHx2Zg1GYZ
3wiwo2M+tVOQLtZJUTiFxNAsIHxsiRjr+mzDYfXmiIIbtgXTE23eo7zdoJqNDbIUoF010GiDyZQ/
xTZnrTRO5COStCG/RzXB4wAoONqJNQ8MslvGKo0DgLJsmLX+ZOi4R5Edg+saNac0S+miRYvtWSAf
djlJxXTyWVAwyAUyQR30XpBNpWuWIydW3co2b6HGhJ9BuG9m03Krt/u7YVlqCejas14D0BgpFeUw
5bClav4/P6Kc7dYTCeNIDo+aV2TgjPSV9it8wzRTYOd35eznnfI51Wp2rbvmtw/nJwSagnWNbQmv
xOgpNdy2BLSqQ5YY2iqs/DyVLFaqocC+4V8y0UFNJpM2JnfLYSnmY7bI9qE0Mbbj9DwB4nSiYRF7
qGUAUMyaUoeE7gAC6lcTCgKj5jT0khotIJkhe+gfYr8qJlijdYKGrY4BhCXOJwTfONMEm3tkNw3l
vjpo0ECtgvZtphSRKw8oTKWNyjEth6oiUAEPFXS9NiXsMEWFAZBZj1n1zCI+TOmUH0hbQAewSXAX
DJeMVj6lGeHDgkkDfSIozkINlaCAEAOUVnazTiaLB3qvJ+qydMn3RcALJQNQJ2M0I9HNF0H7ALzT
UZh6/9Vhs22m0DcGyfgyNNoRpap/acgRihbNWEcs3s0iy+5UR1jHQd76IwlZpzHvUKxpA/Nr2ks5
YYeAgyhKTVq8WHn0IO+KyplWiz9LtJdllsfnpJwDdPpUrTmSF57jXxNcXtuZvyqK9EDvA7nA26il
/R9Dst/sgj5hroJThiMPGUT7npDRZlPp17psnsQcHVkjdWTVyZEPEX1BU1k70qlfwM31PgKsG1gW
ulSwOcx+et+gv+BDk35H1CK0akh9GbUKWqNqh5/yPIbZQiop4zxdW38Nq7RJspkz+o0UTtVQ/RLH
zZiSRc+LuoOeSG863j1q6SJ1oxlaCN6fXWPqgOpU9P+jPQR9O0WHpD5q1P57zaiOtkFN3GY0xJKZ
TkOpH+uaYV4+RU2AO2cXG2TMFrzgcF2nW6qjTzLN9ruL+dpoa/Q50nnL7QYqkKWY2/Hplk5HUqaJ
6yYDNyJHnXq0JTrN0STZvhSaJw7IuFMhHepwB2xcdUFvMyFJN1t9qMTMdrqGHJ+VKa8KwpakBuZV
GfINptaGXY03K5oZoTBYbXHNJ3ZIb6MMuR1F/taFeTAACpaH1MmLqXJyiQmBPeYPq4TyLGnFm0Gv
glILmxqIGiVm5zaYi4V9B5bB+BLy9qFVGHmqKDzL5NsaiZwfOndqioyXv3BYCbubPYWkavhF0Xkh
QE3dpG+65InkGjQPEa6oRPpRp9Hs32geIdihvGm8ZtCebBvFpDSFTdBI9SGyeuHphE9oE9KzrETT
3Rnxoae1ZzIeXK2hCUQj06mV89UlWQeeZmipCP5sdMbd6omoRYMy6XQwQHq7fbM2jA2BYxnzeiyj
v0MXFa9sZr7SzNbOLI1NeyiD1OGcquaVCMAx02wsOZWmBvesOT2OyvxSJmv0aFvjI98alTDGPwZ4
3Rv7fgQIBA0M0HV25tKOQh+/ABnmWzBmPjMbxeWKL3DLn5LlMPdrcpiQ+iaHdhnL57nysCGUDyZm
SVo9JC2bw7vd5hnD9Sh2R50pXhPC+1P07m2K6ZdniBw5xtW6s+L0dtOJfkHY6ij8ayRwGAeoDVVE
PpK1l3QciAoSklGLPxLTQNHVSl9k7TLWHeuQvDn9znKwAL/kqAGEq1EpJq3KRkmg+KLoDOQi7BJE
6bokFXJjbP7H0Zye0jjSd6UpP9UNB/U+mU9S3fnIxhG35nPnJbyUHLtQ0IWCHG7ib9SqeGpN8KHG
gnhVLPMb+ITFZ3Qg36VRNi56zAeWJO3qG1qxnFemAGtSYPeQEAPnxdodcoupQmxjekH/HXr/f/i4
qCnKv2X/XwxZMLKV/83F5Q5tVf/9H/7J36/Nq2UY/8Jzgh+L21RWFHLL/6+LS1L1fxmKgoFd1TXF
wK6FW+w/bFym8i/FFBZsCNgfW4XJS/gPI5em/wuNp8UJTsYbpuoYr/4fjFyqYvxXI5fQdRUQEuxH
GT8ZORviv1EM8iis1CpXWABSeQP2x6ZJ0CK4h1XGmULPhwVolp1//ujfX/3nC//pf2nlm4gAWIXU
qLXO+RLBGlNq8wYaTA7+/dt/vsJtxyEWY5tFwE+BxqkghPufryQzZv1/vjAzdWJivf0ddOLYtcwo
QNNILhLJ5dCn0+5R3n6pY0ISGmMm8nX77T9f+OfPtEbEQVvq4BXmTAEKGxpIiyIySsLK+j+Unddy
28jWtq8IVcjhVBJFMVOigu0TlMMMcg4N4Oq/p5sec8az/73rP3BXJ9IiCTS613rDdmSteOHcMJ3K
IWf/Q6sYpv7FQn/nETEjDHWw8r0PWAceIQp5z6x6ZFNbC5h7Dj6TuKr+ZhPe2aEb5j03Yek9l+z3
vdE/q/mjG08HO6h2aug6yUuBMSDIfKeacVZthwntKBgR7SHCYs5Pl5rdCUCZh9hw9Idr22UTjV6j
huDgnCnem3jKPFDNLqFeQIeo6iGFMQy6gcZcf0ha8ivBGFQbQVbtuQ0If0w2mX4d6h3wQ7rE4Bwn
GLZqTM2qrbDBiqsTd7e+FilEwqpwiaZ0v3iB/t7zFFo7mmmuVJO/cWH/VSOoJEf1xQW3wmblOnmI
ZgCYUXNWg0b0dXLc4k1UsMI8MGuqV8u9+tjOzucgQckjg1dvaK59cjDgu0MwoVmr5q0gjCJlMdPD
rWuwrWkHL3Ove7mDfR4QltB4XVK2Vh1Z88TILm4ViYuIEfXm4D+sh7AcL2nRpwc8Kt7jceDw4uF5
g87ytFdzi6ka7usOGOjkND9md3IfF2G3+3Jpu72q3Qo2Wt2+aX3Sb43ofwg52Zd9v03BlbPfeS6S
pRYUDDwHcRR/HbXQ/dHGeETkwv3UBJhuaMbYHoYi03bIFTsPqEgCAEmtNW62xstsONB7oIpzQ72M
skfg0bPWiwIA1a8+wwFiY0fOXnUhWOLulmL6Gsc1juoC7YSXNmpBOfl97W9sfTgZcCaeoI23WPIC
9UQWc3mvoiT9jjI7WlplBQQIlYdr7dZ3q8nRCK2mB1QhmGcK0H1xcUR9qTsJsgokrBbn2qeo9Zwg
yW8gXAbzbIkOORJKh5gQJ4KExp/ZXMbXLrzZ2fXd2r+mpPIFhuWO68ozEHKUv2iT6USQFrZ9k/zx
E3kEh95/UoPqeugXyPeZE+s71Rw0a3kKOMmRX+L1lZ3vlhHru2FqgtOkxTMImrz5RsaD1MXg/dCI
+N2JVJ+fG0EU3Zibr9gFyj8Q4eVDKaVuuniMDpNRcshLjAJCYLs1/YGIaBk42xqFvhPnbUSiuQju
2aqPT6qZ1Ww/I9clo9ehmeIP0Z+ot1pHkomlX/RH3V3QpZY9qlgyRIC5zoiPy4EJvZuH1OTAYWe2
sVPF0sXmtaaakYgGLrqCM/yvKbd5uU/Uwm9BO2bz8NrqvoliUFKdZKsRtfVmNWgcyNbY9N4T9jQB
JMzJXrl85auo1uyLVbn50Xe8s72IHD+BQLzoOqmPavG6F0zkd/1UdB9VhxXgPJqoiId+dGysgHTT
COhrCjCTttJI3NOVPrW2G1+WvpEpH3A3ahTdOwHVjVMml0S27kXVOAfUYYddMrxZIBictjXnXVCA
ArK07kUVcjd1jyMLWOmp7a99KSrsCfKg57DxMtTC/Cdbij20XK5CXqOqVWkokdzJvlpey+5YF9tw
HJA75IJOZfFrTM0Xvdedfr2Pes2t61e/1RJQmYy9+nxp3zTExQeWPJHz8XV/vlgNGgYuEZkLNKpm
kxAOAqTSNMekjgRqbC2JmcGdAihQn4MvDeygk2NUwYnUefTg5Dgz3vpULSq7dTsnBon/v+bmMgxg
9cF4z7bjz3AcGzKGY7gLFzvcGbPFsejWVjXXz8NdhvYvEZlTOoYjUmjgyVApmj/p1eSs4PZBd2l9
e231nO2x2kYElCX8qUnRwJwLt15XYSiFq4vxlaT5tDcDaJNqtM3m+rLU8GYZs1h+zvqSHQf53rh1
E/xuhQAlxEkVoJrstY3kjyyE0P1epzEAfnnb3Qp1K4Zhau4Rkrndki0wCMHe+a+5bl7CghT6Nust
CJh1PeMu4BEL8TPjkM7R/OaR0axia/40tanY2H1nPzSy+ds0R06b8hfcWY4G2TaoBe62JQrx0sBX
/JKa0cXy4vcxQ5BmtrX0pQ+N5uzghp6PbfaiukaMEzbQkGayFsxQA1EW9UQzpJ7hr77/3zcqiREf
h5ojKxJUcOK3/jjrL2hHSJBYWG9S+cCo49w6aew9KmHPwIpMTZdiyPlKTZYbtxdCAU8Jiqdw2nrc
sdDtTf8MEaOZdy7WqQ5uMs8V7MlN7PEfxUoHpTbaf7cr4vh3GPcNmKcsqKoajXGJSWWe485076sm
CT8TMdkNXR3+gazXNujG4ouOgNl9o7vVOSxInIxzfjTTqQKSXbMrSsvwFMgizQMggeW7hVgKcPNC
YJ1aL3Ep9yP2dpSFzl5wW6Lb8jQvCKbejeAHR/OJADGPPR+pamiISwurk7aqqSJl3XnM8pTYftgi
fQJ5uNuVfsPHE/2Db/XdTowa/lyqqnTUVO0mq6aaqlCv9eEOQzhbnI6fdjEey0oKa7f5H7KSyEqk
L9eK7CG0XH4Vtif/YDGA90Sk7U4JFOeWz8XV2N4e1dq3bJpYRNRo2gE0mjHwu46CBnCG+Fh6JKKw
v7LEQRX1nESbyiieb12qJvCnORTGdMnTHuiSengng7mvzTbfCQMLIJxQbDjImwZ9w6ewDPS9KggN
/ayppobO3l5v0UklD/diJW5zRODiizm65lvTZ+0xxenSWXrzLV2gpoV+BpxCPntiK/40m755HO3x
2upLZHWsZEwuOjoFpFkDHad39DJfogA5nsgGl16hI0lGc/6SRfknjNmMF3bE/X6MUp4A+Th/iQso
NsSayYkRrOjKeqrWGPd8R49aIy2uba5X7pAt7MVpCtyTn90FAYMuJshwe8ZXCPmtx7j8opaTW/9t
tVF9/5w2AEdCh4zP2DkIQKE6CNlOfto0sJp127bZaoj9r0FDyMtNQIBE7Gs/qhE18B4DQeDpjfXh
lbPOjjbPDwbxm48p2pRR05E5t8JX5EM+B+SqL35V25uZLO5jGaT9l9D8uiR6/M110cjA9NneiQDz
iaHzW/dou4RKtBKx27FLCanHi3jttOFLT5zpO2HMzzJ4/frbBGPovqA24J7iHtZoBCw3DQySRFOz
QGQuwB9VHeAUVVvoi9WonFc1nvVNXhLwlvM9Uu/qGrleLX5h7G9NYC/jppvR40Zd4+zXRrGP3Kh7
9lqjfR5r8xy4oHjroSpPHpKisYtrTzu1zkUVI8e9xM60s2r1FvagYQfFLK6s8KkypRcOAqy726vU
HkYeEiHU/3xVZk75Q1Ng4JVrpje+LEtrSVeKN4Ki7HAQw0Y6OZiPOTn2C/A5gjWNB/sOKMP6+njq
CzfcC5RrAeBmyc5oS+utq0htB06f7NR9gAsKsVnHTMAbciNMELxCkAZVpg2PWosFi5XX3Smuwxxw
ujM+giKrHkY7aNE/dYpzYmblGbBAfmq0V9XQgFw8xHiXPaI6lJH5yeatusy0jhQb2mLTVt1jalRL
CpxgQb1toUJipWgij4ExQMTmEhtknXAU7cVrjDvOnchpZvl0bkXbbNC81nnU68klAcyBVrbl/hjD
z6RxEdlPQGV4OmrAkw8/Al0Hvi12rslQOi82gIVLBt/1vn8CsOrvrQmlFwLOJLAQN/qMSPOGfV37
A9GWPwrM0V/J2UeYpCzOZu6BDPETkzLESecHjlta3f5IPSQ6vGVekPHtjU3laOm60u3pdY7dP+0Y
dhjJgGR5Bx1c7dqm7U6NZEMvXdA/iXlkMQtiUGiqHUYDMCjomMLtDzmwz5MoAoC3tRF/W8LoWJGU
fitdFO0XJK7WOsi0TwkKjnkNBd/362yHkZKDgcqxsA2HxyYN3ZGwwCA1n9RYYKA9fn12lmNXvxrb
RPjeV7xHOkAdkb5F3GZ8mRLA45XVxd+iDtIqkJb8JayQzDCcJNnYIBpxk23B9UdTRcYZZyvPLH7W
NH0glq6NZIDlgJZBQ0f2gqdNEIH/HDDv9rrgnfhATxJF6KvYn8LH0ohjSAnsvnp9XvuZY1+EMTkX
h8wS8tE5vxFdTugsjxYcLTcj6iqcDONoDApRNHbPgbBwMmnRG/ayE1K67g8jNc4jT50PrkzYxjik
77FmsfdInKRwgUjXV0164ImJIL/rXNT3owNAXkRTHtSXV3RQ4JzBQYxPDzfhhGeKh2t1vpjWR2dB
ojNbG9B1ktkfi0+UFp6IsZ7T2iIVr/8523gfcCugEexDL2sN7qy0TXI8IPIphIxboDbuuQCf/Hxo
ZbDYv0fxjLOa5+cnu5k14OWD9mBWo/fFntBwmNvi+28zkJxGBaZ2xG4IoOZqHYnwAP+fl9j07HVi
kapKY8c6i4FcuQFe5bspntmjrOaogAYW90Z9xPWgP/uZ/mBaE/xV2RKR3p/jotMfiAlggZgupK2b
NEwwbxjWeSDRAKSKKiBaIycyObtyIm+Lhav7pAWeS61a9W1THcCbSGFAWVVFV+kVtHaM9fSgHtnO
0VR9mhPpGK/66abr5s+9GXOuKl330UFWdtPquXHOrSK5j/0g/TGRGCIc/T0PdROwYJKcQCdnOxTk
fOTbYDMtuGHtgWK8LiWLCRg+MqY5D4ksr4621fpfEp+zTZ/06audJOSul6Y9Og2kUK3O9E1od81B
G2EYLvO0msn2oGaaV3BOKHw0mw44xUCjwkPFhncCo/VvnaEcbxujf3TdTr8HDFQ54lMZF2JHynG5
n6WSvRoyw3zY4QrGLp8cVys+6cX4c5LqJTU84cB8X4ItXF/3Pl2JAEfXIOz3v9rqmDj4y7Mz+P1p
Wvz3RkN20I197T3k9qy96d00Fv2c6dVL6wCEyfo62RXdDBdATjJskJ4OaZPHFHjyPp5goNmkKh9n
X28ersdiqa1uzsVyVqdGNerFYH2uR2o5ClJUeiKCvf5aYmDXSeEH1K3MlVbiDAp4YMaglD5VNL9q
qmlZUd3c3YYt75LlkhTMBulF99ARyaI5ughiU9ea6ruNqlpnAhcuXGhcTzbJsJMKAKnIUCQP0j97
VcfQL95a6ALCiDDmc+MYwzHrQefLINtKiTaV7TRstLCpQix+oTcVCSAKrSIGEYD1ewSD1q4s+ZhB
VmM5mnZ9dNQjyHLEWxQZ44FIAA/sX3PVS9Ee1NXcuEB/EIej4d5P63EXykILtQHIuodpZA++2B2x
uEObmE41fJsYkJbFsBib5vsmjIABoLR5mM3UO/CAwuVOjBfVuvWbmvVzRkKW5w5rFbHugw+TfJ9j
8mCLKjRHzdDvN142li+m75YvfoDYjbRSQIX5BaOWHIgz6pxjPUCAanzolekAj/X2AtbcY1TP5UF1
9c2cHkUTb7savLnQQYIOuuZDbSiqD4Q/+m06S5kXvzUnEtvTvnErUqAkE9+GQn7VtsyI/mqq0SxZ
FlQq4S6Vbo1BLim7+8IK3Afb0cRBFZ29mGvHcou10TrNC2JBKzOIrDfVyjNEF/7RsuR/oMaa0rvO
rHyfZFS3HHnsXAKjJKYhYzqWV4nDkAREA/+K+ozRvKwsvUEz3y7uyOUCXIrCYFcZhBqAXWDGEOg7
rhSMOGqrmtHe8JfdUq9JfkhqaYWdqWal2qappvjkLNH+GtVyQvHJHViD1XYx8PFXkoDsMPMF6pB1
83nEQqkPC/FmDnMNRdgecEiiP+p5TMXjNB2aGfenAhO/odIQv+/Hfr14bXU0ZDGaoXtAUSaZYx7m
WLQcyzrk8RSMGfsR91M74fLLt+wfTAOzAVxhqg+t0KOnCXoFhFCaKG/DXrTMZKtGZ3+6tFaabuK8
KBFJwNEHMxmEIDKveE2GQlxce10RO+x4EWTeILObfSwHgaknw2FgY1JugW9le6Hv8Ex1a1bvJtz5
o3FXed34o4NR2RmJ8wJvBP/CVhKX5G/nO3a1uzad3npzrPFn05C/8210+WdTjarJuHO48BeYjOw7
IjiVFt0Lx+3bb2VIUrnlLlh6134KV6GOaZcXzV/yGpItwhjJ3jLG7AJk5a2VJ79bf6Wn2UXOz+RJ
0ewELDkTkbjIQhS8rivnffD0PVLB4llD6vkdFBCf1Hkfe2s812P24sqWzzFrh3itVNHhJTzI7HXk
dexx5GgqDZlIJQFdGUrjrWzM+QugWnFoUlh8ae5DE1yk41WYzgkiwLb+Erpozyed9VQ3mfGiuvIM
HRGLrM8KXz5eIQKPbFBsHCds4mUkmDwCt7UJTQ0wKWlfulRRmEStUMapDPAnGCKqefzw9nUYlfLr
K37vBx++Cvt03uleP62AXgAHDiFK3as2yEvjAUgszw9jxPWp6gpW5+CivoBZGwauK0hd6gvIygAf
Eg12rxpNF6LVdoQYqBpdbBn56Rxnr0bbAhJfVroIUEbx9U8kdA1dPG73hoxu3z7ZUPsORP++Rhfm
rwHHXEgGGglExkxv92ryta+Ts6fsELUbP2XzhDxHcVbFnJUlIrXatnVCuY35q58XAFCI3Z9zh2T6
+QI3iHZ2iVFrZKcTlqTolIFQxoiTU/L9REDwgyAMdkCeC1ynq72PsRxejS6OniO/Exdk2J88d1g5
Em3nWiASyC+sC63dufZQ7mxZqNqtUNNqCyznb323phpV8259qjlb5ms4c/c5looj62KdaaRyUQQn
Ounb/qMI5vl0G53syL9PTHR8fD9q3KM+WhuQClwJstCM+WdNNTmO/eyzgnjrtGb3dO1HtA3FCMg+
2zogfJS2EM769tA1FRTg0RzWnrd0W9WnRm+F6itdNp+mgJr028CtqQGXvQdY+YoOFV7kFc8RKOnb
ZRqMk4z1nBtcLs8+bpP3wVCmj5VsqoE6rMXOyNJzWMoXlQj9WnGDYQSJxBG2Dti0GlH1Al8lZ0R6
RsZLOlTIEFwsnH1UJO7JWwCkDRy/vo21/yxTrVEyQmwOgxwyFe5uUKzAEhJuKh6iIuA03bRDuzPh
0mZBMwBRxlsWlx7Uvm03dHYjEEBvrEvWEAmT7gQ47GsbTCEJ83EDD4jRLK7cR7LMgIblYa+XharF
OkoZfaSLe+IOFaE1DoBqQNUEjg2IQmT+Vu1vjBryiY/o3qPa/fg9u4GhGz+u+6YIUUrRgfJrkwJ1
IvCpZ1CywXmpq+/oSNWfsfRMVgYGrZDfaYqBldh3PwWZN26ENruoNC9ogPOZRjLQVD34TuwSogxo
fBc9924RnPvlZ5TjV0uXocA5nYOzHsXXgIgaky0VLfk1U0VHhJz5613++boiWLgsPVOs6qV7qPvJ
3rtmae91x0/YTMqq6izlyMCd+jCMBXJuvyZO0Ayxc5Pt20TXqt8T8qXrv71X6BrP1wRpEaKSWM/z
sbf8GTY7cVZ31J1rnxqw5Sjf83jw7U+qx4qsBuaE7BelXz/WJMLu0C3YF4jj+Unk/tCF+K7VXvfW
xFPzWMwVFLYoFkdf48qCAugTh3Fh9YjALzd+HJP4amwi6kHRSas+bD8q8jrbQhaqpopYG4NtiI1G
eR1WbeSzwu1/HLm9xeQa5s/X3N4yGgAaBpn1NPS2vu/Jse81W6IWVRUzCh14uv+BajpYIzmlk4Wq
qULNUHNVU84Nh+nnXDcZF7Dy8hVViD5lu2wazKf3fVSfwfS1z6XTtc+qC03Os2qp/l+zak5A27CK
tBHZO4kHwMo7OPk5pIgBxaUHlTJTCTE1EFTee+z1BVInLhwIW0QOmH6ZYGqcctosKgKOYluIRr4D
cFcGkbIl6k69rBmFrj8gQT49qIHayUl2z9hOPDiyU81Rs0OZ2x9RTyoHEb9pmlb1r0E1kcy8q/XQ
fNRNQcoxDIjwNClMKEPDEkWG7JOqnQ4sd9NBt9GmCiTpLp2gaqLTRydRkQl7v+bd9aw6B9xofOjS
zcWURRl5U323yJyFJ1MVqlAjag5isGQuVFVLVp4YtK2jWf7ad6I//UGk38FUT07xHY4m2FrYCQe7
IQBn++GfSHyRpB8hKbtpz3kILu1B9anaNNXlE8GcnMiNIFot93xj3Z8B0h9MuSEEhtyfS1pqrF0I
YMixwlyG+1azdeTVkrK9KzKEBswB4YvQcXaq0Jc6BLhvTQGHPbtbO/rYPnez5jxi0I7jtNq0aC0g
CQnML8eCfVhlvAW181UotIXZr6Mhzr6Ybl1DQctJD/UYZFq18VZLWx13ybMXrezqR6cKUXWWfarA
DwM+ZxxjX/Crb2KzZWlJdfZ5xAaWvwMOm8FtsgkpWC3xUdt+bnUjPJPQ/dTF8bKf/UpbOdDdXU8b
X6fM1p81PT6q/bpJFH8LeGm8V3t9krHoLVtVt9bcDjV5nTxJGgu0ZCIHcooHJl+Fn9so7faYXv1Q
MTvVBWDhydcKgvSdNawNPeTBjvBmgjYOx6TAsz8if0gwtKPlJIgmdum8VQcq1eUKHDfaJClPJsSi
+ygdq+9e867ieq6ug8tqBu2lL2GOeWrTEHC/ba3E4DezErbNVlyw7sofrZg7d9f2WSBFjxZMoolW
cU6NXCwfahcRKGqqmAnrAjH91f5Pc1oTqRQ83c7WJCBE/acp//G9bv+V6yBAEbomlLgH8oPOA2Dm
cTeBVd95jcb5vTP7cTfIQo0YC4ot+F9vXEIq0pGC2WpUsOO8c4ldr9iOVByuccDgxvVXRNVoykIN
XEdlc5ractuFmH7LF1z7sRDG9WyA0VX64uCMeop2qW7BH5unnVMWHBnlgCpIB3PT13+NlsgwIuRY
njsHlf12xqDLyqd0jX0QmQM7X94L0GqEt8zwWU25/zliZt7OdK13NaJVzos+m/YJb617dVwKeXoD
3LC0J0PY+ocZ/D/60UT16nT8bNdr9edBkNU3tTbv//bHqqr6GGq0ZPT6GfU5tQFCtwYp48iOjQdz
Ql+EYOG4JsBGLkI1e/Q4VQ2zFS57N0gel199agCI/CGNmnZ36w8aX38oogWH0LHCoHMavidyU9Ib
iwtNTVZVW9VU4dQB25dig4q7e4i0/KDHxEHitJ+xe6RQNeL1A7j0YJ8tHc9w1aeKAAt19KGIQc7I
3h7x9tv9DUf6U3T/7yL7hik9FCrwkFUp7QMc2zEwbNB9B5cX1/ScQPow/U1jPxVLKFLyaMgQmvnO
W3TsFUHpf2SYlT/qSBY82nZSfyQzOPKYFWoPDdJ5nsNRhI+L6XxOquUb31T4R4Uj9RyawfcElXge
ZXNxSYCEslTOryA2iDMhGX5qbX2+U0lTyMULMVsfstCMmrXpIAqusnQZoqIr1xb+nQszBfGlloD+
hCoKafds7VnC/jPTtCeuwPZr6nRkUZZwfslyTCaD3jPg7OItDc5ruiajc8FpGOXXpdoRBIemzoPt
mo2O0lesDEloOT7CJ8J2XmtRmbiRasXZLBryX6Spnrq5/LrM0cYPHOcllpLGhIW8exFVHL6b4YMr
rXmeptPfNhd1AUsii6Deq+1IN7nbeSz+FFXhnGdzAGsva6Wud6tZ1oTsu9YCG60m4w93Dh3vIQq9
ftei5+/IQ7bvu8ZqQLAToggG0yIiamXKzF/2z2YeQMG5jdZO+LPJ8dp8U69dFvhWkZ/F8E+bb8L1
h6+l3X0jgjR8FfSoiuyB49UccJ+pydu5P3JDR68kHsZLZHcFTmQIVqVAiPHInPZBPc2s/jGDsv+/
X6cSD/2vy9TWuV4s8M224/5mxFVB98OQHGGK65XX1ODfVqWOhEnQnZYFDdHGFeNWYLiz5y4n8DbF
5nNRSIW9CYXY2tC/ESgc/hB4iFWz/83ypXdiUx0LTyuPqpbC3g68fu+kxG2GJAsevGFJfmLwtBQz
AA0/6XVjLLsx4K2McTzihGB+IioooPukRNUcPJ4ix3QfY3e0LkHTYvTcZMMfOjJjSKf+j9vX+qc9
HHcvX4VnGIHOGdpwDes3YHU5LTUfvgDdh5uDUSNzKyyXEKshL1+IMx+mIfpt1M4n3UAi0iZHeOIw
ivARy+PXGgP4jepTRczu9lSmNoqDdaw/3Aam2EOcbLR5KgyaCalmcaazYeCCN1tc91PcrTgGErqw
fft+1lgetdQtjqU9BuBoqGkCiZJrX4cA2n+/Npx/LWE2MHYPELunO2AqDWni9rclbEziMMRKEAd7
S4RsTSADcwd6KJSNRIH9utg4Vk2zMM23nD/n91Hstj3kC/03IGLhhuBt+CwaZA/nGIEG1VRFh93w
PQD3eQ1mJXxWfUUVvYQOhDR/QSZdmBqW8ygQkzlIPi2TYz8SME82aFUkr5k5fCboO37DeQ9fsTIv
XwYRIFXdIRU2Bn51Ivb36loz8PC2cqFfs5dVIXHVVJvZ26gKbt6a/AnJ5r9/raaBk8s/7zmHSwUU
huW6ASBr7Fz+8b1yGPTzMqy6+6VF6TnNzBN2AeYpqh3jFPJt3mFH2q1vA4iZ6EA+An9FGgwCptZd
VMFZo76LZ1BiAPL7S5xhgQ5sCk540Og1YFX7EfJweMrYrOzs3P5G/q2HxnwvRhNjr2iEctIiheaV
k3Ma9XJTwxcBhUxR9f3b0Av9QFQ0vKR6NKxarNcfXdEGOMRDdENr/F4Ly/Q5nrJkzb95N+d6t7N0
UawJE3hn17c0kETF9CF8+8eswZ6FQtyuhhExriIavva4pJ66OXVOquaSCb1jK2mgJWcho9Fr0yoT
7fjZNCo09ZbiO+EbNIWgg0ba4B+xBqtRra3Yzfde+CXO4KEhd6Cdy8hvDmOcAk2VA6WdfMBvzy+u
o4sd9zsovagPv4Cv2HG6xpU6mT73DYJII1GWJw/tlP2k++G6Em52iI28Q8DMRdXQHl3YuTXSKZYV
73GokIwpFGQm2EwfgVvjmDBlwUY1uyDm85ntaZSDmgEk1k7fy0745zutD7CN45nhpk14clvt2iKn
g0GCDhRjjmRGh9DfXKEvH02DtsbKq037M99Rf+41XFE1t08fLHvCWyPGH2U1WDm7s0p7ZgNfXVTh
j2yeErfSkRvN64sXaP22BDeOumtfsYloM2ijgJF0HtFbH5qZKAwkTfMxaR6QlhH3XkZwye/C5IfB
zR72uv8p7bNi1SLR282BdzFM+5KldnYqLqWxaEc9j9+hq1pvbG20Yzqm73WS0oJlp8YKy/7ccFc7
6hCLPeS4cdFovzZR3kn9lSGMNxFE8Se4AXgehAUWe1qZbFzhL08VwaGTJlg+rNgCRWVX1aZQCRew
0r1dHN2iJq43cAgdimPv29mhTeGLuF0zn5EKjQvHO+dG4p1ntjTnZRkvDvYg5OWg7MlfpIzSH2mQ
4YcUiJ3K/N3yfY6XF/eDpGZZRqHtwnhe1matLfcB0Hhcd7TxYLQ4GlY4XrwUI+vm6Gr2R9rn0Z2L
TfKPObJXHoCt7/99QYGJ9K8FhU0ShqaW7+tE+ZzfFpQlcbNB6DBoqzHB1MuwDOzgplpHPrhPjqrQ
287e2qiSYmKcHFnG4x2RFFSQ6qB6b3CaKduyv9TVrL0BZInIdqy0ZUYFqF6eU44tn/wUZqwFbxGJ
UdmEtI6JpYyc1g9zjvqjhr7Ahzckr75eaGdAxcFFn3WkIvPsMgfxwe4ghYsJMmkxjO4xgTS4gmlp
vKZheAeiHzZoYXWfgdj/wOAj/x4Z/o7QaSlFI0awhhFSVGn92XWGILrTGnMTQaHA3AB5l0exaJ95
+oYga8Zo7fcgPwgbhsdxZndP5Lkb9JaMiwxxF4aJdkkMROHa2Q/JLvHRbSASixJR6/fe3WSNAfzj
Nj7diqkOToSrOu6gKT8AOl63Nah4DTvlfV+gNx3MQ/G8WAJCRYIlTTsh92THTQFh768iCHBPBDiF
REVTDua3OWlBGnmajU6xkz3mKG/Ej4ioIbQoi9pPAKK1GgfeWnf32dz8LFTTgXtzd0WZJgV60r3F
V2nF6J6HkXgSfmO81nkYIHjqaA/BQM4m9Owzabz6SZRDDyvSf/jvF6Jp/Gs36eqWYQdsnWzLNALz
t93kCHNauGlZ3X/Kpzk+LLUYP2wwH0XRD29dplXnYao/VHdRoFvRBvN5SkT0oPbb5Sh1OWXTNxse
JxnqmPhF7AtEG/7ow2zTG/nyJV3sBeJBN5/FwsW0gF7cROFkn0z8GdluaO6qXJBXQInENx7Jj9Qb
uHNPRmR/1kZs0dZxUs57hb9RkB0DYMh9OPvBo4LxsJyQGHDQq46QTO5mFJcRbaoMSBOc1NgwwbSt
tWhnwgFFj7aKd8tkoZUSRz2/IKoYD6mVfR6MdP7OnbbH3UX/s+/Q9V8ibELSSzZ2APGx8oF6H7Ey
2Km8pOTqYBvvyHPk+5pV5C6YA+sFvtMq7RAkuLYiTX/KdMQ2lcxBAz/20dCqr0nuuHurH38WU5s5
m7wrUThFgVwfh6cIleSnnF3uyuthP7eh3aL3Ca7FTGJ9HeiYgaimMcEUjl37NY9LFPtG763soniP
M/x8j31s/TkG/wuND2curBIyWBpy5+oV5CJqQoXnCurP3Tw4+mfsRlkZhIksRYGW8RCiXNkvaOO0
WvLDSm18UCdYJk7aiafxSSEHWGsyPv2bJbdnLrIhgZu/sZxgfuSZnEDBk2+tCBnQzFuir475aoT2
8C1vukMQm4eKiBRMkOXD6ozu0WeZ2VhtYT/X1QhpEQ2wl2wxzl7YpjtHFqqmiqgu8PuRilahTr8J
5Jg990tR90gt4G3y7M3dw28RCO7+EbfngXNt3+xKWYg+a3aqqWpB5H3BRa79cKInS9eiP1Dn2ZrE
fIK51k8aTtGntjLx00WOJKm8ZttFQ7NbAt6kCaTjzxwk3QOgN+0OLQd08iG2dfcFig0PrgcHou1L
pI4EMvkTn2cFnFq/Q9sI91FHpGsvH9lKXcvRzIaN37qnTDejjWuaySl2QjgzwzihshbNH0nBzw3U
qnqq+2X6GGbxw6nj9uT4cf1eASpPxnHnQh/Z+VVu3ceF3h0Bcpv7zAA0/PQ/1pB/+lPLc5fuOTgj
Qhi1vf8j7LyW3FaybftFiAsgYV/pPcuXql4QKhl47/H1dyBLvamuPqdPKALBNAAlkQQy11pzTNdw
v+y8wi7Q/CCiFtLxlV+BwmfbozU4D2k7ruBKmEvZF/QamflxHjHw+WXBfkGHFZwKW5hb6Bj3xpCL
fqNh8bH2p4TAaNTGOzfBmSa3xf914+N+8fUJjOxbc1zX0Rxd2P/xBEbjCgsH65qljnkRCtjuobCn
8SDX8I7X6te0DLpr90N2kL8GwORXd4U7OY/DdNcnrkW8mkbIQwRLQDXdW5SFPIKIC/cOGaWlHO14
oD64/SuJDR72Tuy0WEsRfnYN3b9OiNFORTBcbOQKp7QJFQ8CJoQO03nrnCncRagYnjK4ZVsyfaRA
Be4jA5Q2C2Q6+J7Cbl8SpS9IQoIpD2p/kSbWMzWb9rfWBrtGhcp4L5Tc3fSATtcACPzhWXGN78Os
dvFnYhdGsaEaPYgSLgcx6ZbFHLBhajo/xpIyBavX11pN5Ikg9UhKLdbVS90WlEB6iHv1Sr3ILnnQ
i+yg+HW188oWbmfPp35ssZrNqZvwsa3ryAea9fCRTYYBUoZK7LTn/8pXsaqTK7lumEAHECZcfi61
Qe+hwwoXhqr2+5EaGGSVbf889e2rUzfWDzVSHiekaC8igKZmFFp7YCtDorTxHfwQ8PvZdVUyWLgy
zQ7aBcYdhRmu//u3X8zOm/8WNbRcjdwN7Bk+M9X6ujUMaxJxkZmQKy8dfVumVXiVB9fUwqtrxRSu
Wl64Mkef5tw3oj5rgw4bEIXS6AWZA+f0+dLje7dD6Xsv+yqqik+pp1FX5FJKu+cR3j02AtpFVyvm
qfdd46qial1o7RS9a+klUjDLcIxGP0yBlmPlNbd10jyH//5P1v4zzDAHWjQTEYwuLNX9GoJCMdb7
doV5FBv2cuNUKojsibLao1fnfw5FZftk4sxx5fHlXou4tvHY68JvcWedx6APzxPfYbxYPLIBOOhQ
BigyeDkEpeCb9dE18ckNKRHwklDhxrJq46Y6hKN+hf/jlxhyuGX+vVCHcd1HGCe4nVM9xgqqH9TD
WIfEmobuF2uxOmnxprcnc5MMSBRSrc7ulDG0KHBPKGsa9fQuUAPi+1OXXKy2Xlpa8V7A5FlMpqge
6haoKP9Df14B3mj3I+TCnh/quSxx+CnHYnhxwT4cwrnUny3k8GJit7tiYRueP4WOpC1WvW734EFx
4Bm5iZJrG3K2g6vqN9tVrKD02H809Vp5mPzqPTPLDBdpQ3nQgYQeWKizdZLN+ZBX/ZPm75XKp1Ko
LI293LLx0LkWIhsOVJZZp6ygVncx5coh9Mb2qBbwK6ysT3cyGwu3Xzn3U74aujJeF7bd7TSgv69K
17wA4qVIsrTL9S2X/CW1rA8hBZF4Z5Vj736nuOMON7z4dw7cpMBMMYT0fTD8ACvkms8iQAIBf1wT
xx6H3Tsl6M019Y0zA1wdWeUBwpA1FSB2dHjqgb+W1RVfKi7kaG8uQBsh7MaJqbOVg20XoN3BmFEt
28HibqOkPitBV5/lK3lwbKSo1dAcb/11SgQQ1bG50uMBYXadttdgQMemZkW+Q/NmAkTlwfPffzfu
f9wqbEOn+pL0AZFgy3S+mPgi7XCMcRrAyuQRiKY6j35JuMMg0Q8zBEJiH2SzGNma9KB3QPcA7A6K
6Tp4ycgCrKRGbrC/qRGBxKiwlY1s2kK/dlgSP2ixCyQywtwv43FxCYX5mxW8fgUCRumAojhbWwWJ
trC9lF2956wV0fuvTcMa3iqn6J5EKGyUqhw2qHazQ9ES2vXDpLvoorqHLCf2siX7KcIlE5YKMtNz
ss2dKBuLqspb3crIb7XkWkx5d6MSzPBsOCv9FOrnFpKCIXDdLvXO3IaNG/RAunxzaxbat0Al241X
Icr1yvuB5KUnmMrPOsidH4mbxOdxzLUnZBfOsqGaEWw2g1NneBu1GbFVOoZu5hwGX7EPKGigPcs2
cbdkU9rZm2yhG8cozhL87OfaHl8WFVltX21GvcYlo0PYFk39+G5nybdWxR/t//hOfF2GoJHjJmoI
Ph8ST+bXsDUhk9FLQwjTZkRtkKeloKpDrCAIi+UPhq9lD12oYLNZxZdp7uo1Nz0qbQbplVqKucgu
n1TC3HkbILTQg3SbmGycmwkWU+Ok3AEScQ/0o3qsEchgGzKGG3VuiiRST25aPQzOoQ716pwNWTrb
v4rgos6HOkdSkLI73LIWIZibGRYhE8e9G5v8W5q09kG2VErk7+rRKJbBpEZbo+ZxbnfcPW6SGUT3
7o5o3YuU0oQ5XqNtS2lfW/YGWP6++yyrLS1T8LNmdyXT9JOT30P/Cu4t27rzpwqrGqkj8S192Huh
059CQw0ekz5/p2a/+GxpTkO5Z40WQw4S+DD3tqtZe1EO+6p30yd5SNirz947pf9aa0mw8YqRQp5y
LBF5AyQPBJuFOS5AAGS4KGYGDlUnOz04VXzWi6Bdp235AMMDyPUsaR25efwf6wprjgD9va6YvxgW
duMa2Yz/IULkk5lp2WZQNOYmT62Zv5WeN8CGaeurYOkGQVvrDjw8l4ZvTL8cLfrIM7d4qVqMUlgK
GYjRWwtTgRxgdVMGz4R6T6iH9hNwv9e8crHUqWLtXqmBFSaBYzE/smApFA+e32gvTq2tCyvKH9k5
20+1leO7pKgvg1eFpzht7Tuns/2LO1JTITWxSs8yOBszddfPmlg7DbVNpWu/E1So4Oxy5WUaonA/
mdB/+0ZTXhB9nCcdD2R3CvpjEeGoS6Qaq6NEm76nKo8rpY+fzT6vnofiV0407RsgBII0U/Oo8Y9f
RZbmbas5WHlrygehbLZV621RgQbAhP7fF6TP32li++tN3DYcPg7N5FHlUN719QcbDpqu2ooLWQSX
TjS500/Fz4pnh2Ts1fOVS1lY+TMLOTCIFObIFnBA8VTaK9lw59k5IauRG9EjiZSdb1aXHLz9xgds
/vkqNwZjl0Lp7p14PPaDyCn7DNvxmMzuajUbX6QH/bFVqS6RqxdsiCFtaXG91TUKhRJvdgQ3kNDo
xQfuiiMEV547WQZxhSos+3xTR9hObB+ILm1vqgnPAvnBTh87IRP3B9uhtj00tPa1Bf+am11xrL0+
2XzuVl2dehLdnOItxej2GbWmjdUiBxzX61XZ1GIdTqsIieXTZPfuE7Wb3NQDSg7wEHlqugJ9wMyu
yM33//5Jfc3ZgIFyVAfcE39s8R+RLWDbaQE4mC8YTLr4+6cULAtEFn//FIb/97fTTVf/8pul9osg
Gr9Z17RMV2hfo7p532laOBS/IdaaF8N7JDqi/Gg9fEXUVu3vVIGTo0ep7wZVRvLi2OOTnEEw95ks
iP/Sg2jUVOitfaEM57qaxrN8JVIcW9Uu49mQtca+s1yEjEE6vbemR/QxbV5u/VQawK3+z/4abt3G
I2W9IcaIvQyxrb0zxRo4CKfbeBN8So175pOpGNPBMH1WQHMT3qt9TTP9OAALOJp4IOMQOioHayxZ
ebFypMJ7PtSaMexKo9nI1mjG/nHQDe/vKXJEnvzXsOy8XeY2Bw4qb+BTJh3oFfW3uV0ht+vCS05S
fKXlfflaGP2rLLgAGrKsm8n7IP/j4pLkNZijFPm2cnmYQMyxEAtP3iq0m009o8vJngfXwKcsbNHb
AZ5CYT9AvCJ6HM0Hj7XrtfYzFfbd6Cxk3+fszJqy04itk+y7TZYXpKTsGHaJj8HtfGV5vU6wNI3d
xiAqyJXzNCXng8a/2xrUr7PItGnL93NZ9eRZVj8HVhAviySaLviWiEtF0ckSE2yUXen0PMWh86gr
OU7amd+sIzvrv7f9Cx68/vtAoHxTC1bcSHK7F8r29iLw4Z4L0N6ug5N57ZsFVB5zvLZOUi7zsR5+
xM2HqwTW94GgGAzDND0Dc+rPwixZGGlG/oFtEAH8/kepDy3puQBtWaWOROCnak20FaIX2SPWbP3l
dijjKbyo7urW4/wzoanJwhgsXRZy1G6i4a8zx6gvMQSJVCKf/zYQqS3vQPTR1ztcGf+5nJyWhJN+
MPLoa7+cFoqoWFeDhifmfJb8mzQpJr4OZd/7KA49aMSqesTkpH4WBtq4QDHesDtoN+Q+lK1X6vWb
5SxxJg/TofsR9R3Wj4ZpX4jkeMehwhw4sfPwPfEGHJ6YoSv47NjOchrjpzTTwHFnjr1VagcnTFF5
T2KsXyyW4h89eg7MMuvo0WhK3JNG29w4npq/uklyVNzW/WA/Bf/ca+J1SOrwWijYGGIX8QqROd9A
2y0OPH6du3DEmSPKle5HN4mVQ9jhjd1UvM67yiXBazh4uAeUqMwzonoXlc70EbQJ4nvkf2dVd4Kz
KLpuZZSe9t0Wv6ir73/ILwlOt+N1JD89ryX69RCN0Ruw042cYaOtB6JQTvdQq0wsD8V6Upr8bITx
n0NDzmbbD+3Hrb9mOYJ5yT9TWmN8K+3O2aqO+PvUW9My62Rnl9cUYsWyyZXwIBMSWdBfWQqP9wVb
7Scr09ay27Nc9+gmHkoZ3e1eMdYK8UArUmxiSW4Q2oWoW+nD+XNUf3HGJH7JPPL5qmi/y0mIHsVO
YQe6ks2EEv5la2bRwRQZ7mcB7qJwbfNja8x+50WIx5Zs3w56RBwLLV+2/Gti7FN6JduFwwfIY5pr
/HXQGmUbGxP1cLFxUQa4+3nFeskYERc2ZWvZOGCrsbjoc4ecxIapW0fd7Ort4y9DtQFEH18d1zwa
q52U15YQww2BdNP0bPyVkBhRf6F+s3wbzEXh+s+1Dnanj+Pp2vq12M6lbccUlNmR+0y5dSkBvbPN
biaAtsazj9Zj0aZq/NESXSpcQtEI3U5p11UXDYDTUplqGyKJbp/wAKfkEudkDJ3jkXD9rfM2SZ87
i6iM92mUnmQ/NZL5rjf8ZMBExH50Z+8LzDhS42BGKuWt8XBurXY4R9P0OwIIfCAI1a3zUfSHtKUQ
Sm+IhPqtHVCzBR41jVlapiLkmWUYEHdg0bIkAjvuqe8lVq9eZe+mKKKQEcXQE2H48oRdSQqJ03We
wrJv75A/HdREuE+yCzMytAjTkzZP59l7gvLtXT9nd1Q6TFPgHmXTUyLKKZqo38m5Cpl8cJ8Rv5H5
VBeLjD1a0GkpJ5vkQU5V60Opnt9qnJD7o+fdyUF5/uRsCdmkn3+LQS8vqt6Mn2/sABDFTLYQa521
+XEyGgLT+SmASPogG3Fj4aaBZ8teNvFB93aNkXGrnaf209g99CHmtAgnZU9VQNoznMo7+HNflqb9
1sljPLFsoZxdvfjhlTFMKuStp2QCL2H2s79W06GvbuuXstbLXyTQMZBpxHtMBBFjT0IYhRKpewCS
03YErfYQ8DPDxrGbflodXAHOYYeCcJIKmce6mgulxqk59Bk/CZKzxUpj9M3Lc6QvZ8US4hgbJiIg
T4mR5VD8e/lwozS7pJOZX2SnPMgmIa3GrU9hXG3JL14c8mK/K5MgLFiCEMMVxvkaoaH3u9NQdeaH
7+Fviqh5+jbEKcjozBZPllXVmMb32X3T21TJmvHVrgL/wQBTXupm+o0HKlqzysWeocyyb7FNtBY9
c3mowjr9RhRllRhF8oyUybz0BrhnedYwApcO07LdyrOQML4SKTMJqgmbb256krNC6ld3lpljaja/
VdcS+lWaRIH3EHevHnDs+S3LSHGPJr/cpZxl5ADnxm7U9p+jxGv8oYSNp/BzVxzMReeTfKvSN6WT
kCgg6Lyra9zWPTa1EKzc9G70k+rspJ26HPKi+W5H42XMw/i5p/Zm71mzP5yw6u/ANcIK04DeyLoN
dUUW6YuifOkwypPntS0b6l7p2hOsr+wexMfMjarr7yVp0YXiqMZdgaybZCrLFXnFzrWOUc9Np29B
vTupBqci72MCJK6C9maCf1a6uLbCoHjqFSvZxpUuAEknw5PXwvpWTMx25Wie9/0DeNcF+QAg7V6a
nF2zExe/ffAzEV1xbMLYQYWlWZAjgAdf1VgqgI90U/LXYzw+Z8WU/MIhbo2vGO7T+N8mJtELEUdi
NYrWe/CQ/mYVToLC8qjZh21tTkL7HEvmPuq8l61LuaCcPuQBOkjkZ0t5QmuO+iqGoLCMB/43jHbw
3xS+bp+vbn2B/a8+OVpM0d/z5Ci2d/7bl3nyel+u8j/N69lMHU2gHMt8KMMtmTPsT0eN1KdGbdrC
LLAKztXgHHstvIOYe8BVDufVRpCLvtx65KsiLh6rtgoOstXIa9RBSZ1yCUn5s+1nfnLtw7BfU3an
IVzg3eR0ORCUNnUeffJTdn2+LYnohH0RjlPz+//9V/G7jd/we+H7/ucvJqeoNbdzLU+jnRyQffJ9
XGB7q0irKT2Q/6DPf8s///LbZRRSPLjBGf1W7+2XftK7jxaoA9E117pvk1HF8T0Z17VIMF0zfsoJ
FVULK72rnRP3mfiqk29cBmbWfRT5sLPdQX2tLaiibtCYuwl26tN8adW3YF6XKSB113cejHsZxpIH
X7QNQJNuWhMbDB9zRbUfrM9xfw6E3cbldHm+eZVzv5wvm/J89xEwIFVrwiAGe7v2n3PlPHmBL9f+
897dXNnAk7Xc+bPZnknB0jGumxfZcnrTvFfTLNsFg6YsZJ8LehWvj6peA87217IpD0YUYB8Nimib
GPykcBisvzudmRwx2Qg3JZVZmAb7+lkeRq111/rgmniF0qdXnpgFG+qf4VjLMR0dfdx6YpDlAXuU
FWKLcm25lfndIcBcZ6Q3B+pFtLIqjvwSm3u0V9XnQNUYbxSsm4/ssl+LUTtZTuBeGmNY9Sw6PltF
JZxL09buJTUxK8d1KlzLafJgzCdEeTgeKl1BOE7r8xrzCZ7bvRNigk47vBCj4tkT2SG3uzIJFqyI
1yLs3d9xnO1iq9F/1ZZ91Nyo/1mn9R38x/KHKKbnciiTj9Qcv4c8Yr+3BsSeiNr+NzP08gV7T/tb
72cDBRu59VrpwAK8ojBfKpAyywS77xBEKiWlPDBhnJTTiThO/xyKYFrwbdaOjmL3z/40egvireZB
jpbaUC0H2JV7xcyHZ9WcTcAaN97LUZ6yBWVnBc6V82idtSYmHqW27YoEPnw7B4OnNp8WepFYZ0sr
62Vda/FanZuha4Mvo/DeOMefE+SszxMSQwGO7ge/NKgXQA3fs8QBX9v19jYbKu9bkuaUkvruu2hm
s1UsCFGNRfjegvDk43Lfg7yhdp1y4sPURvWTmeJMn7nuezwE/qrm/nTyiiZ/GH1UePN8A/rO0ijD
kH9ehGGsFXkzGmTa1EOSXIHbJFf5qpwwxSAuHK2+DLCdNLd+5QF0+fczxJCUx1rXD6loNSJz86g8
ZBFpcUQNgYaJKbI4dM8mmRl9psk2gG9P8FyDzVDDnf+rU06Sw72FjyWaNG7K3A6zhBxfUbDu/XKv
S8SEPQ6P5IsrmngbB4azC9V8ehRO9qtgV/qhCoUiMIVnqSOKXZE52jaAU/YsNBeHFsf9oDoYV1ho
Og/U95K/ctx+b7VRcZUHFkGws+rW302tNuDaN4GC0lkpr2F6aw9tZZH7w0zLg039xJPPeXIxfYG/
9hRTILbJbfdnOzv3yMPQA4KWbGckX+ZKsE9ZygEln1emcuQ28XZe6KjY4hWDvpBXuA3cmo6VYmbY
TMC6+ky/90s/XZrA4J6THlqIkzrmc6JDB3K8TH3mdlstAz1rn32Bq1ttBMVzK1qwrrgxPSd+MSyd
ySOqGWLJ5ebhm456FNf6AJ0yYhzQ40ozQV2nCPlgR+r45+XXtspaYuMPOJnhLIuxmkQ1+xMitHyK
ChaNgJhvgOZbEw1ztRKiCZcTFmGHFqrbwVLLP68CTMySxTCP3IblK9mH/d+4K7qDzf8Fz3vTX7N1
GS5Z18RYT8wv3aY9o+2uDlh7DJeB0BLbuUwg3tbxFVP0YGFaP/yWpXQdNfci9PjBBfNPvraxPhAo
Pyuj8O6azBw3amfaJyOrun3k9Pyo3Vg5qW7Xb2BPhfeirbPV4BfmM/sdqlkMJ/yuBOKOwvNiDQsC
PHdu5A+uTzUNMciT3tc5BLdxuvSqwkOZljwERgI7fU6ldQN5yiXFt+TbPa3Yy2F5kZIHNcYa97In
xcnxQAU7P675DWSf13X5ygj5u8WkVO8RDPuGpV3syHEprfPmRaGOvR6HxCIgvAAnP+c93VVuWdlK
cSIH6zoseS7tgP2SUrrUP7DvXjplx57bisY/I/iaibVTRfFSzv7rRF20/cYQ7G1us+XF5EQ7g9nu
dWFOMRpvcHurYX7TAQjazvKNH2qs+udSEXvdLr1twRomQbuABXcVeNdGsfIHoPb1sW6jH6pIiwdd
HloMTD1/1NdyhhwAzvooAns4yS5QEDC3A7hwmMWcb4fBdn/zXUAHm5rduW5Sf8QavfkzBZc+7J9i
tdsUAWhcu00tQv6efgf9geJDZTwkfinuUBmKO7PsZ7U3BXOyKQegsN85yvTIA0efXszMfIrC0oNe
BmhvaYYT8khCrasYI4cju0xorEHaVEsS5+Bsk+Tew53lcQhwz6uCkhy4k9uPvlXqB+SBs+UNo/LQ
KD99F7nunx6E0koZ6gDMmW8VpbmPA8ojna7BOc0CKhdrj/Ja3ZT5SJMNUpPztaCFuru8Jpb5eSZQ
I5J/1TaOdfsAIPVPXlomp+UhLgXuvbf2X3OU5BeynvCMfpL1LfLWXVsUw5teboeiLd+bECVWnYps
Gw5O+Q4HIQixrQNZhzuXDaQKnnf5riIwda20eQV22O5jEm/cJjnbKCjQSFT1eRhL9FqlKRAY0h/Y
FD12sfKYRr51dIoqWCUz72dUqcob2hhhk9IGLJ7tvMXzL0RL1rMQPol8iJduD8cDqJm5Rk1qbWtV
D7+lQYmYInDvctxyHt2eGrK5u7bNfN/h2rGSTdIzOSRZ1yG3xWiTEV0u7RcTydk5LkpYdHM3CxZz
zRMY4TyJwaPZC+9aGFmxH8LqN4pr5Sq7cMeut0bTIrPslOgy8bj+PMAawVspdh5v/UoLVmLhKI13
GsXHbWolYE7fmoYHWwuTg+PtzM/BUDR7I223TZ5jYF+R3GQzoL1igmOVqvcSYtl4qR01Xjhmqb5G
qJS2RolLsmyWFOwuVJuIzZQb6qujU03G1//ZqR3/bizdt1HYyXVSjXJVseK8z4u6PwrH+4Ylp4Ms
v3HuCwxtSf2Hw1L2Gf64coecJExmc9ulYOSERl2soxx1vWzKAUvFtTowBlxfG4IhLVaMF0uo3K1Z
MS6attQvQREZjKC7u9hUgBBRcvZynhyNAXeQVgRFlrl2tuazzc9jEYTHtnH0TRCU1aPNfwA5lCT+
WU8/mhk7naTih9D04qWZ4maBkujq9mb3rk3fJPsl79lT25GlH72iCu87e+CBP9Ni0iZ7h1ClPpoJ
qFLkFcq66eJuMxVqu4X/t7VAXP8UqffeGbn1jBcTOgMlzI61bycXDZLpCkkU1exRtDB7J6SeUan4
Wrkmle7Bb4VC6HOUltZzW5UfzdBlFzmGs943vQ/1zxaEzWfVGNl4zueZHQhkQxk/W7XRXHTiZJ5Y
GhX+deSg2SEFcU11MJ5Ue9VXxb0yKuK+asqzTyn62YBOEy4NEwQQdRSYdW9LE1pTbzT+AjOWgkA/
UCcvts2Vj3/Ea+52JZFYQOBytOTLkSAzudqWp73E3kr2QskxL36SYyhb/ixjw3vS85KihcJqIPMV
mILllb71Q+HcQVTAUska87cuiO+tWVLcUpvY6kP6M8zB1I92RtF6EZp7ty2WfetZb1pd5xRP9MlW
NlV1Wra5Gb66gVoewpZPz9cs+822h1eKyZOHLg4gY8+mVNpQ229pFnuUPTrOWbhN+dCX04uY+2G6
mTiy1NkhEFX2mhKd9CB9bglHOBvFTqarbkX6QhdNtTWF2uBdp/V0pvXDMOGi6oKgG2ZIJ7yk9uAH
9TfZiglSkhS0uzu9AaEl+8JYae4Gr6Q2wu6tZTw3ZZ9RpA0Ctwd/NEzKFjL3XFpqvO1yw9kXOllr
FzeIZctW6gOZEr+11PqZOwBfAo8wqZzb6767r635Wz3PtaeaWHkd/DV3zDKX+6ryYVODdAzmun6i
4BqVnHN1fwVAcRHbYPIWatyCVKlYThhVrm7/7nSKVWSwjy2LARoiv87nseU74gAzvES+qu7Mxhz2
qi5MvCN7tIBjWjyNUL+oEY7Cj7Kadq3RV/4C5vwqQNqIa5r7e6hQXflYau49rfmpU5VBUK8O104f
OudAmXmQ1J+bLMUpompTZbgTQwZ8KSy8pTEj6kNyAOSRW2flm4il8TrT/rS7mfSd92N1P9YQ03IM
cVbN3FdSVs9+3fME/uzYNK6sOhyeOxwQ8b8d6kOQdcMzZQSExpJU28vRyh5cIg+Gt5OjodFVrLuC
YidHFWAYq6AcYNDOl3JRx60d3/A/m7Pj0NrL43YjR4MUh1KfFM7689w+UzaBOlRrq5/9gcmfLfmC
e4e4T5SDfCUPxeh4h2o+NPrIDuzWvs3xLH/ElhR1lpwoByos7FRsZL97BgBEp+jVJ1zXBYwis6ZM
LU2uisD8Doe94ntVjatRUbVtaobOputwH0fBaB/1oo4fcB//LfhQvxsKrPrGFd01dLGpjFM3W+qh
kX9PEpsvhaI+BoT1DmpdBOs8i9VrVQFs6BQzPAqsnz8PpVXW+67vgI4O4bGrSrwCqH36MypfyZGx
6bjhy5OVJMZ4Xg5lUQ4lN9SGfhPylQNsFwer0LS118qw2pUbj81eNilNv4OA0N0XGn71FGSSJx1S
k3VPXO4t0VgPYWWNiN3Sg2zJgzuExcrONHMTIBh6SDDdfZjM1W2CRih5k6aW+OwzzcB6IJW3MYCc
UtxZE5uJnFMbESMjf/KSOMF49g2Dh8CkpS9WTmHDZAAlkqNGKsa9W7TmUo7GWuZszSp3V+lQsi9R
HwFW6IdkPqRT8ecg+25N+ep/7XPYle5UondazO901Mr0NHlJumMRa5y8pJmJxmF5bh2r3I6F65yr
gVQIUc/uMrXqgAsr0Gy+KfzuWGZeSZvgTx541d2AhnJNRtbHrmuIkN1o2n1BKAtbZer84GdD3gY+
uXEsKEm6ATxpUjx/gVyf776q/JjGkTyGHfmvZKWC1VCjzNUMzds4iPmP0MqsQw/MZTv6tnaNSjKJ
UWi3z16Mf1EcNdkH+J89xCX0Vj0f2ZjxUSatd+nT3nlUOsd5tDL9Dhl+ceEJ5jz6aUjAy1LSjRx0
Q0s/ofv8kPPlIVFxFezs/E62qpa7Q1NQ3NwY2CjO1PbQneqrPx9i6D0LZIrmVg4Qm6RQbp5yG7j1
yYGixNv284xJOzhh48PfbIYHUcNSzOHkbJQpzxCItDgZsCO9gnAbH4K01fca6VHMVJk8QBO+IP+6
skEygrVtej/L1FV2A34j13YQKssoNX0vXLvdp64RX9QxoMy4CdlWinYBHczeqW4U3cs+g73Rciq0
YSObcqAt7XqdYDYJ/oTT5GFIx247piIm9vivvlzEPFXxp3VC9LFiMkiJAgWSZCDsdtlu/dM0LZvE
JKzApa4iDV8HWS4OPDDsdDFYiP9Mv85OFnLZZRPziZFMqXb5UEf7DK4MzjyVv9IalJ9+2p5BuvFZ
lG661l0FYUpJnfpSvkQh2FBSHVhPLmvrk5R8aKr6LbEd+LKzAKQPxWdLCj6cdPxsBXnOzi2f4NUg
jFzYViOOQnOy50YFHE74XOzNuWmQ91+VneLiBk2zhDu4znS13Phjpa6VwRpRDqb9Ah3ydAnN0X3w
Tfs6OEby1lKCscmdCcevualP5caOuhJxSaydvIiQeEyeGfyAoZx67oVq5UNu7SZjNQRl75ML4Den
CCpkVazreuptfttduat0nGqUSnN2kBojlnriDY6idWhio2Z7mKushOF47rhBRPdyCiteyD/GTI6v
i72Zi5++EXoPDtl8Un87YejugzzYLRh5CghAkv/Tp7FPc6zpXp4irE5sFD2vV72qiWwZ+9EGZZ9+
7c3SfUhtPK8dvxmWcvJQ9tqBDQHOgS0qdxKrGI16gb6f5mZORnuRxGZ2lKNtjUajnBQHBT2lEs3U
vPtdIi5GW0UUnEaXpo61O/j5JO9iipGgcCzUvFPwJg5HhPwYhdqO8YxDgHm1rPi77DaGctxFugPb
ap6FGFJQhhO99Y1RU6wSPxPc194gyyfroI0Hit6AISrVDnhgtnbAQO79xBx3QYD9rdG32ltfTWeM
5a3HElbPuVMxapGXMP3YxHddSS4pz6GH/+3SZbwLhbLN1d5fTkHVrhFHa+ZCqYrmyg4aoDkeFGs9
Upur7JOHwggxUA/TmKK6ygzWOnUOQDP9flOIUgRrQFNIl3Xf2VCJyvdSxzwN042dkTTp7397EZt1
9rsZ212lOF+GmrmnYghTNYi0uBs2/3Dm5at6psvLV/0SAmb6+frWe5vUaUiRUjwfVh5VEQMShH+d
ebtktbpdQ3Lrb6d/Tpqvkc/XMPMUhWPx/xk7r+XGlWVNPxEi4M0tvRNFUZRp3SDUDt57PP35qtjT
WmftPRNzw0AZQBIFoLIyf6PW+ynFVtivrfbVnHTK5rrt/AKqVY6D/btvVdaTPnyPYyde4WYfXNLS
yXdR2etYnqvROUQoYW2Uhw6RmIMBr2mh6pN/s4y2O7NWvYS14t8wx1avZYYRQpT5NzlB0SuClFK9
yq7E44Widu1ZTq8h6SyqcLIOtUONpUt7Ch5q9pJPGIKVY0yFXjT1DosSHmkSm6LpO4314Ev9UVph
5NWXzhmPcqybjOy5M2HetrM9LOcIIZkyvcG35cUUOdsIOuOTnGn3PvWUaOZdn2cgg1X8xIMkPcnB
FGrysrbiYAXiE8RODC7XmBJ7A8A8vlioA1+Q4kvPPnkU2epZOtxFBmpv1ZE0XcnODEoCQl0QiFrd
ecjKBs+iKXAf7MmJ0WnyPmW/JQa/Zsgj5A++maZS7WTLLyM2TRnE0lpJwdtXGjnTQkEgXTRln1E1
5hLa0ryBWwfyQQwQlbYrBMnj5aCY0YEFYWCvqeHqgAHOqRQfzlCxvkVdqR2h6mCQPTgr1N2Mk96H
7YOjAjYbi9r+CBBIhxQT/qxSnCQVpCuuHoUyxGuQhVBtJb55SJUi9siULhgOs+N27xi6tVTiA+vo
iD03tnXKsqe8tzBTFaeG0Xb2GKsK+FuXfNSuQu4sTm+oLvjHsAeYF2tu8jEY8S8T+dwnzcrKM3Qi
fBLFfM+mfNB7KfisEKJ0OpH5ywflmRBfeYZCsLe6xn7MRStFYWIVt+za5AyXqx00k/S5bE7hbD5X
b/LYdovg5qCwRq4x1w6yL1HAa5tWV6/kxSqsIh+nLDiqoevXS+wYnticF2f5c6vI8FdUEeaNPLXv
d6M+UwqcXJxZCDjQHfXbV5hWlBE7Ozx748jDmDVHHFX7J9lSi0ub2BWJefSSu7QFlK0SI2j7VAuT
t4rfC0y9El9C3sVb18YbzFUj46TCE9gkTuzj9TTGyy4tho9Ii84Q/MBZKcovtv3tL0ONf8eJNR3H
IbZWVlxmlyD200upKFvMjk3ST7pJAqCfkm3AH4naIaNDnx4sdSK3BcrR8ZXmlW2jcdGL4DFzAUmm
VtM/mB3INjlYOs0qrbGGyDqYsLU5h6CbCHumju89EX1yoIgeuySMn2RjqIU8X4Fqu5guu1Da7Te5
lWarHu0yHHsoqKBW2GH4+vca4PO21QzdFVOQge/a7be9CsWPRe4SNNHwUuRiycu0R/bHw0uYJO8O
Xhn8s7T+ZS6SAKkNpX3wRG3VdVFtbltS5vJM9tE6HHy/OcpTfY/HKCL5dJDnFk4/LfvOD5ZYxQMQ
isPmVPb1gix0cIwnA8VuJ6zJwFMTW5RhYG3g9gpitW+/Crb5MoeAcIviuqIkm7lPbm62OPJW6qOl
d/rGUEhNau6Q7OoS/RzohPq+M3RnPyGRjTOhBf+tUmtYWUjnwDPpHj120ms3q7QnkGEtrgR9eAP8
0C1JFs2v9ayplG1dpAao9/HYxP4FMmS/UOPhSVOr7JcdxFufnEK4UMJvaCKhpeAPTyghaRjNFM1G
gzv+y02byxBO3Xezb39RetQ3NV4nyyx0lEvc9AF6rq2yyusseJJ9qGOoW1hewfKrr8MZAupr897q
aYCOvVbYZz0d7xe597mBvrRViq3l3yu5qflOktc5yOvKD4L1EEo38la+r2psmsFVu3D41wRxJVLY
PAqN5/5shVB1pEPh16bYeAqtAWZW5gTrXgxQXSd9W34qZqUCLRrLQzzX3tVTlZ9yXJ44/z2R2PCt
6ZrvWIKG16h1g6vtZz8HEhNAKhDUX4JG6zFxf5JjU1j13NRYhBk1llOKn9WY09cl9rRibhYGiFrP
cOLkbHnNQA13kefV51n8BL+0+3NezHDu+FGVeDSs1hvR4FRdiIPiouQ7qtXMTmlzbyeVidYxTj2d
Wx/lGcRK7pO9//oZs1Knx8DOfnz9FTCmErBBYb/66itVkmtNFJo7+bvI8+dR20yWioWV+IV6JKrO
KnTwr5MIjcudC3oXUkrkH9y0/XX/3SFUooySknr4+6e4ffeeeZl+lF2Q6IYnEKKyIS+o2fy/cWv4
jcsbcaQeV0ujREPKtFDg9bsZ8EnW7QnrmtchDa1dgwoUFkmz9lFGmwZh2D1KWfW+UhXwrqjcPCI1
4514PDKWMrBBtfEbYJv2MaTGtIZdOB+MXnWeJGRIQoAE1Kcxm+FWpKm1K7mvtlZgzG91QEJAXCF2
rZQEl046yHRsYfJd3C9d+p+B61gwlINxTdIHoJAAEDXu+GNCMmdPuXlArLKd31VsDUqhsmaYWL5C
v2vO+jBMD7MG+MPVE30ZTQjejHBasD8Bq/sA0yBmu63HC1M0R4TsHnytoTwAuwmip+Wxty2H44wH
cbWQh/LDqqcBZc+/I87fttOk05IYWFt+zbEUa1hkJO7X1NUx4nVQvkLd4/985GKX+tWcKn0+uEZ8
nzaIfawR8Zj3VXXQjAxDWid+sG2rP7d5Mtw/WDDbveaHt68ueRQJCsFg699LG40iLyTykP15XJIX
lYdlpfxM3Lba3fu+LnwflnMKPZg2g4XYu68ML9A4ym/joBCYOo0BNxs9KeS+0od4EBaB1aztKssa
z0XWZusmG+sbLBZzYZQ4TmYAZ3tW1Ss6VQZip/O1TMiXQ7/yIfOiSSmpvWS9yd9mtr4jE+q8a76L
DVA+vYyBFj1Ax0IIQvRPOcVNFz2vo2Ko3Xut3rsr7AYPucHi3pWK824NNaQXV1Efprqxb+SNNrK/
9GA+6xEEbDAfm2nGBs5u1Xo1VYP3orHALpzQSr9XPe6eigPiyFV2QwpGj/RRdC2quv5oKEYR55nV
jX9MuJ7zPH70GjPYmW47L6KhQG+7cW3kUtDPrZDHvP8Eu9Pdl8mnyCN/AhI1h1T+BF/ZzbkVney0
VFapOhjbOh8h2M8epFjxofeIYORpMO5UZ8yvcoBsLGAos7vILifq0mPlGj/lfDmBzHWwDpFmXPPA
YeZjJsWrF/QvQaPOW8PwNQoSPVZsqvdeeTk63PkEtGPkbrmPwtg2n5oUNMBg4uTqNc/k5KZFVob2
No+C/K1MinahYKLy4DZt/haoDe9nzbh1Tjc9dUVxlt1D2/qHpvDbpWHY+duQZ4GQt0i2cnQqLWNR
wVY5yVF1zjaF6U3P02yr16rp9t1kexjZ8yYKUEA/9JVRACmq26v8MGrkQX0fDW7ZxF+mvbpAOQcH
+GkqWiXiGXvISQ2V+IJyo6GwpbEAOCx8q9OQLgzal8o30g152mDjiaYFDHObDXmyvo/GUbEjsYPi
W9CyR7Oadq+jwrkEzt28tNBKDpWRK8gDMgrrMzgBOueLEZeqkbxZELnHW8+mYCvPpwIgMNz4YDKh
rdLpgk7xUbas3KEOHBb3Hyw8dG6O+61Wyxn0DYYKpEdv8iIB/88+w31GnobNJzbaWvM04HLZQIQq
4VOtdSUar7AhofCo0/DWK7zuBsLeH2Ed7on3iUpI/xFoKULGLHsA9e5+1gCVIY00+sWZ80dshZRl
3SCukvdKvmk7HWXY2oz3mUE0FbJQ4Ejpk4wxI+MCgR3N4hEEkVF16mL0hJVi2tSQsabh3MmPJNIe
yvSRh3Q4f3XLZkAWZJsbRMCymbfucJZH8sO2nJG9mYedurgQOg68yOShr6NkNaTjsKocNd3XFPa2
IvY71ImtnqbZSTduqJODZruyRAOx+VAr+FVuQUzftN8j2xx/YTv5a3CnHN5nka0sO//NKqbjdBgm
/sZU1eYaBMprMHj+NzjZ84pk5nxI07F57ag2mqalfNPiYNwYiY0color31JrmzVD+s1fwS+20L2r
69c+z5ptm/bNWjbjHi6AWbXFVjbzOvCXGjmzvWw6haIvTIQpj/dzk+wziCp3MSfdATvGFDQoWm/y
iA30W+ma4U52tX5jUR/P8N0m/Xgrne8yewUnoL/W3biRramF7UGx5VG2ksofzzBVP2VLNyvrFA2x
gGST9iosLTnGOshWmSILI2Pex6lgkYgEWlCZ2c6cMC2Qk/2s87kbLHUtR5MYrpRqlNb9p5ZIDa5Q
Ag0BzgnFybpGobUOu708l0IDYEQTyVCZfKvDoV2UcOhOctR1px8kZauz/C1apbvkBo46VW2Yp4HK
wiJ1y+2MBszvBuYDWfn7gSZ6AClsil1QVZgI2C33BI4pYaVZR32gMk0BjcO2ZW28H8p2MFr5Du7c
EdNY8J+rYur9g8SjFf78Hxg1OTDq2QpEIA6CsbLF3Xug7OAM30y3pJZHvZ6y4Ttw/+yVzJC/bmoM
BPPRd8jgQTfJoPXU+AdYzaNq9tHGhMb7GITqNVZj8wQ+tbkWQdU+zH1z7tS0vcquqYXsWBZobMom
q0Z05FV7cAc3eLCSmRypPPRa5ZjyHtnLVhAVxFyTCDZkRWFSklR7yvHqPgQuIkq53mH1qYR/jiB9
/TmSoxGp8vP/e97gDxuliCOS1P95pUCc/69r/rd5/+q7/2yb9bZPOoz62C8uDN0dQLJ5eA0I+bXa
hd5ZvTq4o39vlSZnG+O4B0wl0X1qsGl1HRhRKXr/i1p1T7k16s+TgZK1MTcF6LCyfDNKyGBFkV0B
CHvPlteuZXdjgh4Oigb33tjFOSFJoQykfbyZ4ri+ZHN6IYD1ttbQBUu4DJiyAo2gmibaaPaJ8rAY
d77abg4/uTBwVh4w+FDHCOmT1ux2vXTEnvE0hS4UoD/np9wQqu9sVECXq7pmOzoj+XqM4zJ696xl
JOwm825MjtOY0fS86V3HIug+KxSzlD+zhs7+M2sU7Dl5LV9ReBbELBy+5Mkg25KjVdR/TsoskGGq
Pjc7zD+GTWW9eMhXnmruPAtlnJfB0cdTMjiVdWAsa/AdVNui2oXCX9mW/spF9NyXg3OULQycWKeQ
AGp5UrY4sWCREDXaUbOt/GQAO93YdZrcPKUaFhaY+J9wvxZsQJvfQ+2+BFqlvEUDjpRd7uaPWVrE
+8qDCIyWnvdYmAS64lF712MiEHVqfrexgxlVl/yYBAPLnzW0k/i3bOTPJMWhLdtW8dcKqe1FJUwz
sZP1dqOLT7dswrVOAFFmaI2L0WxqiYD03jrJJr7Tu9TMratF5gdoLJniEKfNaLL8h0IFQ+z0zU/b
Dih6gApuwPwTh9jCSEt+RI7+I7Rc91gbUfhc2lO54f1QLVVSj8KVhZQ/2RBn3s6645FQdodveVhs
eyWLf6oGZoRtVnfPZK2ULcDvaWeBOrxqRggXUUzxJ7TlKFF8kAjsV0o7kI2MG/UUa2S31Nx+mme+
c3x8k6fWBXSNr+j8qXh4/ugj23y/Lcxjj3DiqkYX5VPrhpXpDOW7WzvdVm1SkOnAEd/Ipm3khCor
8MAQl0xhHSr+kNy0WOec2LxKJWvRKgBnfbXkmB6q+osY633DuEJ8zo5OrKdI+OAO4AJFATBWF+dQ
2BjKo0m6G/4dlQOl8Df8mmJlkINzNv3C0pr3g7NByClDNobaLEAQOrsy3sWqap4S0WKZMCkOIiZZ
10MBeNTrHn1i2WOLlOkao93+o+6zJTDH7McUfoNABmNDLCOkwpOFViOwFWdizU2sGs8SuYLIj6+1
JpMjfbTVzVFfTnibrKceZOG6RX8GV3P7f7Wzsvzm43aGXh9aE2BBEU2UihNqpBgHjCW2X/oT+Hiy
7ZBtHV3chaNibFEbxrx2skxpIX6rxDnQPiIoYb+0rhXwkyJ78WqeNhVvh2M81tEDoXS6RlMsesvM
7tXw5vZXIrJWbL4+q0HXliab5ctkm+lesb1wZ2Sm/lQlAH78Lo4/TdNZNOaj1aYhpcBE2wfcVKtk
MoJvSMqQ/59J+lqKWxOTZlfZPyQ6MgrJPG+JcPlWQ33XV2p3a1DdfDAKHBvlNOTS/CV+l8nRNiLn
rYwvjvgh8UPXqeZ5woyrGGvrWXqRYY/1VqPMe/dlHUc/2/j9lK3lYGkU7dZ2AUMZwg9EFd4fhl3q
aDdz02dhoyTrYSC5pHhavL63wSq8twS5e3mKq1XYiiCxfE5H3Ma5iG2w+aj8UEM4BtMuZU36Kb+4
UJX9+HL3Ph0hCq8yK0ZKV1qjekKK7c+MVKi03U8Jc0jYRYmusRiXA3GsFBuQTtPyz3Q50xcSKO7f
6bLva0CwRub4fk3ZK3/814Xvv8Of6/n97LhsA/gF5Yyva8kjdw1whTx5hRlNj7f6PgK/uc+LIkJm
BUkqN2IvA6DrIlvyA2Wlujaqm2zgynzrU78+32dPernU+x6NQ3Fym/oRz7dprGXTV1Frnj30ytIS
9ZVk1o03rKfT1YgP0l42XbTikB7prhU37FWQlGR3YrXO/l8nUcZG7Twujbf/y0lzRirYSwZS4zME
cvY9/hqaZ70oM9O7GD524L7XpCv5UswjfxO3Y/2GSI+yTWFObx1fHd+rmu2ReDn6LuYJimNSFQgC
/6khtF60YmA0NCThgXNaWVLjEwDNZZE5ZvAQA4F7kEeN1+irsBOa+4M+nFzzsSyT9COKuqe5EybX
908045/kgAovcVnFff8c6+a87mPdfkjbMN+3GS4IJsv0gxyQU+Rko1KKa9i5TwBv8QmctfkZv8dq
2wW5jrieH16oTQ2kddrhe4RQkaFnzk/fTvDSKUCQ2fwn/M5/TJsxufGAlkfMDdqVdPfBIJxl10tu
Qev96R/zwdl5PFHsHHFI/MfL0Ap7tnSzv/16K97fmrJ9f0H6FZa1oTpQRxAKUO7U9aciyWCwWH24
/mqSMx1IAjXtRjWcdom1evUyVsafI9kXNvSRMGiXFsoL6In66xZtNxTEyulDy1NYxfiantXQ4Rbn
jlqEQlHmXwNqo+JBVbPgltmwHjLdI70UTR8EzoeuQfGigzJ4kP2oWtJvD4hVdfW9v9J9UjDzDxCM
oMbRj11I1xHpP4IdsHMSAxkowaiJjcPgu1pz8MiOH+DVkI2ep42FE+pi7Kr+ecjho06D9VqQ4ymX
WdR9xFGNA1jpd88RLPqt4iJ2dR8VaqI6vgI6OdbnCJrXSpk1kDTkifYmaPcFjlXjZVS9dV7Y1rOp
tNbz1MDuNivXPMomyJ98O1tls+qN0HomYZcv7Lm1965KcMo+BuZ1kvJSq51qk1Zj+Ky3ZbKflcq/
SzVB/SxWuds26wweHhmzAbXLvH8NxRsyNDRyj1Yabbipx/ro+cb4hPMCYhR41myQcHjWE6o/ZZ6Y
b7r+2QuRZ78x7Z0Dqnstm15pv0Z95zzleJ88RvjaLGR/r0OGUObUOPQq6idaWHY7O7PMfWpmP+SL
7esVWyaU8TO7qtFn5dey+8g+FZZ+rNI2XgKQmk59JkI69bsMmmfseQ4OnlYrGXg7eRAtow2G7unz
oE6kris3ec5R+lsN4mgSfXJUGdo/R/8/8zBQeNInmEJl1XrfNAs0WJRkPyp4cJTUVfcxbaPm2BIr
IYa9HpVyQpmqNV7iIHSPODFPCxlx3ZsjMauFTOJUz/Grr6bWKtYofJHK9ZGRIT+IUq7zGrTmrSgM
+2eQ28cuzoetR4S+QgxEhWY5kv5B0iA7gZxrESDkCKUXeJDiSCELsMKM7owUVf0SIask3w2Tqnmr
smu7AwEI/dpwkEbJsl9Fm+NglTmBqRnjnsKfGQpvQJ13pTea4w2T63DX5bj8eHM13/5OqL3ko4jS
6b9NaINfXdzPZ3n/4o6YrHKMy7by/p1Mvzy2XVcsvu54VElWpl/g4NCyF1ZN6BhEcP3PlE3bPlEt
1sakJalGUe+3jBrbFuEqXVLqEmLEpWLj5xSrow1xoUVGnIpQRryEY1HqP9adVR1hTyExz3cW2pq9
lt+LMXUrVfdrtG+AGad+cpUoPfnRD8BzcKyE7SkgfbpBfT/Wrer7XOH1KBTAVfZMn5g2ekvutfix
mhCOUOzI2DRNyaIaWuFCZhsELNtM7ZtJ7fCWugT1wjdKtro2Xaj/q1Uq6byJVTPfsKVEiz9/S6Is
PYuUAeU13v9eCDJTL+JugwARi2o5jou869sHucZyEnQNHBPTm1YouJMIM5emqpv7R+xNFWj2TNka
of6nzxJHcqCDDr1qehXUmTZaz2kdeg/oVV9H0cJo3Xr2bP0y+3N2ll1+CDO8TltrrUxxvkQvWV8r
UYxD7KQN8A9EG46Pf5TK6Kb0jpWH8iO3lbc69apdVeNBM7JmLhLp0vG1yfgakTuNrwF5hGESgBY3
f6LOzxKMhIexrPF4XNdDTbKwCNId4kbmTh+y6slKzWDJLZT/jEkhiaerbBw8pcrCvkR+7K1D0tGv
lRJB452VDuWurtjFGWr+5NrrqxsO5bbQ6+owDV58nigZrOxZbd8qw32NWtP/pTlsWcrJ+S5Pysbx
wxhrZS3TBoE+NI8IPoanpAjQdaQlu+Sg7J9JxQ0yAyFHMRkIT6JPzijJHsFP7/O1DFO+PlSCfpbw
7kcd9sE9hnG0yjjhmkvlovTGd80rD1rizs9mFxWPINJSLMTr6d1WbXVtNHW/xshFRycKLdWvD1e4
GhIF2KcRH4q/Y7L7q+mLWWFfOEslJWKUA4UXt8Tvfr7if7ewrNz7sEIPGEmGakszjLCFZ0zpA700
vyf+tHARZsEZC/smDchkiCEHkuV/+5LOUBedDVOraFFlRsLOeHFNczrEI8Ry6Qjgi+a/Rr+aBFP/
nPx1bpU7aw/1gQfpaSA/2HcPua8+fvXUlWltTZNXuiZYEV8DfQ6bnuC+23Zm6DwCBMLL4DaAg1sk
JNaPrWjWitFvmgQpaDXXghuqwe5DHke3BpXwm+wiS77TgGJc7vO9iWIazJOtHDT1ydq7wipanmA5
tXFFEFaOff04Kj+Q58JsfErbdlED10f40vydoWAbeFr2MZKgBC+H6mZLhWxboPAAEAipzoYqJv/7
LL5NHoJahDTpD50IA6ROv+sss0IbozceNEp0g6BMlIJGIbsAM/y7y6Wr+zurT5If1HWt0wzQ7Foh
oBxURnaz9Di/sTa+5/A/HmQXWmbWqqyxLpeDGgZEwL0B41FpsK+5Sg4pHZOVj+TKW5Pr1BPNztrX
/GJv7uSewLCVV7Uh86jl1lF2c1lky8VJVhVekArCBUibnaNkgQAX+0SSxzqYgjeC0OYmaUD3yWyY
AgD5KfdNYC1OZe5kckwOyD7DmMydFyOA3eSoQE3xDJxsxoNL5PySqoN+ZA3jXjYhakErht7oD/jq
/muaFkKRkdOoea+qFL53DgYCHBvC8w60n8aB696mtrOIiRp/tDB+Rq3wf/UTqkAToClPhemihmD0
gR0Ph8lyFkBmzIa/xQDAAIM/gW4aUWBq/uNo5B5RlDR45n3dLEJAaBe5mKbogi9ic0z2sikH2For
ezcNP0tYohevjhHU7mILCWTCuSX7M3drzK26lPGmWXnhs6vh/xb64aPsSpyHFDhJq9kkXfXSxhoS
9PeiHdCxc4bvqkuiNZ/78BlIcLAHMZRsVTLtpDuUS1lo1SrpK8rGRCBnq80xYJwVZ62NxLotlk33
vhgTRYrYmgLp2y1Och70+WiZ2njxOsiVnZQa8XYiJ+NFNrFL7O/r79eoXIDLaGHxONQLW2ZqjIzf
J+qqX3qOos8SXHqx0gxngjRDxRPZgubqKeNmHh0wmaKlUlw/ThDbysDGZdXGs0d+l18foH7Wpg77
7+t7r7mfN/MvxRDyIaFeuPtIoK3UoUXh11YDb9UTAC1Yk9rFmKT1dQAUuCzqXNnJXN0/miLmlE0N
5CoaB0qwQ0yboLTvtdNkp9qpo5y0bVvzQ7ZkfzrrGC3Iw4xi+DAr09ER/s++ghZHqxfl2s3r8MHO
TXbLcgQlC39NFbtc8EjA7xNlJhnP+KPfreMY6ga7Bv3FHIt1MGjOZ+U++UC5ftXBlCxATjsvETA+
NiJENXHpa/sxRXqkR+fnAg+KvC1xzHviB69TUzpnUq3jKg9+U8nC2envgaL85p7XI+7mP0MKeJv2
TtXFprA+jgZ32hySTkeBtuUVYhp7SeTNmmLX6p3xXBHbXZzA+pDdXTK02772k00j6L5JltaLMTOK
s8BXvxpRC1AzGd7KOi8OhgIX3PEckh5gYn1MEVdZFzmHpHXMW6B5J0XsP/Pe1Ng11H/6xfx/9U8G
AWdmm9X3xi/5n4X46gFQc2xWyKJqkkXPsn4y4hEJ6XzQ1m0QUq0SitIk1OcjTnVU4EVzIs+9w+kp
rNuVYUfdMpObwL4VDOmhOMhmZcXoUynKZ69VANV9GKwLM1fyA1h91JNrO5Kjcm7gRhiggirY/CPY
6DtzNalmtfzqk7kTODXw0oZpPbpC9D0hMhZPhHxSeJcSijng6u5PiRhojZZSPE4PB9mnGaq+uT91
eVcYeHhrMLlq9NjyxibCE0eR6AN2jUUzYpeLwI7dZaaH9acf96ug65yfCpZ7OGyO1Fkj3dyQU8LD
IIoyciJQbyEvG9X3ux6vMhQzyUJS/5luLMl3qjjDiEIA2dtNSYlzhSE0X5DBw2z0vnqBUBY+TyF7
YTlampixkGHexQolMGB/+bubouNu5/ZPuzKf/N7r3sqmrtfDODUnvey9EwBGZIxVZTFbIIYb4F5v
2t+jYq6ffYodT+Ng2I+lq12kvRF+mPYjMsMXGfb4pBUeTVppUZS7qtFhbjRE3rw24p1VloLH0h7d
sMebvGyHx7nLAD2GuQd0NL1Zk1McWOKR1vobyxvxBxuS/ppAMiC6BzUFbACMr5gwazFPYuUY6yr/
GbRO+BBImfoer7WzlK039J81GkQoWqJh/9WN3UtxFmNOz5Yp5cWPBN8wqfNx1kAvKeFUIpCDh4TI
37dISSx1BGUR2jGHfY51ydLAUfw7Yrgk46FtW073DNEPzn4cDSsV/XgYFaG3L+EYbpMxA7HhnDwQ
HRs3KoOt3CBF8Qgx0G2K86DN8dvcry20Ld9civYPhQ5u9b6NEic5ITleu+uAqrnD3Ytbelrj9zje
m1lFwnwu8f0Ky3wR+1oC/hTlyNwO1BrEaWCkZ0qY+gtHLuI95uxtMiOFuieeQGvOm2M4IlrSyyyN
qxIhhr067wdDwe3DYEsqXZehW8AByj319N+aPf5cGyPuvg1htNQmjTUQyWRC5ppi4P3ercr6XKoV
0K4aHlEqcDvqeye+wiCbfoIzyV5ZU8t1lkfZQ5w7yVGhHr/xRpKXaRnPC4AZAMDC/paVXn0Kzbk+
2UGoLHPH1pey+TUwUnElyhcTsRQJgGmIutoQjRP2KyKNXeVWuKVyBxFdZpjEh3RBUctiz3toOIEc
g+E7NWcZVyLbkC4oVZt7BJe6cCnb81SY+4gXyEZPZhumbt0Wyi42rXaZ2F5O1qTVn/BJ+0WmKHuA
3+ovEdFTIGu0yoYqQ0sBjrdNnM8rFAT0R9nCf8k4JPpM3kwNWdgzFFYXo5O9pQH2K5Gi6qSrTP+o
K6FydNHpHfey3Zq9AwwjqryF5c8v7MmnZTPm5VvBAs3bigdHNsOZfJ+BQ9I5zuzizc3J0Hr1q+PV
waX1/TfZ6+f+tO+0CZBCg+eZBiZ/BxhjI/9ffdZd5rjV30uTmMPMIV4W4unQ8xlEC0WoJ2O0KnRm
6/6zgUceuStSv9kPZdChPAzOeGmmwT7EWWusvXqIvuEFvrETE9RIopLXn6J67flYITY55iUil6Vn
QG/rwsf9CyGLoxvDe38FTIZ8cFTe6qILzrpYg+yoHVauy0Y488qc2pBr7csG2LP0NwCqOiDtD35C
DMoT9ERDN3Yp6lYrGxjaJs97gkETK55/tuX4SMIfLJGJRAFEssn05k8EM59445o3yImQsQzsfVk0
6s/0WUv7mTIXaqBeRBpU69MabZbx3l/P5AvtXjfOKsTQcxS7F88JfgPmcq99ZhlIBgP1UKkO8K7L
SLtnjX8q0BHYJIpqPRWqaS4R6+nenJQHd/Ja/8eMJ+cdgqgTj6NQWP+iVPoBJ0N/x9u8Xg6u2zyW
QPrm1P5ulSmPvlhUSSS0izz2q/sKnDcuDiG2+12+HOSHPeNR7RpZfV+F5QxxDewkspVaUvxsM5so
KzB/x55+MBzX+ehtvAipHaRXR7EhaTdWQYalrk+poE2MkTk++y14T2ew8rdi9tY2+nTOLavAuxfo
enV6sB5SJ8b8GPlDYOZpc3LHuaLUI9xB0fJSp/gwNolqvPHuWqd6y+svdjJyKr6FEi8cfHvQpouu
VdWl+C075Ifk8puTrZLH7aPdXEPtl30K2l9bvax+F9RJujRcDYYzAj7HWzRkf7+WCfu5FK+S7tiI
7K1wdNBdS7+iMnu3uYVdU61TlCfWMPGE73yjwIfkq4jh13x4A1q9Fl+TnvN9Te7wfZz4DnojmZ69
PE02DkvyCTn84ohiiLtpEeu5WuMQLfoquIIOd8x94qIDqJYAAv1h4qXh4wKvtGOwwR8ZBF0FiD9x
fONMhZtth2bqvE7J6XDjf8OAp3+oWU/2foO6moG17dukeOEatke1s0TTL7VkkWRNdZajTfZEZjh5
Lfw4vwAZfEX7Pn2zLnbI0y3rcGoelufW9m/SZWZAwuE2DvchOQ4F/oKiTPAYJrjQADAOl4GRhwc5
nSSDvsbSPdnIufbUdjxC5FlCPe2O90jIUULgldAVpGNULNJS8uh/+Dqr5ca1rl1fkarEcGrmOJz0
iaphtTTFTFe/H033aq8v9dc+UWmCIbEtDXihDJTybKCAf58K58VGaOUZvrZd0OHnunaRoSmkCbh9
Sor3xRyLwpASezUzK+RZuBA4ht1f+SVvb2Gtr6BpUtnuFmpjskjIY1eggIq1EnX1Y9OV1nUatrJi
XrvjtCdUgDAs6+mp8+9wRim4XaTeVr9sdoES7PtUpAfFDL3vxAHuBI4SM8Ndk+glQuUJjVNovBcL
c7qNo5pPutLX20FFUl3eyT27+DMs+8J4hVv8PHLDu9h5AzwBsp+Mx6LSxMCroI02vx25Jkfze/27
E5ut9Jqn2WeetzpWoSaj+SxHNPoaBOLP2X014N+6KMtAcHe9ti2C6K4G4J9s27qmrRrv7QxnAS4J
1lOsdwOmzr79i620zmdXR/7IPP4oqiCFn+ej6XEHYxg6FRQsZr9gNORQGT5MdWnlbvFr8uEcm/h6
vXsZiFOtdBWc7FVl4wyxdQTWEhytWh+3tQsCofNHMiurjt+MGT3kO3n2s4cuVmva3CwF8NOpZftc
a+Z1yMLhLPJqOAfzoR1HBeZy+Sjn5QFD2hgMc6pg2zqGa3NyBVBumg6jKfTDHcVdKXV39TLUNyRO
3E65gIJYSn80XB9rrQInHvf7G0487oIbTlyFLoSf71QAhJmfPEOJpwsFksMT8GR5cGOF2o8Xp7sU
nMJtTmtmys/kUWKZ9ylmPF6RK4yvKrX5eQaWVEBPc9DB9OXg+3VhvaKBNldVfefktmqDPUPZbgCQ
OM89oBdwlJb5y6KX1ZMi+mqwHUA4zCrHylFpTOpaQ7pE9a14BXBpPASt8UNOl4MIdnET9Gs5zEOb
cmjifFqm+2QQqMNRE+n3eiS8nD3QJ9jhmEhFeB0DhqHY5wGar03zLDMufQZdt5ll7O5JGYIsE1WM
OWKSK54kqLVteVJT+zzxtS4xTTG14+10FNjDpUFWreXkbaUO9eN/hvIxepTCEIHxb5+6Mlp6wFvn
L8D9cxcUAsZF7mrGqkgn8BWTqS8dgVFanXXveZ05O4zcKkSWScpo4sw4GqP24KA1pnpCuZjKhhDa
SQ4VXSOrNZws36bjRKuSd9TWzQzrKz/1VqDbZirdqSYYeM0pVYR9X34WsVFvMW4xN3Ib7cJD4cDd
VN24OgdWESzJI+pD1zchVvMzvi5JfPtogeiuZ0YLuCNBS2kra/XycKvwF/OFp2n/LNyr/pnfgT2z
6ohK9xxqcWMQ59ooQb+g67jVw6R8jixQLLg4Zr+UFplioDLfbDUcZrWR9uxghIBiAAzmDmTxxyDU
fYUG4i6u1HyrNPFI/q/7iD/ayH4p1tYiS36uPHd67JCUIBBX3+2YJKSmub8yiZbV1Czwq89f/clD
S1HxUijJ8tQZChvxGM1fmzQFz/9ZyRUzPSsOb5f5rp5lV+UWORZVka81uKMEe//7MPkMpuOdjd5Q
91Pi/HnS+2N9kRi7QSlf5ZTHnWGtEihsJw1ncBA432y9hxJWjdUBIQJCrv+Zt/SiOhRI9Lzqibjt
z0SlrDTcI2/z8/6s1CnQzPPq/Dxy/zyf+2OyLmA2bZH2EM+wFDo/657bOQ9NPB0LQPiN22ae87yc
NMZPv8vFMVI74pUQMroan+WDiqJuthTSIjSH2D/Qt1veNEAb3RZX6orZtqq9cOXp7ZzRBSSqngiu
odb166ro6QYbOYw+RbVXEnaQBfYmM9EXRxVKX8a1rz4Neak9OUP32U6TOAWJrj3lvehOlqjesE1R
Adr5mbssrLjYyr3+GaGdfgvjKTyMwAQvqSqQcMry+J3A+7PA9/P3AGQmcMvkVwhMHPnyCp3CzCg3
vufrx9jR65NG2IHOXq6/uGFULpK6z//J6p2bNclvgrZ/uBGkb5OGjgKdhP5supF2yEibt6Nn10+U
EBVkQzT/oTSpxnaILkPYKqi3Bip44n5I8p2RzaQamrzXLjSm69QVBRddrtkM7tOdltULHJJBq80L
JLfq1QMcDPwfJMp9zgWldql6YyWn8nmb3Jsrw2cHG/og5+UBJeIa+JHa3vbKuUAXyjGrIsxXMPaj
FwS22DXczWBH4hXnjx8Bvk+/hJIcbeL2jyCbsnUglOzk6oN6xjIEERw97GnGZGun0IpfNYnVohkD
kyKDDuZPj550v1gmKPq9AI6pX0DXQLH+lBrOHdT0SzCWGphnEpJi8sbzf+aC0qqwsJystZzMAyiO
mLEe63gY91obvQO/iB8M/Fke5Jlt+uEl6N5KZO0fEKmPH+SZIiof79ziOiHb9dOY9G2B0wuWlZBA
m9rNfqdB8VYIv3rzlJQvBWACel0hlr5FsovTfDrFbYhPhx/Y7iEF1S7nOnuYcOZAhw5R1r1pDvZV
CTybcIBGArSQ3X1Knvk+8IWqyS5yBK5b3WGXibYMFdsN8F0dxTUzvdhW7IPUEl1FlxMyrJx0Jwup
UzzHpnVqOdzgVKs76Y6Tr2xd6ZbVrGt8Uy827WTta+WwVMscCUUFOA2yDdEjZu3GOY+LNyegIIoK
0XcnLJxFHAz6QxYE4VlVIf3bbax8pyhAq9uOPvQ0zbZ6nRS7LkLoqQuSk6HZPl2tqd7UlmKYC5Fg
r+z1FWRHM3nIIg2XtMCK30x8Evckq+mDPpbtOctQe6obFCazDruI2CrRLJrP5MFrwCTbKr+BLwty
iM24vSZRj5Zys+Kp/YI3bG+Sv09AMlivMzgpty1fnqUsXX9V+h6Oj/E/OWi0s4NP4LnpqmyEbeX+
VOzU3so5Rwz62c5piS3MFLeOtHwNxNxlJuaCcofiPDTiaJFvQ2hT0cIrtGUcBu5vPUqOdMScn9rU
vatOqHzDnpKaGgK2H/000+ENmmYEr0esK8GAp3b93BrutMIKrH6MGntcj+SvD50xaZsucYyzBzdo
2xsiOuGJk+5dFAQhhkx4ibVBvC+gGe3zwFs4CcJZ3nyQZ1+GeP7+WXBTBetD4WibKe/MF4zQi9Ad
XuXBOGqNaG7nfnytJtG9yIUKQOaIkvrZcVApi0rVKT6SEA2kLhr8zVC2wKkbH7uqyHTrDf5zR92N
xppWRh+fivmgGq4B5634KUcTqv4L6L7gFiwetsMMwj+SfyhH3Y4pQXm5Se1o0NZW7/rHykN8gUts
u0c3edQRWcXn3cK1tJxQBXLIod77NPyGniYai+nK1Jv4d6OZv4HbDG9I9/5OE6ffT+ErdePxdA/K
ZIwmw3U5x4bECrxjjRhEDhvathd1VaPUFfTmaza9c1OM3pEN1i+pgJ4p+iJ+b0mmIVVoLWEdq9QR
/RV3+2onV7GsI2HA7OEsVyPs4YhUxxcXFYUnb1CPWgdDK4ViXDUflKX4IpnK++2kaT6ciipWDol6
7VnlNDxmEdCmdPT3jsRn33DYZl/iwjTD1iV0O0DrnlKCF63MwMLGsc+tA7pCIOt1JL8SI6qvOmiZ
FRAeG1UWrmV25oY/iiE7Bjm5+GLMtoZOHZLkWd1RqyMzjRBfBnTp5ghl9fivqbkdnxtL3wIArR9V
gvJlP+nW1hMoa1CvJseNMmq4imdtb3SU+1gux6E/bAuwfbSbJ+OJqmyHfaHmrhHPcdYtnkcv1TiM
6NYMND7nVeTB7aseRyB6HPU5bp+mpBZ7yw/bIwZLYl/bZvP1zLiv9mJtiL48UIDuNh6SdI8dxnxL
O+5wXHXb746e6P/0Q7oIxoakTuDIWpSGDbVH+9FqeuLuU8argLzv1At7oXR+8Gn1jrKzuKWt5bDt
y99lX5VXqpnNI7pzH3La6T13XRMl7oZQd09TQ1OxLtOWMEilQKjl3kM3Td6DPBvU7q2mJHyQU3WQ
W0e3Tw/46zlnvRwUKHKhuZZDQzGcszYf5FlQhbhmKeMaU9D/Q9T8PmdlmbJXnXgneWX3eXl2H5Zc
utapefs4jeBHRUXh+odbFPzgqyeuN+YRayXqmhS88SPtat14tQzwLBqCzEdZabgPJ7/LXoz6pbEb
zIJoPnNZDBN3S3PpAbuqbqMQjtsH0nGOoDkaJLaSGKmEfto1UNe2MLf750HD5pbF6Be80W04mt1n
DWNpBYRlOpn4Dp/LKXnC5CJeFK6ufPP19OCEfNsRjpr2di9La0nw3eRzFFmrfoDr8Lce1PutpkfV
N+x25OPsomk3mdOpu06xm3cxpJTkeJwaYf+mV3V9MB1BRcqI6WbxOsi3BCs6JuVppNeAu7D+SzP+
EZ0bQGUHr+GmnrYkcereXJufPVA+2F4O1Idg0vJ1OVrUG+ZhHlJ1dzQ1OcjhhGT+AifX9CyHjj09
5ETVdMioN2dcx1cKHYZN3prOoY4LDJ10J2auHtDhqTaDQu1E1fNflRKiUPN3azEi3Sa3jtjxfNO4
bKM2CF6sqX4NfTWXI0FPWzGOCr2NLZ7x96yuMayRc3K1I2h5zz3u9sN8JvcFha8/emqzh58Ppt/L
hq2FkNW7jlTmokEG6qGr1fjNLv4xdPyBbneR0D+7An0haY5iw7w/5SL9uNus4DYJsEIb/uwoUCA5
Vfx+b0YrcvX++Orf1S5BI5gGULv9IvMvv+pCz4LTaH7Iwf0HYbvZtHBwnNjIlpnslnGLCgiSwmYb
JOoPEiAwjEvdLXfJmMYnlMni0yTvefJUHmLLqhejPbTroITee6ssqGr53/qBrCToWedskyL/Tpux
q455aWuvxxu1p+pbb5ck8e4/hFFusugI1QBUEBhvF0ESjx/UzKN11vcUnNKoOFptZm/8qOiORpWo
wCyRcCnAoTEhZ7eNp5WPmVWDeYqMitLaI62L7FIoYuP5Jh9FWK5rSKW4N1koVnQ6KlvoQvugWTQY
3r7Zb6K4cbnpdMrYL9xMp3asFQX8w56rOiIEhDWoAqM4DNVQBZGy9E31ImKqvXilds95Al2nsgyP
wPXf5qrumeMWB+gCSrglnIUbczMrcDreJZIs05rfoNSMF6gGkQONxJ/Z4qr6Wc69ySpIkGQPksM4
V+GSzOjP9VgG+0ENHvu/U/dFOVeMItirqniU++ViFmv6agrBSJQ54uAAVjaN7KIN1aBuMD3MVgF6
9zuNLtQi92vlLA91lej7ujLxGf53Sp41Mb5uiSmUM/KiBzr2JaKFTHUUq4oyKa/omVCH7vRT1Or+
oyuEMtuKZ7vcrMJlbZX+o1xQuqFbuQ43ezkU9YA3YOke80S8yF6vHpjOLqKNfeOyCBUpthG2yHLE
63kx9sZ4CZFOvYyaGC9Ow0eVDJZOtMlCAl4KZV9zXPZG621NJfmGUPaTGPryLH+PZhGn+7IcPT5/
RC2Xf1fVDgJHN1Drrdd4MxcQCGggFBTdsbUpk01jUAxfyMl68N4TPn8CCnof8iuCwq7xlGNdEvCN
kF+LUou0pe4P0S6hu/Jcjl120hP1Z0ahsWh2FpWP96b2u0M1oKkh2bKQ98a1UVnaVg4xpmgW5ZA2
AMjd5iVD8D8FO2wBx4BjTGfcGyzixwmRo4OsY5VTMO7BWMWIn2AJMgMF3NgynynB5gtUY4tj4rrl
CQL1P1piF1sXk4JVLmZnTDeIH2gzcqViFBI6vBQZrfK8tS9Kzcj2opF7AvbtckdlT/ZBDQWUlyh7
bt0wvhQk1c9OfcJ1Ar8Fdcp+KwolF9NT0xdIAr7QpnUfojB8aw950xk8avQkO0dA/pR1B6pjfbMK
Fz6FPFc8ub0JEsHGTQ3gfbtqiWC2eV9bL21ZZ9uhxI48jCyMHtreOlBJnRVSGPY2FPCugdc670Ux
un4xk6WoaYmhhUpNdv6LILFFNIU05Sj/okadG54dNzC52oYC4KAY38D9RTWte4PGW9Zf0eswrv0M
30NFYDmmdnughg2WKyiSZeiJ7qDPcKr7autPO61NUn+hOi8T+uOysKiEdPsW1Sja8zwnP73/a04u
pGaVLiip9ccKqR8UVye467nSOJvWLz+6wiD5oOWeritDjU/ygDoCSYs81Rwfa486XAGZz0DffqSV
G2wwV7G3/DrHjzJvz36do1eMPo1E/4Ht+xzdKDreBLpJQj7DLMFLVqNCqmUhHd6GDDOAKQsb6gR2
XHwkgTusaXSqx3hK+gvdb2w07JiSWxIBydBL2ouqrT1KsFkWhDufAAtxYICDPvaAkhQcT151blxR
L+TQavNup+iVvTJmbjCgXD5t3+h25KnBMfMtd6VEJnxv+AqAGDTHTQ8S2JjCvx8zbbwBGxGER6sQ
evEN+oiyfHhqCuMttiNA3mPZ/Zimno9HUb1y3WQa+STAlfKkL8IwfQEzqR87hDqfTacGxtfps2MR
oPUECwOIjM5L6AILE00dPhQTRXZtLl0r3ERWhdH7BzN1VAQtcL6cEu0oWQx6Piv1k8UcclsTtKC1
I8TEieb+VPPtBrdbJ8O4xCHC3yD4SAf+Pi77AMqcnryUtLgBzow/zGS2qG778Tnk9rlJOw1/pDzL
j4RLhFtoqFn2wvBCH+H7QttURpO9WLgjHFKDvm9fhvT8cJJ+Upx44QVRiDC0uiuVwDmGttNtYhi7
TyIU2LOFlvG9aMnE5uyU0HXn++mwrtI82wxz+zcLRtA+qn+7zqppqu/aBrFIedmlyTk9eqG1HLhh
+Hn3AyfNdmVGRncKEYPD6t0OKN6ygG4cwlth9N76dbENu6TbdcUQvMLxek7BOevA408jDqGPcdoR
Vw/toqJ9+ajOU1loU/vxmwUyspNp8X5q/3YodN0HvUKVNMK4V85Xcmo+mGnqLMN0VkfDBfwo5sOd
+XCfmyobI0AbVR/ZWM6ba+XBMr61niPTMdDxmQN/LorvsMugYM7orCxScDgajJWEbjmKbj62c9mI
GB25g9EmW5hl88GrR/ta0wHuFiEwUreB3pGVAbc4IJ7yINGdoZcWW1uZfmUaRXz4JeKpNCpjWetU
xyR01gqzP0MJ9ZSritujeNWH6a4p9QyM+dxvDOJA32Aw/zBmzjkydD8nQe/fMg8VzcLr8mVGn+Wi
9Giwu3On7n7W18pSpO6/c7Fu/dQ7Ym0EI/vvCAU46OL3NDTHolmOnp5ub1gSD/kDLBu4EmJpYB/o
RdYbIPSp+GaiZn/Ll5wg8lY1Uv3W2UlNmm1TIA5xBeKrr46yASrZJfLs1h61ffWc4yJI0/sE5myH
1NOR5qn+j1NYp2Foqk9DI5WIGhe8/UB8lyTAkJDle8HZzN5WQzvsWiQTnq0gQaefgsyPIS5d+zCZ
44ORece+jYIbNU8CpGIL6nLjYL+Q2I2UwQvX3P3qozyA8PLXGJP+ViIi+oVVjPUxtnvsCNxwSsBL
Ev3TxVc2k47ovl112rnHqn0dBqX91mTVNyfGOPx2UdLL1js1aHdtsjAtNvps9xFqAPUQgu+P5jy0
XXGAiTU8Kcig5dYUHhsXXVSnyfRDZUTdyan6ArJ4rj45Ds1pPw/jbwOO3ZjUUqysdXKRmXCUYZhj
Vdp46kdQP0Tgf4bVvIhCg1iBbq1XrWzjmS1qCIoFKbxQP4d5NFChJ2TCBEhgVz+q1jct7yc06Ztx
V/ZD+A7YYzNWSfZ9mim/pltWx2qaXARDim9yPqyxNsO8b7y05cBXMnfshVwQ3PMIwQ5T2RS/GjNF
x0HHYjlaxRmZzUJ1re1UG+JXoDXfDT6RzyzIwFbVXfIKAq8A3jqUj50yRJsIUUY0AQCD0opyDjQV
h859aBPk0E3ROp+tD5gIKEZ4Eq6nvlgBigHzfOo13lpNY20nh5vehbimDpG+ix3VXeP0u8fhw3w0
Qc+sRrNsd02qz6Dqf4e1iKCQ/R2OXtXs6NMDOp9B/VwnUFm4lvosspD1nr3qcsdE0Gzm0ZGkg1xY
UoIvdlMyfjg6WPlUs5v1DfopEGWKA+VG8QoC0pNS0ijCGBcOAN4ZYv7TsGrChGtxoxrfxqk3UGcM
xAn4I3Vn+nYLNw+rD3mW+e2fM9ix1QeEln4hz+SqE0cC8MGiiFTv0iRe/pY13/y5ER61qX6iB2FT
OhHhpafThRWFXb8OU4XuGNC7YVCMMyjx2feQYWy7mGxlAzTAGXpXCyi4AXKJB7mqB+OTWkbOVT4H
hqC3B+We41BDKNN1PzqAf+abbeoWOVK4jXmyS999IVrcKbABP118w7Zm4v5pG/v2sEeCqnsxfEuc
5cNlOzmeH546fr9yLGCSknwnaXg4Dxk7rbZRu5p/AqreY/NWB5qxCwa6LDkQLr6BsbP6uiIZeqLt
cbfUsBmLUgXYVhLMFAEDi3G34spWgENbcHnB6y7hAh4lySGLXOttDLXgTA+vXYxua73hm2TvgLl1
KzlMcA9b97bdbAWh8UPjtI8JHdqtnkAbonWPfs7Xsc8l7bZOGl7g1T4MdEXR0OhNi2Qj7bUnIArq
UzMDwosJy+d5ZFVxAzQK2xU5lIckHdB/GwI8YhLUP5zOWoxIP74PYRRs+r5ptqE+xQfQmdFywjJ7
4ylauZY8xMbrtQvMsduXVN4Gx0l59UNiT/ktNi2uHjVJIe9I9Y7lCHugTTV6BlH19sfBDefjNBjs
RxnCeIrugsV1tAUtk2iZDgriKBjZ3W7FhsBik1s/4o8RVikFaN8FHSTUcGfFeHv+6nCLLs+FiFvy
d1B7CFB+RpOvrfUidnZym14t9DC392Fmekv5Z9DNXsRcCh7le24KxQR+5kVc39IHLerHndoV4xFd
Dr7j8vTrmCzqTcNZwzJTf9OUre2s+tg3D8CNj+bYmpcaBcjEHKz9jd6f4T+6hLlO218KbunhRBPe
cullxebF9sn+iJ6nZdCXET+mku9nB/j79szm3+V+Sq21OYTmAnJcfZQHZAaa25kcao1TH6f5cB+q
0M6PY7H0sP86NRuhh91Jmc/lhDyzkiyF16uF420FAa5yIeZbgVwOGpvl/5ziefXSeSksObMeAdN0
XnyUhzCMYEfI06BPk2OMttdt5T7HRZMGQe79kFOW2iJaPSfA0NIe+nzwHjx8NR4QGR23BkwV/hdo
Jq4xsoKUGPpiS5x7NKKiOUIVqIEMK/Xt7MucXFDnVcvL16lL/xaSZvA42j9avTMe5EAe4rmSjPAU
SnMifLxNqWaL5ZyK3upYReQKmQsoO0GU4P4wrVL5/6QuKVlSVpvOnogh3FGE29613sc68nBcS8RZ
S/ksjcKc6pU8bftsr5qNtZejoa2IjHO1XdN7oeaCUdMU6/2xdQ2rRQvVRQeBYtZqdkNYOVjebiRa
SB5swq6idKj3cmk/YKiHY2XjmwtSQ+vKa6uHqHCcdZOm6SrC6WFVB1zIhjSJ9xD2A/tjimuSzrxL
g4s1F72oDmQXDHubLakuDd55iIlrdgHspKiLsrHVbRQ4+On83S33lPMe1aZ0TvaPBaa2pgOHkLEb
XVxzoIP/90zOcTVcDamguzfPdxGirCu9CX8ZuAPtqPOjnmg44xMSS/V6QEWtLMvpWYn88dlRgItF
7lgAt2Q4+VG511UkeOTQ9obx2UALL6PV9Cgfpc3+NEWlZFu5w4OyeAoL/VMupmNpnlA13InZrNHJ
mj8HvYqdw33OjvndlTGxCpQqCAPjpJ68mTUQDN5zEFnKNnPG8uCL5qjos/KqLw42HnS/tND4GbWe
gkm94mzcMlb2rS2yazTyc2yhbv7kL5U71bEWSwRh7GvcKx3kLD/YuhhMOPn41sbeoeoH8YMaRgk4
NB4uWmsqhNH6sGwzimzgv5OVU3ojZp8L6TJ2P3QNmj9Wp9Mmm+3HNM8PdhW8c0idyKgUCnhsSRxU
0wi1SJvb4Zqwa03PR3vxg6jaJ1lTL6EX0VmwE2pJqfsqFxNkwF/a7rYzmNfhMTyMCGJjd+BtJIjV
KNr0EpC5Dk2bvZlWniz0vq9/mRHVV8vkux5SOVMKrf0+FR4xh9eYz2GWfjNtrz00Karri5Ra3UXx
o32VOM6hryoVQAlNDiqfaLKPLnxL4aSPGRTUp0Fx+T9nZbHSy8p/kgdPExsbccEHOSrVGumoslKX
cigfVVvhCT2B4pLMz5GAjtoljh3OGS9iibBP1rEb7jvNs06m4fVXfT7YJXdzHz+BdTSN/VUueG3b
HRPTvI3kfOfmw5W38ED4ZxyjlLJV7WAgO/YKWhLzAVVXhN/mwxBP/iowCXrlQhgHHuX6eU9nNMh4
eFO4ByX4ludW9OHXtFQL0BIPXheVux546N6yXZhzJS3ftgxAp4y8/bnQLCvLeZZ0Z8C/cx36Pjt1
lrOvWm+v8EWBmeDoZGp6jgd6aw/g5QIl5xrvhbsa0k6XNtNrHQXFc94Cj51Hdlv5zwi/L+RaKiL1
pXVOckn1wCjQvESKaHqVhww+vWcnt8EUPwZxmSyo0GWbNoyNA5IsIBDylu6pG11xf6gPfG4IwlRT
ry7laTLlxb7uqW89zaIgg6v1qIenSPfN+MtxfNYjo9kVEXa7We9H46JXwkOfVRxSrUdjQCQXxXBz
gMfI7K9BPleHBBH6hSfGJxNPiI1fWvW19sRZNEX+isc65GzTFYT5bvYajNgNiS7tN12ss6p5YitM
Ea+DeXOWpIe882g/6k95QTwAXNadQax0QpMyf1AyTXmoIIo+qEWpzMoE6Yrua7ke5+FtLqfQ4Tk/
3eCjHYb6xYooguDWMyycUqFhYkOSo13rqTmFIEfvjs0Qd8jF2eg2yXShcRR3Xc26BJIkKDmDqGii
QNyZChyZyoKDNEsLfFEVkHOWFZ2gBHfwrdkhiBRXjol/Kd/8ve045pMNmPpJr/19MBXdu+J0yiEA
P7GUw9RGLtJOG38rhzUGNoTGxnSRQ75d06ObAcbHTKkGJQuHM1DT375AqjBx1ercRwkCym1hrEan
B6c0bhFBdP4p9ZLm/1gUbxgv2qvWs/tLAXN7T2bUbQAnPSZRmK5v5XuEJ679hOGFbPAoAnV8j8Bw
L0v58Fzxc+v4UbmecglpmPWvZhfBZtPCn6FjRQvpTjk4trf0jR50cSuiVxHHe+l+6SbwPFCcqndy
iKpkDgPmM9Uyf1do4P4RlhNnr+XaTgfgpMJCeUnwhzi5HYwhrBaUzyQUERiOcbpqiAs9hD78XqVD
Vdfs8YoJgyJDDLVznspUvBizqu5YpPbKBKh4EL5qXjIn/WXxxmcxuXF7C5Jd6lJ7JPMfp14TaG7+
XZbMiamuVSo8BYpBRIUPAWJ7a+F1wL1nYc07Ova+cJ+TW+TCYKl/HiEFNPIu18EOos3WZxPCnK3/
Tm7eHFTL9UEdIVE5gUFaodOVHuRqFtJL7mL72fRMeAlV9iGnK1f3tj1Ai7UcKuTeiyLrg3M3eu5l
wN61sQj7+ZH+Knkf+LBNyhOqy4h2iFrd2cjhPQkL00x5D4UUSMjm4CqnIwQaBmP40PuKe6gDDPT8
dqjf8vYiku6hUiEX5Wn4ikhX+BaBe6GtagSHkRjnGvkG1Kp5h7C/OYPIf1D1QM2ANhth/URJIS6z
tTGE4tOpY0qj3MWhAQKWq/vsuekFPGcBtdoZ8pwLI4UouQVN0J3SB1tPUyLgar6LNLSmPeAnUe3N
CtVkwKLTo0UHZtn3vfYD/9SlKxRY6vr4va2N6q1t7BoCUU/80kEKKCKko8zR8F9SLC4X/rwXMfRU
aTGHK8v60R99OjU4SR0oX83NoPpVarnVtkOQoEFgGYYsvrjwYJduS7EfMARUboN0su2x4FCtsEcw
2s2yRYYyEIVEK3qSB9jzoYazhxwECh0GV3S/bACPt/Wvz5H/IP1DiWgG7IRBqJ1irQQ5nmI/XiCr
KJuFbpQli7zCOxmBae3Nbi43vqg9/uPL7MCy0KzBSQQF6FmPROSotOoWHAHJRFEyJboNU2LRRcM9
KvqNgJd7k4WCcL1JHLqZcvM8shBP3qBlWx908iHICzbd9NSLHHPnKmr5OhZJtCx7o39qVExB8D4Z
jvSFxQmwKKqcnms+lV7e+Zv4R4LDyyVtBv8iz1zns2oC+/xluuGjWmRF0W4QSdSW01SFW81t6bFF
sZO+gMhwAG/SZnV7GEdFiNK8pdkvXpNglQNYXF4wDQ+5paoZTfz5svhBn5QfpuUXC01DqsxT4vzS
Qdm84MDS4yx0HSsbI+Sy1HCD5sYAz6LCocXIy2U7L3t0Nq5CLbSDb2ff5EgeQlAoW12rVmFNJfZ+
cDqxj8AA7e9T8mz0rD/bsIocG16GsRL8HCndHOPGZOq2IHf/mdBb4EHtr9vo/oR0NnN9Y+LVvrfS
/88r3R4hXw6NMhourfd+fxb5DhBtsNx9E7o4iLc6kdT8tnIRldhVz39YnI2oL2Ds266EAQ74/nB5
Ftk+4oj3vw38EK7IKdbzGCY5LrqB//PP0eaXqOYX+8+fZMqd5BvvXUAYrrcO/EL57KOd/vmf3V8h
qpK9FtAoq3X/Z6rm1TnR/fI/BznnD0a6Kb2mB5f87+p9c2qq5Zm8xj8JTKH/9zm+DPMIiG+QowL1
ZUE+r5xrIKBuEIH772tFf19V7gO8653whEPrEOmh+0Pvb+7L6xQaeiROHUY0viIBDJsDmXCeL/zB
Dm9jCwDssoGjuLzvKfv6z245Jzd/mZMLX+b+r323l7s/tXy5vCj++3JfnqvMC96hfO772/zyUl8e
UnjTq6P5/4+061qOXIexX6QqZVGvnaPdDhNfVJOuROWcvn4PQU+zp8e39m7ti0oEQQKk6LZEAudY
x66sQVM7/hhSp3jN7aZ4He3kq5EOxTmsw+LV1gDxoAVRuKXKxENEZRfU4pwXush0rp84uF21xoja
ZeOmT3GCb0CqLEDCtXL7kcmmgL7ydzM4mJZU2+eeBrrScU8lMo+wuYNXcO9RNuciaDUGqCBVxi2A
22PfwXmVsKwVkfEAevoLlcjVDmjQulvmT6SPzXdEAI6tJw14jcG3+NQ2V1TLy7E5IwzpCzWny4wP
hQRQC89SZOD4zE5H/0D6bQf4NXBpIV5aWC8RiXDyNXD6DXnH2yXO5ZFsJefPNQFj00Y9x+sqVDN8
ea6bbsRWiShOZRcdkU3Wywk0cst9HvmPgNXN3oztFnAaTr53eTMjCmxqXwBmBpIbU5t+liGSipH1
+03PSm9puyN/jIF5cAgGAL+liT58QPTbtwqxmj/9Kd1jx6P+MiAjdcWSqhYRNPic6/ATzVNmfipA
Fu/wfv4JXJ1nO9SiTw2gYtdGqVmIKq7dszlb3SptzfArksK3pGr09i+8r/ivtgn6XgT+54dyCqZH
zYl1fJeN3XdrBgaM6JXhyAmfN7H3rA945wYdi7fDUTtAU93CX0gfAfghkpnSVgBeDya79HZU7D38
p8dXTH7iwBoFhWTo77ISqZsMUc6I9eqnbYWsVgQaYSSZi/907aTp2H1t/Y9gWakXQ2YN3/S0u3TO
OP5jA94iAmArAF8TfOzEc/OPHvKnwUqbbxGSOhdRWzofDa9Ffpnn6M8MwIfrvp/9h7wGnATgUYyj
74Juy8Cu8C6aw/qspX67CVnpXWYOKuOY685r22J3C/HT6RcnnL5ngaf9CCZ7m9gzzo7ypY4De+w1
O4D20nX3R9Q3P3rkm32xI8B/xBVOgeYRSN5D51gXIJX0m7IFmAE2ygGCEx6YiTWJp3ohvOUCsN6b
GvvTCNEDejO+aPYIq05eTQNM9n4E/DrCX+Y4rltxHAge+BRnn51+J0GdkeeODKvCXDnIf/kCwHE8
MIZNOuYnN0b6Himb5dVI67MbI4MdIEZJNCcj0Vz4B6CNZZ/xdklGAN7DpBFyhSXghicjJVLE1Ugq
MRJlRIykLQBia9YFOwOCDnBqhE8tRkJGwJuojAxiJCYiJ1akFf2vIyFfTPwckBF84bGzGkkijGjT
/UjIiBfNb0bUSOiZIF7/QvPAvCFegHDE3pdulT/m4pJ1Q4IkEJxPM9AkPepeDAyzCujEewTkfPKH
jtkLUpxiJGdVlbUmPdUBFZ1kM9i9+UCaBXJYEIcxItx66MajR32QWmubvxIsxN2NXuM4OKnpwn5z
o9jrCLFCyOKIHwV4JXu0AaKzCc0RxAhCSBfyI8C3+67MQcEi5NLnkoXT0ZwsxID9oTvmrvmAQ2kl
tpGKJTvLcM5rBl13oko5FWNmfMpLQ8SSoR+li09EEP8Aq3ZLLkjfixgb2XrM+FopUjswWXn47hi7
5V2Fjj/zXYEd1cVdRZ/4BpL7/Ic7eQeo4DP2rOXjunG0dvGZPpftmWTKW27ZFzfpQOchBiAH5bcO
IJx7BwGn19khO/gptBbusAdVhbnjgKVfz/Mcfx4Yclw8ixknQxRFGkH8ebId8+TELcBghBDJ6sl6
dDwDOVwo8qnHDkNTPlsF9iZ03j6DdSP5nHVZtmNNM8iO8U8dDLFlW53DEKSTsEyNaw1EVohkSZfU
aPZce1XgtU/WTpZ3KJnOX3SrcC+IQvgkHShcE1kOuS+7RnJ1h+RZR0PeuF1/NCYu/UTL/lg5NhgZ
hUNhI3Y68Iu2p0HZE9uCtoa9zJbGL4OZIyIKo/Gxo7hFRly1oQlIGd76AoTxPWgJHz/gZxzfIlAL
mMUOPavAayOKJo66V2lQggVRFAF6tPYRaI5fUb8GIzwok0heJ52z8fzJ3lCxChBJMsZF/ahng/na
FRU2hOBp48bVAb/5HPwI6E1DXC0wF3Vk9Ykis/ol4KEG0P9y8wGQJfiYFnLb7BBA6/EcPPR4aOPY
f6+QYXFxOQjmQ2TYkpaRVjYI14E2Rlp+2PdIqh+6I9WmwGo2+xqfz0EbPgCPBce39DBH4F/gT8CU
nQRGASya3LnUQRMDo8w+UOs5rfL90ADdl4p+UGRLBwcBJzKFMYWAk/mUREZ9BjCMId0GWv+wZoUF
HFThtt4Zz5kdjk9B1VcgMK4QEyIGJ5ZprGPvkOZALVOqRYKazT+3XWzJZUo9GbqDQH9weADMGZMK
QK8H07Fulilpof79ZRoboB+biz01thvAktEyJXsT8CMQbltmILyHc0CZOAx4TZTLVJujT/IxXpcp
WcqRAbVo0hTLFCTr7y1TUis8H8+Gg8tdDhzL1Mss7wXIQPzSYZmSSR7jjMYJu0quJLVMsaMhl6kc
nVimrVim5JFaplTbdd3aHyvjNQ5noOtel+kEaCS8WmKZktrsYktxFsu0tZlcpuSa1TXVQR86DvBK
sS5b7iwtwHsfqDYHDMjdMqXeaJnWjpdtyaU/lynS4eTqNXzX3gM1rJVLCZHg/dK6LtMkTXBGElQf
tcR+W6ZkE+SPAG2/LtOxEpBJWKYgY46BWmcdyKRapuQQT3Fa4IAc/US1fyxTy6yROSfWpdWD7bU3
+1T+6PX1/Azb45MTe3KZklaUeeauYojlJ3+AIfL2a0rFDS3TsS6BttoG0bYp8/BlCuppjYNb8BEh
7PqZLkWxTZDJIQsONmc2PAgQHib0SYFb+WJkbv00lL32HMQgCQVLFPhbrl3MNnCZwCcD+A80sn1e
bGvk39xo1EOOpAWne6RG+G+D38PJn5dUpFZanxwbRGQ+kAjvUAMigThYuq9WsCixrZIZZ9Ifky4D
OCfCd8gtqZY7H1K7dE9UGpAOsZ+1flpQkVoldfe951EoNTJE7BxMHYl3ygqYbXCGqpvZkRrMxtAe
gYwU3qgM4B3FH9fcHahZWcf5qZqHr8oMdj/x5l201p6c07Ddeh71+FWZYa2r4SS1CfdkZigdhE01
kxw9qXlWUi8Nu6p3VATfl/NQ+f5eWUHQJuD6pt5Ezi+eJjORlQsoww31SKKJW4iSLaP47fGXnn5x
Un2ppsxL0nkFTORhQw2KJNaf4uC7MoJQLb7Gj10gl0wAqvnnFhC84klTN2pNebWzHXCKsfN68Av3
SA99potvJ+Gqiptgk4FBWMoQL4Ej78hAEDnUkEVpH/5DqykX8HS18UgdNR3YcN9r1Qhbyv7V1r+3
mroQEQDpfStN2KKO7mxRT64BfKb/2KqzHWx4xj7ftZbuXgA2VZ9Kzk5mwEsNn4RIWWzmbFmyGk+Z
SuLSgS1gAVIYMEmJYouQ7EvrDeHaNly2UjIc7hX7pEWQHfVOerM/h4+eBwrLa3d0B7juM77WkZXd
OTCd8bFYamL3UXYnvKvLRt9g6UxLktHFQpbY0XH5s04ek4lcezUDy3qkAmnNkR4ugGTk7pUMG+8j
ctgRMNAIT0jPqbVxZ0TFsCA98pojBOKhQOC3akoNjBBBtwCTOcu56sfUx0EVmEipJ1J23Ylv5iHX
pMMks+zIPlhG8/lmip1dAuycC5mT/rocPOrWeJB9icFrIMxadQHeQZSssGu2NbrBlZNJFSyysjNy
UXZSTTwaKe+8tVNW7KyGEbXGtGgBM7JTM+BjD3ONXLMW+PK/ZyU3TG1vNvMvZTlmLHic/BNJ6ELq
cTG+1G0MDujrujBr5JX3Ng5Alcw2QeGYDnjjVc40XdicOt88GVU7r/ox01Z+E31HWGuzn+J0fKSL
xfrxESfXh2k09aMHznq+Tj28QQZR9qA0Jr1LgJ0AGK8+Q2CiLtr3XTEf8zw4kBpywlFRTkO1b/n4
/c6C1WvVVkOEwuKmT9HJCF43QHla9pIqMuq+b4d0lWtYIjddhzN+SXk8YE+GTMmOcmxOacZg7G40
x254RPC0dyA3pcc98sLwIVaeZWOeOdFjWKxvuhLJpac2CbeyYzEvdBdHOL+ebf2D9I1kLCi0rakH
QO6jGZucPt0MulsvaT5JRyrmob7KXENfUYX0JZ4F1vtYZpu5cgdphbSbFgwwXt2BSvX6gOiOa+0H
P45ikFeI6ZfKPQMhkNedbmSxBbgXUGqq5mMXldiMBjGB6FGqIlTdPSD34K1INV3m6DvBDSQ7l4p2
oIPTAbQP8uGQIo2DWXq8Nkctld3KWUTkIGLluaHLp6a0U3wFL8aQ1XJqqYIeTRYm31nr1AJuAMNi
WYzkXu811UoNtMS4ILnYzxeqnPjTW82dLPuzgvRwcvy7MZXrwo32LjITqO2/dqV6Vnqq+3uPlI5q
917Xs9v/MLTCX997pbr+167umyhL7zVRsjYwgfVfpj//i9Oq2V33941pdMrr9wY75VhvBk/2/6Ur
paO6eq97OQtK566dPvF+WVrzgLhdrJz39ORIwrIul8lo6cvQqfFeMev2ge7okgf8VhYj7Ajf6l2Y
srWqf68hyQIbPdKdlnnf/CYGxxn1oNl2CMSPv+6HDmlDb/0Dcgz3sRtnbH3nBnX5d2sSIw7wjC3i
YivrZY+yr9t72e9fNqgLutBE3Pp521paKqrVDMi13W3vf3sl+7ibV1WkoSmLygE15iFkroXc4N+T
STr4loCQISGwnQ9/W1X93LVTlklFWVEt6O6uGcmo7X9wmJQBKAWYQhscH2JdvdedHILqme5uhKpG
2VQyulMVd+N6z55ynyNAfwucASQi/rHm/1/G5QKxkGsE8gwv2RQ8WoKiD8T1oGFZIovQRvQHY3tA
PmOTGKCULyVOfRaJwBRIsW3rOnoidU0rd6QuUrr+0k0Ap8yErjPbgB75U7fmnf/S9ECBJFiDGP2S
7n/wQfSLN+T/mw93/ZK/vAFTr1HNOMsViOxiHu58MJrU30/mCKgvodsJf3sBwyDm4V99KMXY/tS9
65fm9z/6wNwWX5UmwMj+dx8Az+zv9au/NLarv3c+vKd7nQcwNugfKw1RW8DRQcgV8mhS7B8U2eAj
D0Wfl72ZAH84G5oL1QRNaB19u3ugkpJXtY3c+CjpAWzk1heqAAVDskv9COHIolPVYjSrzQR8zLOS
lyZDPjJHoMHMhx6A137PHibseCgVuosqJ8HJbRltVcWcZzYA8toP6dUMVZqR+7nV5hoAPL/dL8as
3uLEOQDe7VUmHG7B/J4lPWJqrvIhN41VbM0hyCPgPlVwgJMjj8NbVTRDZBAYPvi4M01HukR6Ve+6
e+QG/lBektwv4qcORNNHOUp99OYNAOdbOe1KueN4KXTHRyXx0yBe1bGnS29oloHUbWHPngHm7Pdg
qEGEcM5F5TkAXrxWAOAp2DWDlS3kwyVFp46OSCApT0ovmUYQ/jWMSZeo4vfaIKPUkMRqfSg3a6O8
WR9KTuujFutDyQqxPpoOIJtKRnfIenx3fdSz166Uq7RGkJchmyu5H4JY0jQHbLbRU6p4bx8is/5A
nSs9Y7Y+dzqrD0qu1gfJ1Fq+rg+le7c+qMICPCitD/l8SUbro+fB2/ogWc+4t2eu/UN5Q/KsTJ8M
Pa6OainTGgFgM8Dlrw9T2kJqklgjShyCQXZVhHjDJwWquK4REim5WiNKxhIQ5dAauVO+rhMljzzr
bZ3IP4UZmHuX8fbvKrRr6xCEwCZA8B8wWek6lx4/BU5rxysjRlwBcnq2BRshG/xm3NBthEmMV7yb
/KVVhngPtJL4FE2jFa/oVqrGwKsCY179OIoupQ15q7oja04OAokRQHBARKmaBXVBiqNn1eNGtrGc
AVFzPQAxyDepRPo3PQdIBVlXJpCQAYGEId07Tq36wHUPU5MhxUeZu7FE09AU/UvrtG9jJxduZubG
ul9Y/jKxvBl5sBim9JsGLEZJiuSFHAX1PSHkegfaUjkxcpBKUU6uhzkJkPeBHLbrHNxYpS5B+DoC
q69CgolSks3JGjADnfWQG4BLo2d3P4DOjb2DW4rwdfE8qU09WsGhDWKAfRTIkauC8AEMKsOqmXm4
oiJVaJnFdSSqsg6BdNal0OtYX6jqINZD0BgMYExOEY6hakmFNa2HJB8z2sga2ZlTddbGBx/hQpZv
eps181TDJ+p2jsJEl7dSJfE/hQ0+vqk2I1vk453fpCwN9t7c7afaufVb1lx9lj6oSTAwO9Lnm37o
VvlNxVsfhd8DIFKoIvLz3HibQrhsjaO+m8X8SpepHeKnxpupvpm4q8s3/UsfhcuIDbCP99M2AOUZ
0SQs2rzrsu1U/eLGAVLyytJSLt9PQgW/dasEKINYHDd+a4BqX+VD/rZE5FDJ5Rirg3qmy83aec9t
8mYWM/2u2waSoIHKBxYfmoSbzlwN/2evM021yp68++06lW4mllyvxOouOEhzGAcdZz0aFwS0PgZV
03xEgMSARAo7BZSo03wEaat1APIKaJBEbR4FxY61kQXsEBR5jlw3Vg8DcjBQTKIaaLAJdteomOLk
d9kWU3qUbZ0QQbtzHj1QsQLSR+KzHIeswmz5j+bk7iuI8NJXsFsupFS41luFdC12+uHc914qK8m1
oPfeXONg4bpxDSdF6aYPrVvXAMd/6xoCxt5cw/kJgLmEazTov1zjuQeoG+FaaGqLvtDqj0hL3fkV
MBWKVLMvQICwLwhGD5B50vgrx5/tC+joIWOAdNX8FOCTokh6EfKXwacltUhCfZRh8w1PqjmQiNSR
PDiAWboAypswIGWBG+7BKInoIdEjyTSzbh959o/qjMQd4B6CMk4A8PTbRy8BnEDQMh/Ygb99xBlV
vUMMIMKXrz6aiJx74LYDPNbfbtNdkVeP4VQB4fLqUJFHxjLsEC2jZHpSW8BpQKawclLng35u8U/1
zsvME5hWDNEdwhS5miEgbpnZLNoqmTe18bYFrJp0iSrwNu2c3Ck7UMnXhkjDGNxNDOiHM8nIFuAW
/QWQ442tmojW5+OGdUjhJT1ys+mQUdripEWJ5J2JAwQedQ/Kc4TtIYtcc8udGnTldtoaMfwhooF/
P62217MjwpBf1TxIv8AjOAM/7ZFKdAFqCcigNTfYkZckK6qpWycdEJhkUTzHwtTaQ5K4X1VT6hyo
tbwuCrkiSFJkLnbmh8LYkyp5RYs0a6a3RSpl10WqdzkAZ3zbqC4svVnG1P7PBUpOljVS6rQZC1T5
B7z+cI9cJQBwiAdKFw/ItI8MsLdKRJa92X+NQOB2JLkUXVeoelhqhSqZZpU3K/RmepG2pVaonMqZ
4a3tzxVa9MzchhPHZ+X1YdEKTabpZiGTX1Y5HkI+ILDjOiC1QqUFUZHNGViheQSI8utKnorqZoUq
7zPLuVml0vvE9BcFgGDloie3hoINeG3A0ayaoOsqlQ9LeogVmnb12wqVIpBeLSqdVzs1N4ByvV2h
5A5Su7NjwLtXNQ8kNwAEcLdCGxM55nNQAbL0OhG0QnvTeVuhVHFdoWpuqPPfK1RNQ14CJhYRzcae
FKii4EDixNkAYg3Ek3H7oV6k3lydvM5YJIXhfQU7CVt3RlrscZykf9TBT4AQPvYVSfvRuhxcwd4N
MLK+ZGfSd92+APpsbB9N0OO9dFX3ieSzWU0iSTE+t7FTP7kmhkwVVmgCNayfp4cqHYH2kMzI5vMy
7+to+CAGDZz4EmD75iHTeLzkwiUjmP7x2tB+6h0d6T45YICogV8A+ByBiS/zAJzZkGn4YBT60RiB
wUzPP3g+UDpjcOGsSR6AjCorWwFGXmu7BuFEcmhI/1xMRcG/NCWoBCyBNJrNvf41eiUzfAw9wAQA
EYGZ4D8tADBFbsUzkGPBHidComqDZor0Mw6gGZoppO66r3xw5UyBxQ80uchIOSIG6n6m2jYCZq+Y
qdHW32YKCRtvM4XzKRvQT+BaoWeRlO7bTNU4k3kAGAhf0gh12/in83TrZqZILmaqC+32xXLmt5ki
V6ssPrle/jZTjT0BGl48Cm+w14am8U/AsX6bKRqyhhU1gg/xZqZm39e/AiNXrBG/zr1NNnfxzupC
/TOiHhb4LzB9NBqEFiL3v7vg33N7sRtu78ck/DUAvxJQKLiQvBvmUxwa0UnJW9yumYcQJNKgilwT
h+wz2GmsxvCR2oP2Ro67tuy6LenRZUYMOJlRFmTHv81oPp7qgiMgfg2kZUTjUrkU3RcxRy62qKbG
luge7OLdlnpQ3fe/R6HMasiJp1HI9tQ9SIhwvi0cpfY3JjAdSt6kjr8ALwHwBq6618kiCwFAmuDT
7xFIq3r6Cy8zYJkvs/CxSkbtoQVz3BGHK8CLykMEAQuZb3raw2RrSG9m5W2Fkbn4CQR/1ZpU6EIt
WO+0OwTpAn9ftA2SSbMWnrht7a2dgTeP5IzkJj6oF9qsjdsbm1HgpwBAwRYNaZKDdBcVeYNsBgBz
kVfCcboju2WTPTOjjw5KnyqdJAHSFTP1FVV4AOzcG5bxOXdz/cI6QM+MppftPLw0I1kkD/kWlIP5
MhXVpBMAPvChM3AyqjMEt4cg3aQ7ow+/xSB/PZAW6QNdqFnPI9KbHOouAW7TMWbaQzEaPXY+RNu4
Sg6p6xonaRHIbHiV8dJg/Va2hH+uEQFP67cHZC4LAe0wVIjahpgkQzgJNNXK3A7AvAoWyELCPPpx
sJDW5yCNH5EzuZDapJPZzj9Z21sgUMFgqC9sXQLqe2j5utD2rRaEp6QBhTuif8H5Li4kMxGjCJQA
US7nCfHHRRkywT+tg87jt1KPTOUBUNz4KVUd0V0Wf8cnknaYDLz+rt7TkAZsX0O4UYYMxTv7yidp
nsqyTY74/ECb273SkY4ox8gg/oC8ddK7gDWjEWjI0l15I1DLAKyXtIuWrg1gt8C6k4PEpvYTbe1M
eXkykUIgL9afRaolmd8ipQyRPEBnuCoHwIq/aUsV0gq1M7xN5XLn+GYyRcwhotWEealkgIdykQL8
YC0dJDtSgW6lNA4SY4Pfml+y0d9jIS/a9lebIW/9j0HeWHRz5A0zN0vW7zmtRq2mA9GhyVbT2Je/
3VfqTAPiYisQUBg+sbTArC/mlO/B5Q58VSGiS+A3QFgrLRBEX2UAMAkeC2s5I6MWb2FCzsVbY4n3
9AQpNI9Zn06PppmCnEzzTwgDnaSIN74JMvEHkBqMj29i7ZMTAe8NCQT6OQF3w5nuhinVzx1iLBHt
leCb4LdcqQEz3zzOybyMgPUDwKM/VYKhArFE2f4gOfVmJs30plc0BUA6RzbemCUd6h7AWAyfMEAf
sViznacwKMCPCjRCHX/QuxIoeC92YbpIsETc8OTlLyQKKhF4PmcIrBAa3jxXhw54wAsqykvKngAC
OgKJEa2SKEp2dqzBCdGALrZmr0ZkZ1+oVGhJDvaoMABrIBoUmotkKO+mw8Ax51U9mfOGCYU5ru3H
dPI2svWIGMysKR8Qmtwv3dEZvwOvZOE2JgDKDbCCZJo1vph+UW+TPDX2uTXzC+lG2IdAljlIJr0U
J252+K2NQJcQlCurx5YRaCBLHO65VrUsnBH/oVu7AHMiOB8WTdSCe5HKml38QJiVcwhtVp29fP7u
DVOxdH3L+G62DrKsxvwXWBL5AvDzYCMEgcMG8FH5MfUN62x5Ibi5yrT9jGyvhxIJs7+iwD0hj9v/
rJuO+ND3XsGIOS7DaBgPSKDLskU8AzRvoY3B9d4C4wsCTPPxMJCG1Lu9/1tCHdKFGlIXHsA1V7mf
In4LcJnGMLVf9J7hH8Pkp4c0tpNnG/TdC1Nz9O+Fk33AS6H/ysO62s3diMPhrqw+AgPhwRoL/5sT
d8EyjYxp53rO+GECS8yqYEUoi0DjCBBO7nXb3MymD4MAeh6tKtiUopi5nruubaRZU22Nf3KbQE+1
NXVllQ0SAZIX2xCU80EfH/jYgIu5mzy8l7crKs213T8zvBtusmYusdxQ7NPORjQLENYdvZsOiQUG
IXmrI/8a+GRCqpU47ZK3JkmDxpoOVKUuJLuplrdUj9i/zFwybTLBeu6efG9OTpmdlROiDhsbSHKJ
fapb19gPgzfs+gZA/1mM3bMoSYIPFSLpF2Wi8Z+cAZmiAKPLoq3NvedX1jd9CB3Bjxu8pCHX1zjy
Gs6AOXX2YIxodpoz/NS1xn3q43TNQTD7ofY9MJ+AnXRZJnX1pUDSDYBjC//c5HOLvX3+QHIjM2qQ
PmXe1uRO9cWudOQQzPFHIPfi3SENzaUt5P6cWQs2a/yhj3L2lAfrrC3nflW0RnPOxCWPEP1m1OM+
SsMm21IFdli0hRZiy2Lu6uYsZUIZNDf4gurNIkDqhIWvOPzfNw9ZDFqF1Ox3pCh16BZIJZPY6u9A
aF9nR5JJM4hTB+1jVxgbEpIn0rMA0AaIfDWQG3O1rYEC8dxwbGyBTiOWTWLd1HdRkL1Q2zAXjlGL
PrFwOyJEbTa1EzWVfihL5pACntkN/3ZYmPQQcbgEXi7QZ4Rd2VjeiupST3KgLupIYxBFquAs3A2O
V2+B986fZ+a0x6Dh3/ATyJ/poodDiLhNd1opmVMGYnLCCjCBaEUVIY6LEc4dXkiU6PkncIV9wms6
9jgGRAkBn9x4wNaC8QDOJd1ctHbAF/hii3Z+VBsPVE13upFlRyAz7IOpN8ybdg32V5el7WdrpeyJ
ttSMDQfHAOS/kpAY6DzRpkfiynJsmvmBL2PX0o9TBNYtuovL6u3uPRmoo8/hPAfbO11VBI3bXCEE
Cp2+11U6t/rCBDLXSqpcjQ/CAzIJCO9DhF3EbTOmPYA/6DqEYC9LEwCMyXLACg/opDiFWtqVXwPO
2oIuKZh2FQFn49PYhcVZXZq6eiu6Ov7VajZgoqiWKrK6x1EWla1+1o+O5gAATsj8JAYm6Fu9zxF4
1jpvLW8VgPEpW6k+NaMpwZ5GdkXDMO1uTZJiELY9ftAB5T7iuHXh1lb+U/PKZZ4UICPyAaMLjEX+
LQvwZ1xXWfYyVwXfmAC6OKV5Mx2wL25gPU39JUq1cGWGuvOpHrSvc1uO/2TmSvZjjsOr5zjB5zjN
9GWWBe2TPmC/Ymj16tgHNjv6fq5vssFLBS4u8NES3ftiFvklGtv2YXa9dK1HjrauWdQj+XAq9gCd
rvdAH6nPVWdHG7wUlM+G7U5L5MaHyKrSftrjMP3MTURNE7GpjoDgYaqsn4kX/SxqL/lsdO0oMNGa
50n0jR9FZ8P6/NXRDecSAQ1S18oLFXQWupcwHn6EObZmSESXyctApeoU81rJWrF1njT+BCxctKIK
f9D8sx6MaxLZMW+Qjb9Drnh5nus+OiIV29q4zli96HwCQp8HNHed/+wEBz2gUn/M+P3/WHaArFFt
+qC0NrXvVy9WBwA6Izb/bDOKNrVok4GH82zjm+YIBPJfnBkA6d4XgGv93GmjdYp1iwFQTOOfo8LJ
1zaSdHdjlPDPTjZfPNPwnsBxFD8Xc/VIjSJLM0AjocVrKhplpy3GOgexiugS5zShGxqf2pEn55IF
1oLEdmP169Eds53UmssXPxueS7BJ9DY+Wk/cRzZ67CLKp3OADNnhfTjN+2K45J6d7nyzPPkiUxQM
Rtoh65gsOSJzluSabrKzaYRAnhf5wySjS5ODZNYS/3pEsrGSW6X/mPJiRBxgHYbrUmTAziIXVpY9
u2qWpu0Fa2oSUApx0YNyOcS/v5XqR59md5X4RbnS8tLZdOGAU1LhKV3I6OhN0Z457vc7eWyBEhaM
SHuST5kDxwewDj+0+N+a1FEobZdNsmZDqp/uRuA52msFCvv9nRwf1z0Iv9x+SxWIp1kZrcgLEBOg
NQAnz+Khf7OQ9FG91rvIw5+cmAcz7qst58iEkuUidPCm4tsfZXEGrPmp9JHwQKnb5GQNYrUoveCz
sd7O+FU9jOJCd3QBgoR1yERQ7L/K7lSoSMrUTBVJdtf9e7I7FdW91/u7ogLCpepTeWb3vrEegYK0
KObBRHaHZ4JB0w2QWqWHG5IBhh8Vegbs6RlfDiSTFcgMeewGUMajJWnRnTtZX/2AAQJPyOmCt39n
NRhatGZgDZUy/A0F+36If5EGGaY7y94APyW+KE1ENBSLIa75XqnisNVcOz3LViNAH4OF17Hq2LRA
874apTu/9ZYIAmsflH/NANwHJ0UkS+EB8G1ACndSggM0MfHWlHQ+ehuT0T3Ns7Xv56htkUBo7QPP
dU/Kfpq43bIfUmsje6DOfEF3L/2xqqZ9CEu2LDStxrklPAuntD5K7WzC3xNvKnOtxk0DpKFKH2gS
MBnKJt2JGZtsE1NH444afLkAnx6EDjSSrtSbQ2ewr9Iung7Q2sdHWUnPT+87YyfLU+yFiDA0gqXs
jGmxe2zxAa9s2gC7AyBYj0/ByJg/+tbZSUZ+lCW8lDhHXhnOsW6R/IJNmmSP7WSAcwq0cT1E1prd
JyJSE8VJFF1RVLWq6CAX+tBkGVvoRbfTa1A8eQV4d8O5OFacFcdGXJyijgEiKG6nxOHlImv93wJS
lWW6pYuBnfiNOXufqeRR8/vupJQ6pSrf1d0FeCSSnZMi1MnQrRfPK7VXPfzG7br7aDMnemrC7qzp
QfsRoVDijBUIblTJEP12KADmsqTaxMMay0sXcPYgdg1rdqidIntOWBw+YqNsk3A/fSbR4IPiz07M
eqlkhhmky6yx4l0rWpEe072VFjvtI6mNrMaBUDS/ym5Fb5Np4v+6adUr7mCD4VMeeHw9jOH3FG8P
59LpgbIEUFx5IRkVAQGz9KJIPyrRnVpXGeES9GT1+q6CitQxKB2tbVN73/61kz9t4TWtwXven+4o
O8rZu/58u8K5euDf2wFkv7YawixalYLGxLTrdukicXDbEa9MpwGNp+7cbEvViesnIEJI021eiJ/4
Py9Ahgl32Mx9VnJSM3Hw2C4A/gEcLnd8a5YxRHNXZaoB6AVdUQWpUFGnJqoflgE2HN9T1TrS83nH
rCFc2OFBL8P8pwsyJYBGxjHg20DuXSC5YY/X0fwCGJoRZOej9W2Y8Yar2fkv3jQ/PASKfvB5x/Ce
BYSSoPzgI0n5XBc6XyNxefxUBNFLEtvFL2+e9q3B3S+8AKpyZWk2/umy6jDYmbZhpmm+eHXWLKjn
ujy04ZhJb2Jky2+SCUC85hQMTy2AZTdtjZMI8FWm2MWuDRfEc+DUomq6gDBHoD/G3VrJkEgIjMUu
6DdtqoNpAbAX2TLD69kW4ZnjEylmczvimEgL8KIIGVVwfI9jDzxHREgqzk7G0HgB86oPoBF4Q5fE
c/aTk41namA0XoMcr0pfRk74fbIz+9VNO/O5bMB4lLnWK13S/2HsuppjxbXuL1IVIOIrTedgt8Px
jF+oOYmMECDSr/8WG8/Bc+7cW9+LCu0gaLsb0A5r2QqgE5I90iwqXIEdacPONMV+pApA7uDtaYqi
VbH3uGsG2rwamF4y5IrjaVkuwk8dndvaeeKGXyBu9lyhwfFB5fmb0rLozRRZdzLTetqwmrMvDQcP
2qjQIyaBwOp7Tovqr16TIHiY0ZvNabTBVxiHMYiQ/54vQjKaOsdejPT5qC1FteN9/bYsQdoq4Sy+
0OEiJffIBCYEMG2xpubZ1vw4x5kAJQp43Hqwsel7B/Kn/rgOIqrQa9mgpP2XvO7BtaiD0joYf8mw
41dnPXHuYD7TH2sr1R8HxOUDzwIyoYWW9B04xZsDmMjNtw7Rk0K60V927JZb7B1LhKRa+6XGI7pz
W3BJOvj1ogO+uljcTJ6K3PtO8kziuVK3RX9jLEQFduJp/uKQoa+Xp074iFhACYZ5MdPZ4wwaQAiZ
Y2BvH6bNwfOqL7ne9pdCA1FaJwv8u3rrm+vEbrERMSs3iIfXh9BiBkBT+vFRAxRBBowkfEcRfN2a
TZ9uPd2CtV1rO9A01Q9k7HFRHvNkANEyWccIUiIhqQN7a14LrwgTYKHcG83A4cefclcWQZKYAHym
s9dvKpM96FOgG8shBSHhGAWMzpVZKUDTCnH9cAcebswBKLScK4+yGSaWe8t1u3FtPsh8rpbFmWmo
ylJuLWxMt4sHUHeDUVZg9UDL4bYcEawoESy50lExc+tp2QDsuia6/CYniw6Y2huBrN+H6+yP+vyb
gd6mvcOc5kRDaPVoFKNDNTEw0NNhD3j2RV/W7ccRKWhqA+lG26jZJhUKPmT+yf3T4aL6tRxNeQfs
50Y6jf/JcDkk/WS19nhW2F6B7lA2AZ350+nRaojsa/OaaEgaViys9X0NjOmgNyZ3s8zbyDE2CI1E
W6cJ5U0mmrzptQAuRTezqTXxJHeL5ZC0QBUzdHv/Ma+LJwlkmSM5di6gbQLdcHdAH2vO6OWV6PTU
zNo3W8T0KEjxaUBDV8AkazckWwIga2SFhKCm9K2uC8+rW9Xx5jjZsXlQltkEpgZw2x641kWtlT97
AM8bQK/5xuMcENLMap5b4AMhNlj059CIsbGtU3sbAtX8RRbA6QTweP4jRoXa7F1k7FubjA34Ps23
WHPdmxsL88J0F4+EErwsDtp9ArRGp34seXYYZ+FkGNO1bwGcPjtIF6yaYEACYd48JTc6qvjg3UBV
gtpmDUjHf+toCWEjzep0oHb/TcGQ2MZLo/5jXQIwFhJl0FW7E8P3HMh4PwvPe06iAUnoGlRIudTb
x7CuooPUB4CITyE4gEfAMdea3b1qEri4fa253734+6S1cjuZhbbvusLeJcwrUcPRWtW2LkAJ4qDl
m9Vu6eEZrspt5SBga5QF5pyX/EHFYFpuzGorAHMEOobR3S5apN/Sqwd2mGWKpoZhmytewKYQvmGO
xbeCsV0HrOoInxrNXL2e/mDZ9E3EbfRHBuyoTQtWgjsQcJqdlsTGpVM8OSEOrQ4N7nw3UEfm2zZv
q5c0VWgUFsp6d8LkYVmy/aJ5DqIHZlLfWeuJ9ypH0ZuaavsZ3A3NNlaFvFVt9SMyEc+MgH+fDHtl
2frW5vg/AKp3GsGP5HlDAJS6FLxOA5J6HFRY+TwsmgJsCIlpAKdP17RrYQn9aoa2seFZph2qojvE
oK3+4uhg2hORY+2kZTt/gr615rL7C8jlNe5btcTzUHeeZTG9VrM8Bbz/pgTh7Q2vesatNk0U1eBl
8S88kl4bALU/ZxZebLBNqrf21MvNaCB0jLxjfWKo58yBGPVpGLzBvLFBKBTMm2KPTm2QtZhtad7w
5vzJg+xWX6cG3ZhlFH80oc13otC0J2DrIluvcvZNm8xtr/HwTwHSwcANEToELJe6IryqgmGq2DsD
HTjy+OwbytLwJOuBKYPAWrfFDWxuh+TNvs+bESSR9XdaEaUMF1O3zLecJya+eKk4Dyj9fUhmDPm0
cqtvnhO0tKCJZBzAvruTYiDdmGIne3Z4OQLFrZiCBHAEzyQr3RdtBLIwSRD94NshmvBFn+1NHQ9J
u9xMYZLhRwOXREfySgGCD8SwmDoGoDSdxkAdHCzIB4kYAW6GLtqTLGW6+SAipIB+rcGccNpwxwHO
+ryGV4vmZoF9dbUokmhmkygZsECxbu5FyXVITSTcYE9OrYG7ipviNpmYbXQudBadAUucCOy//jnH
DSc6D/NAR6QWwBzHe94slLpZ2JtVRSuVoLLedx7CNr/8yhT30Qz3a2akum9X2XSIrZkUsYtw46e5
4TbqY96CRwVUbjb0qz34MgAPNA+rjKakAEXexzq0K6FhXXs5F/nl6IwGESiKWbNOHQApHwIX3LEv
rEe1mdFE4ZcQNzDAMI+Iac3TosmNYEDpyoGmroXcYdjI9sqBefRFTenOtJIarZKCP8cq2eqz2JA1
v8adi5znvEZj1+5hQhl0QCcEuGu+FV4f7mkNYIWBAKl1+wtNJ807llErngAAjiL21PDJSTWldjNF
+5NL5yf22M7ZFjVYC1T/HdBB6ty2bHjKjcYAD91wHSenKjYToD0CPEbcLXdTzIfB2jo6eDrIuAgR
ASkT1NYt1kCxZ8DGb8wDrczsLLm3M+1Jjl6zDTNBVdqFdRbotBaYTN5SoxcXR+dvHhvTY4ZYJ4LX
aMDd42v8szLbNERxcS7wCpgCdx4Ry/CEbN0eeTrrZAp9RGo9BUAhYpHXAnf3DdA7+j2+UuYLKn2a
jd0CloWmttW72ynp2LaZ9x4OqqCP1igUImwwLkttvBYGf6eZAtkOCGkNX4VVjL58MPLUoEa/k1J6
VgGGnRGEp7Mn8llZEKEh7UBTTVke3hzSeEtTlkXaSbcNy1+MM6N48NzhwcmZClrXMXcDotlPDiis
AycDnWySaOkTyXqvfhkzW1xIhO1s8ojKKPQdGl22ibspPepeDADBXw7rIhmAHDMw2qh/W2B1+K+L
NDxEDjzs+7OhxUCzN0VxT3kbnis15ffGDvM7aqmQo0lGpJt+yeocAIrC5PJAMhqQa5k24PWxdpMr
wZkKjA704YSZ2tIyZJOinCFw03tVhNoDDVmRbdCyal5X0dhHwwXvw3sgveqLFSlFXchDraPS6zfF
FPMYN/++ClaFO/tGpct9KxHVfl0dgPLocLLGP+JBTrfK+rPWQnUFxC1urQJYcDcJkM596FmVn0TN
YO3DKgODCnJQg/0EigT7UUuA8QWictysDYVIY404d5nn9hMNPbqmbBaGj0VpWU8q66b9IBK+ASc4
PHjYPJrMa6+ktYA4dCpaBfrbeXXyr1lVA9Axqk9koo2FvBoWSGt+ncHO8R7S64WxJwtT4/Yjbxy/
QM3nocBj1NcyD9lFOVzKyvVuzfyCR0M+T4XhPGZ5mZ9+k5vMiLcgmwLz52xGtmQy6Nib8Fbt1jVW
17YY3m0njI+rPSm9GsUVYDBF0vKf1+DhBedqIj/qSDBo++ualVPkPraJ8WFdnXxRAGnsQje1F+PV
I5zfWBUqZf75AWmKaPDk55FKAPP2j78BGmke3aaLUIY7gFUxkokvkhEM924/6XjC6w7QL01XP9Oc
hnVKPkCfwX2uAmPcNbI97WSYuCM7vYegpJ35shLWl9waxmPRuoAZm6elAhMlz5H5czrd+qJ0gXoo
T1cn0lp59zUfUT5JShQqgYTDaV9kV+bPPRc7MtIix7sCB+/jBFlffT4BECc+TkDGdIKmbNVpNBL7
y3wCqwFItMet7+gEjltfHzVxcdG28WnwgKId9B0QwX9T/Ga8TlFR0pz1AQ8fLETiTHZ1HmhzaeBy
IlJJEDT4IM8otr+tDEydBjVAvy7GVvlwSErv46rCCGVSbvY0jWZyz2ozBHeeDvxAUHrfaei03ts1
pdltaDrMdiqvxbFNReVrXpoudiP+vOekVY+0Uqz4uM9LZEqjBlGQMVcn5SF9VEdIIXAeqRvJHRvh
22HueoRROMdL6IgG05Rolwmtt9/k5K1FAtRNGhL2tCI5rMuixTFG6ENjy9lJ4eoOqMiViSyQnfDD
VLnZfkjM6I2N9bkaE/3r/FNHjHyUwCTQJ8SMZbRNwpT/NfRHMqgkmEejMrMv0pt8M7bCrRFrxqs+
hSDBMjxwf1stf1WZ9TElfgskFDig8HKU5czGpBUpGMgGEM+TCG+FCFfN/uTw//Cn5dbV/813vZTf
zk3TJho3gE+Wx2lU3cl18u5ER8M8XWWkaCr+2YRkv9mtJv+2lMH4JTTH5AgajWz08RoRXUWxj/Wk
tk7cKfNLhU5w+TXrRf6gGtCcNKhs2aRxKGmKgHpzR4FwfXfBO0gimsV2BGIVVgoEV1yWYP8lxU2f
B24DdSTtRyQJlNG3geYkeKvPntMOlIP0zJaobj2bhvtOrwckmsLM2abIMgTLa0HigGS1z5h1XF4B
jP7f/BfbqKidbWL2PACnr9gVM3u63JVAWwhnajoaDM0tT3HWbnk69Dbih1CAUGSaqQ1zcTJyoKXS
lDTcwfZ290tDMpubsP7kCIA57YRsJ2g5s4PAh/tiANbwZBRZuW3ybnz3jBwloPJf5fUsB+r47/Yc
UJYgL4vdbWVqaHAw6vodrz93fRoH5OWbTWNVaew7ZoUCNFv+5Tp4158A0fei6sRB33zZINkmPOC1
VybQl2IXNBI82se9xR8LlHWgjzQ1AtZmWYDsYvekDyAuwCZYP9C0iWr7zs09TzNU+IFp0doPMu8A
PIaAolRj96SZKL02EAEC3hxkqnLVQwOqVXIni86zwAujo6F4WYUjUlp2SoJADg69nVZXybUHALt/
bTSUxJhVnWBbXXQvSYIOGcZwbwOcm3pBLrN6QrBigwqH7qWX3gwqlWHf6TDlV7mnvtvZe6+5xU/X
4e9jarAvSRFaaLSRxU2MTQwOMpDVKxSd3FGMKQH8Hxd/2Ul8UCZad0LPrncsaYYA7+rymE8GfzMy
8eg5hXYPLV48dyIGRl/F3yaGp1mau86GrBC0/+xUpfLRls50R8mf9VQ/j9Ho+hbI0A7j8mPKlOtX
aIU42Ph5xxvS09yZf1go9Wjuqw82sc2dFL/JdC/N90aZdT9Jm5mFAM+yyEeF6qFoHL5HWQ6yeon6
WPaMTNW3YdSzBwQH2isDkaqJrQsLSBZ17Z45NTvTLAtl9kADCP+quc0IX59ZtmpbFIAwAeINnRk+
2BInsIj23kW1WXhpbKZ3PqAcvYs1DzXqmbfaiGo4sgGSDDh+asnwHcJrRwGSnbNQY3IACBG+ERCh
fFGXvuWMqB2b53S0DqusAIC4O1nZNe47kOtFzWNdluyGPgPtpY3bdNM4hXsEorf2AgZmhMVY421J
W5qufbQnUEqRK7hEvRt6VB9JSSIkLWKzTl9YNy/t9V+cUMY3UtmGAxYRu8yOZG5kWbdLZYKA1nwZ
Ohunk6sjmUXaCE3AD1WJoOd8GWSBMhwf4MrRcxMP6sZM7DkSdOYUI3MOjTnFT7li8ZPAbyiriuSB
RKAxMq7xgCJNa8AWotQnZz9YLlogs6rMNrywwOulGdEe6SHo+yZDnS7eiMkZlLnyMUL8iRZeRJlm
HyuPy0+yGNVOW473tu2y6FBMuQ/MZwHS9XlRU7zqKMN/pAX4NMaXYeSvNJPzZVds1BFN1OJg8Tcj
xFo0JxaHD/+aH8auBVnYbM06C2x1Rr+nGV0ZHjXdgTugd0EoPcf/BkUhQcPSbrcsEAnnrZlSC+xz
+AOBI6S64h9+6fwkbvtHZmbjYzhZw2MnsA+a6sTdexbovX0EqsN9Ytlgp0iGuNn+iMiedFmEPz3Z
ul0F2z5rtshYvRC9eVGY3VHTHMRBw46/DmH3MZVzwQFNPYFaXiI/X6fkG6Nq6dhG/D98BUISDzlu
zFsJlOXrMCC27NNhqeOHM5pRsxt7AaFVzhnHeQCtNzKvKNgz47HfhBUoOTe2fC6Mvn5a6P1Ctw3M
DGxYNBWNMq+iDO80I4o/NqqfZpGEZwREumeOmqUDLUYWeWF3z/b4RAuSueD8Y0HSZdKa/3lS+KOF
jYY3Tg8NNnvYo3RuesK/8RXRzyHdjhFDvBlR9cWGDAtEIB/MPu6C3nPA/I5uonSr6pmczvXa/afF
UBH8iG8dUE9pMdu+q8rQbusqteXVuEmo/WLghMw6VIAw85d50hT4gSfDuFkuDkHM6aEbbX0Dbk9z
u65DR+HgApAkrzWAEc0fhYSZ0R4yleYXumoSWTp30PrVGJva8erAFCHCL6roLu48VK4Laon56N9k
7tQevC5Tx9UWNaGfvcifZH3kVfsmVX/+V9sC7Z2bLmNpwLAVu8aujt1cqvX7WKv5hCojbkx+PNZi
DzYRtDPMRiPKs65xPJuTkUSnHdPH9kyyZHGZ1QmqJPA2gMXHIgsXv48VK4GynTQKPqaz9XIB89FY
oCGEeTzcLaeis9DiNjKke9Oxf9Dsk5YOh6o5dKjoP9FsPScZox8fr+FgSd/QiZYTk02FjdVlxrNa
ZJ+uY/6gNq8m9KnoLTI485+kQuMmegEt1PxEMvvzY53Zcj0hQGIvIjbAcvjrc68XXLm82EZuA35W
WmpZtnE0id/XgS7dqZqvUWfJfV2m/UUiOYGGL83qLmoeumQy9/i2v0zz/51J5NnwpZttyJxsSNWn
yGa3AKHfrc6kXadkRzIbT7aD1TnnxV/iwQaGdyQY51uKFP1wXY7mKTqnkIIDu+r2N8Vyl3Em3BgX
9WxN95vVme5B1j9NVu264KeT/FqFfD+dJEQ58/aTcF2nkWD1iRKofzt9PCYImyKEFABjWwG/YmhP
snGN3KdDGvLGRkp3HlbZJ0NS03y16ZMITWefjFbPdbXc5WUQ6f306Vy0hHLSo5O546YqGgkendY9
e3021svhp3lVMDTVLzoTVc0c0HBH0ocZd890NDoD0IU/+a8qjiRhgBSj2CzqOGtYHKx6rfiOwozx
gg1zd/GQd9CB9wgkZfD8+L20MFpMDSgvAF5K4rTOVc3R5EUPYrfFh2Sk5bP3ake+nkJd/LLW4vfP
c5GLnQkUmulmiYhzJJ40/dR3DFuUeWJkVX0q27ZAmHjW9Y14il3VBdqkSpAZ6iUKzKGwwfgpyzS9
0gw5b/QWmsOR7EmUGgnbxZ3yPk4yL2Ro9eh3yAcgEI41aODRNsafYTm7lY7ZqfZM/GV+nT3Kmjrw
xqFB2OvvK6qb9CZlVi9nb1rBrg0DUc8wRPmGoXBuF/YCTKe/HEAg381Jkmk5M32O6Rv2AtFyFTrL
w6MZzqHN+ULJEUzEZSAjPuwqxDfNUq8eFVDwdoMegsOysEGUkw7oZSqr/tIMZfWWEUZBaD0zu5RP
VRyfSZyAOxlBEqQOuKtVb7QGUODZjrTmf67hmqXCV6MsvnSGX9W1/OYmytpESTjdANXvncdyKreT
3tZ/5pmz0+uRfyvrUaHS1BZPWa0Bnhmvt/tR1CiObvt3t4/Nbzzrn4ppqL+wIdZ2o9GFxxTIDPcx
Bz4UWSiGIkUrc9+REtLQkjuEl1Hm/RUk8LhBZtEpjL3cLxuvQvxLt14KlbDNgEzyTGZqv6gmGXeq
81BKLZT9gneK8CgyO0W4bjZuHbSGIL04PIFxu0X0MXEuY4VeN3cET4XtsQc60tGCE3BwkAalFrkF
QB+qU4Js12U1Aa22eYyk+RfQ2kP0SM4LeLUu8Jb9zTLH8YjWxPC5KO1XPe+mv9xSoDZ/GpMHI6qT
m1JVsyFFD+j8HtUvQOd+QLJp7pHN0HiON2LXJ2FqM/5AR1Kruo0osmxXaoUBhqW4eNR5751WE45W
6Vs3f0haitzQxzAeogJ3vw83zegCvRHuctLVucnNH6Byy4/MNX6KfGDn2GpBRqOqP0OmR+CIrfS7
23pbd56RCGgjWqSVLzRhZnWOayUeaWZ74OTQojlyNJvzFhlvvGEaRyar6LUFUNJWb91kz1Aj8Bqj
aHkPznJANM1avZHWERRuaM6ZtZZbOWg1j4EOP2s1iQSBXepIm0OZcrd+YWoHlKik32Czv1NMBzvQ
fFLAVryjtcDF1hV+wrMc9LnBkZRDgca8WPeGJwSi40uc5d09FpLfEpehMMVSdxpkM+nXrg5RKQZR
OluF5aBfbJHdsPdwgaKV9gZIKe0XsqB1wshGWbFnfCV7EgEJCdtKN82x9f17IQWkj6ODGoFFRorE
xt4HTRCOT24kU03f7WUcVxtRc5xR18Ayis4fZExGnuzQFYpb/tTjykIv2dmdWX76AKN01FZJiWJs
VTkIq1p4M7ULFDHQCegK8ZIug6I22Xb5SBUqMjeyaPTdcrEtqosSZP43RiSS8wAU/WXoSuCe+DRv
m5+5njCgCYSjvSERUBjDXYLktm/MHMOdJkHaAtb2C5/jqB064n0hQ22ZKqf9ezrHYMmYtL/5avNS
n4wpJPs/fVfj/+pbzVe1nujTeX9dJKgW5L7LeRSYVjoAJhZFWUr3EKYrAX/bax7oljw81X3dsvg1
ameEpnnqKpE+9qHTgTMiQT9v5yWPOrLcAJyAou2+13Fo3WhC4qQohl3aIylEslVhOOOtGLg6r0vE
SEcdORAvl7Ostmjhr/xUeMNhXaSeWHQB58iZRFaoGhe1iiXeaErcUlY7rR+6BzHsQRyWPooww2cQ
irdbmTvo+kKNzSKjq3DrYockT3Zd3RsQAgOFwkP1wLzAqoj07N21XXZcP30onPZUivzLKiJ7xLdc
X5qj3JOCTuVFunZ12i4gi9XBMLGJLVWM1pz5fMsfXY5/jFEZ3lZ3p/DUrjUR/GRaLTYtWr23oBPX
qkCL9FD5XR4ip5QZNvKjs7SSGr8sh14YgmJboVpIk5ANju3sogT8w106vJuiSZEIDn1Sklc5u9LR
bzJ0lDe7CETWi7GKQo7CT6xJxst10Hy9GJqSYafFuEyat+iK3xZ1WgR5m1vPbt/pQVRb9q7XB+vZ
QPLwUqYVKBAt85kshiLa2UXknu2qy2/2xDXNr0crv42dOsfckac6zqGYtaMeGRruPdl3kLgDMIA8
5oFMaOCiQl1pmImdnjU6lpqdybAdx3ATo4IuWK2XBSeJOiwHpc2biXwWT1RM5Pscsd1lDXKiq6DV
GnBzodmlfybRsuJ81XQ0Ze5w7tW4Xe1X99BTKJbJ41vO3eh5YN1PcI2O55GL+NkKuXEysaP1aUpD
B4vCmMZzjLjkMzfDDvWoqCdFFtMzAzvp0FAlOMKa6GlD1y5gcwKACOCWqQ3omBZNmwRa6WpBXgxI
gynw33IDezuauoPT3mjAV6e9lczeD2EuzqTUvVzd6GhAXealRJyETJeFSdG0eH7jjf0vciftui4Y
u8W2dsJhY7muAebOhD8bXYXXpB6og3mSVpuQ2cUOb3ga6sytqH2IGxvVTI4Ce9Q8JUM7BgSc1QFw
Lalre1EsLhaoP51eK0+dxhCg0etc32WIVW+QG8AclIvlo9s7O29EUdRiI7VQW2xSo5G7Av2rG/QO
RlfkJeOrowB3jKL2zNxmDtN8Eo4ohOiXQ7LsKi+9eOY79nDvKP40znKo26cG6Aq3AT2POiJRTzSo
Khc7F9gOwSr7X04dgFcemXijFEzYIOgRVfjL8jktgxisdjG70RUBqYduFPvB6D7UqPgfz6mK/bZw
u4eEFf2D1eKJphtRdiAZDfWs7Vv1R1saBvpiMbNb3FHJAduTM9511TnVczTzx8bJcRMEEpDhBQgQ
jtaBZB6qr7dqUmCS+Rc7ObtJO39WWmXsV1c6kgke6WFjV5tVgZCl3ixLkbA0U/2Yle0uRXHYpfZK
6+B4/Y1mfc7syzgPNKUjktHUnYxvRRyX+3+zTT3hLF45gCdMLfPDaKjA4IPMjRWX3UMG1Gma0WA0
dQlQCZQBtqHeP5GscdmziPFuQLPQw2WwnC86EnUSPLpDgZoBchq9QkP1ehoD8ntACLtyI3HGkxSH
6ABGKYrDjySjwcbrkLtppeMAJlLHW76TOudqHorBts9xgbBj1dTxRuXth6wzogZ79V82ZEhqBNnH
OPD07kcCcPgdKda1Vo9VpskJa5EhqR3jCLDztzhuFMJBCKcswxyQ+TSVaIrp8fg059iuPQ+rkmT1
3xakXETranQEC7Nro9Pq+fup/l6D5L+dqkEBQVAOcWdYb5lZH2PbVLimuDsVVmgDu3meZ3TYW7mz
sQygnsVzL/mi+nS4OJAveX0aVvtlqUW1Sj+5fjrtsnaaAqHT9bBNmhue8HqhoTV0PqTBaKqgb0V9
iqpZUcyK5ZDUKcuwpbCTY2ehhUWPXP/f7ZZlke7T9rYxvNIy60noaDHp2yH3daEjwyjDG24vB8ZB
yOaBbOpGIhrMJIoCwKNG21VGRzqoU45V1D7nVgoSd5QzHJK5rZGGtcuRIzi2UQplrqtstUuM5ATk
GO2x6gDG0+tTDaSSqHpzDGCvlIgwuqFV3e3OfSBx1JTjyWToedBDZCvBhYXdhirihwQEW8bUu3ca
4qFKTjweUf/wS2ZMWbHr+woRq9J17+AJce9t2jabtlHjHu8sY7oBs/orY5V7bsoc01Lue7MWi22t
cQ+14uj/IlMupuaQpuDHjCuF1yaZlxvXAxBeIJFRviBmmx7CiD/TzDFK8xIjlVmcprqUm6gatEBn
qMz08Ys1L6QnyyJz7Z1EWBetDX10m/45tObOrfIOGMuu7PdVVZU+Kzt95+ivilupj21rc5n0GMS9
IFMMRK+FAGwS+ktbhQDdM3EPizJdfzHyhp/bIQQi56ztuzS7T8W0K5mIXlp3B6wD+GQiMBTz7mRT
oqL0Y/3ZRXSqDNDni6pksp3Xrysg97R+JXNA09v1VvUusDWQj+6uTCT6KQ57hGzwVPBBPQFKv9FF
Cj1D/7wf0ugYY3Lx5iGy2/YsejA/m1MLrJEs/zFpeNWq8++mYMg7p6Z7R89meujKDACORac9gvUe
lGgj77464IAnH5V2iZ+ak/0idNbsLGZG57R34luHBi4UmKfRn7leAIge6+f58NhqjL2FjukFaRSi
wm1KjbPVoondKCrrFeRNXw17yn/YPQvsErwbpgoTxL/Mrnio0ep8CIcY5Zetbj7Z81C25k/bUQhs
9ahQRf/QdJkq75VmNOjtjCHajmh4mS0AopbeGyDykzetE+P7sDUZAoAkIzMnFbth4P1Dmddfuaz+
NIfJeVRgVdi1Bfbc9jytK+GA27GwT6xJ/qAZDU5h9o8mSvV/GZG4yPlzksn6/Mm5dhW6KmJ7t9pO
qXYVXX8Jw7zYOJEEHND8ZuaVDjq5PDP+L0I59vUOzTB4h5vN6YisSUEyYeVYQoIvt3eSZ9F20xkk
ksXLxIE666IUess9rXhBjC+9NLJKfdKSDBVvwLXgzzRp86jGN1A2Z5paoHHZDa3bLe5jM6iTjkht
FSq+R9qxfmIDBkTAfSWAM0aiusgUKgKRbEIxSf1EsqnCzrroJndHstDM6qcELYlc77MHsrAbtwOy
9fCVZjTI+amPJ2G6OEXgub0ZUu5alIn1qDBVxZUD6ORqAFjsagPQ/xQBu4xEn0yWw2pq0yDMR7bR
ZxeUkuTbSo7Opi2QQu0l0o9AxxjviZ5O94SDgjAdZbdbZU5fRxs7UTEKNGDXZuZ4t3hW+rprI5pl
VscY5Ypno0Y3sGgsJKnGBAiY80BHYWnWtzTCG3s2AccE3/UW5f2zGn/V2E9dy9v3Tb4txeicyTgJ
m+ZGR2aUnzjKfk40izKzBzljyxy0ghbvjDEUgTdMQ7O/NPwc7dDfGwSmIzZ30QAzN/eG4dlkiCjb
Iq5PAJUzbokjRVDpmfY2uPxuo0pwB/IHBLCZZrkX2abeRcwDHSUW8F5NHVm0xYaENCzzESmIswDP
+u9+jjd1fl1bSMFFD0jux7dMr3/IApX8NPNmER2FgPy42dFQBwIFkMGiLVmh+WTTxkZ5SKz8q0cy
/JtLoOx23nhtoi2IR1EpkafiCRmcLBCVIw8oD89e87bDLqTmFT44T1/tVCB0EYNcl7RD3ofHdhLl
hrRVm40XlK3lPk2zSXUPKIx7oNkQMv6UCOR4DSPegAup34+gAz9p84DGBH6SvVcwpHxw6IB3PNET
DbuGHvVVCV4SoiTdjw2/ugDtPq9DNWkfU28EUIO/auiI1B363U7KeF91JBZR9LfD73MND+mtzYbp
KrSpulv1V63VEb4uRHWXsyRBpBEVu8UiIjkKnFH4jPpOoCdWdxKVYXYousS40ozkY4kHEuCFLiSi
1bXWeajq9hXh/37/f4Sd13LkuBKmn4gR9Oa2vFVJKvkbRqtnht6Bnk+/H1GaVk+f3dgbBJEAqZKK
IoHM3xhKmvHn8fUnFqvj0U+6NFyqbfGhD7F3kPPlmY7X/TOCAzyMtssJYYkQnOoZ6p4aCf2k4a6t
uzbYjJ7xQTqWfG/aIWOnIPKshamz0lHlo5xTmyvdBtZiqZW2QspWPI5JNwLVUofHtuvIg6OL8ziU
eg3sr/IhFyE6mIkovYIMy1a254hr1ENpsMZqvHowWVZZ2YWPHtsqwNvcYnD73jzdqOZsn8AhJfTe
3HSpZ0H75gyRcqgsnigyHIf4Xk+JVyI2qKbPSh5s0PNy30bbFDujL421vJhZBT9tx5juA8UUD004
vX5dFFO2TEG4Qc6KTH0XDEP1VCrUnb4/ij6M1YqVVv3ro6C91LyZnfj6KPLsvDHIWDrQYRdOCnsH
1Qbyx2XP4qBxeQFVQMIc/GXr8q/SqpyfyVBFSwu6+n2MaOuhan2xKTTbeIEy+pA2tf1TJPkPpU/8
p8opqGl3brIf8zh8HDVYQHKGjbBADB78w6oaD32UoD8FoLLO6qCmlCf94NMw/5IzA1Yoy9DJy6WC
q9xcQIuuNrWVdQENEIwmGRoZK4tFM/Bal5HvCXJsmDM9FFcD7prbhCYcf79CBams8dVBydYJ/sJL
UHfiJBvqQageKOVa9jo37dhDlEBIMnts2TXMh3Ioa8Nuq+sbKEKo23l9vC/jKHzjYXPS2nx8hDXb
P2BNtkYCWTwYekImykRBMmsdtBf1PriShA8vbDZ2VmOhTJ8bubksWqwQ5OSpb8aL0f6IEqjKSDZW
RfhQzY2juMGD36tbzTHHs6NOXyFg4H+rWpkd5AQZVw01g1BBLkrG5OmuXgZr2dzmzVejkiK2jVr+
Jfg2sGHzH5CI9R/MFqS95g7Bjhq6/yAHys6/i0vDP8kQaA1cVezX73OCKaWepfX5RRP+xQii4C6A
C3oNeIBuwykrV5ZT11d/FiGNznKI9WFz9RCkIxk7VeAQmR7bgNes2H6Qg/IUsiekEqZBXfAYv6AT
Gm893xv2vOejBysQ2AUIBBvH9AMJjOYzUwt3aVAoutMA5B0noarrGrLXa5AHZyhLyqfm1cjCFtp6
JkGcPLyST8GURCeLSw8bGZR9KJeInMbND14QBa5Q8xzZpCRbd5lJDjTJ1GCpjyL7ST5/FU3R9O5k
AW7RtZ4eKaokeMIxY8ym+A3y23ARg7CuTQ18QzEpP5mWYUGIBIxXTGSzglIxr2ZgZPfsNrZyUJ6Q
DLMqBynPpTtm3cIKKHI1o/pedTDgjNTt9y3ktrdO28pwmFoj1DvWuFbfau+xzdbGrOwr5dkA9TYo
w0UXaO92kCCQCpn6rsZf7vG/V229qd9TjnHmq84Mmw2ywO5SFBC7/cn0j7ab+kfZ/Y5R98shM55k
JES/En3QX9NufdRxeTSU5bgjP7YhteTfmzN+lwWptjDaTD9IOG9eIhWaU+Vdy9FCRUpohGS3kKMC
VBKQZH8rsb4y9OtqEvArr4bzsHZoOqSqKxwngbqwhuX2C+5U3W5eYbfYIjJeLTD1IGCc7tYNBPeA
P5BWF05nvH6fNFRmf65r4MJrX61eG0GZjPykde0sUEaR538Wc0+GWqvcT2GpXmSvCjN79T2/ADt5
VFnSgcQZNmKyjLuZSXAXxDTOiMhQgCaZjBtAm+7kkWz0qbRJO3NWnJcQg91RM5cuQpM7ayqLvcDW
axW30fjWTc24MDTLP6csY5+zIEPh2Bt5IYRf00DpUKdt3S5eIjhvb131xda79Ai6OoEbJb4aCOXJ
ScaQcB74Q/4aTqNXeYKcMTgaVTL8BA7szzo1bW6N6YKXNvKw4uE3fMXQVcVgHTT4XsbGUK94Y/92
UgDQHMD6sgz65CSbVkH9IJiOqhuPiMWbOi3KjHwcOZz/mhjmO3TuSOeXjliaFlLsra+Cp/YdV1tN
DbXvoFOTex8llHt5xLu/S5z4UnbKVyQffbBPEJCXf0wd626reORLZVyeYFTA6aIpRdV1vmyRxwP7
oV5dKr3jnn0xuGcgqCs4+iDT55BSAoZcyAFwMMZqMku+P6UgKAoS6UZ4oWDvndHo4ZZUbjPl9O8r
ym7b8yiIKcqCP/33R33PA6+THssMO3NweKb32Zmd/uyos5WSVvysVFd/9v7twdYHnxDDlOW+U+qx
dZfycLSgqG7+jKbzrMTzlkg6PYaUBk4huukvoVY+TmqS3LvD0LzYvrlsEZW4Dl0RP/fuc1Eb+FL5
sQDGzTOzriErRgYKE66WYiiqpbAGM83hfQu7HGXDjjLg0Ds6+inhak7V3N9iVDgQU/RtynQk7fK1
ggbENPEIl9eRE/vajVZF3s01Gv8zAuCyKebbQzaTvH/koS9vohQU323IK8KfnYvCmQy5Q+sda5vs
VxnsFQuIveSt2KLuFnkwBHvZlQOGV6C9/SsWRG4PoLQx7Y+mcT4wnVYucftPOStAWXVZP/wbuVGp
Lb9TLmH7jyRg3ybNEc6QbOxYpWCMYPECHabhze7SdQv64xlEvX8OfWTGZZx0tLcyBqxXytAY3/Iu
Wdd+EQPVwXYjmYL6IpvAarFAnK2PfoWaOXfgRORJf8VlSMxxj7jawSb2qLQCTS+CFQoP+rHJJ/1o
4g+xaiYHkwil1I/13GDfFItNXDrd2rQBt/ghMpsRgLw98qGfsqekwWwaizxP0PJJZIxqtrhHi0Pd
+L5RL935rN4N2j0QBVz2hGkv28Drj3EUjS99SIpyiKp3BI2Sne/nMeb2avmO58x906Te4xB04i73
4HnJeJd4NkvYqT/2WXc7PXIcd6f7Srp2hgnxG+E071nd5mDkR3HSK1ec5JFsblOQReK3FeVG6SBW
C2/ydiV6K6jktJBJcs/6qWcF2UJ9escxin/KTuQnvDiSuyJIQtSL6+bTaB7lTLWIsmUPNulei/Ew
qv0w29RZEL/afQH4n2vFevMTPOEIn4CfNvrC24n5pwERoxI8L7tVflpgJOq7jVvFeuz7p8TPd7GI
o6uqJS92EKBhXhnhtctLdY+HmrGQgzJWKhnc/Nq6zeiH4WuGHPw14/sacRUWq7SzX3VNKKuO9Me7
JvS/VLsy75Usqe+HAuEOGSfXDYPGVN190Kfxe/kko0ZmTvuyGpRVkia/nZyq2P4WdhM/FNmwx3bE
/vs/B4VeOTIyebW6yjL+UJ6hZ1vTgBQmb2J5n8qj0fKybRyxhPgekLeyPON7AAbTewmi+cFEi9u2
Av9v2+ze+9FBryBkKymEb7Kx7abD0HvhNlfZJ+ZVZi9Cnng/bU4qh97/2yibd8MulBdQUj53Bic5
80nTfJKvj8bj5Df2IlIL8fN/f5I7/yR5kpF67tZFhATnsMByQEoF1dFlM3eUR4HWwmf67stgow3e
xujKpz/if5wru0pbVsewo7ld6rtfslRmg0rJ3q1K886em9TxWYqU6VYBx3H8I05egZKroKgrp32f
0LhpglhgXiwKfdBWvmeypJi3VU1oOQgIyZ2U3D45saGtMN39Gk88JdsHGGQNaBiv8O11NhK2MFlx
eUpBMkhcgwz1SrCrIxXF2Bn58Mf8cYIIFhv6uA5SHme2VT8i2dQ82sAd12Ho52sZk03mjw9FWHon
2ZuSsDjPJ8n5MsS3emfa3j175Z0/gvqSfMySnqFa0fq2/mstYbODNOrytVRxNyE1lO1Slfyhko/G
PQko477K0P/G3RB8/XfMzcNtOhvpyZhswpi3aGMM+ygzyH3L2Hy5ou++LpfUtVhmKiQQWapWXJyC
boRDihbeMTbPMs7bi2o20j9ftMWprR4npVLXngLerqtycUnLsVnDByIjRuF+Bbujea4MBLj0OnHe
RotNhq5jyjB2yV2rhsM/DrnqojJ1SN3KrgJ4Gy70eNyOWqp9+A48Nl6wn66Nbx7Uvg9E9Yt1OkbF
EZoF3jKmbbBOC6xP2/MOKs9aYKr4glW6o+yAN2po/Jk/5YS0Mz8bfYavYjy2i5vW2c/C03iJxT5s
gtDbemCtz1maDxvqQs4lGq1qrfVl+OgPTQHjAp0Ix6rEsmuE86L25rhoSf3N6gQa7hTXATGpByoo
S+AW4oosnrhqRdose5F0OxmbrLI65SL+lD15EmvWj8kr+pMMDTVa8pHnbZs4yveB2rQr366qV1S4
pxUyN8pOdkehfAp3FBdS7+Fr8zd80up1pOTcOeWAolH//Bv0IZuhEbJ/Q0qoQbBjpfsiQ3JQxoVu
g5OQh7ESutu8815lz0jSlzLJL0XuosWWpsqBbKyP5ifd79h3V47KeaozHOwsU5p9lKAhoDqiuOMf
L1s2eBOuZReL7eIuHMPiTnaNscP/w9VPATBUZ5Gmqrku/cRe3vp89x4Ze+OjSVry3tPkzVrRHm5F
Q3jOYdTJCd/xXmlmo+TSXoZ7JUg1S1nkwvnHGFT1KHdeWYGZuSmcpxTtxnt/RI5i3pB11Pt2StiU
a7/yjFdzBjdHlvfbSXqu8+QOuuioeQ7Zo3L88Id0REzI6/eFX5gv/41Xltrv3Sq2vuMtznBrTz6X
qe4FUKmorxhmXB6oqjzKV4wMySO1rstD709/xtH3R7nSGR4bXSsp46Tu0dGN5DGYjGMyY7j9QMuO
pQG5VHbxCow2XmgBjrXr4rVKLSRrykw9iRnhXfYZxjy+j9oR16BMe7tGF2oZSNCwRILUzF8t90lu
AJH9mA4wYqOV3Pe5jpMuu9xBJY1C6TwrhXK2aDrto56EeCqD7ocfaulP/LjftD60nlQWOdu2mNLd
BLeRAlH9o4mS7P8/AQX7tzLMgh1UUo8FqEICYxN0AJ4x+/Bfs4pCVa5Yf5lRd+81mv6Klme+br16
PCFbY7C9YqqhFf5r2zd7s0fgP4R+uooKMZyDuRny8Kv56pKWSNO+XlE/iMeFDMrZcmIfYrMjrxBK
FrscKVrzr2owY7jeQxBp24oizMPU4TWYZiNpQGFn1pk3OIqYxvTDGKgRsaZXT4PZqid5BDiMp608
5J4OD6nLMm6eIkOy+aMrz5VzoQZs5IzvyzVRpP129TYcdoFvv0Fqr9wjgNrsB4zLy+Tk1lUbg+oa
e0s8qK2rjPihgbkbUrV72UVqA3godPZlzQL9irNQdQ2iFaqlHlqCrd/s8QUTi67sijvHarSjMSEN
P/dkyFeSryNk3zSUpYyViXTRJdT7mtqoslFHPK1kSDaguVAxJBmOUEjU+OPSmCVCdKDnx874KEmT
HWTnO6zOYzImGxbXS3t0+8dIoEEdBsXHEONxMPm6tnOtznurrcfMGfKPJDSKbRL51baYu5iK+hWm
goUSTLvcVpPNpMb5R2hSsgAatvTJEi0dr5geC3zh9yJK7IXs3hoLCpSSQm215inZmDWXIIg3ctDP
ZwqjL9TYWiam/TnqsXOuageXGCU0loWkzcjg7bBpn/m7QiqY51Edcs7yCJKDc56Nhm6nyQGztYFu
2z1+ITF/R+mmVU42R3l+iJsMI09oHeDe59B89D2tzYqsuZ0WtqDkC2VoVt8Tezkszbu+z5HDlOoR
zQjMdxlH7oRXiF29gdAb1pQ+UkyqKMQsSraNyIAsayV3L7cQG6NZUS+Mcbwty/sQySqclrB88nph
wqGKwLuTkcUzB5GoHFW/+fgWCRrtbsqExW2hxUhmBJNTrQtonEtZqFb1fgROandfwVuxW9a9O52i
Qangav9d15YD8hJyQF7iVvC2tYT8pehf2QdOK9snUegURfsaU6eR2dBAc1GzNvphI7siaXaTSWZC
g497KgZVv2VDU7MmA+GI/KIqXf6QieCnnI/m0ddlI5e0oYnjqTU2/Qus+cUIjuUEgUmcWHKIU46A
82LOsUHK/XdAjspGxuS871im+Oux7iHOD+pdq7vTU9vxQgupAewbNm9Pg5EnqEmY2nreyz2RVs4O
kd/4CzmqJnVzmRr7fDt1Pt81H/Vc7a4yErJOG6K+Ow92mG/CVsFH1+ye5zTrQ2vU4t7vnL/q2nTe
HCqna5Ty2900V6eayVqzRc+fNdAw51sNa46LWCMNkDvuwbSS6U19U4NRf3AjJDW1uH7Qev6G9iiS
vVOZqBX0LlWUP/tJ3Wc7SLCzc2H0qSGl2zVV9x4LdJTaxMv2QEu6J1VYT2HrhJ8qi8aFWqvFfajp
9clUKXUpSLx/jsbXmUixkQZA50rk4pS0XrEb3P7rqJuPLKV7U/0O5s8sks3SPtsFZnuf1k5DeYeQ
bL67+a8BGQu4xioDOb/8nty7toFJoBHhyNtM9qLMgDpS68Bd2+nHp35I/IsdegfLmJBXs0CZexRm
HxXbGJ48BTqIa5bZqRLJ+DRq+riC5t5s0QxGUF3L4H7NL6Qy6e8ysByn2x8zUYa7znP6Ezh5/rbz
6Ag7Y80OtlnITDHqemgskMHOl8iQees/0seV22RIPybIgraWgwYlLsMISR/1HjzfYIzXpo/Ki+Iq
yUKU3vCm+LW2xgqz2MnupNT8OvF0RR7MPcAs2ce9HS6RNWs/UySqEab2/3Z978kJc+vVs1SQnblV
3+lhEB8CMPzb3KU26A9Y0Pswhj6HBl14U1TXAZzBQvN1Cq4IUu/qOUPJ4z9ZOXNXJizl6Dh0+k5Q
M33+7nZm2D3gChcvCkFeziweJbS7yFHrq/okWce4fvKs/BqUyHA08uDAmj4cdFkwnJtu2hsT/DsJ
Bf9/nf19aXm2nHuLiX1cvkC2D/+yRj4L1ef6qS5jd5NjZ3AILUNcjCmxlhMi6z8GxUfWuLNvc4Hk
l8eYvwcJnvAain6blS0I7bnXDZkK2BYKnq/pPBgU8Glojg+rZHSbpQOStyfLkNAqkxHgBNwmKBT0
ZD1R6znLmGyGdC9Eop1UpTeWvd+Enw5MxbDii/KdFBE4l1V1Hlvhy0iVLNfc8DONPMQjYgsF3EkZ
z/89M7YQ/rRSS4P8mC5aSNJvGYIB29CDXMhDyfo4GfjKfOC+529UTK+4t0MKVG65kPFIoYoP2jve
u3nmvUxmwj9wuopVXOK0smieWmNpeJ6LFnfiPhXFtI/jqb8PqsF90rIkW6SKW53kYOVRBNFb19rJ
rkImfSN0ly/Y0PIrMn0LNgv+VuUXXjW9Eb5M6mhvSMYaUPDoImRqrdNmwsxn7taDcFdDEzrb2+TW
DaFN6ftWT9KVB1zoHNZYiSH8rQ4LciT0HaB2YR32G9REjY7Z5nCaHQd5+jo/tPrYYAbzUfdpsElN
DVttNhJPbhq/5CY4T087+6ad3AXWv42HWeBKKVH/kgNhCkmpMKi9UM86OzFORoD3YX7pWr6SXTnA
6xmvr3k0V1t1WXfpT+CHxsJodPfBDiPvoR9GYESQFdcjWgfxcuqBC8Vp7O9ufT0V+G6pxlnO1hDm
v6+gnssLyMY1kpNfIpJuQx3pvfZig4b1t4jQ3VeWXhwARbh3UjP5dqSVGOFNhYPaCAOo9017oXf3
HVX6Cg5SMh6BA5Zfh2rb2ytH1dCvnkc834iVpTy8zVd71Kyizh5sC9S1k2+ssHeWYgIA1OFL8OSC
m9p1doUf2IxoazukIlMdMfIucsDndIKPrlcXOVh5+t+WNafWXEBFhqbFF8exOtx/0AvdVbBgKJ4R
RE28N9npduqJ1N9tIl7AibLK9IbNb4uaQxkkF8PovHWMLdhC1UuTbYHTIX1a5Y8FGclTNTe5KGLM
XudDc1SfSk8Hw8EOOG4G+5K6XkmCACcRW/fNo4zJxiVPfczC6KCXrn3JYTBnkfdW4bcNYiz7Gfmz
yQOu5/d+ZkRH0zeHdTEE7fuvGQK3xUU+z9Aoph65+jDXhH+bIa+hCj+/x6gTrbOswIbawXwrKMaP
KgqPZdNmzwDwhsN3PNai3+JJqzkrzNbGj/9LHMbvSdNFdIEeUx9TS+DEqRTJVTYTBBwjsXBhmkMO
OzLI+bitObDGrmZu61Aq1KNiv0Fr9v9pFPc+aAzlQ+eNuchjR32O+wRgQeZ792NkjRtRjRimluzn
hziv0F+awnPmZ+1Gx6PsPjHmIjqm51glxe+TYvaAHFgDGi7eKUlBcR3t3ne176ddUWvTukb4E7Yk
JbEY0jQVFxo3LSaEx0P8Cunx1ZhnRJTUcYV0nb4Kp9hYQos3wB4ivz2NXr9wjK7qFvXY26e+oXgO
9NFP9Cm+di61IlNVkTlL4rZasY8pDhrasmfZ2Dy06nkZwDtUPPSaA1zuf0OxqmzlBDl1ms92mZXl
HRBueZKhuLfr3NYUEf/5dWXG68AQScFrowiPQFb+cavI4GXv++I+VIl1qscwAN/gaMWNvrXYG0Qg
qC8Kfp4brQaSi+5eTu1zDqahO2yHDuOr34KeXYw7y1fC34NpGGj7wR4hoyecjZpndfGm0D4gOnR3
O1nGkBWPTrUzbaOsK1COnbTyolthfa77HBXI71hK1dwdNr+F1FhNzvqAi0KzzWLQUsncmGbwSRYp
OgNvrJ7c2tZWNoKk1Fr9lR/rBW4/IsJBuAYYXEf3/PivBoEz2DjAuJZy4GtuIg6W6SenMYwqCFGJ
gkR/94wBCoK5fe1d+7mxHmLf0a9AQrxrbQcOgB6MpuRQprT5Lq19XsfzzIQ60IODeaqcK0MdKfwF
0vbpSVgJ6ZsOv8zvjIFMICSWzaeKUDqIqMNunaY9VUU5Hjqlvpq2QsHQdoofMMEOUZw/yAQOAGUK
/3BSr0npKrvSUpLt2CTOdbLe8sFEKHbIzQ1fjfVYjXX36FLhKhvrUTa66dcb5OlH0vhxhmYrd9+k
8c8t50c4mO25t5E3bp7izgGX3XJ/reQhyoN9C7wYaQsLQOlSBiPgcPZGjzFXk30yeqTsR8h1Zop4
Y9VHRyPrgmJl286A4eH41ZgmOJ2+cfe30bGaRiiLOZCsZd636GwguDG6OMXJI6Xv4W8BDqUwPx/N
owoyFIhPTY3+jIq0fm9byUn2gnTQ77MuPGHUFi/VLHTWXqqzbnEaRFFzDVfGLG/thO2LUlYrmFIQ
Gma8xDdU4rsLD6tMVpTVd8Kci+zzPEW4lK98LZlecnjV5zaDzzDTEqjksezglQYg5LZCj0uqRyS7
QrtwKIc27xLuMrDf85DzvUjci4ne6dLKzHovB1M3MDdlhsmTHLWq2EQHDGk2OSrEVD3Go3JD0YCF
8Q9j5CHAxGKU4ktrvrRueVdjwPuzzoZiYQSif3RGtYZujOFtGP0d4MUG9h96Cw+2srqz5ob3b7fm
/0AsZaxvlPLOrKtSW2gNnCocO7NVMRtUyJFRDOkKdoi7HivR8A5Wyicd67DNVCjxiTwXzhHZmG4i
1df2odb+7baWekH88+H2dZWJ9t1r5h52YA96Z/NV/qf367y0UNl/RXGwlzWeSY/ipTlkzU52tY4d
WqKF2ULuNPCbNsiuPEvURNLdOtQq730Xv5XA6Kw1aONpUYWo3Fo5676FlqcBYjjzYUzudmP7U4nu
7cx97Ntgn3bIPti91r+k+Kxktqp92NQu1i2/4b5LBu85nYxdMcfzJgy5fCYOTRKJZwO/Uy/wCojZ
ZbnGm5KHlhGb2aIG97bNxrIbtmUBts4b8gJt2XncjgJYAZ06UvPR6+MwNyZl46PsmiD3VoOBfh0k
k2fWZB3+n554QEJOPNR68DJpcM3NGarwK9TaQXdkF76f9HKTA9k63Jra+PfovzGdf32kMWaG3TyQ
ta1ySObm1k3Hc5/3pGMUU0OQZt58BbX+w6rgIMheWikZgps8eeQGq8f2Byg6oIMiHP/WBh8Lha78
LOMCsRtLyR7SNix3VVYE+6Qy0nu1a7RlDpn6g+3pdnBtzNt1FUDB5EWfCXpoB9lkv45EbbmHOBNf
A7KLtsjeooyDvp1Wn6pJfDXFryMZUwWK7DYPW1KT+LqBldABRbrpxHM4oVTalMWbwBNjVWei3Mtu
KLrdJEb7CinVumjZ9Hegf3qhcodIRP2quKmxq5GRQQucLgzGZFWTld/LbhqFT61ra/fGmOfPIXhe
GQ4DOzvnvc3t1481mLU+2442Oyw5ijIWgBmgu22x813b+qFolPycErdTM2fjJSa/PSnoCh6dRM22
dmEph0j+wToIBsOD1xeLqjTwIshC473Fw6WMxo+oDpCR+T3MBu1/wlPPj/THj7Cz/N9mE5azYVr9
fpF/w9+zFU/BdMH1kkcvqD6rwfAeTaezD8qoUIzt3OmHGDEgchX9vbU9A5o9Vh7aqOYvUaUd5ARV
S80lO9j8HDu9cnFFoC3kwEANsFLanVHU4jB6GHKoc4M/WZsuZJD1mzjIo0JplF3oBMswHuCMpvWd
No7BLoJQJRa3GMrVO1INr3VXDhel4ckWulP4UYqK53MfZecB/jxFafNJxjvP01aA9/uDPYz1C8qG
axk3B7feOKmR7vA5KTej2ooxQLnNePJL8yeS/6z/W9KBJllANMUAnvdo/1giL58zt8nPXZr5Cxmv
td5fZpEbHjEPqN5aZyXPFtyFB8ekXhKyL3tDzhI1uKiL7koYf5upncxFGEXuWrHNeK8rEMHbtFyl
ieu8j5GRTIiK250KuptKvGzsi6Dce43ngFpR9bZAA3Cv03VxMt0HGl595H17NuJsRMBTFxQfMuua
aH62tTrD2vtp6V4o6Y5L0zSLzzS2WQBY4yUtnH4NPSmesp+B4IWdgtg8CzsV57GJ8lUzmul7aHfL
TvVrmCQhZKcQmMwO2wP2cGlJ1e5XEwUTym5dmSzcOgg2iT1aFP99eE0TjDV5lM9HoQNsVR7JWAPE
+2Q6MVp3YFVWQ4/Y5pDk+f00N9ArrbsEXqHs2emY37exi0LPmO/dEuOKVI2sDSZt9QOOyfWDXmBO
7zc41UIREQ+yicZOX8p5sisnl16lL6faIvUsq7RDFjt3nuqUj+W0k09J+WxEIzZZA6kg1wXhfmPk
FfqFsgymlkjptxtkX0zEdNWH3jX8vdDUZN+PagUIDGsXedTMsakT1dEESb7X5iM5r1bVbkeqGsOI
Xn8EgX5M9cF4TdDEPcRxHnE70TXdAsI5DkZ72W0SAzCtHj+CPcTGdAJQH6TPXhZZT6PVWk9ll+3r
IhjuZcjyqQ4kumkf5WCfAzXSOkPZytFCawLA7qCOqKRea9d9BzkrDrJR0KBKF999v+KfuKgSgp7J
A88Pi2FBIgNjY7CS+1Axt8kQxs1jGoTqggyEtczrGR8336bDLKCRKSpqGaG4lyFoTd0q5AvfBhge
XO2i949U1V9D5zn3Rj0/yA1dI0S6tzQbSsu8o3NcQaG318qNHJ308b4Ksk/fnWG7sZUf5QJGdpVk
hknMaxYrAl4kRzWRG8/O3M3myXJUTlahO5B0yvbsVLM7ZlmAP9n/t+4+ddrscwoqVllt2+Ebm/9j
TSJ+CfN/JLo5GCisikyFEybhzC2gcCVph63sGpA1Foarh5cBcMTMZmgWk2X3585uh7M8Qu6S16wr
krXsBnYynE0+HaIC8NejhAyejpGDgkrtFVHUdEF2Uvw1GvYa3kTxkXVJvwpzDwca2AXhwvaG8WoZ
6XgNA8R9FT3LdrIbKzEKv4MSYZ3CFDlPm6LTlATO3e2sKvfXlS3w/Gx0hc19mm8SP9vr5KQebMca
yFI4J7ZUyET10/gcOemDMU7TRY7ZSvnSJaV9J8eCXvkx6GV0J8f0tA9RyRDVWQ5ODkYarSBxIUeT
AiMFDfuXoxytOttcGJOXH+Uo5iYRG4BqOpR6Nj43rYFrqhvPoEc+EWBsJF8LIfZylP8kqESKiTXM
PIofvFhVR3Wo1I1jWcmDbNIm8VaaTfJMxQ/0FpvyrIJ7o3lLOUUOWKDTtqEaeIvvWMGKds8/Vbww
awq/S7IV5Pfd4XaV2zxlVoCJ7LXnOuB6sslaKA1qGONGDyvjB1kaDWQ6AthDatjXPAteS9MFl1ng
9RumPGQCpAmhTmT4N1ZW6C+9WLdxv63tqf2hBnp/KLvXsuzeDf3o5l35jvPiI4kV9ZGNDaSMQsDR
nON6YsKAHyFKIDqevKagAW3HgxoU5vEWqBE46EKBduE69mtC5nfTYC+yGURrv0Y2Hku530CkxDbq
xSzuZdgmxYdVIPts2W0Nm8wwxfONX6e4Fv5qHIrdt27T48pqdom1+o79MS8zAQMrRY5bERcpRqxK
6hHmcOwB08sxkSK9rJp3U8GuMk/bcYXYRn42Bj0/527lxNuXyjWzM6SOgI151cIVn0ENgcVz764O
+YQCUPVtqjzLUP8PZ+exJLcOrOknYgQdaLblfXu7YbQcvfd8+vmI0lXpas5sZoMgEgBb3aoigczf
1GKNB5C+UOr5zkJxjzocjr1rZEq/MOfpuP1upsxG8CVSh+t73VITBsMG14YGJJWf4nMyv+Bj/vu3
MI0aNFfZLdTa+AwAy37o7CS556j9S+4KDC3u1l3T6tc9RaBpq1jjcURWyyFvBRFMrjbVRizLElXB
aoidt9E/4zbov9bWuNIAZ21FXDs7w9LaR8NAuQ/faPFdqYCfeYB0c5vEJSrr7tGo1eGS52BzwRFH
372UPIVnfldGu1l2RdPdDakdHTE/hgPiuOG7R77xOqMmN8uM/mkglbBT2UfsJjUZnpw6iPn4cBPA
xkfI8wGlSdtcyxt5gdndsbHGgFfOACkYVOF3VaT2chiV/uI5PN6dNCOvavflhxoHWznTbgtcnfyy
fWwCx9kFvEu3ehBpzwCjv8lfzmAPQGnZfm1An22CmSent253T9oQibj51y/ZTfqRbn5B9sOzAwbA
ualzRH+AMK+K/rn36naV9AgwlK3Sv8062xzX+o+hT9Id/NJ446Z2/+HE6TmyoAdhR1+cbR3ymozj
9QaNLTOJFZn5hMwj01AiatDG5kvLl7ke/P6zUCmRIvn72gFL2XvgM9dNPnafbZBQi+29l75zE6p0
oJdlHNb1QVByfikREiTvjqm3jJdFclZNMW7zrCBfXs7KoVcx0ED56Xu6uf07NuMf8ogTTdoqfJRm
sdGpwH69qdVp07ZRBJ8oDU7pvJHAIG7Jwax+ybHhvWvL6LtIFOPNqnJlqwCIWdtzdzKjDdtBFxAL
vgAPCodEP0ijH4VamQtT1YeHDomGfdMm9XZK8/a5sPxfcoYSuwekKRu2z2q91iEZHAuESOFeT+FK
R6fgy8VZYjKKY2K6/lk28ZgF16tbrBf8OwEL/jUt+rPgP6YJrXy4nj9DSlw72wemsCjMyDpTscOO
tigRWw/UelpRn7XO9dwUvf7sN6W1k/PaZmymVaC2+tLycr7jIdB/MjnqubCUVSCc7FjMPRm6NYpd
YlZlutepf63CQgn7Q6j2O98w3/4dQKVHPQvH20YFH6ykBKKWOekxTKf0KLtAPS0c7v705ZWcE6u6
+D0Sz8Ny5NpMtcmpa66jtwuMlAAQzU3vIsbyf/UNVwRwoJJFicoRehbTXmX/uDZt3feXkFK1DSfn
aQllWVEWXZgYe7WIkDXZjDyKz2kRf0zWxKtR0Yuz4tHI+K0L8L7dqKnCyW2eYk2Zu4kjgaWmhbGb
ABi0zEIvvSvqkle9rQqEnkSXLv4KCup/Bz+IkAyZ0rtbk9mApyzt8RYp5juhQgrWJXNmxEA/bQZ7
sJ7smj9FPWblT0pgPfmNn5rH39WotPbZ10QON070RyAB/rnPnWKdIYP72uf9lxu3+s/RDpeVWnvf
isT08UMzvYeYV+F28n1jH6tZhOZ6kK4mvLg+ClDO8gfo9gToU3U/9NDHy4pMPPIvZbE3TTXcKapS
PZjOCDlwglGfo+lOdTK8azT47ZnwCnRXomFB0Wu4t2fpfHlF2SnVMFdUbHh+C7DUiIzxld1aycQ5
NOoCYwcHDqu/eRkiXoiQs6Vdh/EwwcuqyqWTKNEFvQSET4WOiqsWZHC3hjCZ64TxvTVfZbZ9oAYc
n2RINtpc+AgAIy9uMXk1leObKAZ3Vi95xl3C2GSZAZ57blSHvYAdsxvtewTBZMwH7LfP6ixYyJgP
3eIeMmV9idGzcC1Fp342ry0dnoxZnF5kT87V5g1Ua2IYIPQq2bLxtA8+h8QlWJrZMA9z6zqdNYVA
cIOQmvtKY/X7UMwlpQK0dSMcv0ZDjvThODfyCpM/fxebwAl8kfQXXIpgA+rtOU60ZW77P2qIggdI
xsFjUDkBShtfWqAZ9zKSBFl6chCS8dlUbnTNdDcyLy0zz5K8N2CEtBHeGC9kbEjCXYpCOCZl5KYp
BOTjRg5cR+fJGlsVmEYz/c/vG/sQNEPw1qN1mwrkVQuO98fBCJSlymP5Y8zZSqOjYN4L207vyOai
xcOj9wMBYkxUkCQ8R51fPBle9SDjKDjE6zEpTMA5ISRdHbvdef5UGw3kF97E8r6xqy+RtPZOqNEO
u7pxYfmwmVryF4DlN3etUHSoT2bpuKpEhmzHbOuIx6ay93Vu2sy+jrLxp4YEeOIaO3OeYqOM8oAr
318zMrd/iELju1Ufa9I/PwI2xpBuC/2xQAloOyiltx9sx0fdLaRKD9b2w+yio12N3U8SSRe1rfV3
Iy1+eU342SpDfOmGmueFghilVgTmsxGF0SKBWv/Txwu342HJGU7j7zOFMAc8PLTdJkt2wN9t0m88
wpMpC38YESoLeAU5ppGzG/WPhp7aP0IXOAwY7tdGt/Q1+0tOo3nZnxFu1ldYrgcf81R48MdUmbXe
TSt4IoHkLr2E+pgw2uAJvr1+p6jdpii1cNsmnrkPOiPdYjqPKH9cmu8mVCwseYOvWhHqOneEtm+x
sH6J2Gz1xuR/8UApVmSYzaPpV9ojh/VPGQ9ES9KcPAxFOX2tq73yYirigBxg/RUNlbJUQnM6jXkV
PlSVmi8oNVZfJrpFfApc697mwXkKu47vyzxgG/Yx0oWzwkwxRObu/97VG2XwHXbCuL0N/rOzb0s7
3Rlt9nqLQ2wOsByjKjDw+D01Esc7I3LhYjYcsI713Gn/NHKCnGpLGPD/TLPgqFD9/zMvC9lFGXWK
breRPkaN411cTKDDJsoeZYiEjobEZEr9wTHteOnDeERiUa12cjiFJ7tVe+xN4qr8CYA33uezQQYy
vXhQBNiPYFyAIssck00pZjaohgHlHGqqoQblUYP9ofKNl4b/paNkuc6UttzrPn+COAEzMcfJMU1Y
Nnjp0Vfz7qkp1RcZTwaMk4o0K89GnTj3Ri0yJFX4HAB6Vxe6GU13iqV1l05B0cMvsuqlN5V+6aR9
TJFXZ+fuDYisZvmnZyJ55LmYpbW1ln92O7Ruo88RRvqu8VCXrOeoi/jeCAce8YuyRB3PGtfXxZq6
80x/ekEtwDiEeaaucG/ODs1QNku+nOmz84s8v/ckr61azxc251GMwqLsWYljQJZJQ8507mr8vqfA
ImUnu1Whe8scBCMHK7M59lFYAUOKp8/I0+9VEsRPJAfao+I6VOhLffwcXfM+8A3lyXApq1FVwhxn
9uxskbq+axE7M4UbrdWuHg6J1WM9M6jWYoyzZVc1wrVBx8bW3lPs+yGL2m+Tpf7QIGB/KGKESBp1
xVvJ82DpQu15NtDHWXntoD2WYlJWCc+2e6U0w42IxXgJjamEAK8bJ4Nk4a6xE+rQDckn6DuAxv80
CXrE/9kVk/fWjJW/lXP/mSYNB/6N8QSpFgPsxq3mTS+3ZfFQMxDbOUohsRGHy7LDVqNqSx1Qq7kL
87LgeGWa1MZdVb9YAi8XvWVb0CqKdmnkvHlAdrvJ+mhE6+3kejkoG9Buw94qwfbMU6+L5uXmYFAe
GdV+3PSeqjxgd5rHi+Cdg2B7nhy7uTayCzllp6NxdfgnfuvqfrhrqdO9JSoCMLUDJzvHqWYPT7za
gjuxHgEZauAmYv1Hr6xzw6ZAOWPfe9fxMcL18DUKausAXsC/sM9TV7rnVO8cM7E6c5qfdtseVKSa
PtIwWKYD5jz//IwRK+j/+Bmdb/3+GaIw/v4ZHhv2VaWWtfwZRlS38megj2l81GoNDxdg1zku0ZKa
CaKxZl/KQjjndiaIAqmH2dYFyVJ2lSLq+egpIVn+SoGX4WQ29Jqs0T7Nqj5aZm7+ChyMXfPE+IYh
trEoMfN4wnoq3MRmhK+NnnP6rk1l41lgPeMC6MuVc4CL3CIp+3ZVtjqA0hni6YfV39161NpVhXz0
rpwhnnJUdrta/939Z63oO8jBevSV1ZiUGQamu1GPUA9SWunv/tVFTfadWil3yW28MrtnAPWrWPft
Y5yb0fX7neT6UxfH7VPml//GYa01T0DFxLqY3BegKzbZx1bfwkg0HiwPdVcMRxDQmTAPyAfv5xhF
T5zPk3cjSLpVPA36xcTzAJnkxseJKKL0vR7R41hoaQlEa248IAb3eVC+4f5SH0hhIbeLXZ2JpHe8
EGYRb7MiCFfmTGGTTWLDVGinx0mD2cYmS1855jCiLscEDYkPYAIWxBB4UMuh5X9ssn17rzR4bVtq
DUA5qQv0cvoGlXlbvW+H1j7Ltc5kNVunBP4YINeB3howKvy1aqyPE/ATEx4bmUQZUTD4X305TsFa
2ciKR54F90Ns2lszG/R1ZQfKI8z0EoFiECeGkX/GMV+hzvUWSRznwcKdnV3Cyv7Ozi5cmOhBvpkl
GW94acaD38Em0vwSAqfnGHtRkG6K3NI7iwmdn2o7TEjOSWK+NJlE3AQw+J+YVWnVQ+eNOdojPVIi
c1dOBoiQ7zo5D6uwpej6ei9CKwUAMabfDbYvfpQPr2bfehsDzfe9o6bG45i6/86YZoKjnOEalv7Y
JdqZFMnasiClSl0MGzH6ZVYF4+4mk4G5bwER8VEKYuBx7O76KQYrRO1mQ64lByStBk/ARn4Wdagf
Za8dB/WgFuBSpPCRjMWa+IkJqXadUc8zikHBrHle7vjINgjPj5HBzKddCGpnkc9K0DcqhSK63wOS
bSEHJANDrnDHNlzcYvLK/bPivwa6Tadb2cWNEyy67b5WN+gE4rA0U43sIUXoaQyB5s17FTQffWep
1+h3Fl6tIA/l2mj8FVW9DzXlXsba2FDO19my33T2rlFS6EXyDlpvKRtH1cu9gCDqKqWB6A2/uNBs
e6cOqF+jXQ0SPB7EdVT+4ex51G51cvgTSHcOuso5fKTw5P/i6X594HklD2tdf8sbK6fkaKlkBsJx
p/VduUdRcbqYNujQyRqbV7WgWKuF/XD0O/gnGl7tLfrhWuevRBK1C1fkxl7H5QPBp1R77dWObyrE
nc00TdprVqOhFAKU2ctRrWoQOqn08CxH/RzTxToaH4YZO4TTUKGPO5Qp2VmURXtp5kYRenZMK2Ur
e7U+tRfV8xAih9KwySz1AeAXlgeVo6F9P1/KZhjuOoW69jjvfquAQvB18DovCwDP5tCDxlmVa1kM
dbjy9XJc8V0EnY78DBL6fdO8dFG1sxAc/xyD3l0htTWR77b151b4IPSIw60rV6rmThyrzOKpd/uX
JE3Fp6dSooeHpJ/C3EB+Shl+yLiCHNiSzB6pslhR76NqWDT69AzNpX22oTk86e1HHPiiWY5lyUNb
KS+tZzXPpFbEUs+zfienTk6ibZXIKlfswJJFPjrDuVF8lNd4bu9xQY3eNGA3ygxUCOPs3zgl7/ET
LhzvKuNRCknHXpEf5dWta0XhG+TV95rNDElrR3+QjddDTndVwWHuTyxIrE+v7ZNjXjx7Kc4qTeWO
WzEnfeuwWDVd0r4m4EWOdZUGKwxp+o9sjMuFx7Zk1YVFvyxnFa08Y09YWkaykd0gC/t7t4SuNQ/a
o5096UKDjmeH0a4u7HiLMiu6loioPBTqdEhwqj3LnmzKvHzqAbofQ0cFKjjP6hrlh+frYJHmnoyb
fl9zUIZOJwYyKAa2muW3AX26jcNDDX3qmZDgyBaH8+BcOu1bUA7eGoyJqNbmXIyPBzyDhiLaqwpS
bBtI3OnwYMDazZdpVY/kyTLnOBV6yIe/S9Mj7gIVkPc6OINlzpFU4NOQNsP1UvZl4/e8IHH/UTa3
2FTpabeC1AXWPzC2tX20PKVd6Y3Zo3dpa29tEy96UXUfhSGq3VTqylp29ZG9vNXDlunWvueEHwbu
HuXEh7Yzbb5TIoW/N8dVFcHe2uy1Q+J79buKMMccri2OBTMYHOUUunGlpYsK2Y5zOnrRTmayR1Lz
VmRDWyr7fsZC2Q+IOvHMavM3OzHDI1rb9VJ2QzTjN4HvRlvZ9RHUWWRxMJ1kNx6N9dR72X5QUFoa
gwjZ5qGsFvqswRF2SPJSEEoODWSlD29r67nyHhl9eQhbv105gyJOJpTRLe421kYl7cFuALj+FI7O
JR+y31dOf1C9KL2G5VhYYiNazca1tep/OWQCpte5Ipd0lWMvlJAUAdYc39SiVO6usdwq66U9ACGt
KsW7k804D1vtS9EbUATmsIy0qiq2bumO2ENFuOpFbEkWWaDsUcb3oLtX9h6pcbYHVkOVM8L/6WQM
2b1AFeUh1ar4oe388RLjzSB7Mi6b6QT1wX9AH6teOx02KLgWJ0c76rUcB7QgOf7Vl5cy6Mcen/BI
PMkQZgJkKiiuJUc5CgwrLb3vBcDzs59OJOL1xBhWU6+Hq6LDGO7al0OqHv1wq3pYQBhDGHzMeZyr
nrsQXTH+aF87xbN+5HonFux7/Ee2BeXOCsCxBrkQBytpOOvBbuhnxkPfg7ZtzfBe9uyyG5axp5o7
2dWtJN9RQLOh0bCAZEVF2oDT+YzoUlWj3RposL2nNvwC102fsqoDVclxnJQ0WkMhuqUIRyDIKuS0
FsuSQguext4Rd+gggUiatYZAgSBniez5Vq6qxuHsYuLyqFboGg4OG80Mz3Vbf4JTbDw5UFyXQV5B
+J+7gYthhWsk5kJ2gZsbT2oWslOwkke5Skv675E6jvft5MZP5FBFWziPEbySJ7sIKRo2trOW3d7w
ugdk+RZ6rdVgt+38REE22scKBtsTohoPpJgAfbIf+oaAGFwaq/2ZNM0vt86GF5R6nLVbWt5xREXj
5Fo8qoIsVl9dJ/nQE6v7OXXuqvZM44v0Wrv0s3U+c5/YSqj3MZKhC5kxCL2AI12KgTRsLvU+KODC
ypRBMmdHGldJLrcVtwG5QsPqEZ5/wMFLREJ5RFloOTSa8lr2M+SDOtBCdhMf3M6AmSCv4NB/41gH
jjRS7K0cRUxAW4B9Gk9yVNMyALRx/1hXklG5SPHKUrXW+lE1XrQQk1M/Jy5FdScZIB+7QQ3EngKv
m5njVw3TU/FRqhFqJy662+1coavf46r4aXSO+o7/RbysrT55zinHrJzaju9F5zkbFKGmUx3UyAfO
TAxgbNPJzWp3QyYqvld19kqBXsXPIZXMpbzVfM9iMKfvWqDu7NHE8ium+hSyVcTKSKvI8Dr5BG7c
G6EENBTMQOqNJxeqJUShT33uyKaUg39NkdEGs5XGVsbdX3PkpbyhVmCLWNYGifb+2OYi2ohqaJbA
zqe7TtPGu3i+UuD2scUT+VrGbgNJCA+46UqqR/Pk24AVFo94f/aHf+IhLjz8IaKTV5uH3EQcPKhE
8968WYmnvdua4x8n8InLyqtIIoclcIPJq1B8Ub3XgSeBnGb4ZXhQ4fSQCWXVFIWCjBeK8DrK/C9U
U1ZyeRmTh/PJzq+b2lBXyKSP60zkNs68g/VgQu/a5YnT7eKIs5WmZ1iNA1b9wcMt5jkUepxC3Nq1
HgL+164zO803H0Yr+jOzHxty0PNMMKPBIsmhphk9SoKy0f5cyW47mMkx7NPfo7dYEWU8gGU/MjpS
XaRRMEkWR3DPaBX4PP2Osp9r6e8rVR3CJVIS9eoWu05xbJbIS5Uq/EJD0XGlK4FyVGbdynJWsGzM
zq5I4vxPX8kWkS+Q6ZsjtzCCOezeDWDyFLHqVSSQNnHROXuvKPoEKpKaWLGn90ZSf8mwbeY1pa88
xWe+C9kLznkhXnsQW0BJIK0DI53VhgjKI2jLAfHGKnpPS1NdeiM9zBW3PDoRb3WReFDbx7j2VAwv
k27b+ZG5vI6VrXi3AiXG44RRwzXbE9x1UDD9lC4RgHavN+IPF+KV0g6HEqVrv7U/+FybW0NLgq3c
0/6vcKzWAbYMUfSSWW0YIBofW+HBgxk2UbLjSGZx2DzySkb98k8MtJ9ylqNG4b2YtiF2sifjmjyW
oY8eoL8aDUsZdGMtWvUYTCKAVebnYrDJ3WndoWbTdvbiCPKXHJB9eTVNvPo5quSbMspJGMmgT+5y
5cQB/IaNU0TmqsTS+2jML3AnE6a7k33Z5POIvFKTGoUVJUELZewrTsNFarm73PjUNbU9eOwMj24E
IN6eG3n1T+yvbu6bO8Uatv81TcbSyfs+aPhT262HOD5wVhSA6u4Z8T79PvLH7TD3ZAP8fKNnc0Z4
DkVAXJEdoVQru44DVAsRf3cN4rp7trzuq8kDdTu6zT3wWuUhanXvIZ1cY6uZ6FPLrhzoW5Pkn2V0
m1qU3nUeqBb2KQmy7FkCcSW1H/Kwdq83GhRDP823RUyU+8AEjWH++/pCg9G66/POXWi9Uz+WZd48
9jblXbaU8LGnaEqWEEyqpnqUEyYtSZagW9t7xe99ihru9DoCVFtmAOheZeyfq/7P6L/zOPQ+GnGx
17URm5ZIE7OH5E6SExHnjqHnlfHB8UPrRR3EX/EUmRSOYdpD44722Z7Kr8lpkp3scdqyz/KK8z16
HWlX7LIw/PwnLmcget1t44BqgRpMw0U2FBXHC8RZdgokc2TIUdEIvk6JdHhaDaCb64icfFvrOH66
KHIH46bW/X0/OQqnfnaS3fwTDgECb1Wt+RVYsMcFmMqDRg35DQPkU6a3+SOV1+gpTdRd6jf9WxuX
0VGJx3ZpzLMg3DdrDwreVo6mRQ3iVYudCzU075XSs7xXgJv0RYBOWpR2Nrx1qVKDuMH1A2eZM5at
1iEOPBxHGuvSaaF9kVeyKZoUOlSb1TuUDKiRUrizLrqnYpYmcNKd+OAhPTgvBOxnXTLD2KK0ObuX
EGpK3iJqyq4rMM1FG8fRZ54E6E4kuBG4oRk/xiU7KCVX+2+Or7zVYiifS4QXdh42xZtuLKY3rdZ2
ckKWsJlgg1Lc9WSrTyb08FXeJj1y0Pfx6OsnyM/hwmjDGCPEikfFfBV16u8rGfOGaWDP0mPujR5b
Zpkr0x61460ZIpRtxha0adX52wkkKFXKhuMMovLAchFkkFfF5KsnF4e2JNfszyIPETLAAeZkZZP6
mKvRp4znU1cvS2BsZ52a7H05AKiUAxnHxoWCTsOd3gTxXQnT7zqQzhvK2m55UPRxfx5D/8ze+74f
tfhO8pBlE7aAlitByi3yyviOR2q4SdJkllW3kjtLxQY0rrAKdWAK3HlzIweQo863ZqiM7Mb73zFT
iD0aXvYdEoiknH2t3UEpDV8ADBgAzmED2UobImjWiG0Uqv1KjrYGGiWuoJoqu8DulNNoVcAC5snB
gJpXhbiNHMyGaNvitLiQ3L7sD8FPdvUpH07WzPzru6E5etW6FGwKzXJKtrwP8nQLnLY+o0eorhrD
GJdtC/l6wCv92a7au1SF1Wh5TnJqEaFb5iKIP0u78BeUzUMyyT4QRMeB7ZBqzUuVxmtkOWK8N3S9
3rQONIgibZAegUtXXQY/zndp1YSHNLHx4M2gjGV2ppxlUwbj76u2MLpj0KTrW+ifaa1WvQ26ru7+
icuuUI1oRWpUL7/VwWMTJ+mVlNgMCI3KrjpDxkePV6Kq2clJYsTlqOxKBPltsoSb37pZZy8nF/uj
0nSdO/aBwYL9RwiAHek2GaMq4MJTyZf2HLrFRV2UmyRCME8OFB7aS2X4VdojhwUtqr4FbbWyJjv4
GKex3oRVCNsqSfSnvMy+5IRWRwKoScvoscLV5qCBilj7yN5+5gj3zXfoOVhBhJ6qQwfTFvuYcK+B
49joaVF9LWXbNDUUB9WP9q1reC8d5DhzHo2qwl+NozacVMdNHmI+AQu5IMQN4kqfyMwQ1bjI9e96
u9ehokx9HN7bUfyz9uvmHEPte6EuYMB1naJjlvTpy6Dm5jI1HFhl82jcTv6ajR5gTn9WOhKDGJDk
c80BZH3ZnrPI2rRoTh8sOXIdr6v4Pegr2JBqix5e3O7NxI3xiaLpPO2c63hsyZA/IIPfDSFZj6FI
ng1d7/aNXcRLOYqUf/uQBMVK9jTRx89NnSBy9yaJLzeOC/+eHo89FJhDd6qv5Bd/vpIDdi2AG4/D
tLkCEsmqIC/uLinZ9neaqNy7lDLBXdR4ztbgsbsgKebeVaTvbfJNFPCmMa22Mihn52wuLoJCgoO9
Dsf2C5818ntWVN9V8xVYh1s4y2rYOcwU80w5LmfKZr6Bl1bnhD19MGfASAo2S+AG/jGOnPwNQ5DT
pOJOpdSU8EsFAZQ53NuOdVLTQoUxQTfumgwbAcr9yNrypEb0aHiYFMWaMWjiKdP5jSrFfZC9JDNN
lCny+DpYT7NDNILiqKr7zYMvUijKrnEfBXW2BYeeXLulnptgwYbkPGjVLk5GLHJjq913tePCYZ4X
zI3BvCVJ8nBbSoHQpF1eyXQle020btwkWhdzAqdxhvHdMrJNY6jiOc7a/OLkiXTH+Rx9ANKcplEw
zlTjpQeQvYdrYS21+SFQ5dShOqP9PWr4TbbPe+fouzCs+XJDabXGM5my4sFGd3QhCXc1iMtlocfT
fw6E84riP1YouWau0lDTAShmBabtpoAwUaARNPCKP9hiyFY4nI/veHkHy8wxtJPHS+21QGRfTtOi
vDzojv73NHUIdPy3K+vV4m6a3wKhUxPSIPPTdMzYDoEpDJe9H1M2nGO3AXllqoa3rUBA/RO/dSeq
wn06C8X8WZ6K0j0XdW+U3xysLnaJm33zfR81emyvMfWBy7BQ/Bp7oQKjb8p5OFih6nMCBbWn3q3d
XWNaGYttHuV8WiatO6qaV+9s2EbYt6BmrdY6XBT8ZmVPxnugbNs+AkcvY7cBy4fuY7AVvMU70BMr
9KX89S0WKb579sld99As3IUcaFDPXJCZmra3ebY7xIcBGc7bv0YOJiDNwZvYiHiUbOQLGyXayeni
5T/zJojtRdUZF/wBkn0LqHtq2opKVgVoLkbqYO2qdXS5BssmjC4irId15Fjp0oG+rlHnMsNLQDZo
7yrak+z9tSTJ0LEQmOfOS+X6661kf0iVu6bUp/31TnqOcdZYU2Mn//BSiNg5ONqkLG5d5GQUXoT+
r8YcEK/xvzDgBoLDA1k9otvxVnqZ/aAniv3Ak1sFz2aXvFomQHVz09rTuBIxQlEiYdO0TDS2D74P
lf7anyKxVyMLtv08W+nL8b5vv1qRIUpRU93z9UKc6l6JS5Jx8+XksMvy+c+TXRvFwXLl1pM4RanK
dzrSXos2so5y9DplHkzkoOwHqWEDCEAQ7rpYBuecLWoDkStO7RC/jQKQ/e0W11vf+sLyqn041Qf5
g2Xcnn+KvBr7JtolI0LrwaKrPXsJtkhfNWGrblov656CIi0uSSMuQdeCTCkzyiNGMbVHHOo6nOyA
i9VWVSxl10JJ/4mE28IA9v8gQ0nU6yvfVy4lqqELH+z9CSk2/4Q0VAB69NbnwxWtHM4Hq8Yn6xTY
PdUeOfU6X47f+nJlro9vBQxUKN3cUoau95X96y2uAXgs5SFRkMvCxCkCxSveHL0IQE864eM0Xq6l
Xr2KgrXjqv6mrCZ2QUPdLlDuZeOMNOGiSWKeTn/Ub8dZDPeqkuuQovgzSNEyv0DqxFAcnZdlo5TZ
QUuc7NCP0+/m/zPm1YEXs2ee6g3EmZfeqvuT0ej9yQJDp0Ei2MverdHmwVtXXo1hwN64wETztl4O
+IE/XCfLgSaoX+MuLTliqzEUChQ1kyGmLI8xBtIKNAaGG4dm0r51pkfJZRLCOOVmcZIL5DRDtQ6W
XrbjT71VDbjRenPUh/h301WKioiGhgPl9RLAM6hHTezrCAeixf97+u0eyNPlazL0+SFP0CjR+vZN
aI1xhG8UL6PQa2GjKsrazht0QufRySStboA6PetIKi8rN4HrrFXDwYaAdBBzI68ae0zQFLO0NOV4
EdNer3V5fY3IdWrsDriIzzOuY3K5HLqNX+8mp9pldbm+bar5oddOH1qv60/1YBp7Y6iCTYgi0mcV
fZ9CNfhWIooNSqgRR9jTyn2j8IlsOfJ8c73+A26rtiosDzRpa7RnzUF3vBvt4sPG1RZdOXLEmjXV
L7XTAykoyg9yGy12dC16LPO0TGuPVl34z47h/6qyHFQV2+omu7fsjh1OC6q2CXrluTAT/4A3VgJ9
iW4COXDGiv2QvTHSwwe7NbeZYXtoY+AiZnHWFWO4M4xEte40foWDNQ7ICrJ50w8V4iPGUkavl6mT
rT30Qo7BUHcXLKPxeBDD8FFSMFhOmI0CZ/Xt57RUdggpjR8IQkKYSDt9K6exd5+1HexXzE++Qs/+
HnkTGduE2mU9tJ9hRpl5EWXkK5LexmKkHyHBjHMjg9dmXmKJLN4NuneWITlDzv1rrbx1MQ7poVCo
bUOlPFBJzp4GS7wLxau+xrT1l5phiUto4dIxWK2D1RWaiHIU6NYbWuv1Uy9ycXBzd1rihKrdkUzt
zlkya2jDI/wIJ0ypbfT3jg1/sDeBNvMc7kMx7GveTivZJZWMzp6aj3cZEIVHzw6eZBwPg2qDeB04
oDh6Qqsa65T/Q9l5LTeuQ2v6iVjFHG6VoyXHtvuG1WkzZxIMTz8fod6tHs+uqXNuUASwSFmyRAJr
/cGjzAIMwjyC5vdWkaH53wrkyoJK++7rTrNqK5QAsbtLLsBsAFjME5HXbADAineRYgkTJ1SYI/6E
RcRCErhi9B05Mzx4zUKcNNGk184w9EXek52jTP5d4CH4keLdMu+xjZR/Vguikh1j95RaQbiuyRm/
K7xUWNjvKamGg+7p2PzoIIT1hJu1GenTAaNp9XY0OP6c/qQR8sgX2t4Mv8qov4Y/Rc1dGZK0KGAs
ZOD9FHn1ychNxLHafSDy+FgLPyIT1Megdf7tyiPElH2QhX4FEThWzKZYUJLNqYVal0+RfidPFKzU
5YWMWGtWU5dWMP34ToIr5kc7bz4003QxjsywCe3Tetnl0a946liazpO4kVF793MenrMDmIw1KmCS
86Qc6v+NNy3jdzxGsa9eMwbk6lMjpEYT5kh30Sggma5K/yMKc/8BkRgQhGqKxvM4OrAVRj273gaT
4KcMUcSER6EMQfyIEPwELimYDSlLRl19YfGoPzqYDSP+52T2aehUbRUhybGU3Q7et7cRnftc+VFz
6Ov3zgyaS5spw7UL1eFqVW6y9AfAi/exvsBUoZsyQMBzSKBUhb/gVIVVSYrQn0Xh0XYXiiBNuG09
SLw+SPybMBJphXgz9aSYrHj0qOaGGjuT2XQIKk4GumxuqtbNH9Ielbcu0LL1p4n7bGrb5GvmYM1V
N3nt5Sep686Oatxruf8ue3fRd9NIRn6Zzm38bpjzH+OVMW3GKPYOaW70Z5RFhrVfo9knu6gdDKi2
zJrl8jCkkrh25+mO9zxS8kfsXEbez7aaUEFEa0zG2zXkTJ346P6hzLswy85f8J2z3uSRVlb27Wj6
c3SfvR/9/+Nab5pIVMradNJF7Jz8BmGsRzxL4+e697KXDD4CQLUBrR+vzF/awEXyHRL9Ws6aesl2
MAh+ldqEFCMAtrS2x0M+xp16zdWmOqOnVU9rDGvx8VDzc9vGJajTSrOOcWbxBRkn/88h7lop5Rk5
q87jhacjxBIXz/78tQ/mH0A2TS+hlxgH2UvhY18zDAF2diy9IYnIlaBEvYzFZK+yP4x663IDs7YA
r8gVGxepwjFo7FYUxChAXJVgkIeitzcIPN3kcYyW5Gysb2vbUj4UgMQYz361tDjeUk9nrVPk+PiV
ECvCAhyo54DMLALbWo/43b3ZGX4Dcym+tEpKxI51vGWqOjfexfh6b/h0SyRJeVkjd8MNT/RyIwWq
mgm09adZKPnlRipWyXNhM2KKMLHZKUrozUNeVaxXLDSAxmGX3vbxQ6wj7acVV2WI4Zv1eAItLB4N
ZBxrDsPK43Du2w7MuwAV0n03qG8a9zacicpuW7YIh9STqT56lPbY3bTxT9wOF6jk6d/gVycrw2qS
B/RTcAxMI7xn7bF/j5ru4DZ+9BOg8T+xigpG5plvla7Pt6rQfwiddlOabBxkL6XEeRsfW7yTVZB3
608TdolPgFtEX+6xrCzyo3+DsSs6gjFGFD43I6kevHnEUhs1cKDl2B9SocFGmClQyFDjopca/88s
UtP1HmWdYgWC9b1p8ura9oP6EtXqKuxM40voqeLYoUo/Py+ML5TesnWNWNtOzhZ+hy7UyR0m4w2J
rX5dFsLYmk5QfmkBJi+SKsfMoJ/IZRmAfvIofq0CLJE6R7mGeVd+MeywPVTklZegQewzvBU8cJWi
WUH5Gg6+0obv9QSJjQVfORgKYJehXWNoVH7EefOus8d9TMtiuHRFWLAaYhyqMeiRGJEE6O2IIpnq
pmha9SGAeHQ7Cuex2I/Uh2JEFQWDQPXhv+LkbNCb03/HoaILpoU0SD71mbkYEV1fcTf0sSLAALVW
tPAijwY3LndKhgb05wnNyx7EdJbDkyNQagwL503UTr+Xp2sxuaF/jSYw5VnXE+J5EfczFKYRD/Bn
X8WbKrZQi/bU+h1iJLN1ojRbHKLm2M/Cn62Se9fGRQqeBUL5UYfe1bZN4x+voxQbVhkkOzSBTK/2
XtJ86pBbCtszsJvyMGkDvq1m7C4tFdvhQgMoEeHvuleU1LiMWaksbc0UH0GC8+bsNzWi8A8sWf2q
adUEYCucrh7yAXHYx0iHm+hyh3UZr+Hfs6KQfbPNTSDGP70x68+ZsDwc0CCkoIsAEBQFyCvksmJH
hTnfx7wUif0+4l2q2UdX5A9SlTsX0c6E9PeeYvhU1MFPqf4SjZm7NUMwIdJKpeO7tGySODnJ2RKz
TZgf/WtZm8NlPonfTboEe2nvxtAYrmwBOozQVaQW5+6UReO1wGv8oRLGbWiYh+R4Jqg8NgE+XzK2
UjE48gKMYeZruPM1ZKycZLFwu4bu5kGzNmpAL9AXfp+aAFq/jNOvtAjg2oVByFLWb6aOfd1sPDoM
VKmTEb+C2lBPllc262HIkR0Qhna8N93sZGeAlq5uM7Ivp7Vw73kivsXeh6s+wwo9JRNW1EXy5OJV
AjkojTd8VmTRPMv5gme1c9QwqXzSonK6KmmykD15gtKZYp9OnriNNaxgtmHYj0s/cuAk4Iazs9zJ
WOhpjnBEk+fdrQ/4CgXYAd09/KAp0oZsYD3R/uzx2zKaovxukMNfFtQYIZnP24yuLDaNa8VvZuC/
5aSyf/qYO1t1530h89yu0W6wlgHGTZvJA66mprb3EVu1sfCHqn+Is0A8ZpHzHdSb9wG8n9teoCdH
T0Eo0y1ZAoeN92EnxjvkrIhqEvLLMrRH5B53qQ/gHxZ/uWkjXiOvQCJqsKwXB1m5Yxens6cDV6iC
EvtVLdGuhlsXlziEJyQndGOsls7sU+sDfXrWE+NRbSj5OrkOgIJH2GGkNAqunKN78z8Yi4ICE1Yr
yhf34CgfBdyLIe7/be+X1PAIKAzyQODvovVU6tpKy5E0nEQiLtrcNIbVXcwo86A1gya1lNi1FnIw
ZLW0NMq62twG2TzgxpNYJ2EMJMSnXj3zGE3eDKt8GYN4vCBPHL8hsbmPURh/VOdeMyXLio/u2eqQ
c1rKMZ36zTNScks55mpVtcux9oH5hEX6fEFHjYYLePEXeUEFfTygD7jayLMLo3SOvoJ53u10X88O
VYPiijy1GX0Nr1ak1a0g2w8zUKsQmsFifAwzEgdYZiyi1PQPaJqJum6aV0/VxFrzzQTIKCHJeKX8
Ui01JxhWde7257qAb3w7kt25MQwsT2UITO2/Z825K8fyOsAVNcUOWZ5rgUDYCsvBy7rD3QAxgWIX
TGrwKJtptACAVZW2Lj3l95ijWzy0qlEl4cOYnNCidFhWwuofoM3+sLIpOOpK4j6qcxPF2qI23fDq
1JaDxbaLIoE97OTcLapuu/3YR93iflI5uBZ+2o22iiHhXgsD/BRI+Po9nxxY1ugdKU2gXTVMIeVw
kmvKxtNCHYtM8rnwoZVNMFLrC8V0jITbXUoIZC+5Y7pLCo7pTk5WuYLwoMGKW85SeFavVYp0f4sl
1dK1jaui86ZkbFQqGNJnWb+VsWgCGvvRUEDgzC9jxbW2QIGlxvKoYdlsRNZRQ7hvI1Llm+zxvAY4
9/lQ9ktbN1CmdbWlL9iF3RvHCzXUHf4MolADP1xPYSvMY5+n5aBnl94sDaX+PlFTqvRQjO1f11bm
EBk3jw+ZJk5+luoPVFuaM8Zqi9C0tQc5dBufJ3nai1XfOfXq88Q8y4ezAFqbneWpniY4YR7XKzXc
OEhmLWX3PiHjdC05UQqlNDjH3l8VhDPY6JD8uK4BAKHsf6krvZopF/6iyvyS9B4EvGZOnqtVFi/k
bNBBu8ty60W1xn+0ELGdsSyoG0IvojwQjd5J9vuuKU8jBOg/I3JYNnX0RfUK/2lE6OIF8f7hxUCT
jjogRZfEGF+Ax01La5rcnZykcuFszCgP2HVwQq4Y7VGpJ1SN5i4glfIxH+ctCT3ZCBZ8bo01TJTA
xsnSq1ll2nKwCuVr6Vgbo7X6XwHmFjnqJF9qxJxQW2jYp1YQP7UOCxfUfasXNUMIZhROtrQRp9tO
SYV1rl3a9mkUZPYgnLJ80nByKcPEOcmJe4M99/e0qsttRm3N24AOGret23zIiAAv8i3mgD9VVOUF
sovzlW/Hcr4rw1OcTMn+fr121l6XL4SUPcmC2DnbqI0tFYcVoxqE3cUq9PbWVNGQLjFsbjafJrLW
BmKLbeK2HVyW6vKUQS/FAgl6bfspenC8dKZo1DtNZ+2VhA3Q9BDhPh7/7U+W1tQb/rymPGrK6IsJ
5e82fos1Df3qVul0uHXla7SVQI7AbY4FOrerkMctVHj+ejkZdsU2cJDwv19cjvc+1iqoI54/jTc8
GzTdYmHx54+R8YCnwApU5FF4uqfiwVWPk23nlyjtfzcTvPxLlASrMrMgrczjjo6KQjg55ZplT7RS
PLOYz3ZeVNcZN0nr1uthNO0XtcZ0K+mbbCln9Si0z9g+fshJNKaHpzqr0OUidCbLvqDAuyoEZfvQ
Guhl6o/CNcqznOs99NuCFj1bI6/KRYKcuUDzMgrYulrKEfFCarmdiujkNPZbOSYbGdIg0MlPBVRM
6U8BPh5ti2tiCJMZ/Sc5dG8QeuNt9ogsK+TP2trJL4mL1J4TiucsswXM26FdpIGuHuSY5/qCZ3Lj
YT5OSBh24jkpx1UF9ucqT0hKk7RTSg1ATvZNv06AfS7NNtO+jjpFn6H95g+eheYhQtiW3uCGYtkX
eCHdt9CEBTa5uno2URC5AKilujCfEKTTL4qx1ZOG4u3SVcfnmkf8sdba7iiP7D75fWTOR/dupKIC
nY3VVo7PuMpNq1s/vcryQYiYVbhlK/oi42WEvJpmx2a5oCpA6w21uZ1mRlWOFvZzBgVgARbD/gmU
Dc9nYX03cMZGLg8RWM9rsPwFJkQhgdhWT5qFzIYkXoLQCJ6hMhZtfvRUtWTYI572O1Ze90/sp+t+
ik2MExWTh6yoxWnSwt/NkOdeu6giFT0mOVX34r1I9Gb719g9PEIQ+CTjBoDR+6g12PX9e637pXVF
+FutRF1fJCjeJSN6cDq8OyRtFDSvmto4I0AtvgQCkgrDCQakqGqU4PRmhcOpx7emb/tuKzzd+cJd
8lfiz66TPK1fkYlayihlUPkpDmq5RKLb+eKMlDBBL7ByCyucNEOFL12dV+skR2kcq7n8NRqQRdad
ul3rc3fqp4b1BOYyMqSJ8nIpYESxu4XechzkIRJHGzOggi/HggjBm0XjK8g1VugfbiPhDw+tkSE8
2dioT/h18D5sDHtK3gM/Gk+hCeexybPkvUYkeU060NnJWY8lMC6t2lOGJsFjNv+a55P0LsOgDcSS
DhJrbupKmHsT6p8cin0QWjmO4GcoFeq6rtKAlQI3LdiqPT/2YFqECOpQSxLhg5xw5Ww8jXzl07Uc
bydIO4raKFvcfRWSD1QM/U6zNnpb+OBZ5sF8A/jTXCWZbxzNdhAXHUsPb0KXCfqe4Ic3eQCY1GMe
kjWSQzLKsO3uodGfNTkvh9rWsfltq97VS+2F5QNc0tTIew64Kjh4U9tVfuc9550L8MTUw6XJm1zH
EDp3fg3PvpraeF1EIniB5mSf/bp/CVsneJFDQe1TrkO8sU67l7AHr5oiR3Xx4TwpaaYcoOJFl8wU
COJV6Nct48xpNre+DBSGF2/KIsxRCuY8OIjRRZ4TpBRm2sZ8EDFckt3QzlTmyDrbfCAkbWwnWOCc
26OhwGnyDHnUmXm7avQMTZYeU/CFZqQxO3Qt3QGmoYKdJekm7BPr7DUUHJP41Wmi4dUbfrH9VZ6j
XAyvdejiiR56T/ao9a9FY1GB6p1HOWdR1UmNyrnK0zLEtQPH9fc8iql7JOM7nDX1GCmJ/2hMvf9Y
G0vhCgilc8dH/+yU1PWz4rzaYcnn7AcDFAlhHHvhoigfNjCzR94LuJjhQWlY4d8gsTMGVh55vs0H
3NoXb+gs8zZr9GHAF+DbLeA+HrnxutUB/7L5mPa/qxJjkJExhgPrbPuJTayhoLjyiS7/XxNRmU8P
qtavvN5FjhAzq+Z2KPtB72AljbsAVmMjv3y1sBPghJCOuy1UD/y9hEAK2lGMM5K91kOgKpBKZsO9
fshOfVoUb7iqJ7sYYRxwMe6Ian1HdQZgdcvzY6UZCkj/SEMPyPbOsgfDrDi5U/52mxvq9skpR3zk
LNtZyzFodK+N5l0/wSbK7ClXquos4RNyTqImbkcZXtRqdb7hK9SsRoMK3MFdR1FKMA5t+jMxc4w/
58ewnJTjXes/9fAW+JcmKBnMmMMAVsiu0aACYjTXYyfb/ARQudEBb736vcifsjT5q1fQM2Z4kZyb
I7s0/pb2qNIUQHUwSsnrhe1DP/rcD/S8qBdely9hqSUHOd06uQM2SI+3WR/DJEuGrHn05gyPWopx
f/sqOF62wuJyeAqyrHyCJXjOZv3L0BPWPsizYjVqjfmlcpBuaaDnAkZC97K2jWPZOMEWI6QeNnTW
gJgIixcTJ4ANvhnGEaet8aS5Gqxidh6vWVrHi7Yp/V9INxvlWH+ZipYqDQi7Jyk0kbxN9pDdVClI
mLm72jWchZySQcPAfZZs0rSz7ACAQWeFu1oM4srCbjn6qvOUe4GL7IgXrNURvzXfadzbGB5woi7z
WwfUMcnkym5XMl42NTQp3+iT7QRJ9KBws8ybDHnWjIxq6ofKBRpy+5KUswOdaan7PMThNvAHa+vb
VMsta6ifELkVa0R60OeJsg7Peis66V1v8NDKxL7JxuY0pW22beFx7MZMzX3Ss4q6s8fHnN+gC1At
RA06bSsEmn1rXeg1/IYWMYlF33nR0bKrg5Xp9oOMk00mQ9B4X7RWbW1lt7ObcJMbrraYOmEejYBt
tTySjWqYjNUVzLLb/H2UZDLmhGxZd1VUG1ulLVQYzhm1SN8pYW87Q7ULC025sLZTLmjjK2eDolXt
2sE+Eml4sMr+rUZa+ABy1bnIJtC75qzCer4PqUngXrDgIKPnT19mnmdhJtYsB/Yt0XkoLVoPehVy
zgEJ+vTkeGr4wyvsn7FpZx9RoVlI/4Xaa62WPrZLWjPbKzZrj4/3wtcu3ppK/AhEoztjAUSBPy2q
r4k9P4eLNFhUFUKlPUpJRkCiLbPM8E3Uo7mqy8570DCj2Jn+DGoFc/CAhG241g21fVW8plpko+H9
qEOL7JSZBNwQKhzH3LPQxm1fCuiHce2xrDXdt9ArHhD3Kx7TgRSY7m6B/Htvaal4l7JI3m4xIeCk
wMyapexm0NPRDs/Tjew6fWAvM9gmB9kNJu1HVbUet3gu74LGSxPfffFQJHjSh2pvt7X7ZumDfbKV
BCb3HKVNhrKs/KTYYIrs6atsjAEKofisxF32gO5l/gDfM7s1HfU5KtkuXp//jttDlW7E4AOO0cnr
m3ELjDR0o70OEXZXY3v3qOKMA/BWmD86eDCdKH+hy1NgMAAFd9I9beOitnnoWdE9AEXrQFdgjjyV
GJ66SvFLuNGFXGDz7uEkuYq6wjpXpZJgwWdgF4OZ+4vdYaUhY60Q/mTahj9yi7o9P+WSYi9cUaC8
FCVmkfdcUDCJebqSyxPj93AmPld98QtpaP5XRpe9TgqGzH7cWVt069aW2eVHZ24Ak3iU6oE8Hysj
/T0oj8wMc/aFPOQpfy4cd9rK3j3ufhnbJc8UFHx/5ay8nhbrXPrev598u7R8/YjEG9vJRvvrb7id
eL+4VgX7zsdKlCXP95FyyiM00/DaNiJeNJNafrALUldQHaCkjaX2bmVwGdCNptBcs9EM03XfDN4T
BlSAq4LvOuCSxyKIcKBrm7+vUMMlOei2o75r41peuBoF1cY65Ykex5ck0iBRm0J/1W2SMLIrK8Ky
G4II3FezkNa9e5+VweHY2Vc96o7/+/Oz0u5xUUieFIj5Rwd/m2NaDEmykf0INzXsE7lpITY0H8rR
IACF0ahquebWwI7cig72HCLjZIQ/6dy/ZwPPqbLLM5tUczehB2Illf/AdtZ/mMrUQr+QgppK9vsk
x+SsbEIfK6UxNK21PQffJ4YxRyQlRDRcRMlTq+voOZUT6PGsS55Kz0qekIPRlmwli60ck40oqALZ
1FSavD1XnV0e2tbtt37hiccarZKlsH39Kzp3B8Dt7T+4XsA9q6tvZgM9wPZq/7FpjXzb9grbfhFV
54THwXogkfCaImy/0LJ+/OW6EGI424yV73i42dy0FRNVOK95CAxwgCW3HxyLW+NKtoM/UZjmhxXp
Z0NE7T+2jfNzEZTfI9NFFthbtTHIpMyKVPZ4/MTWPKXfLLDzB1SifbREqzi/oNDmxTRRhVGhB/Zm
V8dacWRV38Btc+G85ihoJW6PnH7oGhdA++l6zG33yWbPyWeW1G9eaY+LQhTR17IrPrhBJz/jvN15
vnIcKT0fgAz5J6F3yHyp9YefJd4RRQn/VIEw8J0MFUK7xzLTadoP5B1+GVlqXlU1BDlWpfEicuz2
w1FcATPOJevCYv2Lor7L8LpGELurh60ZhMZaDuFQ/ZTBTXvyxrF7SJJApVbKlQWS5lRDW2XP7Xcd
1ip/V42eaIsP0AaSevJse86MpwmSbwkwLzwneM4NQoWNUQU/0whxpoZU/yuFKR8R8GR8GAEW7iMw
kvveLwUeW4q1JjthX7Emtq/dbOKKYBl4UoZkAyd7XCDkh5vYHJH5/rQvJMHAcOpv/6Ugfh+rEqHx
CELlulCoTFnhdChs4P2Niynup6MAPPDnsT7YOjxxhsn7AEV7jHAl/uWAwOLRmn11AqTM0sQurnCa
tB2+CPYut73wGqW6zTd7KHY4M0/LjKz0KZyS6KS0cdEs7v2ZH8mK0Is2fuog0/4nMCl0At0UxysK
zWILDU09KD28Ra+MtBevzawLi4OTH5kq2qbNeyjIjYNH1TCHrr9WiY5QyBzJQ0bDzktxsJGstH00
1j+b+Y6m1K13Fk7xU97fzCz2zglzCjZVgGUahPxDo92QRUg3wFnSN8+fknVU++NWdgXahCvdKbM9
/lwJWzf0JhU301BRSCkVy0NAbmzUdL3cIeTy6OeeCkhpdFC9d15NDceuyTGfg0S1nuEXZbwxvzvK
sRZzzW0mumwlZ9XJc6/zCXnSOotK6zBdymqNWlJTLAVv94fnvQR2jp4CHKpF3iT+U1yhRgQFLod2
QijUSVCW8Jn/hKZ6DrWkMb0nUy2MbT+HRn3AL1eLDq5fx0fZgPX/fSS7qRLFx8yfQC3eYzR1PUSm
dmDrxLgM0Xz192m3YDl4P0NelW+/tCStllGh+KDRQvjOaviqNKpxlk0+BBiXW3YebHShmuBFfePM
Wb+nZYwcc2PqH9RJq+39ZNNLq3Pfvcf9bAIwYTxtlF6/t1rHXLZzF39l/jNkVVdyVk+1dIs5YbuW
s62msbqA1LGZdQveQMdm+PE67fbWrcZ6pWA0hWgsLIDYwIQFGThr4xadtm1VFNBr81vqzMU61jV7
Nj3YIczDlmk+GH5qY/ijDCfHSIal2mfeh5ppIAUw2OgVXRx7pYtPA+rcO6M2HmQvjN2uWeStGZ9k
v5yPsH2PUNvFH7TAr4Hap6KiSBMeZE/4MStLeegXPaYoeps5mxHf40VmkjJYySnZKCAdzw1utitl
RFk8QBYIw+95UE5PThfdjkancxde3rXsZnjBOC9VbrAIC2d1h+cy6O/xKBuB1W65mRAdOhZOAfrL
03aIKxAjx2SM2kTVJo4rH7IOyUtuxnwlZ/kKO83stcg0axvOKhd2p7510LuvKabzz06oo33KMMJ1
5V5DoHUlTypdu1j2DiVoOTt4zxOEvrfcEt3JccqFmliUSIStvw6DO0FXQXnj3pWzks4qZ0tPY9YK
vgvXEjzc2nYJpdlfpTYLR9NS+nP+50h2Vb1ouQ+1/uo+oakOKEvTnmBglwC6xqd7WkKmKrBB1tFY
xKV7JnnIdIVs5GSK0K2clD0tolx34xvWqG7kep4eW3iBL+rYdGtNc1HgAPX3gqeHv7dnQzQ5i7ha
cA318iAnZQN0fuVozvBYxmj2JFHEF0Pzk2NJ0QRJYvexClCPMr3MgFrTWW+xPs4JYeMx8iP/1Zr2
chR1TrR4KUBGemi9GbO0jWJaAZpMnBLmqbqFgVuvp7nrZgKR2gbXYzmLT+13jGiHYzwa9Uk2SYEN
xKqACnnSgtnTqU631dyzp1TZai2OWoXfX1tzdC6Sqjj3Og3iuGQqigaX4MFeqTlCuI7dKytEv1C8
x47pJCCP813qK5y16icpO+P7+nmgvLvq8yAZwDXPqS0c4jErnhX6uqw5UOdqXl1vXjmAcV6pw4uJ
GzvSYqT0qip7jwRQWOStLPyhjqoDchAjVlKFkyWWjj5mK4i2Fvz4ck8+2/vFqvJ2EPTFpwO8AXma
fw2sfnYGLPscs0HyMomtIJozd9EGdg45VIG9XvRvuLxmW9frgkfZgPvI19AlzBWYHRyT7T6wtpEN
SNf/E1MbnXdo1ezdIvf+mBZ28Oij6/JQR8pSXuQeOmANhiZ8ermH6qX2Ejt+dby/aKVq5kIds2Qn
x2Ss38+reYpGa3k1JZ0KmMUi2DgR2ai0Mmsw4a2AUD+F6MS7zjGnALCZbAffOu4ly6GeHXUm/Ztw
R/uX6n/zihrAcQdIVAmq4ltTTVjvsex/sVT0mqq8gxmIytG+GeGlNu4s0epVuMQ6lvcMacZZFBmy
cZ4TntXYUUk+VC9O1sX/qGb7NfConQxoj6wkNFxToMsj6Eklb0aKZxkQQtcU44oEln7pxnGZxgqu
LEOZRwfHi1lIBQpmY9y5QKCzfsZGMF6ORbQN43J4MOfMcOM07O+x+5C9eE4fd2Lo9tXMARSFi17K
PDZqYb32vmq8PUikhrEakAT4SpKEh1Sm/WDnwyM/qPxrBiDjIKyo33hdo72hVHJNhZFfAuQulqPG
zYznQH7SYid5FS4Uurwtnf3QqymwKmtYhaNh8s3I6Q5Y9eip66/lrO0CNKiRBwOWH/lrTOOnDRoE
/kHNMdMoi1J9quemjKMCBiP7HpSfg5UzSwnB/OAuYKtLnfLLkzFlyE/ESODgLcvSfO7KiQB9T73w
/bMtRvVp0Cf7UKbYKcmIyljG0J2ecp7Yy0mIZieHUW+ngqP/I0+RV8n4+W96qNW3K2vz5UPLvfq6
yM4yonC74dg59o/7SUEBn8dwEPsLHXjOQZRlB+DsYkliMORHn/qPhZb+qJCy/9oPKNz5ZaKc2sYO
+TuL7yB9hq+Ri/OWmQhwBLGToj03fJPxCZ44rC1Hez0iVh6ljnMcZlF06rZiVjH/cyhKtzkgy7OI
hwYZcxl5Dzc0bdoOpfMy6gAHYgdLI2xpghWgq3aVmn2LPpJ0NmpqHBcVQd6FOF0xQBl01UcK8HQX
pJkzoqvIlxGHX1Qs0UsdWaEExpm6o372rAKKSaf6VOqqn1niAA/w+AgW6N7tRP+twOviF8/NBRQI
M1h4AQlON02+A0oYFhOSwq9UjLyV0bTBxQ8rjH38LjpYveWcCrKjm2GMNhXP4oM5q2kMXTqe5JEb
Ds7BtVAZ+L/Hh7YoWCaj8r1wB1NflxbQ0xGBpKWt686qs/r+3MyNxw9khKPGoR4iCBnrOFl6Rbw2
3Uh/JcFkbTyrxjBzTmKYBTqh5KuH26woTJfCUNzfutoQ+hslaWvUsVMUkCt25KPbP0EReRsSL/g6
efiOqzY7Dd3JsjfclDam0gVfA8ydSTJTTK9EvhNzqHYQrWF/sOsGRsmmcyMvMJdlHb1wXvVmdHFE
T7uVvADo6/deg95IffHZ9zILh1HXvDWit/eOpZaH+5A8MsLBOpdtke3suv16n/x0+hSLadFrLKQ+
TcjzQY4bJ1+Q3P/35WQU1Qdl2xcsmsmpant1xEGMagKCrKOdP8ZVigeLUn3l/p0/ymYqs/ik2uP1
PpSxVD6PRrKnFAoCDPkHC6Y2EhPzJWRYyP/4Ghe3c25RlbluLO+gtqPyJUxCe6nO6imuGmjPY2Jc
PRwXv2JfYmJXhmRXUo3BWyUiNLAYTyEZrr1RxXhHmfr3zPrlI+sCZn45mIX7gbZguwaXUO1rM9Le
u+4aubr7UVp4GAbwAjZoDzgfedNuLA0pMcQ2oqMTkT5OEQaaBRfil2FpzlKWspmMIeVJ3LlH2UUx
UV0ruNSYZYriKv9B+UHGLNImHrX0AVGvJ8CHx7/GZGDQ4MjXi0As0yksTnZUU+SaGyvzgnYh+3JG
DkITR04LZVtYNsTICdn4rrk2AqyE7rHy6H49KEl7oWf4Zc5nyvHbS8g43Wv7o2gebkPk3tnOmoqB
RrnOW9JG9e8Xk1cA5xfilRNVmEvwT5NXkXGFENkq7NN+rQ0xDKjK/mZYrfE6FlYme7IWJntw379x
9zBeqSzl+9KulhRUomOk+eGxg191lF3ZOE0sk81M54UjVjMq4Kj2+hfhVrgbltDWan/IN6GXwX+Y
eWvqaOlHrGK+SGDbDeP2F9xNNdNu0xWz8p6Ev90hbiKAsjLU0y4upuHEzQWjrFEth1NlR+qCGjP2
k/OMHLOd/8PZee02zmxt+lY29vEQw1BMg/nnQDnZki2Hbp8QHZlz5tXPw1J/rW/3nwaDBghWIOWW
LapqrfU+rzOcZDMb3aTFA5B2mkzmBuuen3JAHuS97s0p9KpDj9H2az4mbxll+N/KzgbPGww/Il3d
xuGIP1Pb9ctw5N/Cb7CotaFwKtF2pMYQ50yI4nwySKXYkbeZjFQ8GblCuoTN9VM8FdFTyJf+KMzL
vScr0m2hVeKBkoHGXzq29p7zfJKmK0stdQlpO0gHIXvqZ0Nxql2lOOo+iBr/kSh6ug7DPH9VyUEs
igzTu1jg26B4qzBAesdnNcJeBiOjsFHaN39QeMYlxCmHvu7erAx9S+fV9kqOxn5krT281Dey2fuT
t2RD6yy0wMz4hndwcZim5KiqCZYw89l/2icHzPkKeYYbxzJn17P/Ty+V03KtjFY+7/0uytRkhcRK
28rqhrSOkgOcCbhMc8WDaTb5NbXJgFjxIdJgeGvKsXEFn8AhtA4UPYffrLgi1QQZ75OpadFSnwQF
iCMMzHEYkCRQq7PQ1erZ59ezJD/ag2iefcq8kkhbhOnjrmuouh7mg1a7IamxKgF5pjaYXrKtTYnR
nITjjk8syyeWidkaixbx2JdduQ0VRV/63mTSrE8EQ6Zrr9rj1WlBrqiDbR1l04PeubV8DxuDedRT
vC1U6xbWghE9RoVGqUTjArDlUPZ2tB9JWi4Mp+G/I6KyXCcprDsnCN0nOVGfGbapUdk7eYkcCOP8
UNSueJAtnBFINwBhkC048+mDZhZUziXVYYqa5Ag5uSLz6PcP/eCM1FsUIW6gbbhmA+c8J8BRQKCW
3ms8+MDZjDj/7PTND4XYyNeuUh8I5Y4/SdNQ3+mYIbGftYh8uK32hCYkcaMfg9Jfx4KKNDNOAJsF
lfI+zL+daRj7pa4LZd9iaXxCEftodvAF5GHqqXlI3W6l2mVy63Jq+P8utQN/dciJdW7gO9s4IBno
Jw4XU+uhnSIDpL2cIPsjV3wBIsaCQW9ACKKIm4uRlnZvTx8+Ip91ZeTze93U7/3QI/Ci3wprXEPD
qtjDNg7fjbRYU6vYPbSt2h4Ju88eNf5PBygQlmjFF2Fo1dIE8seH33a3Xp+r+0Zv+cHSoV71fph/
Yuf+XGS9/7MbnJWOQGOf5+O47TJEcw5pvGPXTOQLTJEtK6uIWbrQ1DMB56eegr1sxuxcMfNT/Z1K
FPY1Ncip4XgabmWzG7R8nbH7eNZdK1hZGC9thyQVzwNvAwUSS9mY5p7JjaZNMX33nJjH5uBh7jpX
IJNNcwhXEamqPbcgF0VUd8H/duoWclI0z6S2jTpOC4Ch7BOuG1cr3XF6uKQ1fsIWOJXQy3j75o+S
/MRk1O0urdCqtrfPU05twoJYc7b/9fmy7U9pzHsgL5GfQyfW902IcoEHGJ9S3FnwQ7WTi7yfPhXF
xa6+3j+OpTDVldUlLNAy46yMLuZOWbcXGhrOWHH0s+yvRivc+irq+Gaeduubz4q2mpZG4rnrP65g
8wW1Gjsqb+0irz7ZKt7Fjo/a6vcBS6nFZPnhWeYBZL8Vs/u04S3t2dTlCl9WubeijNJbyWGZQ6Am
BA90RcMSUM6hPMQ/23zKeoV65D7rlaVuYkk6V6VgMwkLmhZVFsZr5md/a/0es6yJJfjXNk0xKwkG
H5UCWr61oaB1j127OEdepxxwPHCWXdKPnyzHrth/8v09cxPeQfCF+FR/krOqedbwr7N6LbPe1XIr
L9YFO179++iFyqmtO++UYVW4ojxUX8qmHHBJRVFrkpjeCX915pR9tRG41+AQObKNkTNDeXobF6G7
Ez32DfMd5XVlmOAHUCRijeIRI9wqajeJiJKPpsXPHqfxN8goPESQkK5lfxLkaAVF9GLVmnds9dBd
pt6QfPh28T33kg4SnBs9tllMVED2VwM7t4T6kUEzukuUlcki0ZMTKt7+gHHygJiew5R3QN0hQIVm
Nv7qEiVcfyoS13IGoJlNPpNy0gInz6y2Rqo0oM9HoZs9UqZWX5Wi9rexB29TNgdbhFeqLrCMYKqp
jBELaipi5GBjsx/0QvNJtsJQqa9qlySgK2EGy74UFwWWmdRYJvK1UsHCuwVDnLYItR0d90hfj6gb
copxMUGDyJemm37O3aY5tV0OsmXI3qQyeswQ/4R2/Cgl0lhxp5cxqr11YrvmslUVwAFyntniIzfP
ky05+T5P9kntdR0U5iMwRUzRSJTZ8TWCDvDidRibNdRfHmvqAl6AlVSbjEz/WjYHp1RnTcAP2bpd
0LDT6OKr02fZ7Wq/K39dXadqxZJF5IBfubeTYdI+X605LdJyXjfJsuQ6Kp25GoIefU7pJrvYCNkF
CARKnqlkHhUpy4Fyi4vsciesTPl1IYctPHUrmwk/86V28eXJ7anbiGKsj1Nj10ezVYDKyzYw4REl
5twr25i6UG/F/nd970NlJFaRoT9rcZljcsqhrKN2XyXlsxObkbr93ZSDcpreUYSWO36/imdOiVm4
3nGYASamP3Sr0sfu+Y8B2fyjryrxgFbYGq9QXZlrrGuDi9LFv85knxLlwUWekQUkK4hA/P95Hgls
t7yEuW5v3MBDsejUlbosItfemLNiUR5knxMlI2pUXZzVIO+fRlUFw86zzB2cTrbk3kS2XF+njpmn
3u+ZTu06j4GLm4xe6Pm177VqYwvDWtlpmV+TmopREh5yTJ0ngFPtV6Ziio2cgNFbdVYJbFuoos9p
Hz4b+A1syXZYVzJs+aLzUuv7ZFOkX+rpV7fKp2WRUesZxq29l3MDs7Cv1LvDvbMT+3ubuAtnnutb
ZE7lXHJK8VIr82ghQrt+V4NyY1e9cS0mz3/2enFKurx5J8+lQy9TJqqO04ulK/0+bluwSibWpYGX
rGVLHhTkvU/1zjTN+Onem2JH2xr1hC8tl8lDao7nJmyS031qQkJ1AdBEud09nOfmKq6DU0CRwf3S
Jo29ZYWB6+beZ4eeWOCcijCmFmfbEGRKvTlJaspTd86QyoPdZ92uUIOzRi6u3hApHBqIgm03isM4
xt4mLxzv2QhzschA4X4j5HyrRLRL7wPLBOMtLcdgnVJyuct6sVNLpzp1eIs1i8FoZ5jaHDUwx786
GzkUNyJca7MVqOeZ0a7t8IfVVBzTq2rasvaBkoQufxllkfkwhb54JPOCNdI8gHH0KTHz4m2K8cbU
WOTj5dw4Gxz7xg+rX6aWEXwp0dNsDIRuO1zIwKylMY+pNPxiaZCRMgrhDt2kELv242tpNuiXarNZ
qUk7Vm8JklLwrCRCh85S1lVVic2kI/aviIp86FO2SRCxvBl2Oe1lfzRlmGSU01vfWDMrmrK4wBwP
lLRpVI5p8Yemkvl1qxQyDK5IXt4My2j+8nM9A3nFYA086EblsTcUfKDmC6YEegp5WraANR+zPlC+
yf66oW7PAjF0TMM8ewkt46EsXOcIzQ7ruaH+IB9mfen/OiGWf+v5ffL/P4cfq6Baf8LfqAjJ+Q8t
LhJ88ktoGY1I/9a6j80z5Zh8DvxX11XMrIRNIs2ipANvl2rV24X7apkh4jZF5F/zIqeAc0oDJI2n
0TS8n9VYXSd+hg/PTwnC+lXzoLEHXlZDv2EPMp6aaAKpGOdtdA6NlZH34zntkl8H3NaossU78jZL
DiQu9ntN/eZQKOWyPEMFU9rFsSWtdGy9Aiknlsrl0dRbA6jtPCTH8eZNkc3MQ2Old7s6jHe36ffL
77Pl3eSAkk7mIaT4HQrqDFDoKL9kOSWbediiwZoH4lFz9obvvFB9mlId+1e/YgiNaJ6CtotZ937Z
pCDBhlXyKBv3gwnrRg3JMd675Fnu+d/7ovEoeuFe94PL7xsLP9Sioak83fvlqxkJQEQUkebtJ7jd
aP7xOmxUN7WaF0vZN1Wly3I48vMd5rjJ7f93n60p/clT4QkLvnQfwthTDhAq2NYYgXvtRgXZUZ1P
PwxfTD/yzKkxmNecK6xodeNGqrFJRishdOzgg8m28M7ikWcoJoYHyeNRcziIrfZrhhxUGnPahDks
iFYieliv3G6S2UB5MWiF8vP7Wm90/7pWQn7ut5/v7NxH5VVt5G792YZ8TFGIOUaQ74SqTouiTizS
hcTI4HRjIKeU+kWdp8hDY4n3gODe4d4VF8O0aiGcrGWfvGCM+pAMGyh7MyZ4NNtabHJt6JpHVVHN
FZsgXD4N3yMYTX3DQp6Ojd5s+xDkOLkgrEzKTt0NfgijyeyKZyenPLJXRbFMQuFt5RQ5AEaAElEY
37Ir6AZwymP7o2/7bkl+BgKUQb1Ii6iA+KJ38a3Gu/QT5YJiMsc97BOB4brPHqgBsIdX4dxu3NzY
tFQsLeX0fPZjj7AbOPip8/V+m5T882OTIEEnFbH3jNlhE4angtZVmdVPv14y793hFHn5vogc/ZQC
faFoLeY7Sp7Kzhh0HFkjWyzieVgOQPLpi9V9jo2AD/tTpwZOC49EIbJ7v+H9sntfaPvHUa/S/f0e
8uw+VzY94jrHdK6Anl/6fvl92r3PIsq0LWP7+32uEyAdSmJWiVZadg8qCPp9XpHlmVuhTpXuSp6C
9XOOGV+Hfw7I9ujtSt7NU4qCcbhNuZ3WbrnpceK93U9L1e7BbAVITHmZafSIh5OVSPFmpDqse5Dd
8iDnyr50aCK8o/Ec+2Pg3vQCJJ1ek2vr+13+9mKBamNsFUcYGMw/wX2O2aASWJDzCtdKa++iIYTp
6RbFs9C04jm182jpwk3YRfYYJ+yVSn7uSb3IKc5cumI4HsHexMtvV1CtnLKZU8IdtozRszyAfjdd
R3+SjZoyh0OqBD8HCuFv4w15qHXh9JT+5BfVsMkL/ybT3XF0nU1elCUj3Lsbrk6e3g9/6/zb1GG+
0x+3+w/vcePmydeQp36Z/PVyEoRnWNlnUqN8Vkf1chuU82LCbSTF5x/rdl/Zvr+irybRrvKKJxGS
0FEj9BZIiNq3iYVMPa92/ujHYGKTzFysP/rDzPyzP4hFt02a3OYNb6gAAo+3LSrlk19HtH4fApCi
7aLv8oBKKx6ZDE5idgGlLrbPZ4hrIS+fB+SNbhfIiaDYl1g2NttBFC+T9uTYKOld0JsvEcoLaPhK
eFDmptvp0zYZqBQJWz98EZOOEjOpj3LQmNoflRp2J0xaHrMMdZXs1tGsrcjsYkswX2MRBUdNR/5P
jnbTqF6nYFlQ+V4vkR/WELOoEpKDJesytpk+ioD51bV2UtF19W+oWMZm1fla8lBX8DorPWhWIq5o
Ol7yYJd6vOH/MK0rnTqrrrMEQA69jpZGafVUwtfZ/tZOFAgGwLmQNUNENsnWXEbxfBsTUWwdC5G/
xTrkZt1m72DCxqpCbVZVx+5LlQfFYzO1b7fWGGvPjhcvVbt3X8IJZL3XljluPMBJUqrsllkQhBhF
wC7pu9E41CP6Vzw3oB5SrgstuLee4JuaV+gx5pIy1HAnr5WT/TYlPCQnD5BK5GR5q/tkonEPLWZE
j24L9Ew4ESILfxRnE4blMmJL8E1b1pUSfmcXUAFu09yz3ojmoENp2bh4g29sz9dWbajYR6XOHeBd
nFFUEvBx7BkFtRzchr3Ao7RgqClZt7E8aFFFrwORzXE0Pz/LgxwoZk2fZxJuD8ZsL3wHo8YYeeIw
attEHWESRX7j7OMk/Za2To+WSYyfhkkdtrFlUIpRUMFglJ5ebiur0R40W60XuORqm8aGqLSq8tLC
7UvlYzDXo5IKqmBvusGtHnUivrgV/E6XcnRE5/VUiGEWWlunnA3QomV/suqxBTiiYC2uIYVlQM3H
D3KEC1LpCvy0rgs3o6LkK6+ogmsnvcGbaFU6U3eRXfjOi1XRYJjaOb13Tn14uvpYpd8KrV3FQ2R9
NnW/IQnrUjCTlZ+kr7JTB9Vjo7lr2VKwN+u6V7vB69mf4YbDvNaCQpWMC3maZiUsKmX8XuPXARiX
LVOtjqukxgslbl1BrkhL96aH/DgqUxRcVPK89nqYoFGq3O8j/1XfYJ2fkU/QzLEhn9yNS82J66cs
CPMtZiselfwTssAsjzZJo8TbQh0+szkG+DQfTMrm8a2ZT4HURscyatu57XlUBoW3AU3OTkxgB2lB
DjCal7yDm+sb1k7VcjRwILx1jsWu8wVxaPju7kKdInfZ6yr7IRPDimHKFPh+4BPj/hK0Q3xNXeCJ
PLKJnMaaf9SjIX2J3JZwGcC3dSNJi1Gknnq/+iEHc999a6KgOCGa+EA7NN7wU2SMvcs4vknwlDYD
qQQlcPs+4a9KNuVAqUf6yqMAZ8Y1wKySh3zcQANSIEwQT1lQ+jI+2ujL0Zgb7RKt+zhr6UeYfnmp
L+Ik/hjz1tqprZVYq2xQk9NkoX2apwhV/w5lsdnJlm0REEV19+/uJEfl6yhq8GFTmf7rbnpYJafe
NG53k9O6rAP2UGTJtui7ZNMXUQQ/xWuvLf5Wl9xVlrI1tCVMhsZDg46/+l6f9O7a+rZ5iJWmWqTd
NJPNffswlK1/lpMjnSK4wvBx23UjDGd746X0VHzka4jKR8B8OHZILNfcND375RbzkqN/TJ6bUHuT
XTlNxYIq9TmoMYcy/hbPAFG50ogVH9DCVCcZ/fBxq8Q3d5y1gxaJwy5tnhNYsjw8k3ptJYb7BXLd
rOvF0jOnzoLcp6qN6bPboEmKsXP93IaYmXrOR2NaxpvvqsG69LwRZoUuDsI13Y2KVRT6Nc9YVBif
fiOPtJBEOrdTPnKTykhLPgoMte/R13vuKUG+upDyI9lEgQ89Za7Ol03vd1PE6vl2bR5TND5Ecbes
lVBs29TGGgwbusUQFO5FmoOpvUJBbaAjOgTtqi/BEkZnuFLBZXTLH+g2yE9ESkRshrp32UzDkkd9
HG2VrBWwN8MWh3bS+UsnUtWbNwDlIb+aBtDoF4DfR0KsLsKTx3Z2G+/ngzzzM0HdOYZppvMa6Krf
7kOTL+ZCNxMwQ1Z7kPWrag/pTjZ1IEqvshkCbzio/9rMXBgDFkKahbQUKZUmXvplke8VXOcIG0KN
Kkwk+HLUmMm99c7ThMrfY6vyzHC6paxHvtcts+HRcBb3X6iwAfLaTgF1YaSy+jS4tmplHx3SRU8y
vEqNL9/gKkyvuUv2O55z65ITkll9PM+SF97+Zg0EaNAX1I/RGO2l5eTRY1AVGDRNDTQZIaqvVrk1
QPOtK9VF4bSkMDhZBRY1C46lLaU/jDSAkWdojFEfT0AN/higFv+nCm1nf++nntRfdVGCE5MN2oit
BwkLX0C55MwP6t2Az8HDvT93i2QZ2CmcvHnG7TDUkDW8lsxQPLtGBSL3TvPtilrUa6+OvjbYDpH3
Vh7lL86kxvje8icrvgR4AMmqZDn2u/Wv101uFe89nuSLzO2TZU298orvbbyt79rzu0S9MccnVmbm
dqjEvOn0VbcnqNkcJLd2qHDd6roMdY1Qn2NiTWt2RwU2Zw52jVBXtjkVrWc5qisWAKBJ9BQhzqMj
RqswGDK2l/PFmgWUolCV9W2yUbNKqKtqKy0R29lB0anAJg3j+LOeW7L/frj36Wl1zShB28nBe79X
V+PCtLWRrHOwzvzReCbvYb22uNEm6VRfZcuhXN/LWafKljERrWiMWwMitNWSvh67aXgF8Sdn5GYz
nkNFHExoqKgYgQpasUb1+HxodO/X2X/UFw4AlkRVIWr/7yfLKZ2pf9LZ4m1vF5i2dYjwMhZC0dAq
sXIBJ13tKUXGRCEP0mfHTrFDbcfku0FVlpmSiSINQz4VUr7WE8h1NJg+oY23fB6LBj8PN/yMr+gp
q/XyhyH0R6vLhk8xZgIr1+68Bz01lUNsJIQUQ0HmP/yeJpnK3qLR36waaFvjt/mLCzpqhf+88hQk
iE9YxFikke1hYwahhbeQ6WxTjzxmzy95HyppfogL1z/CUdd2LHmtU6d5eIW2YpFqrfrEn+mpD93i
Ua7V0jxvdqBcsDSJj1ZWvtWRlb1PY+mvFZZEhKjs+KgHab/Bqyp6AYJYLaq0n34EHwGojR8pX6qL
qQjVLcrhdNl35XSmNOSzgAL6nld6dsgIuC5xPFfexgkIZsJrb+RoUGefqeLfzA5dLzhIUD3c6f5L
EdT4fSR1dK3isVvxDZk9V2bLEq7Pq6fWAVlTNhGigdIj4auW2tkfapRtmmc/drFnbLRACR+pCsi3
+qiXAKdya+vmyXTqKAxallgauJlXfLKDfB0SzHlpKs149EWZI4ehv0gad43ZG9X3bEhZwVbnCLnS
kTjhZ62oMTtAtZqtKaiCkAkp+Fkeijx/9yzFP7kxAQEDJuF5rpuyTAcpC1q7dZuTU97Wmanvelt7
qqche4gIjzykNpYNi8jNtOU///E//8///jb8L/9HfskT5IXZPzJSQDls1frf/qkJQ/3nP4rbwP77
v/3TFJbjCqGyNzLhwFskXxj/9uUZhts8/3+0sV2y6eijZQ1reD9GO5xckMymEpU8H9Cx4oFQ4Qt0
75NngeaaJGeIW0EO/esSk+J/Vmt/m1vMMGZo9HM6gwDfVIifY6iaOxsqTbA2BPwDjUX3zm993kZ9
lnewSugXTZkOwEfoVImwAn3z1IWa8yxurBjeEGXNK9lUrEp5lGc4Rxv7ITJfUO45BjYwfw3Uur2u
qEmE2DsPiNZ1V0QF9VWgVztRUzTl9ab5RLxJvxQFDtQVkZ3cjFOsZrKrHAvixHqiOqjdZRUWM07h
prhVVKJdN2X/Ylk5miOR9gmrcf+MGBHaUDNYZwOh0jlwhXrS9JgVTGbfuuSg6COgTmEIjVGbSiyP
5yuC7HNXtQcktdMLZbekdws7phK+BuOlPsBqN78It0spPYLPmopWf5784EeYTeaXKumbRQbJdqdm
gKNS/hcsrorVoGbls6Vgl2gOzRWYJ3HN2XixrSH3AR20jnIw1EpU4VZEle88iukS2wRR8Qc+N3vb
zbeaFbgr2bQGX9v3k4mvp4oKi3hQRPkDgYDB4neXRVG/03ElUBb+LHkNqYhBxKq5bxTWIbdIEvBq
fleQy8hTuAny9NY7aXa6163ip2dN3SnLy+7UhCNsLXIplNybnnpI8mi8Fnk2oo1Rg5VsNgPfaJlN
7SZjZDfHayDiD+E4BiHiBcQSjGMEfptQXcxyYXv213yIxEan6uqkhV7+t4PsC9IvjhM7L7YSwexo
7e9aDQF3JM64DyrhohCY3Ld0DJW1gcRpK5tlaKQwlPvsKJvg17Zq95xqVfwkD0GZJIdR7X/ymVvn
kw2bCEzHBoMSa8sG1vmsjO+QPptPQxVBckImtTaA6Xweejwuq7a/Wup+VCJKTCIVsaACBTCqYHyT
edOxHUoa1n9zfgmPUHVBZF4g2VN5FFtQFLohg6mKy4jauBYSg8K5VinJjClj9z80w7SrWLR/nuLX
3sniTxjTZIfCsHD+nrstq/zJHlG7kDmIL42G3Xsz9ycK1vF6ohMOEkX7PrbNQrPq7sCOG8N5Q/cO
BMp/NpObPav2kD1beeysKm3kqVyMxgNxhRPSbfKSaAHwmnUvmA2k14lH6KbvBDCyual0LnSYzaw4
jEeIt3hSr/mK6H+Mfni1pyH/4vgMisoo32vTQtFve+3Jr0SxdgEzBC4OY7YBk18eplnRDOX/JUTJ
dW5MrTx3fWBRxqHExDycfER5bqkbrCA+ej31T8LLo2iFFoesr5psSootTaRFzz2KyWe9LHmH8WrY
y6YciKx2qWW2vqyT2WrY0bJm0btqccq9rDzZdbZszXo6mI1XnPzWKNZsm8Ntg4HCEnho8U5lYbBw
xTmyQjgrvrGv/KH4hFJfrNUw9KEnCOvc4n639EjYfuujb2NXWGv0H8nRHaJL71nqpdP14a2xvhsm
RpgOWgnWYErxSG0veLIxzjbCKFiDRFoBpYYBeTBayjysaMAfADi6qvanDoY2XNAhIYegNStbdeqP
zqyeuyYZrgPWzydL7z0Qy/RTcv0ZbVW/rksAKCNPn2eWcvamswKSopoTPss+PEECBNdjuUsokSH9
HLVbJ9OyC/XLxt7t7W+yNWreadS74Knug0trDu4PPBSQXDnZl37NwzIe+ys6pKx/LPUsJZ5C6Y7d
nqfeXhlOXzxXVRlvfVZUhGCjGtsFWP/RlOP4DAIFZy47/4luP3CTn1PPLsaOWvU109keU+KaP1Rq
ZR10gGTLAh/yjYj7nZe1/KkMUXmWZ66BJK5WRn/FIqp+JkRIOXBkV/jXCncRxxgxGglsgrI2fIgm
1sUZlRz/GlZAY/p1Si3nRy7q72OpJm883sp1QQTiQdV7yAolaxC/Cw6olsxDMJGllWes802yZv/a
Sfp4mxVevCMY98WtEE+ORui/AChXLkYLO2RuyS4TIwXWGfZJtkYlNWdPFmMdNLpyddkmn8gwf0wE
3p4nAsBnw0y+xKHuf9jVmK+odE6PheY3r5A04OvHwUdfpdi6EPvfQacM87h+4108uUZbfMUFyl+W
odueOzzqTsg/sGhPh/xrjf2wxuN3bzU+4eUy0h9D2z35roGN69yKBlFtVTNqlg3lxWsANcouErH4
pKTGqqYy7TUoo/IhUXE86kNRvgNRWBX+ROlOrF3lIaqSN4e/7wfZYls8bTA7MFdhWV7HYVR3FCjl
p0hts9MYiex2FiIFI4huN6eejd0WGtfSaYN8U4Q4Cfhqlpy0xItvB9nM+FYnAjZ33odF3hsrNyuU
PwfkPCPtO3wsOk0hSKuUyz7hA+A4ZrVFnw4gvyX0ch7c8atCfml/a1U1XWajL5KqGFYu2wPiORa1
nBPEIHtuSiFzWdnWif0Ai6k5qIDc61dTqp5ls4fh+efkkJTmSuAwsE2oasGGXnz2dd9d9606sQi1
jc9oHfmD4/vEccpFPAfaEwp69uwMKJWyqrgiTryLqa292nPIHukpPtTdvL6bmyM61QPW0kSvyymq
lsN0KdLa2hX9hKcvXlEIGT24BfN3JGak727nZRuviaDnIZJ9VKxmeKQ4cF2DKTy6LibA5PHm0YGt
baQnT10Zh7sEz0Ds0ofqHQnbi240qIf1aXzFaoSoY1S9J3ahPQgVtnQIkffs2s3ZwsOmQvHYecfq
98GbBJskzT9bxro1TPVMBbT2FCX++9Da8WcIeWItdCBbsjl7PfDf6t7AfSwpG2tYmbjzA6FLcO5S
usdbM9ABBCZgnI5Uw2YEr8JiY8I1fjDmgzxzdWcBi6o/ypaqjHq/kKfETIyNbYD/haWX7srAfDEL
gePGMKv0M3A4LLb8sdk0gTMDa1me4bJprW6/dYE4MI5Rp93+JuamC+7wIP9iUD38at5HWxfTBrWr
BXavTfsStXoHgtDO0FPRzDQRHQqgH7gj0IyHsKYGkoWm2S8BqVlP1ZwOap2w39ctdTN5j65hNmJ6
VE0yyLXgmRE23tPkRIa/UGZjKyCQgaJceITnH4Da/WVWxuNVz9pxnSMnesDHz9o2uEhQGBA8w1KI
tj0pr6OHZJ1qGHuyN7XQ253XOnu7gdDHNrS+WKUCJogFWq7wcLBYNqxhjylneRhS3794Q7xk6xg8
xmEELiQBtLarC5JFWkKqDj48qqNS60gq1ukMtIk2eODa57gz9HWfK/1lQqi0djzbJ8IdYE/o5s2l
nEJIKHUcbmRTHlipUe2iqed7l9ICc0KiuVMsPzplMwZlcGCC9E6srMfGCE/9fJBn8iCQcq8bxKGs
sP3poNTGeBBqO+Jb+FdT9snDvU9OufVFn2zUOM00uYh6fZvAPjABt09PHRy+D9SO7Tqt+nrfmyL6
1MKOacnbfFhoXLYxz/etjRHXs5baeF2GCOf9yNuNbUaiAQ4yS1MyTXY3+EvZJw+WoZUX4wm4dXkq
0KZsoA5s4469UeGLkEo+h2g5kcYDq/+VZaTKvo8bQs6Ut5aHgT9ubS1Pb+3QrNAszkOUHeirzkXJ
cnTyeCTZzYtQqXwJe2G9Jc8OaYk35PNI7XzoR2rnLVsrG99jQ0H7oKSkJ2yq9KhvW0W52ryzG40R
UIT2WuRG9x5Y2cJDNQwPhdBzGAc4hkVdSkyUvvvhv+7T+/51qDoKzKkW5CkagHbwQNQRkrRZFOf9
IXZKdA3kiHsM4KH0AYwq+cBDAn8sRss+9a1GpN311lmQ+1szKhpSSRxANv4600nnETbL2Na4jlC2
XeQeVdFF60Gpl8YsHK9HlRShFvVPVl5PC0qJ62+l0m71NrQ+ub6prfWo94+KmVt7sIXTKs1Ee+3S
wdnZugZNG5OOaxXW9CEFD+z4Wde64iGMDOvVyPkl5IP9LFsu8Y4KxMMVwIL9Wg9wXmM9eyn5OG8b
E0GzxzZ2nXdlf7AVxXwu4+RHhVn7l1QzikVnajWWCeF0jMtYrDAZTKDcscPCuAVKnQp9hFChv2bx
TKp57muDEPPNSYt2o8xOQ2F9KcwOzaqdY1HpOR4pZPD9WoalYwtAK1Ltgw5hf1WPNfcVqbEeqPl4
LDNtpUY50A5WIMOUeCcM0YalkRbd6t4nB7p5VJ7JASuG8j82iPtlH2+FtzZYVewKapooMPPDL/+X
r/NarlvHuu4TsYoRBG931k7Kkq0bliTbzDnz6f9ByN063X/Xd8NDgJSPLW2RwFpzjpmkrgPtiCSV
pu7da4f3buUsF+hW/OktMq21sZPrCOcGnsVljacOUyc5KxIm1WlYjdtWBsRgE4Sx9nBib1JavmcT
kOrZXg5qaEDJPeqyileT8+bgbHuVqUs51CXWUw1pJo5bB9LsQQ1Ht3wrQLjfDcTbPEmgm2paBzZ6
snOTcAs9cl/l1E50D/MDgAuLZg/8mo7Y7ddwRADWd3r5OTR8wMfMJEJh2HYaakikOOVlnBP5Xrha
vdIQ594AUCXvISjbo05H4usAtOnvWTuxr1rFKLrSWbMPoWE1X7eos1pd/cdpX7bRtkC/tfJZovlx
STy6AcvQEx072WJwYHLqxp29HAJpZTtSjej/Che790iSDJzypzLTnXNbh85DOEJDIS8xXNEqtx/Q
9tkPiDuxLsJSv2FNbj+I0qxvA9vZqYv8Xe1bcJTWjbTt4rYAcnWb1715GeJuFSf2vjeN9NYKs/4u
I4zyjh8ElNO4kv2dOhOOEa4jaoH77zk+4GArWfYDwfqPm8253mYw3lkqgFns6FjdyHl8b0qZPghd
inNHaXxddOX0tsyDU8kewMCKc4TIGjydO6r5Ehv7NmMHB4QBpx5RCjz0yqa8obDsHGunfUjcj7mI
fMIxZHNPIIB+VcCYqqHzD9DBQ/MObwaMBBF3fmpt4qnIngiyHGia37hdV254PrWv5ElNm3aKoxvT
EO2rVcU/ySbybycpfRpkP9VNvUliTSxHVtvL1zSh1ewtc3S36mtaUeIwSe329PUn2vWBxOH4kZp6
sZZZ9zsUdnf8PiDP/+dwGEL6avHw/81l8dHSsumeOC8idgIr45UFn8JZDmXHXsXIH8yFMmGUhrlP
ZzQUMVlb66qmCGJGE5J6YAsrjaTuIY/F76rKX4WQ3c+EJ+raL2rxOA9JtvUG27uiTgnZtbQ2CQBS
AyTUdDvLmjbUEkyeXXCsSAqLn76Go9DzxaNG6BS7deQ+LuHVC08iWiAT6hAGg7FvhAmDWTSL3iXh
F8bO3Xcz7ZMFiy/v+8HB0UOHZAPdM3odkwbRLpLVIdwOlMHoniO9a+veu+8MogKkHfU/Yotuz2xr
0FxZHoSsku/aSl57anKHsia/YCaAASPGcpqErG+HKQa6Es4knlkBnUBzMbvn5CQuI2HDvM+g3a7V
0DIb7SGM2gMFsgtbP4P1+gQ+Ly7jD91xuuNg+4g1l4M02RpYRObsG5gj+4j6y3YWU7QO4Z+9tA0L
BlZ+0Y/UMNCsenP2c6zAhsaszt4yPfvdULlO6uqhCd3qWC0Hdea2A+sGdYofnlN1Cd7fgfhmsXdH
V0tXsk54L6lTT3d7EJMEi8HlJPsirKwT4Y/XUVK7bUcACaymTfcYeLk8EprmHr+GsBcPpSMIlaSO
pLyEcTNN9+4gy0tT5Sc1UvP0S5OT7Io331s8w7OI05vRoSllLoZgdcs89M2+oNeKHwQDmNXP4smP
nzOtwBPiYV51AspDnSa3VJ3s3zHvFj0u5QdFkI+h95I3fyox8muO2Mi+Di5BcyiaUvw0yUbet6Wb
AiEUxhv7jcrETQCJcz/h79s39qT9RPEFhCZCCt3cO4SB7K3OelOtwO/W3vdQzY16/ToYMv5q/qkp
dcd3G1A4JK7wHf/8/jPIcylW8DTqQ9/hyHQn8jzbMt/UlpzfgWOaazcxjFu79ATRfBlwk97eqV5A
+4NOQnqrzjGM8mBeOgSN8aSFPY39f8+o6R6i4DigClIjdag7nKk84xzPk0+sZdptNwzjTh8r78kB
5Hso/DrfBNVI6befm5PvecNKXSUwtrqtLXpJy8WeGM1HgXbF1WCoNQUGXgQC91/XZjwEZSJYTyz/
l5TY8HXSBe1NkcL/CGJn2kJiqZBPcSB/ozrRwP87JP/Y3Aeyuaj5CrFpuVL3Gb71A1zacOjpkiOv
FiR9LA0OdRgo4VwLM9P2Tj9nX50PNfd9C7nZoTHO1/+ahiZLc64Nu/1/XajtaNxlCXm46kIVI72e
Br06EThdbGoCtZ7mrCCYzIr71zLxedWPM0ZoL8aibPifZq7d0IYEe9AIgimhSgE5qOjIU7Jfuea0
03e167gfPBI6bMIGSZV8DLamluvXxITlbEHluvEH07t4INm2opmyxzoYskMCIv6SN3hBVv0Cx4F+
qO2ERQfGbXsB2ZHL6oI6U3ODBeig0u2Dmp8xu6yrsIa1LoLmqg59Ne0ax+hP+pxd/+8mm+P+d4vN
c3VTSCHpsVmOacn/bLFB7AdkzbZnDRponVhmturaIT9Oi8Y37evkoSNPWCt4UHsywb5lYhfxy4/W
FzioOiCnTgxLW2rjSPw2F8LsPkWa/M5/nYEY96bX6rPRiPZiVbxkMCIHb5Y27MxcALmM4oTU6STd
sh7Pdrph6TlU+hFKau2SfqvHN1rZiruk1zaJNLszRk0q80BoJ3o3udjQbp/XUazTcoqCZO/5bnOI
3AE1Kr+Yp6nqp73No+pWi7RkS+T9dOBLX6KlxJYsB9os+dehFn2/b3P/WSNN4Ph/f5Plf/cxXR2i
IpAXxxEse11vuf6PPmZQx7NWg69YNX3Kz/+7icleZ+9ngwUP5d+NTUokGL9GUi60FuAsBbPCmPVt
5we0hJYhGytAl8R77+oysY/UGOSaQA5gSZNsngL4HDw1u+kmckv7zs9rgGBa0PzK3mtPC38Ztlms
G9Mo0Yck3o1uB/4uMIF+l0X9S9db7cFpeLPttMB8pbdpnNVhTqV+tvjWnDMpRtT00Atc4TQPowEO
1hkghKihOhSBY67CK0DK9NzDmXqpQ4zz+hD8DGbPOtQGqnGrbsKf1Ho+iUUxEAWmEasf8ELLXezc
THjxUPJzmKFreq3zIY+y8V4fMn8VBc3wq37vglHuDJFOOyUEoEMCUz7q79XINGsSgDUAg3gZgkff
AFP3f/9MLdd1/utXx7UNOCgeL08Ufpbh/ld3uvf9MJjGyqJ2ce3CMP9EuAIX3mvH2z6MzVNQtOkW
h3zz1jTEoC936GH8qZMun1YSg0Wk+9uo85pLlbsHFelgQsO8MW3jLS9C4BudN6LuXIOHM+8hO8cP
7uTRtgrc35HXkv5hiVdTWW21ifCT0Av/0RoH5m1TDRmcHRDD8eKQTwLDsLY2xKfunMrqT86Y+os6
CWDsqg/4B/KMgm4laO87S0RhhWP2MpLePGxYiLG8HKOJ+ng+rYAZh57rncu5rS8ZRcxLT79uJB0J
3EHqYB63xSlIquo00C0Pt5qF7DrE1e0Em8hMGsoBtDsnmYYH0JsXd5iNE3L4J2e22jNAOeNJiu4B
iZZxnabCeGK/n66rKTu5cRtteplMp++DHXXTyX/Pedc+G4VBrapLCJpLAAHrwQRt1k2dW2rs9m3V
W9e4GEhvW0aDhGrmOhoZA2OL/ju1zfuExezB5JF+8FqxbOldsULJIn4RSgQvehNo0mNbzgq+0uOI
Gs5yCtPXYSl3LBD+Sd+Qt+juvVt1BnC52dTCzjaNHh8ppPlnUYHlivDZr8IsA7YxdOJ5EO2vahyD
qxIRtaP/sytR/jagBYDLhLSjdbN5II+3YAPD64n1Xr0BiY+7DEDTReZ1eBEgwMPSrE6IcsyzMd/p
KcpJqF/Rc+0gw4RWAcFrGVImC3ed5WpbdRWpUo4Or802WSZ3hEAPLyMvyrks7J0YRLxDqhrcDuyX
MB0UxS4PwuA2LiQS8KlL6r1B3X/1NVaXoAmRIoNidG+DNxLrkWfK3p77I1xdnQIdy2j0lyY1ToIP
qwqJPXt94wEjo7UpBE4oJflSh4730ghY/E6NWJibB7/KppVgpwVwBIrI1P3p8Kefwr63H5Iqn85e
EL/UJr4nq/DmTWX2TyV5U6hp02nttLl2W9Cjea4Sfyv4tL+jASWuIxvkyagr654mZ8JK1h/eDeiG
RN8h165g4mDlO5vWG6GxsKel57QrNSWW+d4qO14ndrVGWEwio20SKp5C0dV4I9B8XoYS7BRZkgup
ejpGjjsdBX9wtlJjHZnfapi6X+pRizaauF8rcS6jLz6nhVsaRTzE29Ku+Z1hmLr6k21gPNOTowWl
76x+BVPLqS6ZR3M7LnJno+bUIe7JeIfUsm8tPGJUpyIYWu48k+2xnBKzkh2hBymVHyLEdBcJ/n1q
qPjdtYGmBTGTscVW0V5g40OFd42nvnbSxyr/PTkZv8w6VKh2/FUTixWu5qLZdU2jffp5+aedevIp
ILFdfb8BD0d9Z6vwB3U0TmdSUv8yDWYNW+/BaNwK8kiD036aHtQIc2p9D+AkBMzXD/4OIeAA3Ame
NfbgPdZB/1jj8KH5tJx+HzLYSuuZ7sxOOASEkr8mtybVuPfuxLbJeA+Sp1Ak3WPiZBG/1eX4gIEh
2i79hF3Mx26bapp9rkuflxuWcciVjX1eGKFnWlOAV4vY6W7cWB6E5fXEgFqBfpoIl903Bq/vZQRc
XT+pM3WIQzMiyqHCFZGRJorbb06PodTOWeUCTKhktpnp9W3o16SXwnajfQc/GxpzkF3ctkkv6oI6
U3NqmIraXAEOtfm38WWo2f/eRw1QroOmr9AT5eYF8Huw72iv86lmv48nt7ZxI0SJSRTnIyja4DBq
8V0WDAnNNg5Uwe76oBR8ov1xw0p2+tFrmIbbbC4vk+MFL/lcsVZlvsss50ZQ6gEUntjnJqRmlRDY
cknYgeBoOvcEc17ygaSFr/kaHOOwykKQXj4q4rW6GcBQvg6ztt46U8G3ZxjYdWfecEfR+D7wPfwg
S48vN+uHKdP9i5rK6+x3IF25r2z3Z+WxNWb9muQbfei6c7gE2qHPRnJhBekuRuEfr3hR5usgBwdv
eNmjUsguoxHUyuPXAqudvq4phXT+rxFbrnGrS0AXMuxBTtufofDgC9d5Gl1qjBHW73hI3Z/RCOGL
3RHRXsvQnEB4jF79MlgS0VgWl8nOJuryUovC3PKLGWybrrKPBrjfTeiIo+gL7z3WEJDWWFqu40zF
KxmGfK0ugKs6Yp/ZdFqVH0U2kCL4j1OU5TzWney1H2rv6Faed1Rneqt70A45sHj8e6YuxFmPNagB
Hlm1PKca3QvXYLKMDV6rTMJhjj8bGsa65+3dySezPWowryJneUIqHsn9pFFtjYm5RshzqCHmXmuQ
Kl+HCr0NgBbnj10X4kpgO4FD6mpK8hqdnOb4fa9QtwyfqfYW9rG1NwzxGRpR7Ry1jqHQLHg/Ezpx
1GbpPjASYl5YBqiXvzoD0DGe9Ch9aYO6ONXVmD2WCXkFojWjoxoOLomw+awTx41LpGD3nX5Gxkw3
CwDKo4+a62ZhNnVFnUMQK6yLLtEBqbPcrm+zymyocJbmyaAntC+ddHRWdUor1ZBXQYmNjGvXPzWh
c99bPKAX1JepDlFp0zJpeR8ypcV6cl92cwFT5Po9o85G0KlIDNrbry9mtbaPTBuWzhyUj1PRfxA8
KV9BFq5R82lHdUiWs4m0RRnG462Lcvum6lziftyqfCv993gEYZzNMa4VpIv49dPxXkx9sSrc1H+f
6/ZPUpKqjBnooehnuWKNErzS2f175i5n1BmCV3WmriZJXEExp639P+5Vc99/Ehu7I9Ky8gYiwTaz
Y+NSLr6v1HT0ixrGOaamqEtfpyVmQx18NnhfZ2maWXuqJD8NPdPO1nJQd1Dwa06ddLdFDdy9ihPj
DDCopnk1hQdHhxYyTdipAFgHL4RcQ5wd6+nTweqcTrO1l1Lvj7adHzqCWz5cO7BWMwGTT9i9Z7T1
CcY+2tr3jlNe6kjIV5zo4zYdR/OUiKa85jIu4KBIj6CloehXQQBbjkJ3u0ffOFzQ8LS02Ed3lxjj
56yV9cVLwKEkrVm/F154CyM9eO6j1KC+Zjpbiwhpem7xU1hqLML0ZD4oUgxo/Iy6OmIHhYhQV52W
poaoM23XuVJHgZL268TDwxg5PizmiJVqaOkETtXmi0HQh53V42NdjN2hTuhKkN9knOSy3B6IGdO0
JjmqkZqnyPn3ojprRUQufC8O6g419f3l3/e2+nsgPP0oplbi36Qp49E5P6mDu5wVgAfFWp0ircV4
CGchstvglBlacJpNMyBYh6E6o58Q0AEOgs3MXm+9pCYlksLQ1PchBmkAjRkPwzlobn3z16i1wVa5
QZQvxMnIokcQu8qyonqI2WotSeUffgFuP+2sLR35dKcvGKMgK/8e1JCFGD4gTBi8Q3R6EYH9ZwbD
lBW2/db4aNlqO0se2GyzKw7jHBaoThHTyzD0QeKKbbgqseVlW16H8SqMOyJ7pB1Q07Cmt8QVN2UQ
Tc9OVh54U3SbojSsx5C/wkox4EnDWTXE6Ly6Mbt6qPnHTNA+dYSBoYhlM7Ax6TV7FVRXOvQQU0qy
dIurzTz3/RpjzwSX3IIe2rbj15maU8OuAIxWB9m77+jbsrDEL9uO/9RJEj4ngRh2bSWMo9XvPNcd
n93+zraj8pVuHqCePnqCr3JoM6HdVw5rFLegxaaMz4EZfrJd1e6nZggu3/N1qH18398C5F+hrKTv
WDuPYVUiQgjq3ZyUGb2xqopWg1n+sCugbO2Cy8L7aG1d2tq0KcBhza7HqnLQl7q2mz1Z2TiugnxC
qZ1F3ToaneyzHRZnsQyfW835LMP6NVw8Vak3YWXgibV3YEk+BrpuPqDAS/ZjNSDzlxJCS7OGfTa9
qWk5W/q+9PAFWLF98TrICoWIu6Nt6JixGAWB515lHvUWK3rrrqTGkJkmQmSNz6Qe6K9qmGspMZ19
KP0rSRDJnyppjtFchr9Qmb74nRG9s4ymm0qezI9gkeE1WMaek7l21k5DfA9FLLFJIG7cSbCQq6xt
Pimwhg+JVVprmUTdq8glm0Zzmj7tMdiPBUFdFEP+5D2JS3honrys0Vht8EcPFpm4pEu2cGU1Ii2L
8NZaLJYo3+yVmAh78jrtwoKyOyadDsY/C0BP5CFM38WnhJL6PIw+DDVE5Hc9NIoNBfc/jj0Tq70c
vD5PL+WQ/rT1wN2rqVojy9XRDrZteg8pq9NjnxjDaqSml69zLac61Uj6ZnbkPzjEi5yA4v9RN8ty
jMjgJf0ZB/1Kj/TwI15eemghS1R/c3NHb0ynFw/eaMzmZ8zY9VOuC+CSOdsMNvrtppiXfKAA12kD
ZvMex6+7FLD8Ux4AhAh5Ju4JzHZvWcjCLrFj73lKo5qcQtf/MIpyjygAtQ8s13VhFSRBx82fabZ/
U56bLppu6tegsQ5BL6JsLYVjbm0sRdveNwayGTloTXsNZTFc1JTwKnvHOow0TS87GNh5b6M8/nvI
TSiYLPXCTZPIekXpWq6Q77KXNbuEiEJ4dqdo2cyavibOVZE8udKgKB02KeEXMQ3gmE5b1QNwU0Mb
jfR9pf1Sg9yztkVWNBeMVJAKKZs88Yj3V2Wa+j9K7C6eX+SfRsga09WCAHEUhAx6VZGdvTd95G48
z8vOc1bSJSxx7Dlekr0KFs61mVrjJgAgcYmWA1RB0HeJeMxny38MPOMpSwbr0gVafykKOCZSnqlM
jK8ay/OzIJCWxMBafwmSaB0gCSMMZrR/fJ/FCHjpj9flQ0DhDniQPNfzDLEzta6pJWibm+TFrdQF
/M+0SbpTS7tkW7Saf4rQxp4CG5cQ2QjOhY9vu44SvX0oq6J90DWyhOqBHoK7rbw2R69aGU+tQ9s0
JzZmp4aW5mibPO0fANFhvUDlhq0bC39kD9Ol7CPj2Q4jjHEoZ3uWzGstcy8jzRmHtVGcbruOuhQp
uOaBWpDBY0JzniIc9EHT5D9aPw+PjRGWSEFF/sPLnXaNTGI+eW1AuE0Z+acq4Ffb0QV7JXpLT5Zt
phvNyYg069qeDxqyETD1xYo8Y+0+Rg51RMlgbP0p7N4c4MtmPfQfQxHFvIFdic25s2iaufOq8vwY
M3gW3mpNltjsOL1564S3QY0GtqRdAiaBg6bXPngtb7AOyYgme6qvnasVj+qA2YqXutfCa7Xn4hFT
p3/0Cjhx6qo/Vd3dgsQDjqJtIHnjCx9Zmq9KV9Q3rNY/Ueh67NlFezANd3wZDZD+Pb00PbI3WV3O
bBxjeawRFx0nbSRoxMIKZXV9uvfkwA7e6amJEi41DL1z9TQDnYEx2HvAX9O9QB+2nmKBosPvt2K2
NuZAAjoBs+E1jFLSOZeo7H4gmYCa07uapyObnYTn7ciWsK5I6cJDNMNp+drfYBiuDxoreLG3+piY
L2K2ts1UtasO6ChmNDc7j8tBDf/XXOMfqBiDIcCBttUUjHEhLyKwDE6xUz1lC3MRjvJ45/VNsYVQ
JO2b+6+ShzXX5cYya23b+l59rztNd0FNdVRijybrwvuupva0KEGUJkSpRgxHC6lm/UsiIjG0+KY9
36ovkm7sHvyRSJavr8pma4dso960af1RtvBeDRuvQm835TEvEszK/N0fcwP2aDiG5BCj3SyWPb4V
W9mxiuJqY1lhfk4H549qDapmoGUtPS41LhKch3VWHf0QMDPtaeoKDr4buQzVnBeF4BhHmoHkP1qH
MLTCu6+5kqwfXnB7dRs9qIa3TOwfC7rza7cO+g/aUgjDTfED220DM6IGDxFSfXWWIjAixX8eGhOZ
i6FZ57nRP1NMbL/1+HOIxgcWMd6xq5NNWY2U8wxWDYCiVi7JXm5GJ0Px2cNoIjjQ6Ix+9T3OUsQw
0hAnNWWIpD1VUblxLM/dxAYoJh7W+c9xxa+jt7eteYZOb1BlCbXQXDLdSR21gorNAcM0QTsTILM9
Y+WAcj4FJ3RRWCjEgO5Ljf+elmqrZZNaVLK1jWPeQqjO/Jck9ULk6AQSa5IcWPRctA5FYt+oq36p
/cZCb1yV4afvKToxehrJ5nioPHEIxrjB0Vn528Rbt40rH/je1I9VXU0UD4GHtZlXPwZTD5cy9Y/j
WY+leK1qkyJsamR4XujRzxLAhRGmP9T8so7bJXMknzMhbmT10la69REh28f83aS3Na+k4+B1MVu2
SX/RHBxfTV78EnCjNaOwX/rRCDGTDov2z4m3fBPkWhiet655hb3rUKWDDr/TNMS4UARJrm1lGbt5
wtZjDBEJ78u9dkLGNG0tNOKkwJWeec0NFOIrzyJK0msanuOWYFzzrjmQVXqfyvQzlF78y091Pn6J
9hohmNvaI3KkhPCTQ5jyRnGgUnxAI6dl4VWvSes3e9YI2SFDQPQcaMU1Kpv8I8vI4gnceMZoV4iz
16TpxkrAJyd1O+zckHdaZfnn2mvGewp0I/UAbYNugrrJMmX2VXNn95dS3uNMn37BjxpXxlCZj3kV
jDtZDTkPduywbYzEDqvnOXY90NUtiUDrfh7ERk2qy4HhyHNBNBfveavbqqSzOHbyAt432o7Q9bZz
TyyaPXUxAOHKX9MfNI7qIH0d1a+eOfrRGDOaKupUXXL/fZMaBqPBT6DpYOrQQs9tnYTzMQNUXTfT
uh6qmtjglrpGFqM9VpcbsjHQnjjecTFRmF0c9ptkYKNZj9qz0txMtT7eaLlDSy+qtL86HGvsKG76
+3KZEnoXrYCEl6D8KMEPSwlenWXtz3lCiRqrIn0hZXcm8hdgyVSy96SBeFPg+1kHprCeUyMntYna
3LoctV9OX/j7KCpROFnEMOeOCE+aZ2bn74MV0+/gjl99LLO7IMNPpAkj2QRE3iNaWSYdsqDNpsXL
a+kBbgHZk3QTWt0tpgLkZ9L1dwoB5BRNcq4L90+lj92Nh9x2xTsuvlWH2Yo+KxCiB3Ahf6eM5cwx
pFin5ackHG8dLhbFogmqUy8ClBhqLMy1FxbJq+aON2YAJHsqSa1xmqC/H8yQXIGkz3eSeGV1h2gW
m15ifooQEWQFbY5XAyQFleP+PaeGozY293FD5oG6L2nLbEcnZTpO+R/V20wSHXRnwzva7r3qDKHQ
RoBFA67sJm9vtFSZ8shDDhzQpxx1vcfwRfEsWA4Gcot1IXn2joAv1oYD1FLDwRAvScsUOfk/dNXz
TN4Em4xwIOFt6i4anjMM9vAn+o3ftdlZHbx//8j+13DwtGlfmc5zStXnkv/noddrsB953W4a66m2
PBFQPZRHtlzZJ9S83x2okB84msGPyiF4pmBcbrx+SNZFgWhOuGzMhSano26F82OSxyH6oDBbh347
P6q5vkRwk85rL9WqG8dyOySuxYdTEthmJmO903Wr26uX7Rz0dzgWqgc5D92d1oz70WpQ9TZsFAav
9FdjVvsH9c7n59rfLlelmwYnq+EV7umW8Uh0CV1MQgy9pjJv4rHvNpSZzSMiZHSTPEG3mUz7vap/
uymJ5Gr4VQAXiG6/h37/r5vVVfW1Tk+kxNBZr9piS/GWgzrrJamOaWwmZ4rjL3Sn5/vGBUZROYut
oveDn1oe5ts8dc4+zJ1Lvvg1m8Rwf3r4JtaDrpmnFkjms95mEL1841iiHN6X4k3VZaQ+Ppm5xJ2u
Daxy3Ki79oJcgripow+j7xammfmi47ffayhfyP6T0BcNcizKwnkhXu9tArRw6/aG8zJX48r3+Ytk
OarQ+6LR7Z1TAsDGkfu3PKSGsNJiIPLOj3hig0qlrr5vloPUvPyg5tTQzCkQyDxvdiYtz2pj40ld
B3VUbLIkICOwnmm58AwIFtcJkIS5Okc5LaLK5wPluOVIuiMijrysk3PeRqeibM2D6DP/yOv8H5W7
1khf69Twdt/VOFWh+y7k5XOrA3DCYzranY6rM6KhKN3hZAxTeGN6c8jLYKrWgdPwV+4ynlZanj4N
tI5uWstCEL5MlakYDpkZ/LZYCe3wfI8rvh3TFdwHwCRSNKh1IbA5Oek83VLPflBVSjUKx+yB7W1z
axfdtV0eixVIyB2JkNa6nHXevV00ZndWSwIzS55rxo91j0IMOadrW1veVtM+nMv+NfFgVBmRHl3V
MI52bjeJOzcKydtc0k4qvNVn4nDGYxOYG5csibOaAiNss+8MCuRcEfnKxKDcDuQ5gI9jZR6aA5A7
KkNnn2SRjT1OKahld4EctwQEe92iyaa/6pdPWjHl/DWa5qwnrLvqobS27JbMfaxDr5phul2m1ihe
rbRbF5ObUx8Y2a5X/XxDu7q8gR6KdzHyhl01lP6diz8Q6vOsP9iDSQnINJ+jJMhZahvzATuf9Txp
BplGyzCJGjpFwdBs1Gcic8Pk/NWlMUME6eWI9bdse/9YEdZjBLU8E8skscWysNmYBUsNTO8AZzP9
QJl6U1HNJko8fUzLSOysxPWOeT20F9tDfxUhNXhxw+mjbUr/9xyRaV63ycfooHUTprP7/lhgD3Cv
aT0DAw78dzWvpkr8TnwqdLlO05ywazEZBwdT4Uudj6TC6pl+UvE8aJPfwmEMb9XFAveSjGP/oS1y
87mzvr4kMQgxCAZsF7rTvzRuDuhUoiwVKN2P6oDEgiLGfw5ZxlN/kt76e97DubPzLBFt6DYVJ2yR
8bUR9NmEG8mfkYgP4QJ164ucPRsim8aiUSr7on5EwTPuywQ6a0qk46PRVdZ1qXoFvduJHdIF2kaF
zgO/QR5Depu/1jG9P7AYRHA9hN1BDdUBuFwzo1Go06a9Mfo52pqFTjyOWetXtx2F2KRomLuBBVGl
JbTpwzlY4U7mQeTS5mgcdB6VzB1EYfjRdy7hHpvCTKgCD9F8dezwpE9AcNdOmXVrrdQzYp5DfFHR
DHDH0dBOUTFDKd9BA4uscBHXkqQlSx2VfyHWnUUieYcLezPB+b9RwzwMbgBCtI9TGMo7txDPuUNu
QKBDr82s3tpVGVXJbtmiBmZGslGXofiy7dCFo1j8CnFd3TjxgE98yvLtWBT0E3Wt31V5Mu7nKA8x
Y6c3ptNUT72X2pfKa24oCp4bL+xm1uyNC4MpS9aD4NuJaLE6esLXUHaC3dRbVEsyKA95QjXdDMpn
fZLmozOjhSso/20qHAvvgIk2pWb4rwmWnAMICx10Sv3hL8w/t80tqMQdzidGXwqxMh6QyfHuZGOy
ZdNQnxGo12fqGd2holba5/O7Qy8rL0oimEySYBpp5b9gyGS4v5r4JcZtv4lbq7yVIOAgXqX9jXSW
EAYivWQ43LHO4rnvDrZFRRvXR17ze6UDThRUs+PoFFV866jFQSp0IBacYC8/FIjFnhN+Jw9hV3Z7
y9ftF9+st27Y2S9eH0ZHfaJUGnkeoSZF4K/us8z+k9heQF1n/ueBhNL3ESIYsXhhe8ljIN1znFUf
g6ute91Of8K9QjLnTB0gq9J6pM39Jl3N3o+uNUJnQvL/fUhZFn0NgdqTYO5leyOo9JPe41Z3NL98
/H+Endd23Ma2Rb8IYyAU0mvnzGYQ0wuGKMrIOePr70S1bNo65/o8GAMogJLFbgBVe681V44CgIWS
2u2orE4PwtMbSvVN9DmMYpVZfv/u5gReGwRK7LDw7jPaPdRaBtEvp4aEu7iugruKR/wdC7xgqXU1
WqeEZ53cTE5MhWSwxXAwkzX6R6zwcGu2dZGkb3EJYwWdUqPSePe6ULkH97yRqTKead6OBNBM2FRq
O7zHGToxKrIXgsJOagr5DD1be5EbOU4VpTlX9jc5Us7vwgAv/U4feM77upoesySxHvLa5NuiRa/y
SG4sBTmDo2jNDhWYduJjRBPFbNUV+8EI0R2Lxr5PBrIHbGeq92Zl2vdDHNr3TiX2XaBZ50bLflYs
YHnUDsQy6+m93rrj/iYeKVXQKyClAGtqeDRsE4jGvCdMIB9yj0n1rz1Nh8SRxVBl/Kb8o+yT6Elu
lAb4cot/Uh7ZPjMRvSStVR5WIsXvgJlh1eeqtwJPDs6uRNqpQbl4cONg2ilTlOymrNIeqqwADSfs
7pOpBb0EIjtbszGXcaT4q95DAOkXWrJxeZPeRXb7a88f3Hod+SAnBW/f1FayS9mq+QXNJSbLTMMD
J2YkCtG91zEoxotpRM6iJ03t/esEwZO/TlBDmzbCtdpDPr5Q+EbswU6CV573mfI14oNXeshy4S1x
uMZbJZqc84imYNtX9JbaQXf5F0wflWsgvC8yeHyoG+mNOOH95IUgTudvsh7j76ibDyJ20OuqZbqs
TfSNI92WRxtb7yZ1IlrQw4A3qEQsp8epv0r00me+ont8o0psO39S4eBrEq5lIsgUwgUIZICl8BW9
uspN4kfRFQcZqdK/RuRw1z/myD88Cq1/xC59Prv9qeEeWjRakH/zHacjqcqIcBgwx4799CrTvdM6
dpl/xdFGtav8kgf9om70NbltOtERdnwI8ULsikwoF9Fb3so0a/sJi+EELDoX33vfO/TWvDZCUa87
4I5HXXkevejVHVgejTqzcfA1+kMMgmxdDRHkmMlfReHBF5l5bajoXv1iENdK9V/bviyYvgTtRfHw
cAWYjP05UX1ozeyAmS1aqe50mdLkD3rmh95rgg/ApvhxGrO++EzRLt1AhK48Ecfh3tHV51yMwxWE
SxzeJyPmrzJtAHoiNj1D5RT3TF0+5Rco/2u87ygndyXAdwt3AwDbKEWlS18hIqy703qCGbGtZOoQ
vo4a33+PCKIzH273AgYmLgxx4H8CXVruW90NUehNLwYtB7jC7WsEF2VJzyB/FNYcdQxdcS0C/YUy
CoKbsKLZph6bubNgTnTmuhwbRdOw5JnZVBJm1Zo00Yv0QuZLg2Gq5nk8f3IGEMcFMxZ304f0I4dO
/x6Q0LTUy0g5xulEq0GjjV5rL5rZCPq3His2JJDPNpzKjWN46UbDLv5S2r4LdKQtT+pgWA+Rl95H
3LDXsS5BwsyqJAWN2kopE4dS4WAeCFuGlhB65jPPuXBb2cQyFTSLz1oxvSdBKM5J7ftb1qn5IvQM
+kJxzdh8wqq6nzDUvUM6hMtWjf0XLMbVxc26cKERnXM1VEiMVtWnLIR4/CBiBb/aGM540RWcTKpy
mszCQLJrbJFYanSIzGCpdFl3JwZenyBTvTNZGcWL2/oUiKZ1rTpMqpPBBgQh7FU92sXyJsKyXG9Y
ew6mucEGp+BmY34pbD9ZjpaIviORe4+oQj5UTItRIYCq6Z3JuYuUpr0LGhVqvtrme7eqIcugi2al
fW/58TkUuJQWDvQDZA3z7mDGfGq+O+6MHtS7FTXOazgaeP+7AXVWYfavcHoKz3JecwTVB9CXxcre
i3hVZvkzCVj1HWnvdJpEmrWgxobqiYYdCbCpyH8aysNItudSdEN+ZzZxA59McR4Ur8SBrDUjC0gt
eQgtwlN8Ly+eDS9/smPCjYVbvttOQNBmbKnIcH0g5USWEOqBjjvRo/aHGRGUiarjObOVT95aPOOT
BEThbNzw+nRJ6Wn6LgiWWQWB3V90JBPriEygvVcn+ZnaRbTufDQMlEXyc9lPVE2irEMRkJmPpEvs
k7ob7lBDmY+WZdurZCLXgvI6PDfRD0cS7mma9SHm4mTQnnyrCe9Yul0hnoi1DQXtYIi8XrGAqrY1
s9QnoRQ41k06xe186OQ2/THHJSQXfNW5SVgxqWhuN0mmNldPyYGLOf7DiBb6IfH7AAh48GtMntDC
HLJH2MTrAkf9BqmKKXa6S1hHW6vBpWhhgeg1czmDtj93OlWIJdCC8lLziloqRpl/UCmnGxV4P3kj
PKla4D33wuYNq+o9/1KvCjaebncnBB0xTiu8jOiq7i1MM4uhsDTUZ23/zWirVSZAaJe9s+urybkY
lelss4wq0xjQy25j7blLangtRWQe/MKgyeq2P4y0FJeoIQ9rMpN8U04Ynfsy/dFPyKcjzWrvBTL5
w+RU2SaFyLYyLXg5cV97q4kPh/vULQ+NqWsn35zGZTu/cWmHfRB0Ez2gBnFOE7oDtPUTNXi/fMpz
dX17K6QWqusIJnkxgV0TZcenUjO3MzMnPsR9HKz0NDZeqpYYG9Aa0x5Ht/ESVhl+kfJSTkZ5Hd26
2iZjHO3TIAsf6E3SPaob60fmtUx9ASKH/dScIr1cS6xvVeoPhWo/+RQ1CE1OPuGEx9+bLPrsh3IT
91r/pljpAWiKeInGktQqt4ZXQa1hkUzhm4W74ZA4tJvg6WfVMonsYNu3kKVby0tPhlfp1xxx3yYJ
c2eXohd5jpV6awd+/J26r7oiuTY7OmmfPdIgfumUIAZhDZDds3v7aiCfX7sdqDt5KDfwPsTesmgD
t9cC2OIiwJrxzJKKXx39/Lu21KqdHjXH1uTzl4RdGrmEgIzcx5KwK8f87idUgTWT2vq5mGBYllOq
oCgV4WsK1GEBhds6ArnmO2fkVN8NrWdSXWM8rIB/b/zCRhcyjw2TijEhU6NzR8rWg1P1Fk1j42gl
EQVRP6JpC8JuqzpZvpaHjdHk6zQf+Cvns2WTmjOlSnzLMUmiVPeKg1Sqj6r7w+9bi7kr07g0HCgL
uuS1CJCNG2ntsB3yM8gU05akpVbr2q3jtT5o4q7ArbF34uy9jLrIXmgd91rVOFAk2nbOeeqnF/6R
n7oWtdxgKXnxk0p+psPCaXLa71WL1EVRjOuUZAqod778C81JRtZ8865n1A62veQPVzTDOsrzYt2b
QntQ/UB7aMIOHghrxJrfZl0OVxspw23PlXtKYJyHLlpKT05QimxjeFmz4kOMH+QYBoKZLjsU+68x
jQKaOj64SN/3v2lXY13N1sJgkujNjeu6oBDuFz2TsvnQNkueas68W5SuvoyDYDt0Rrqq2ty4V0bF
uKcdma4GRSs2lm+yZG6YsS+sdHJ3aRQ0d8xjb/lmMtSsDqYM8VhZbSwLeoBwaD+OduC+1rUVrHVL
y/f9fKgaPOyY2z8r41CtAAXXW1EX9X3gBNpRZ7rmuLCtBaaFrUj+qMuqvuPRhghKpX50YchEpXlH
wzM+eKZOASx0/QsFvWypUH3+Pjr5O69y8cBvWDvarM5XchwN/iHXO/ENg/W4b/PhOJnkJndmaz6Q
EUaWSZzz7hLGBeOfykMdgHFu4FTUwEHV6VQ2S3cqHozUECcfLszW8vC/LdHGfKpD1BxSP25Wvaux
rodASF3c+uypLjI1Etojmg681R0YwsxjYQZ25KjkVvpz3slqE7MDLd/eKjI58s9TSl/drpEXe2l5
hPjLgwwVR9zqP2t1Isg9m+wnRzD/qqLSovjrkOIb1/3aayv/eQzKT3ktKWULo6jaH8iCtOL+9kaV
r9V5I9+okb1OWyBfaB27E7iM7iT36huPUtNS3Ix4uf8yIESh7u3p++00Q292ijNPsHX6NCYyx02k
WsG96OJoNST6Z5Tp6cEixf3SzetOI3xPLTemeMiIHr7gZ0IpNBbZm4i8a5ogciqmyCHOIEpPJLYl
J58smZNjptY+BdT52CmwfWr47Xdm5qt7aL3algjw4mGga5ZoyC6R11qVVt3nfpAcjCFI1qmaIOlD
dpDYGnRcD95qmLndgWwEixdYSOsaIUJqpwaKaepaYwcqnW9NykzWA/nd4UFH/0e3CsTkFhqatw30
4NEsCxOWme5pd01JPGdP6Dxprqp+12o4I1gNUkJTWZ7yxiRU3A3COx6iYtnaU/mhVPEi1Ibq08hC
bTHmd04Zpt+GlO+k0qXxs0qXms6KGd32gp6xbj6rFu1wZ9TZwF0ECHKculU09eO72+jWOkECsG+L
pHrpEKf5Gq/gaJjJZiwyL03fgdJpmcMncRViZnXyTeAr6kvRaTrv1IlA4/ms7b2w/EovsC/iE5G0
KsyvhjKMMtqrnnLrFdZZsaG1NRfbPXebxDZurnbR1SiVlGDjNyHMDKWynkxbuyJ0Ce/kKRYWlGXi
lmyT+aRDhY//9TrdyrOWU705IBsOTJTjq+FF8XViypHoELnlkeW18XVw42zL+5O30HwFT+2RtFWw
lDoCUUTKgOu0qL6PyRK++J6XxQDD+GJpuDYfwRQtI3x6uqdPp4oKxsWyzO7C073jH2JPsHbxy8AO
ppFoindACvVSsOhcZImdHnksIB/VIjJOTLt9pBndLzurh9rhZd1jXrNApgaJz4Lem+zeyo1sWDgG
6xCAouMma78XXkUoRB90ZJYVjfNZkBs08yvKCKVGEAY9QCGlw69iBfsMMe+p54tHqs1wkEdyU3uQ
tMt5ozXBJUwNew9XhImH71qrvu3s93iqafgG6XNFbWkfeJ3GHR5S4kNYtqjDdta6IOY5ppSMj2Ec
90u16Yn+nQ9xkdQkPoz6DzNzqeNFyXQECkG2Fjct4SpW/aZgOsCUCZw6pNnlRD3ZsxlduDBTlsJb
+bRHFpPudw9ZWLQPnQs6wKdusa0dtX0o5w1ZSExb91DEnqR8VnciGLoT07akDTpAmDCoZYnWtrNf
J8asyPZqXN7PVLZthb1yO3m59jZ2V32ynPeIsi0Tx3vgH8aZsBoPpRkdtkVfxcFGDioBAMBR8SKK
7uUzKVXhR4mfeqG6SbYZ1EBb9mV0dcKg/GZWmtgpCsYbs02dV4yQy2ny/Y/MIt1IFdwvPVPNoF7o
CD3eYsWxd7mOmQKmR7z1klZM6w5NbSn4TTRpSlEvGZRNgC/wUM8BE7wtSWCOjOl5qrzvulCUnzW+
2Nqmf2vW0Q/dwrOWZ8TzVg24wNwGElvGYI4dilZewPQcoefJbMbYwfVeZdu0Qb4/2HX3pDeVd6qN
4lMeRW39mTRU1QTZD1iQ0aZGnrIpmBf8sEzlW5Tq+x61x7Evg+wJebm/GTN7Whuumj6JMY1OImfy
zXPMfNT9cKovsRmT25lO2i5UBmfrFP346LW8kEzRGFcwleG6qGmTiLirvocZaP6+FqvWq8U25yPc
jr1PAYx07Ks6AgfpNKv8RBxnVpm6GqngH4ifPCRDk965kzM94t0e1q2miTXyu/Qy6tO+tg39qFIE
PVbRNWwLfBL2THz2/TsjM4Y3C6q1VMJhwVAUrCzkGdtYg3GBB3AMvydtclWSxn5S/EHdAwyy13I8
o9+SCuW9DNx803btPNedaI1jGUvjxHtM2sF7JK3mNOR6dCeHSOWZVu4AmaEUrvdo0ITfh16H4jIs
F3nY+U9yg8wRdnjyKA9snBrozzVQH2WzB6ZcGlikOm3jx/rIJGj2qyHsJyY9hAqmFDY9FhZiGC10
QazRPMcynOajpUHwqruAq+VGHo59/6HYacozWs8eHcM6NGFSvpK8KnZhzAwvEPwcmG74pOqpVCFl
jsrYbmSFv+00gPKGYiysOT6ZMp2HB5EM5ayYjqKd7LuAkIKEyt0f0HIVw9U2hGLHG8lEdAbMUIZR
1QeRtA0MfVhmiqsml4oUgzkFzlRU45wP5VEeIbwPNzUFBmo1Da+I+94Sb6miv8vMowBexX2ioCKO
/KS8FEzttlChwqXsmCe4WKwESgb57PWkFm9EhouNl7qXFsU6ydYRBQvHqfeZppQr1wiKvRatc3r9
9RKNAHeZSrCEtI36xJavWXqHqMjCJ6ts9RNMjuwhDJh6Nn15ndQ0fzBLNzsGqfNDnnOI0FtWxDlB
7XYvU+1RJ2wNZzMFrUkS21yZL9T8XYvD6p6J10dBEtmbJjptZZJWeshce3yxRma74O/exhB5Qe6p
3Uav0vgVMWRUk9GmKGVK9XDedcQQnLx5Q7nC2RpJ/dyR4rFr7IiMT5ey0Dosi7da67cYvfWddEDD
brTOVpCepds5E/bI95NsrQGS9TVVdW9TqXFMZD2H07xBGPMNhL52ZMkePHnB5mad56ptFvYGyMME
AL7RhCb9Og+zGne8B5J84XpWsVMEZrfGCsJ6rU9nkEv63YT270qpTFkRvoRTOIv6E8toCqCq2Z1a
3mi3vbw64qRkXU9w6SIfnl2TnDidjgDVJx2+Bo3ElcpqkZa7M+1cJKc03+bMIZbS9qKI4nHu1yjf
GpyGC/Aj8etIKvjC0czqfeqzj3Js9Q83qa8jAtkNVluQ+Lw/Cij0YwW8nk3X27/2bE9/pDQ2bXMK
TeYZRHJ9cvN5uemGIBWbjlyiou+elTKMz01rDmsjrjClYf9+arPhXiiQx8dgxDcNpHMR6b55ErqZ
r4jCKzfGRIRO5WbIrok+zGyPRG6WokC5ChhQeiHmqkHSx4tu1qxxw3lU2XPvSsqev9KdJkJf3hLM
2TR83VWtHJbydDZfk5VqfSCB4hWZ40pvFWw68ARWZV2ryNnd/kEv7Q85bqsUp/Mmdi6mH92NFiAg
xJHgUf5dDm36FJ9Egbeep04UImyq/OSXhnooC7H1dWZE2BPB9wkjRfdEMPYKzH5NkFdhHoogaZYl
tCQ4OaYPnCmgIj1vkjl8IbTNahsjMWHe8eeY3ItBD41JefhvftM6sfw9lIbVlw91rJuZnjYkKyZp
H4XpJvRbUu3kNglLMG8O4xYdq8UVgqnb6d7WnT1TUdobI5gsV9fAYrW48A5yczv+j3PdjLf8/aqu
MFhUzD+aIppc9AkfUza7sYWH0UWEksRhoBSeh6xxoYKzKcNuPNXzpmuTeWMSvFuOzZ7lNR64WKd4
X9vmE7UQGn4QjFc9i9enSSg/fYXbL06t/CVUs6dkKoarnmLL1Ccagq5uKxe5KeOBPdXHFKEhX/mP
EzDSh8wl4XP+CaocT0oIvkMNUGmu4O8lvEoNoLZF7HhHTDYLJeQu9elpbGzEUEg/W/3BCi1a13Ov
I2pKCDn/zxWQ+81nLate1QoU5pT+GDCTL52kaS9qNoEs5MuSIR26EokQ8Rw3juWoFFc5RB5icY1t
bkDeEvVOjqkRggkix2crvuYt6y6vt8EsOVci4iWh+7aYvsDY9eZeZvMFtjGesKm95H7pk8tAYFRY
hX/QISlfbNdBZp+P+jUwa1w8QZRjzgO94hGnQlpTlvNC8pYdE5r1mGk4H6gMfstdHoheOM8zWp6K
fpa2pybt54woVzsEc//J0LNVWcJ9SgPuQP6x6ERstQEwoF9Z9CW0tlscK+AImr2lIPChnv5Y2kSr
a5pzO9JUdNmQZIe1PBkHIagvN3hGJFIx53oqg1S/FKHxlmq68m0q1OYclUzaJr1ggud72amPwp74
xM9qQmY6JeYxyy3zEdo8jwivXIQzutnwhHEky0Lc9uRYZtL6mAJADvKs3EwKrAkdkzKqXEE2VRRf
AMj/CLwJb2yLA9AWbfcLDCBpARbhsWe5qV0V8kcEJrXCS5X5UQ5rhZyTRVa/k0Y5PjVO+mpw6aGI
ynRjwCNcDEPnby2WPBj90uo6NUN1bTtW2f8O4dGN/0DwwM/RbUMVtqbZjgyQ+RtYKY4GV3GZay7q
XrNYucQY+MQUrjwrzXHfFwTbNXbx67jK6/peUX/UrBHLMug2AyaQhyQidDrWMvF9TM0tz2Xxh4Yz
WPNSHCpu4i/NisLTqABi0yfUM//+LxDaDNj6yrixXFO1Vde2HA00kmGY2m9sKLt2RzcnWpSHn1Nu
VC8JV0VrGytLau2+2l9KiOWwav1j4WTjRZ4dQkdZ0r23iN/V44UiEoK4/gJ30XxzK5C0ckTJWz67
wPsj6aiUySGKvg0Zql28/vqZ3/4c30JR2vjja6APj4FOyPdXVUhKEmR9qKmb28nb0Vwykpfx3mgR
WuUWknLi6QqqbOtYQSJH7JS/NMomPODOsM8CYD++CF4mJNrZdGkZ60sTIVDfoFMfk+ABaxy87d/O
djwxbj/He4qrvy4a559D3P0gf+Q2XqIqKaGeUBGg8hOzRFScaA9wpz4iQqmP2hQjE5zE7jbkWLPA
BNoFgIYKkdIQbgOLj0UhouMpVWKbUBZ4WfNJuQF8iY3gqcLt/QRp1l8AzR9P8lRfZwTTtKGD+ZjL
+zQy9rTbbs2gNGPiM/bGCBABL3iqoeMPoma8yI08MWohZ23zM/XGeifHdYKF9kGY5guHGtwuqGJ9
w8zAf4tCdAPtHJ7YlMkq9HrjpLTMRAzVDHbIxdYJS6+93iHqSHQTpJcK81MiPCYXSBDVzWSbFCpC
rZn9pKfjHA38U+Kgpm6adh0ZwIsCe6IfiOoHRIHbjlPpXztJlNU//hr5xzVoaH7ocWxtKkOlTjXn
Ewwt6hi8txyLG4KCJ9yGCuT3MGWOtSFd6rulC9YSYRnQ2lW0hZkoxksbIEAnmDzdprKBVItkoeQl
ShCzNZ4DQC1aLV4aKornBjkC3kHX2XaEJq+k9arwjqarGHeulGgV0CgpH8a8isx4xJt0KiGU4Gfk
u5y0BA6bMUkiZUOFyp6roOa8kXu+E+ursqi85W0NKAflhfJM6/OOK9Jtn5xpUmtvwFqYQILZP3hJ
qbxE/k85bAv6tS21rE3QcxVh5wcFhuBTBF/LCfkfOzst0vkhrOpFAyXgwEPDeEh5LJ7VbjgDOwiQ
GkUdUygtdmepqXhwxml4cB4Nw/GzJfBkbZMqabWKfXUJTXcd5MZrLPLwLbMQqHhVmj6OEPqAHNYx
/AA4bVOQuEDkXJLjM3Dz5dT29xFP4WXSEF9y64g6CZOBui2KF8P+MWW68W1mJVzNsn6So7ET+oc8
sL2lltfjZjJdsU49VjZDUkI+CFT9mzzslchcc98Y3+L5rDn53/Evor8XOVLApOP2btyR54LnWxtr
YLIkD9XAng5eFT3VSZitEEV310FYxXYyuupoDR0dtLjIt9ngj1ffjNKVpTfGM1RNVDMNnLOqiipW
/NZEYd7TaAj8qe2OSMVeaCbBoTdpx4RCgGahmWNA5FkWdxOBxpV1tYxP2xtfpgbEh5joidSAW2iX
dtmNSuxMDYS/jtBoeXbIx+TsjvlHalS7oYQiIyuOQHkyRP4EC1FCO7sRnBhgXyl6P2TLtYdlU+9s
vqDUWu9lnnSf0zbB5H2WR0M10ed1ubultWQC6HQpnfEq06TlELTWuwbpYQyB0ukWLHWrs9woNNYH
2FNjdc6pOh1NrFrtfCTPIlnirDwe1fSHZ1BKD4YwOsuNTV4WbJLyIx0r5ehUdXT25k2qGrRX5TGh
leh+YDsDLl57pkA6CeN4HWlm+aOr+TJXZYKebiLFLenU+Cg3eOdismfJprsNyuOv01/X2N6JjAkA
bD2+WyvOd//vlUEPlQnLyZvr088SWUcaZZQ8FWkjHn1kBGUqtGckUc5FGNqHPMLdZhw0D0+HjQLF
pJB58oL4if99favQtGgWdD6LkzxhmLmGzSuz2m0f1vbRFKzTndQa1qOJPYlviulhhe0wTRoUzGw3
eP0f04h/EiaZRehCNyz6dchVUEvIWcbfJkJ2jH6utFVnXRaFu8r7yFCXoBVIEiDamRvkV6y8aZjj
ybeqq5fXeN/m4Hg5JDcyTP7rUJ5tJooqLrM/6BFiX5X+tUbSEgRK+NiPwnrKivo5QXVxaeb2QJ7i
786dKjrIwwjBB9FBrrGR12KojnetXicreVZRbevYRwQyUgGy4D0o+3//pfzHzIrfiXBUdaY08pSz
ZvTp334naVTWo97p8CTssEEI1aDxaJtTFc5k5eBUeY55KDPmqP/+12rqP2eltw/j73/xb0zVr7+4
1hLfsvexKJ7iIC5WOhmTW5QjHS2xpDtTInnMTfohyyL3P4umxXuPreCRjIh4R6yQuhzmQznWT3s8
UATqzSMZ7L+V06Y2j2L/UwtF/h3PFyAg8UZGSbitB2DBttpi1+yclaA7/H0wKmcVkRCJBiOrH5kK
vMjxDHbh0iW96RICbLurkOct4D03G61TmpVZjcbVcc9Fr1HtoMGvnUU67amdqvdyE5Wee2AG/kEO
mfZrqMU34kJOW9DWIVqlb6Z2E480YeRPZPWIFxHv9xKshzWHHA0nCmteMA7Ro9sWFsH2ZrhK3VHP
DtXk29sg1791Slvh73Kf6MFoSC+o8cihr83YCwS4RdGySpt354tVkWvb3y6Rh4aAcMfS08Jrwh1B
k7luF3KXrgri4vwk7xk5Iu8DmsHhXiGQBFRKORLSwybI0ImgWaWfiJPprqzLz//xTdKs3xcHOne0
g1FJxUDtstT551dYa83YstuyX6Nwb46aT3OL6v5Bc5nw0ocZEN+qzbtW0tGtUuQwUjxpkK+00HNa
gwAWnBdQlABoX0u/x9yaUkeSprB4brLWtfJOzTVZ3jCdBN3fmQKLBdXr5tCMikPDmKlohW7q3FP1
lUfTPFmVe3IjDDfelJVCw2e+Nhp0JOBDoG1GObGrkc8gbQbkLQ99N7O3pNQ/T57mo/gBAiMxKj6v
houC2ntqLLHziJlx6Z7J9+KtJ6cb067sR5R1QRXuAz1pj8kkxBzV/CqFJEGiTo9+e5UHcuOE6Tkp
8hGRGUwFTIyYt2K6xsEY6ltabPFCDHqz1XPDndDfgUEg1Qqpf27EG3hn5M2K8BcfQZ6A7uVtMroh
C/nNbTOPd1cakGrGIwI44vx1FhZVSMRKWbzMMrdZenNSlI1KZxfW5g8XNy+WDzZM85iTFhlkJHWA
myAH5cW3n5DXFOM5zsziIIe+fjYyjfFYOsbm63qrcPjjBmb+a8dtE0p663//Kop/wm4tVqjC1Zmd
6S7+HlR9v30ThV11gWHbwcYIcMO1SvgWaRkL1qkO9OMUUbTfT52WrQriC3BspR+yUh6nSLgrMC2I
xA2CQWpFv4h5oyoo1vkGDK6qX+Sw3LMSNEBGWU/Lr0vlCbnpwSAXEQlvTm1enD4neEr4wVEqrt1A
zaFD0c+QxSQsP49Z6rEo7rlpfD3rv8m98K+9zLG625jP+uPff1sS/fv3Rb1N5UB3bF11CO4yVOu3
31ajxUQEmG2x0WfzSrNq0rdkNmV8bSRZM+b5touz5lmOFz093Rt309TnDJNwASw1P8vNUETa0ivS
fvU15szKyq/DpMdYN+TZu12hLi1m6pLe9eW924u5w20++oUi5n4YwWakuBzlWF/rxrZvSQaTh1Sm
eNiUZEvI5tXX5m8dLdD+GrEkYX3wNaAsqjHU56FR+vtxGP7ISV1oF0r7pzcZlWh5jP0Jg7Lc/a/H
Vn7uDPLQZFgIzC5eBw7BGyw7p0Wl2NWuIoyAELIZuATStN6B10pYNc/8laoMotW/f3zO7y9w29Y1
3aVUJxwkjvbvucMCztYMRQcR6/b3jio+XTOMb+9m1cuJOmsnkk3km9uqT0UUkfA3v9W1cuTxYhbx
Vr6mbV8fzkaGDENeqrnap5dh+5bXkj+W7iKn/fMPKqLbHyR/cpr/IA9UGisZotVSUINbrOP6vnXg
UWiz00xuBoxAKGsUc4sqsLmN5conzGBgqKGfQTii9S2h3GBym4cQs3bRkfMgh6LRz+78MdrIcz39
jaQ01PGoKKG/R4vUHxNn+CbNrZlZV/cBLp3/NpRxlVw6yatEiDO5Hz/9GcYF1+bsCxWoeNoS+93m
lHBV4Dr4VsgaITzBGyf1JGVpcs+Thf+55I8eH+esZ47LHvfK/5ga0nj97c3qgOy2mRqa/IdV5PcJ
c5nTyekSemq28s4zaBd1rnH92lTIU2yt9M9/G6qge/ejGm1LPRfXAWs7BbbaWQFwD+6rXn+UFQfd
UZ1d5ZBz188FCC+s5ha+xbwrdQBMNmTay7iSNOAd6xDuzbe71Y1kIZNMhoR/+5KZYLcxJYbdMs1x
j9e7PagzL8oy2uBRbvwp+JygOB/lkaFq7cFyYOTF3v3tlSqNr3mn9L9esfK4UMCu3sBFfcJqxgO/
02buTNaHLDDhFL+95OWrXUX1sXYatVzGwsDzGwKbWtyWkXjNtX1gDNTLi8q8qZnS3Dp24RB8k+OO
SH6N2459xIXwCJAknDCbKMq5b0P3mA2VhfU7vE5F6t/JDbVe5VJjrr+zhb7GmJif5JA8KccHhzhw
nARz5m7mE+89X2ygWsD8xcNIXqh1uNcW3TA452h8lUOFGk5nGBm/HhqdTUdxBLB1e6bMh1ZR2CfV
1JWdH3cvQamZR7mJ0ThUi6/jzrO0LUgTRBNAmnoH5qDkl4shNnAqzWzFvx1jQ2mPGo6/GTXkmjYB
XEoRkXOloKHLlKhhKlP+j7eP+fti0DVYC84PMNNFpkRl4p+zxtb7P8rObLlxY9u2X4QIJHq8sm9E
ihQllVQviGps9H2Prz8DSd9SWXtvO64jjGACIMWSSCBzrTnHDCqfhDQHi2lZXuSnFbDSKzFk7uHj
89wAjaC7DRjwt329UwJUSA6NXrNOrVzjm6Xf6KmnPxy7fgLDqCy4RRCO+usSxA96yGtmYvIKROgt
wY2pmxxqZAPPXfaHncw4GM+qbjkg3T7qnBdCbJqnjNB1eQwKTH+tiMmVo1DVp0u7EpNpHKwy8M9j
5vpoWeeHnmE0SyRK6XpQCUm77zSqf1m/uZ+v/vz6DKEJg1s3twAe/P3XB9G/CsoaH3HZu3s79aet
naRoA2dQhURWSHiFBFqQ8qyj+MuideLNcd4VucIVbte9PGW0hievmqj2GpY426LVYKADS0gT7WzP
G7lfbtyUVIZoSiyokZz71z5OyRBTn2rzmFgGODK5Xz41dWnlWyHCSvlyHwfkMIN0Q6/Zx8TKq3HP
+OtnlWDotxr96oXj1e9lWDlLl0rAXvEC9Tba9fdiCLrvKjM6p9w6FQY1hQhyOzQeWOhjt28TxYJP
BSET/YoTzE5d9vKGErIY5tNoY2HXIUdg/cPGUfaI4E97DApTPNqEnq4SHFhADts0xioiuH72YYnP
fR6jKlsPkw3jO2zmDMapIzgQcgCUVcCZfEgWv5EDNICJ9Naxz8ynyI3PegXhr7ecIL8hDani27/M
Cv4elcIazNIECirTIL/OcAzz0+fCc1TYEUND7LhLKOuGO0GOxAcK/pyScae2y4dDrHU77v3tchqy
Na6x8l3xJ31LrbLdyKFvdScCmMZbA7HnpOAEKQt4getBc7cu7JOjbjZUQkcHVf08lIVRt/KthTxq
GfTK46Dnb9wTNMnCq16DEwiO92E11+6NOcGhb5LHO2xQsx3jEcbts9Q763ygglE13wirMFcTKlya
/8lhIIjqNpXBc0HFeaU2OjqSudEvm/rkxh7aKI+OclTHKnp832TGn/gamWuV3VPnyNVLlLPOytGN
nhus7heXdM67KLBudBZg8wGvy8OLmIqaOW4PqDvxT5o2sW6ocnzrpOx29+ulYaXdw9SoG0Ks4KwW
oHZRII1vg2GG677X/f2Q9OMbfV4idtCxNipI5djGGZ9bjfIvk0JN/fsSaP77OzaLH+FAHuWvb38q
6zQemZtGwnwKweUFbb/Yaio1ksJuBViXOHioIy1bSDQ+jNL+ij9xLQ+iNtWeux4IiT6OV31CT3Gn
B1v+QFp0jbmwCkIfSqSXPjWO+iw/JLEt9LXr+tOOsg1ZL7Udr7ES0tcO8mpZqpAPF2UbGQ9BUh0E
FAniy+Qkphy2NM/GY9qTeSN89Q33+x6Nk/UDsmgKOWZEhhWY1c71MWnH0MUwz2OVTSfb+pGGxZEW
bvgW8mdd02+YVbSUCuYWpnUYYbwvpjFBN5pm3ioLm3Kf9hj9FiiY6Nrrc5AZASLncuROT1B7+c40
UFkCkyqOwwSzrAMYBg+6fAMFK9dAculjZJUOfWosVnJfxspyZWaFvcV2NaxZmA7UMhyf/G4X5uOo
Fi9VA0WogW3xRxN8U4rC+ZFqNPO7SeWai99425LrfVA6cERu5BUroYCe6Qfr1Of69AehLgf5+mge
9XWR8iHXKUvOFoZMcr3/3y70f3KNwYHWwI/JWZI+LDe4OOtHV51xOg7t0Be1HA6qkqCComZ/kJPq
QGjN46g3aznhLoO2fkIDuwyMNkUXFwSESZTBK4sNbEqJjZjOVzdOU1lbOcy0dwPK0BuatWFf6GO2
DuezXCe+TmWb3+oJsXCc5jumF4iREJK810ytlm2UlSdAs/qNy/ZJT9Meug6iP4CyZICArXqv5kRm
crK+jOowHECpccudTysQhC1avrOXWf106cI0XMSBV26hfk44mkNjSyqsD+ZfNW9T1VVX5takD9nG
DZIUaKZTZhUDVRkTGnxXfgVbnByDHtIwQNklX0sfJfioJssIMRIZAsZjOTM6NVFuuESZL7Vq4YnF
JnAxe99EH+GaC5QMzVc88PDpl67VQ7CZWbaZOSnbKHf9FSLo9DnMCuUcx+U5F6F2tnr3HCVhckXG
DO9CD5h8gnpQG2tclX08bOQ+vSHZ24ZcoZjka/zz3YJ7wt9WGFwuZlkC03NdmCAxrc/TCH6g0lD6
UFfcVLJdU7aWDShE37uhFx+1sTXOiCe2YW3QF549kcM0IEcvBwLOa9+6qQIPIA3459AMACZPVU+k
RNucpWNSnts49SIniXpneCS9QBVS90VkoTIWvbonBtI8JOhgiEAfg+El9EKUzS7L8sTs1iMijeA4
lA19eEqMyy5BoDt/+qVlR58/1w1UFspSar6S++RReSDVc2/VquqeIMBw5SZi+iYQQFU1Hyt/9O1N
Ukz9jujqBqOxsveMSP3WuK21nIwmOjlu/upoIL2ZSWz0NBYXKVrWeWc0KeN0f9cwR729RWKPH+XN
j3UsQHOZiZK4+G3zaR/6ghSzqRXRksoOGuiph5mDAgKyzsCyeck2b6lSKt18v5M7cyshMhzfs9K4
xZZbmL8eDEonpqUlFxefIf+KAOYBVaUzwLFwXRIh8FKXJT6etk8WVh8q2/9JYfqAMvV2V619TI2L
Atiw+eL/wo87zgnRltk9Dal7jRvU9o7SQQmYYy4GCrpXvdWo8c8ybhXnV1MqYpuYk1im9dRs5TVF
bkZgXOSjNRfK8SZanoBrNV4WSCaTaNdCHTzqdvRaP4b1WDATQ3mxltMFuYkJ+VrhOleXk5xXyJ3W
PJGAUP1MUyJcFqGTHsZJqA8ImuqNXojgaXZJYKkeujdtyL4CYHf/MIaf9kyAX4yBsUZiFz/Jqpxp
VsWywZ63kzU7j2owflb9QR70S81dj27QbLvuJP0F1PqsTWBECpC/qHunh04UxLQCidTtAsqtz619
9alt3+qZH15T4V6MUKQO8phOrgzad+A+mIUoOvBJaImPA9M35s9RbijryXMDimAtn/XWrPZubZ+t
NPwTOGf7jEIXsEbmpnvV6Qd8SThYndoLf6rksCuit76Jvg9X0P7E+t4h/ufLh7Dm2eRHCZHSBNMN
wxDWjKy0VdOaLy+/da9GjGJVgFpjqSadZv/IBevE3i4UmKl5+wWI2SoiKeBrE2K+z2A67F0biU9f
qt/iwUOr32h81md39X2TUzoI+1uUmPHSLJzZVZLpa8hk6MFZSEfkP0LM8WcNdzhvJgOCNAgyhbuv
G64imZxCzKFOKrrlrALbJMo27ooXWnsHxfHGr3K/N4T9oRYifzE0+1BVJktn4ooWGR6FSxRm9tIZ
U3JaOhU12+D90ZnRodD96GihGF1rEXnuDhlndz6YnNfLHsBo75OEt4e54kGkZUasncgujVDMTW5h
KIT3Fm/QJSIBmXm7thvuMtUPT8odwKMl6QqDLC1oSd1Np/fWAyAwEuhNsiLWrVXk9S0meghwTQdP
2S4N8oeC2onnNEt1ex8D0ye1Sriv+LxyLoEU1OS3j1yNuVqrXuTILQIkD0TAVra+UbHpfaIMkjYa
nNA6UvFx84AQmwS7y9i45yTL7cfEJvNS8ilEN/Mv1YLPNOfiiLDeM3X+F86P+r/vC1WCTtIG30fp
Bjfql/7Opwoz4xidlTnEyhZClb5ttBJKO2m071ncnXSrHnCI+fYJY6a1GCk4HZvSp4KZwOtW0iDf
S7197RYmqNMwWcnvGWAvhIut89j5zriKOkXb1zANWA+V2i5T/OrFi8tLPePay0GFOhuWJv82zzPf
SGe2HkccKEtaGNNWnYsIcmOhrbRSfNaJmpWARXx3VwIk3w6W0e1oWokX3zDO0vxTFQSOlznuu2j4
l8IJt5LPXzrmpsJRhYugyDGF9ulLR8bygKs+5RcH3W1tzcAh3ShIlpIP5aaJDDKmXN2kFDY//Dii
Ol9gnB400l4xOqos4BrrCSistR5M1SMXLxsv4GNYFgpVbBJkN4QZqlGxn1qCko3J6PZjStWGIBDI
fECmsLQTXOm/Z3QbKTKN2jVj4rppFU87ghVujppQQV8OJmpwXZRXOZWWm99m1rZXL+zMyq9aTyQZ
NA1vK5B/rvPIaB5Shdzl+S81DHq7Uohufsj6brjkFdBikr+tZ3fqT6lTNVy2CxD4cwcBACHa/9Qz
FgYNUtKzopDONpcnZTCmfTJ4IA4k5GG++gywikXT3MqKL0ms1MUaN5T3XGH67iztxSrsM51Pg2Vv
S0kfLHx+AGieH+rOZxPPPKh6gA/rRgXxEX27AVjfYfHrwfDInWPW4INr07NqNvmFmCRUr7F70LJA
PRgzK6Dq0vBL5uiPHamLP9IeaJ09Os+Wg2I4tpOMqZJnXaFuTgsNCJhQeH3dmhD1qkV0HsLJXupj
lf7I0Qfmkb4BETuu55yHy0AWzdpzHdYEVaZc5KalR7FrsU7l8fRQFEhkNWyMchMX9pfKpA1mgXBY
QUcD+AkQlqt6U5+cWkteytrfuMgM31r+22k6Nxc5DEfvZ5yY1WWgOHXt+upFdfAQVs5jJdLut82Q
qd/txMz3n/ZnXnEBEqEdelLYmCjyRU+M/mJjqtpRovzulu0SAk15xNlKmz5r9tylXefOmP3toY4R
Zm1PmbnA4xEfMaymfG/L8iY3wMpuiB+akz/5LQIzUIm6iOCoI+5ayjOKUitvQxbOhR/z2hARcRrt
4eZ3HjeGvnJ3/TBViKHxniVBPjHXSauXQCP6ORuJmwe5w0JaJTLDQ+p1TQjT2AiE1A9pl6j82wKX
v2gxPTKbgsrgZeML5RM09L26GbE5QWXLy2FHYnK+0uZPn9CRKgBNXKRdvQzskjvsjLRzRsfaKAV/
+FonQ4eVe78d4T68OJVJ7REI330ohpDEcQqtG+S96os131HbQlVWlh6Y21j50Q6+fxR5GT2Av4we
Sm3661EzZcXB18fl9Ovgx2mRlnyhP4dsLbJqkgTl9v5YniSfIx/p/KmWptJFq9HXdqzTwkukOcpz
ljE7ZQHRwchg2Jljx+w7qkk5Z2jYXbG2wwrbtzy5jqlw5s60uh8t+/owof7ACTO/1KSoJ1vTvyXU
3bFJEZBBpk4ozPdMr8TNwpi2TyrB+tUk6FR035y07Lexbhc7v+zpKvqlQdKIW5xEZyOqV7G0DH9K
24E87sa+tnLylojEzGap3dtEAKvIsJfVvB7RS614iCj3iDnaT24SdC73RzU3tf+9b4YyHj6doio1
sZsqce/Bo1HA9UT8jOziFAO/AEjlTJcgBaLIjF/byH1qO0yXTg/FjmI4i5z5FAwdPcTWvdam7rrQ
7Hbt5Vb6Ole+u7keFRmmu2cO9hNWEldm1R+a5dA05sFrDB3aUrV1a0XcTGNMrrFpP2mxle8SJavW
vdkV6Ure/Rvqdij2YUYMxCzv6rgoEH121sYWTfc8RRA6rTmYtCGZvFDK7lsZa6zjUid//DgXEMl9
9ccaW1lJ5fBdPmxEw9IDyI/BGM/UViO8CP2D/xCkIllXuTNu0CwUW5c0iV3jGMVtwhmHyJ4+gE0f
ALGP++J5XbFNDYSnU+4KlvXWs52W+U1uHDEUixq85EEOq6qoCYSxW1LHQJT8y1xZc//jtu0yW6Y8
a7oaFozP7XYIE9w3jYJ7RZtd0Nn1r0zTh63Iq3IthyGpqzxK1a0cKhPF2TFGEeb2QfEcqfqKPKx9
TveC3EKP1G3d/dPGP9/Yfvy1qwCokCoUPXuFFq8Vj7laWlasDosCh/eQ+TjeJ2PpXKK5OmkNRnk0
shghpVIkz52o6C1hzZSuTMoe2mZU0u+f3JrSt5lG33NTr7THuzR8clLyr03kYU0NNPRjnTZGkCbr
xOtfwiCJ1kDRq4c2QjIQwfl+ns0dN91BcNB63LZj64oUnYTi3s0QHRO2Fs9KhA88pBzCYOyACU3Y
035xIyFg+Cf8Vc2uboY/pHVmGpGoW01wcAOPCXIFvqwpr1XcnyaDOQJ8bBgOc1qnGioPVQdbWRJD
fu0i8dZ8kCO5v6jcB7mr4VoVLH896eN1MJWePp7099eRCRmBE+LfTNoHWaUwgbrtlBgzxJ1EYg9p
tWD9Cbsp6ebcWQiQx4+NW3XOpk/NNxWLEM3V+WiqdX9GloOAH/MzYfJaoz7IjV7n+WIqrWzjGvn/
Zz+a5R7iTNuydKFqCG0sGSH+23JP4IEmR4xecc39ZeFpjgCjPpiHDujXxqTL8ZJ23s88hynVOQFB
nk3g2Rc8lzZSJjQEoSDaedKyk9Xa9bdUZIshGjC0+QgyZ1ot5sphibkFsn1s6ft+aKOVNlMoPb1R
rp5Gs90M1AosHEMlhJpZieKnnpODZjfhbDWLT1RIqv3oCO8ppB7ZV1X4A0UWaEEhtC9Q4ftlqSTu
k+qR7+1DNjn3JLntQvJFjk4dx0fDt91tD5yHKu4hsTRc/OWgkbIb2nwpDN04yU0IPmZaROAfHyLj
ayQa45Rm2pyxJnK8m8Wlq7TpnWBuda3Eqr37a7gY/aa/JSCmVlMWV0RA6tayCiNwcmVDcm5sl0d5
QD6S+9zcpUrt4edqqRGuijxTN+3s9SRWXrnmXf41dfz2+LFr/IFoUL82BfHLMWAdpyrsY+ibrzZf
x2ip5aa7MUIDqO78KkD4qa+Tib2MxuDNjifnS+ZzgbeA5DwCOgcMmodoODUWeSJWL06vWS8KcoVt
VzXhbury8sUuUyZXnfY9UVtiAkPPucY9bK60F6Qfat70HvpkZMxnmBUNVtEr1bnxuIlNI7DeBEs9
3Z0ufzIUskUiOaQ7mO6MtqKfJysio+dXx3++Jn+S0MyfZ12lp6RiLKEn5WifFFC96nn+MNTmUh/M
6WCBqT7LDRq+ZEFoaQCowfTOqt2Z9JH8mijutByuc8llqYqu2EVVMj5xobauoXIf3PeMAN8Sh1gg
lmnj032fCSjHUopN5SMoVDxnevXERJKnMdkPcshMjWmvFl7lqM83dREpL2WU5U8CkvV9L1+oE6oF
NGPzK/j9qGyZINQXEbrZoi2Esw9Kx7yGem9eg9TeJRZg4NTNrCtrEPPiaxcdvgImjjWIq/CZsq2x
VdVS32mK0j31HYZB6vvuj2h017rR2O+WU7qAMZXhwUkm7VQWlFwwFLtwcAnQ0POwPfUqDRCIBjzU
w62ik+jRZRoDuefXBg17e1I0LtfEIO0/Dsr9ctgqyZ///CfmL/r5tosyyuW2q1kmkyTH+bRaThuI
CgYyo5XjGcT9KFyBQrT4jxogs60GO+2o0989isDstyk4DCJRErHKeqA5yYjnwuhxXqO23arG8/wF
vMmNbpJYUWmWso+qKLwBZa4f6nF8/zhDzb0BNRgmbrlPU7r0QHl7OQBB57I3lu+Ox1wzN7h+tpov
vhTmH3ESl+9erBm7Cs3LupvPEjbtEzF611bXs0eNWJffnj1NFNBLpT4Ak9QvSsmtbDaKUxEmzDJL
FOZKjrhMeY73dz4gLDQC6eBkV3tsoPrBDlrJA63Nu0vNejNFsb72/cxBsQg7r/fb4N0pcAq4mE8f
crttX8xCXY/zfo+Vxg7wl7s2Yz/AIxq8lUPZXp1DnKv5ta/ERIO2n9YymyNwh/IcWOUDRR/tFo1V
sJKP0P9+UWrHeKlEkywnN6LtSkDDwRgKUoI1T//SaA5WcyF+ZBPB55lvNjfLtsqdHejKFhWNcost
489mSsWPqenPlYLO3POAEHWxWR5yFMMwk2gPGe40bRxv4K716xGdLXVT4Gc6Z6r1H0eLeZ+akmte
Ksahonf7AIvRXEMXM15Krf/Z6Hbzx0C8FxLi8Ttr/QzrfJteFcNHADg51s4F0njEt3xEpqBsaNyZ
u8FQmR1r9msEsPP7wEpnUSop39CwVA9Dq4Bx6w3tq2P+lCeEMJ8QSjYrsMQ9hSbAhPg1vjTh2F4i
uMHP5QjhlSb5jggxXNVMPk913mQ7e6jf887XTnKjD+Vfj+RQc1WI/m4dreQTPs7rKZbSrhf9t6wM
SB3Tw/FfutRCfO5S6wLfHqQEIjvR66qf205VSKBoEIcGN0HK54fQ7m6e25KIqab+kYRiGs62SIly
T5rXQU9+tNzwnyId6zL3O64wmHU+ej33SVWSg9bWCCX1nRs+ArJ2w47Lq1WH5EoEYUWkyIy/Lb1Q
X1DdU14gEyyUebGjJM68BhXOfRgatbawhbuVdSRlUlkpamgZZB0JpqlyAcxzF6JKNWrqITjjvtDc
taowIPttMzSAFfRFMGc4yFwHuWl7CoeiMRUwXxxQtejq6T00i3oAw5C2L/Zo6Sc/wMaFZL5bZ06n
kJJWRCulI4YkqV2C1kzCmrLR+GFZRrO5r0fV1MPUY3ERbub1qFyUyuavPDBULNBqn1K02yl7dQaH
k3PSEhepNeeqIS7Ec4tqg3BVMVbyiBImJ9NRi4McyY0+P6Og4H/yx/vTsW/MwUS6v+MKzG/alNua
tCjVyfMdVw9oCPedjoQk/Dok9ZO1k5m7kdbLsuiJj1nJXAmIvKiLey+YDtWAjyCDtVG5LPd8r5rl
vLt/vjtonxTjmJpBwuJeMAwd9ThY5E93B63JAVb0Ld3lOgmW9dhbXMbZ6IVlEaYRtfDb5oe5c0YC
HTzkhYN0Xu6S59l6V3YLJljVyg0ogH68wv3ISDfpYNjFU6A2b0kYun9UolyO/qh8p4SLp7uoq6e6
08vt1FRUFYnTwbdHtWFQc+2LmhQv8klWRHXRgxPtGhRb5Ccxs8xLPcTpWX5MxwQuVKFhXJQHBzKl
TmMknuRB+TF1TPu385NonNawv821PCjP7zlfjuRGtfQL+SLpWY7+1/kgLpNqOZ8r34v84XRmeC8U
1NfypxtEtJ0qH77+XIiVu3699/92/q/3/nG+9rf3Il+fzK2/3nsfjc7JTvUnQ76X/3Ku/HfKV/t1
rnwbep5bGwFXfJXZ4hJH5l+/zI9/7H950q9fzsf5wkumdZsDlZMH5Q8xeUP3EcFJe5rd4P+U3n51
h/oc1XF2LZ22eLUE7U32eq6b0cwNnuUohAgJ15skF0WP7Ff+T7Z12ZgY0zlXpH6ysiuj3sthgE8c
dRcBNfJkpQnXgzOqN92INLQEyv0HJJ0VnO2c2+f9SakJEyIe4pV8Uoc4e50G6bSJpv39koLTPX7A
3b+VVxR5MQkmF3JgFwyrdCI3Vo214lxojXjx9GqpgGx9K7NpOrQh+jY5BMysLz2d1Zkc6mGzSKog
f80mYZ10A9GvAd/7zYddvS6DJt2hVM7e+kjKQYOnlD/oFT/sDWR59qYBy9sWSWiv5YvF81uYrKo4
O4MlXqaeq8X8YvXf30I3vwVKsyaLDM+DjKBZSPgMKeSSclc7jl58r0UXNotfG91TtEVb5v7ORXq8
uI+ZBBjnyjD6DfGmJAsg9w4jI66WfYgx0IrHEP7m3HPIZwX8HMeCzJSuQlA31/nkOxt33iWfMJBt
c8znYevQtKoC8fsTGho7YzzHT8NSpS4wn6zP35wg1JvtP1//PllAsH6AcbJ0x1WxCqFR1D+pxdBi
O2EiWB2jbXGX/SzpMMvuwswxu2s4et8Y1zpd0zXJao9QxnNoxnq7yShOvacTAEia699ZW5erAgrW
A0qhipr/VxsTyFYpYn+tzn5pOYxPUyvcldQJ+pHS3Y9LFaEcpkrhry1AiKfGIBAh0/tTn2Fwl4/U
mRATuIGyHud9Hwc+zitCoVGzb5W13Nc0ibpM8JtvRRuYZyBYCyJEXCIWnTI73Sce3WAQbqsejYg8
UHQTOuuoyLjYGqxeNShyOtQhCjalxPEj+Mus5DljXR78sMNM7Sv+veAYUlOkV2a81LFebTNed1fV
ZXuTZ0C9i/9lCoWj6e/rGqQUzlxONG1LRwP8H/aPnntqkqjYWHorHa7QA6OFoxoFJOi8exZmRnMi
qeItNt7+ebCIe+UvQuGsfC+VyfuuEfmSBy3ih8GMKJ1l2veSstRsOFdfCjdWV4XbOQD6xcaou/Ra
1Q5WPpzzv0ZzpDPt8GRHNzQ8tlMfElLqBUc5/Nj334byPDUd+DIS2VHbo3nCaobdDewxK0eF9Wko
8mNgU7YXXh8dJo1mmR/E/j6xopjILG1WVen1abLyYGsEo78MEmZDUGrKQ8WyVax16s0HP9Fq+JTz
XkBv7JUPzflQ1A7WGn6CSxFOgRodJ91mYq31blTeOfLi+EaFuiGAZwBFbivJewH1clW79tEVHjX0
YdhFumGrq1THKuDiZpghB1eRq8CU8n2ATBVUX9SdNLPpTsWgZ/0KRCIa7NDLlxTCHP758yE6gh0Q
C2vT5M6zTnTBwanV4dCbiGPJeGQsN23GartOk3f0c3a3CBTyOeVmapIj+MJ6/7FLPoqNQHlI1dzC
/NRY66kwqIESDPYS9pilSRO5TRlYhDKfyFvp650IfPur71LCIjLIuuj+1G9gf+osffqlFeI2Tabg
r40cgrtFnaAMOASFQ+apWlePgxsQtd427gFq33jMnaDcktWlHj0No1iYqi/3qJHWYHIc1c24lxob
nWSVB9Ubr020HxFMvOoo0Y5ND2BWDs0x8bmwzgTJ+WgVx+ZStamiEiAMqb3NX6i1wCMCE0UV+ifU
B/dmNcCTh1BVt5lnfTrBRwOxcKzAfGCBmC57dfBfPx4hBXnL4fg5arzqlFL/qU3xT8AD8Vs7NsPS
bQTGJmIMN0bStievs/I9yO+KzDraHAZz6QMvXz/FFujGolbOctT1LFxgT2jWlnINEW9GqxwAMtLh
mClis5koDPNsO6T050JF/NHMYRsBqMKNm1OjiYd+mXepWCfNQK/Lhh+Rzy4cHb3qxp2FrHVgJl9t
2/SXeaK5p9Kq1SuZLD/k/kkDDYK+p1iljpHt6VmPV5oCI6By4qgDEU1XuY/pLKGADiYRM/B/lkNH
0HXpOht/zicIuiE44ZMsYhJqzfaVa9BR5ncOcOqIJYncq2h0c9+qxdrnt35DLfmcIzok4LpBOE0x
7JT7uOH6JH9EyJk/GiqX5sWQPbCo6c73UTdQ5o1df45HTw4qX5x66QXiFKqB/+g7Q/Qcu1W2stpp
/sdM/TMkCJaDFqHjwgjMXW6o2LGRaN7UoCKrqvHNL1BLzgCeiRfgOi8FInxcJ4DJpdhJ+cgEZXpn
42JrhUfxeZ4L3CcJZlmggYSiVc5z66SjVJ+aHrXsuYFg6n22F7SNFggI6Q1MeSb+5UJvfhL0o47Q
NW7NwkXRrVLKmiVYv9XcCbHB/FB0P9OpDTbJ6DyZTCjfkrJPt75FkpAcann+XmWJczHbyiFRxnlq
KHrfGjN9pYQ9LuIZIF4HpwozyQ/FHOCTt7FxHIhN7l3D2SMWK9bxTHsuDXXbaEH6KveXffQtEgga
aT0yMYqoaa0RTLeIDZCGxoB+T334Ir/DSRQ9xENTn+WIteU3R3MbVrt8IORHQ35I5Mdl5HNTDAjE
EBCQWjGfkcAgWKOxAr/oZ/4OFPuf3lSU5qE2827rKtOf+izxC9rQ/hc9DbKZT3dSIGcUOyzbBa4D
pvY/jJSko9IchMufj5P5VoviWz8l0Q2vvnaoFBRfUj46GT8bCtvvqAPFplAafVd7UbRnhf1dp6Z9
qTwf8LKncElLw/EiN/RQmk04qNNSDhMHOXhUieQQgCFfGmhIXhUuxcvCEPmrDy156fCXvD/K5n2i
dpZIHzCdppr7vUX5YSu+8odSZ1/sKq2/JHVuUgwgAAm9lrGsDX2ZYo7/Xiv0ebVMyZ8sK6i2BFzk
B9hRyYNwEzTd4FFtnJtT9uBXwRowi362Eqh2LrSFTec2BTRTAuf1zKSeVMQ0yrzqygQ430G/nYPW
hmKHEALjRyUqLARI8ZJwSNZRE8SPPsZOQm2Q/VVJS7CunaqnHCnUtRzt5wHyzApGRLjMwC+fymBU
CLjlkdyg8i8eNIED4+/75UHf7wZon2pMVm0eLExmtM+tJZRL1VhbOUIz4T53ZEMNPpXt+XiChndS
6v5RjlyKZQuuOCNUJQ5OQRjDmcbESIF+Zzee/mQNLBGEZ4BwDCKcCPRqYi1o9w5ohU0fT9pbY9Tw
yDgBz+qwHAKCwwJLKxGxeeqThxRo6+Uq6MFuVJ/kPlY974EJUlnuwsTcg1DmZjWfXzTcN5Nqp4hI
7GjdJQd8z0DpjWa+dZTNRQnGblVVbfGSxrFY9Cn3aIhi1xb+H7jl/EkZRhLe4rJZR5OBbxVb3ErV
hjl53CZ7wUiMs0ubd6niDd7iwmtXPuLbW0PZ4VJP4waUlnlLE++bQxXwUbGVSxjE2Zz/MFzqVHyb
WKatS8S8a5/l4mkyLVw7fXiYjCQ4dB4/R1GoabEaZw3UxfVewUxLSqBT7SHPJFsdFw/zfmYKYFdA
BWXpiwW06kGxWxY4xBy9Dw65B24VF6dqQi3Lt+tAU3BPeAy5WXOrVhf9v3zljc/1RyxSAouURagm
YaIW07S/X1RjqxlE7VJ3zV97RAsYQ4iJDxNS0c1Bb85G1NaXjwMaKKoFot/2jAi0vlQVgdRmCaJf
s8vq0GaTf3bK6Uc5z64UvwAY4Gs/CPX1D0NZUhgzFeRps+Og1PXvASX4DbwxbiTYXUD6poQc9UbX
B2th0BYMoVGtC3REYTUMCyOpiqOp1+5rPs8651+YgzxpN8HKXc+hyjTW+cUmTUBQW09cmlxrEqDd
nKYgem0H84edpkqzjxv1ZhUJhuGqqZaGFmXPiltznTKirRyNU1MfiIBJIEh1c2RUBtO5BmllqYlz
aqvBZpJu2xDCOMUBErO9D+U5KOHtkxYIc21NwTNCyQcEr9XJbCLQTPLhx8aptGNlF+peHYCDLGI9
Vkhds4AAhf3/MXZmzZEiWRb+K231Tg/O4sDYVD8Q+yKF9iVfsFyU7PvOr58PlF1ZqR6rmhcMh1Ao
pIgA93vP+c45lFV/XvaKMSD2V3VKIvZ+OZE1hJ29P4QczQqlFY4fzG2lI8OdVIyvy6hOjXQl69Za
mXWduj7Wt1ffJvMVcWNz1IWVvYz9Ff2z4jL6qayZfjvFNSXLbjvS0VgtLQs5lIpr92V7EGlwkkiD
v8IRarmdjvI2IOXv4Au/3TZD7l8nQx6vxo0DQfJx+SSgASfu5nFZNRF4Ph+PUmvLWsu/c0rzeagD
gyZopz+qnvY+Kuds3T9Gy7k/HpmXwjoPU5a4rTTeKsrqZ7/VxUMJH3Sl90m9H+xSPPROTS6Qmjhr
r+FsRvMAq+9A78B4+imcBqgj9zXoLXxSGCSTznhoFXM8JYOKiqQw1aeuH+K9rff0/uYhfuB6Ywdy
2JVtKp7qysxXGTbZY8N3NkRWtaMBr5P0l+3oEurPem/IYyfBQQyjXrjUz9sT9Wr7Ag8It6GDdCqd
cn+tGjGlzwHVZmRm0l28EJ2DCoDnhDO3WCPw468dL6rPfvGqppiI3D/v2G3W3OIJxLQci/pcThVk
ZRlpm7YG+kuIRn1eTiwbm3fBhT1SXSmScj/23tCdYg1fCGw2N5+TvzrArQi0c1ehI4giwQxd7rvo
VnLz2wjKFnaH/srli7RGO3psoaPAsEdV3edcfiXcOn28RFWhPixaFAZ04NSHRcnHgDw6zG1+TO5z
qPt3Rhqf+nlJoxpWcm7pYfJm5MqTJ6Nxp45qv7Fm3CqhNETlZs1MltGB0/edwm6niV2RSXWvKkp9
spE1ENfk08PDID4+eUV7GOTkIb7Xi5UoYLRrROLtiIToj1MhmytbNctNa6j9o1/FkCoAHa5NG1GJ
YwbBHOhR5CeKlH/eLMe0qkPtoyYWIT9Faa/IwQG3RUuNH8KoQhJf4gebYAzya/xY3C4BF60IezxJ
1cdwWfntdLS6WyvO2kO44E8TSz7UbWa5qB6MNfO16I70yeRW667zKic0Zz4y5JZzAFxO/3Mg0pB0
k5FCT9vcpeDkV1kxzHoTgqFiSlJnDadjXGjdiaXQZzBJ9TaIm+4UE5N2ginrgAebx9LM82PfDDsL
ZNG7pm00qztkZuq9kmTipIzao95NyqlNdJYxSWhct7VZ7Of8akyKWXpdD21zDGc2MKXD/qhbvMGz
UaqihDJ/nU1jMO7+GJVWYtxV1mAjKmnnYCo1ZO6Sv5pxF5+1BMEq69Jy2mTICc+NY0dzb6Z+6DrF
QvQvsiNoBX4bQdGvU4RZrcvz6TGU+UtNWOy3sItuUBDEz/DQ6Z2GPWIKMJoHfqu+CpoE9+r736El
yQZIqLmiXNqTO6mXGxUD5Uoz6P5Ci8quRVzm18seUzG0liMO+3lFagUZbg9jkoQrQYgb5GpBZSh8
piHb9OYqmCsbfTnBLqM6usk9WzsWalLdxbw7BA+oCDNz4wE7tqvNimWnYaqgBcFLVuU3KfK5FZOP
ivCCqcDi61E6pMAoLWNyO1OtKPTPd7NQExvbV79meaTu5eiZ1jrl87NP/o6y8lE+gFqPOYIqTQ0Z
Ix64jw0iLKJ+EAjpryhm7nzqORnBklxJe33bYZI8DOVYIY60CredZPr15yMoY8IpLC++QSqrYhnD
ZkjSwA37MnSHKgKIPAwDMqlm+lwIDLo99OpG9ZpdFET2bprIvFTrZrs8ALdJyeofBBuc6vM4CCJs
pKfxH0EVLyznHnGb+pAnfnyA51fDqzbQmETa+MD3s3U1NAYk5YTQurNJfzduLCdK3ep27zo+tfOJ
ZzWqdbcAbESlSRbhjNWa2PAui3C44lu6SWajWl+LQ5fozXlxLFlrMdA6aVXW+AsodFKjcpUCKAct
W/gPiGuBp5nqq5QJn8oSY9Qy1Pl6+fn1X5e0zQ8yy/kNwwmqsS42LIuV3QdNjyArDexU7xMLOfTM
iWa9TNWAthzs4nOu0J8vRPQNzw2wzoiaAXhiZ08DQN2hrVDuETCE7vIQOSYwTSz7pcWzt0EKkp4d
Nbev+MrlaxrK5fJsikGM0ZTH0QnpdqZ/5w6z01rnJJRhb4is+eaPyRNZfTDMwJO4gVfoz3GeJSuc
TtqDp5By1g+OfZsrvFrBPw01sefvLK91zoUXGJCX8C6pvhRHyYx2H/UNQBAlmmdtA0EmpUp9nir/
reUFuK2I9VulllbsceRbQG386Tj16vuoR7Q1re3CUv5uPv2xFi1oBgvLkJZpwh3ADvbrdNoqa4NQ
nJgCyNLOj3r0bElLznBtyGwdjmkyukqONzBs7P7gZOYh1rX61VCLcW0UnkFtxxlPqlpfG4EDwj8a
ZYE1lpUe79Vp8FN6rEl8lY91giYUBtqyweLz1dbtYL+MFLUi/XfZrcQAjDQwWVjPDxZxjCd3kTnL
po3XOU/PL3OeIcl08UqrmTbPtSlK3mZ0974xAZD6Ig//pprzXq75k2NO01RttuywJEFg7RgfYeCs
wVsPORrMdB0NvpOLb7YV8oWnToukzCQBl2Qfa100YYnKUicVEFGMb5DzSrXAcmsPxeIUWNFN4VsV
eknre5vq1aGaobDE6dj7iHUasvqovh3nzXKsLvPBDbiSnRAy6fi2s4RgQLK49tDxu4t0WH5yDYa5
r/ssGAGsrYUTTU9FXH/PzeeChGmtyvRH/K/NVS/Ed68Y+lMH2etaIabjYNTSWUETid2JO/CeRSgB
ezoA27PSNRu/Yqpghp2yHmw5XvNd+/OmMEnv6YiRHIJ0vFaIgF+HoTkxO42fEiGyxyoyxa4aUuh0
0eSRylp9KxvK174dP8JhcdYVbPpNi3ouwyf8fQL8e2sEhnEny1EQu1qJFYAI406bj8VZ+RD3kzw7
s8G6b5tpm2ELHDvFfjB7pd2xBHMAQ9bjnYnz2jXsWPsKEmOfQi14CYuMYA7dqU8DxpxLPYoOl/xc
UsPBAyjnFuW3cEuwJyuN4smlh7dyULip7oqwde7bDvRCp3jy25wH3A1R8mXWyzp+9phiKyAmHmS0
bzS7NGzEfZrRd6l1ebccpp7uHyTzD+ycPApriraSEUkOoTQ+4Y/X9iAvqASobXMFGGLl+APso6qb
3LwvDKLT2RBmS4LgmLdHsxHGXeqX45XepZfl5AJrJguQL61uRbuGi+MBOWYeb+jWOruCeHM3nrzx
SlE0uoRJdJ5maEhgUYMMSxLpChYiNJV7VJ1xLuptPy9WM8W7ShSnuc9Ty8FQGFLtdZxkT+sjXNHw
U47LppKoaBAeMi7gth4RsrMorKfkWNGoSmRx13ZG9NWz0keR6N0XM65etEbanwun/TzqlOzyOHiL
pkL71IzAAUaJbrVrBn9FwTO6RNPEXxqTqRVU0aWf4o6k83nXi1BnJFN5WkbLY5e9jrURtvXK2SLO
1soveVF/iQql31ZF1rixZlXmsY/y5yoaNWLhHfuybJSOKouVjI7789iy50fgM1oVYurPE0QRJ7ii
jmDanAsz1JNvpiTWRvEu9Wv/ul3U5n8MF89PO7VyFxa+APWUbJeFltbO/WEIyKsx4tZixFCilPyI
noBG+eIiB6dDWg+rqQb+SL6x1ZyrYSKHbRth3HJKcmCtGbps4UqbSi6VWZqTvqpriXbAihq5jjoF
t4SbBbfNEF7JsYxOFV+hWysV6m7EkLRahoMWP0Eo7g+BXedfzCD3kBqrj1o/BlfhHCZSEhcvLaV7
yCdaEza56FWXW49Suy/nC2+vIqiVPlpwAaKB63JsgF9Nh2hHjut0sSgeuU5QnXUr0KCF6uKCo1hc
cErSWClqMoTmExiSi4PhWeo2s4WBsT9tt7lhGM92rh0avwm+Kjg1XZVE81u8FtMxaKkisBZzl0wN
IZwvYeorF4fO74NaAtSfozaEqXgH1YIzoEiGikNrObCUU9PUwWmaqw8jtvQzWi4Vn3huEpGKdiC0
dn6ppw9pTF+LwlBFVh1DKLHDjZKlBJVSS+iUQd/SSXQIwrJ2/CfCA30PjxA8NkpS6ZUryOBe1xqG
PSMe2ktUEyjqAcemZdBelkMhhq4D9TaSSIMDZUr9OSua9hgmNou0eQgsY1gPlnhtOxouFb02SVSg
EpzaeZMUPraBZSz8PDwte8vGjNRmZYW5g70jU7a4F7Vtr+TVS+8VX3H4GSoMjyhQAXBXMTWnjI+w
gj59HtTzxoMavDOpr7tlZyvXTAqetNnkv4y48/1pNJ8Ts1rALozXNqyUHa435MixhAAi/HA3CYKg
ozEbn72IiCbyw9vzchbb3sqy8/BxGLwavID+tBzOUFzuPVAb62UY25HPvaWOjgbAs2Oe6x2l8DJw
QTo47yY0mqHFKjIJ9a2DXnlALBzAASfbb7GZOUIrdlpJEPX7MCORW4NgsDLstLszCswhcetcBhq0
q4471jZgOnThdzmX5YQh6bciTD36JgnWTlyear8tTwAvKEH+HC977XxmOQ10Z93ofnMyBofFVpDd
LBuP8JSbwVQ0bjVlSGdo1tDDl/V2VN0PSsR/TlZ+9yWf0gd6v95DAlV0rzZJvksUK34OAKgtD7Ci
PljJjM9H1Kutci+w2u0zK36p6TWcZ+HpHf++hFJVdWyCXu79DmDy0kSbFIiX4Pm90zJEZa1vKP5B
v5l8bdt1HgkhzDKQkrSHaSn6TJjwV6LmVbIqGG9966HF752uW19+NhXb3+WKZu2lGZ3BHpbIWMcl
6Z3dZawCbC5sR2dZ/+9Dyx597uoqIBLirxcT2qx/+XW2RoKMjdZCCGvuDn2Y2JZmoldMqtBF+N4V
8cXhaqg67ShmX6ZT08VQuT3QJDIspH+ymAVBrm7Y4rRwNf6auqGXpO749SeYpJmteBul1/TLstdT
GXzfG+c9JUKl8Nd/mD6/8F/+MNqKDhISfA/YxAjQ+HXGjvnFGFUPhmlkcPMcfPGQG8hCCJQjMBnE
duR5CTEPZD1EJsuMZS9v7fQSzceC+VjuN8V2GqbX96QvZgryfuaiTCvTUqv792Wl0obDU9xXGMAg
9p46e2wuzPAIIMi2vgHxY5jvWordUFG3aNI6Vp8+azhfFXSl6oCVM1smk7R0zn/9L7A/NlY1jbUi
XT8hENEY1seVfdvrY2l5lucKPGzBOheR41LMqS+pE3EDlazWUhQ99xgi6dILX3/1/PxRL8fuexG+
OuhXaRXV096yI+tLo+s5ZZ9LnvbjeYEnLECFLtStPbk0RrSp76Q/ZvdqZpgnhdAGN6zj7r7U7O5e
pNi0Sw8Q5NB394WRa5t3pYA1Irnq9GcetBFxXTwQpDTdALh4UnNg6MLsX+iYMR1QpDesMv0Sfhvr
XL0PExW0xBC+ODIQB6lL5LXzsByxFBJGREz0PIRa4eYRvR3CEDL0u1A7Vcs1YlvcaXY1cokaitf3
6rgTNeoVKRXmg2rxEL1Xnto6b69LtQ9Q5HvKUxOo5SHTonydpOOX0emSHalxvLZYP6gdcbM/jf9+
D7oVWsuXBaBidocQ9sBrmtC378PY29IE+Jt1l/wgOOe9NmCaAiiZ6dDouD500SkONdAoFMdt6+DG
sBCEqJbQgRJZ1lYMvvpCYWTNFTn8ks4tPUmeynlS2+nSyBQ6RGsFX3JFvZkt0Y95nP74SaulCx8i
ktjYEaLxRI9ACVlBd994TXyMk0h1Fb/t7oOADXCAXRI1ZF3OozAWYiMmlI/LUNpjeBMTYJKSBH2/
PMf/9ZTCIGRddWCYlqmGR2tuvwZ575ydsjgv2ZbvKZfzoVxkmPh5QDlHSqkY9fZD12wT8kDfK28m
9ud44l6OnSfYRkZeH3vwzrcfHvE3cVgfmTGaodu4BNEcmrOX0P5IKGyago6CCJtVRe1patJTZ6Fd
W0wydtyNh/clqm2hcnVabbN4YlAlqBh9h4HrBZ6YwBPnKW+7S5FbyXZJqouyhpDpXLnVAfk81L25
Xg5TUCY4QybMcVhT7I1OVbbh2NcvgrQIdS5GBn73VRihclrgwMIbkqsos48sw/GO9tJKrigPHinN
DrAO5mbm++WiFl2/ZQXVHqw0G3bRGOb3/K7GtZq+wNFnNNcFJjx/LCb6yOLWKPWMPq8nCB4NxDmY
N6zFVYymobPLyYCxptrFb5K+pdqmQTT1poGidUs1aB45/dcXv3e38Z9vABQRNIK8bEOjPvif1jeK
LoZfCh3xk24Id+l2aanau+v3mcpY7ciC43XOM5hl0/d2dMQYjDtQn641vzxKq7qX9Oso+9SpPAVF
sH+/WCjqY9WSfb1EYb/vGWUAnidkPjCnYEMk666XveVsGMon8msjqhhkZxu9/pnWs7hYvrUeRe69
KYN5nxmJ/5JoiI/1rv40UDi/pFUbIe9xijMkYizFSTdbu+wYc4XVPcRe7+xlZyHY0r2NgLx2NGn4
93BG7OLId+KwfOSWTUnhbZePZbLJodAEyljjruVdkWHz3e/n4oylf/LD/Ip1wmqp83ZET656QNmX
BCzNaSxluGHxPJKWTprblJHIaOX5pZN+d1qWbpOfKXviKpHuoQoMVnqC/xLhD5pFJC1FQhEKgyQw
LInTaP0+DoapXbW5rHeGokZEw/rWW9hO1NO7CvyqHh68irol8xKxa2IKWqwyIZdQUc5gFazp6vjn
UJtFyApX+qGhtl4w1zwiw4137TCqW8jA4wtY15eksLwbtE/UEc36XhDrdIkMYDqmTZkhjI1n1Cnm
KeSNBsDMesIYaPy0Y9DuGvAsN928GUyt5mrmzyT5+VjeZ0fE2SH2CJLjujI1WQg02uMyLLXmx5C6
3S4k6Akgf5gfIRyPLzHhJ2rY6E+1bIzzAKdvtRyHspWvB6W/meBdrTvMIuouQdNOU8M5V/ZIvHFp
sPBN6ZKtywpmkNG2t4o1qagen8qy8J/7aIgvpjmwQLWVp77unB3O3hWsLWvdzv+6MHHcSVPjV+jt
aEuZBuztzjKeRsvYE0FdfgpKIBpM+olp68nlGcmnw211nSdKv6+SND72oWjPiVeTaD7lKTUhG/Oh
SfKtWiViGwWhtpcZ04Wfc/lKt25sDbiNnQ4DESpiOJut42x9wKQ36GHJywRg88AHHiVHJKeXyJ/e
tE4dvg69vs+rVgnc73bZqhiOmnIfzfCm1DJwpf+xKcSo7qGp3iyHHDXQwJiEBGEbrDLnTaEUXOZw
Xi+j5Th4rXwX223jdl79pS0n/wLRw3wCW7vy+qJ9cJIhvpdVvV0OT2nuwNgnz8DOyvpaT8PANVK7
PCidORNYmSSMwms2TdMKKDWV/4wuxiA7tQeClyVIC0Ma0kSvrJUIS/OyF1b895Y9/4+9n2fHQZXX
fovgPpJh6tKztql6IsfHpBxtll4TRkj86M3fLAycjwsDLp8EndiYhw0LD9NHA1tBkxgZwkjFUZcN
XRz6KHGgFPeC4gd/dJW/5rZ/7Zuieol6m2rvvBfMe3labvTK8nZLahiJQM3k4gsiYTCjcxMGXrxR
Ve+hRYdCwxtXQZvZX0sJ/Xyxk4hoNdjGa+BMGMsgG1+ieU9hQb8nSC/E5t7/qOr0nQ1GQYzlIV4w
dCS07bqQUNtlGM+4BVNMx8H8RIZZ8ewJzT5Kr4BbNA+JsLcI9EI8ptALuqmtJnVHK6XtL0STfVag
KuBK7FVwCrMCqTBxegC/ffO14lX66KiRoOA1HzTrvhntaBMIO77I1sQgMW96Zda79vahL+z+uOwp
fjIgq+cYS9n+fW85tpz1FcVZVZB6CFluM/xwcwIdkZR0wVnyQ78JbphF0sUehHhtIhmsbSp5p7AA
1anjKD+rVfvKrba/6iyi7COhh+sGDtl+mIcq64AdvscYncT08tf3WvEfiy2ERvREKP2awtBATn9Y
bCEu6PHmaQ1XUn+bFhhrllBBXUh7X7fOgWlAfF6O48f8PsC7Pw601O47FifBOGi3y0jHFxrn8uzF
ZIOF3SPLz/ROJvrBE7F8spH6XmFTaAjV4StKG8zeC7Uh29L2/Xuzsa7oxH7zgzT6VnvDSZU4bXwr
g4FQKPpJhQFzLWA5rVPqxsdCmwDp+EEy7XwTpkoORuFTTjXMzZGVX0m9fu7teDz93Jhh+2NoFaPY
Dmn8upzs2jJya83Z2iKgJ2CyzsCdaIZ76NByE2YEO2ohwsmud7qbcBTIEos4u2LdGp6tLMs2+FNH
q/WuPKvevZdE88T+qmKivzi1l23QT3q0V4fwyWEeZQalsiUvL9gu/WsfbdVV2twG8QCA9XZZbnC5
ckghdNIzwnvvrtTaJy61uSvU0TouwA9ZxLj5Mt/ZkMbHrXoZJ2btQFVJaV+p5O7qRddQMVMPRpfL
7+9OiiSY0AFWlnankvW8BSK9fu9Wg7Qu9yPmVYLHv+vxeJfWXf9JRroOmkRXHmBJT+sRcf9NO4cW
tmmjnEJI2oeR6YpfecNegSN9xrFtXJmWU53NzOODNPgEoMz1ILUrg+uCquBSagqTgB/MWQ/Mc7f3
6Vwp2mOQywc/l+PfrKP/w0PEp9tCSEdBQZcIaT+C/OOQJWABTmOliOZAIVo9KFVOFU3J5IOohXE1
p9TntWU+FKGq3ympjW9LJ92ubvxtQFnzNvqWmsi+prmEWiBqpyg6tVQ8UytYLWKu5YzedeKMeCXb
GnLwt6Sc+64pKAiH8+VNH8n+Ldoh2TYzZ9Nkkr8ac6dR7tuBhUIeTp8ymGTXJdVt7BeRd8xYTLsl
Xdv7UM+dbdgJE6dmMl5xqUHIGxv1Nua7tOnzkMuqagJkJbDZv8FQZsex94BuO76GjNcDuNbSC470
r3ociWM3d1kSAi3vMRRmmzww4m2ifK+SbvyEYX7YKo1S7HV64Rcvow6Qd9+XD2Yd+8NWhhn3b0Iq
cCC8/0jdNgMvrn3966uS8YEiqFHxoA/J2t/EBibkRwmkrup2NoUyXYWa6reHXkCaq1oRljdjrxc7
S4RiPfTtdMWVSz8ZrBEBU9rDE2kwT6xs5DfFAKLZD8nr8tC0i3moQ0BH20BNMJ34meJg84SKSm5a
rVJPQgv0K4XJ9drwRfEqNP8oRCu/xUX2HMQ81JMjD031uWc53o7d9MhqPrjUqaY9/jGClaIvI8QX
7d/gkOmzfiiLGRAikFo5ps4/R4Oy+GtZrM6tgexxg7ZR5UQq6PcIyYwVZURsJgq4Fkf9PghvVA4i
cLR9G/TXuqJzabWmbi0jLBadH5vTOo0SfU+bQZOkQ2qwtmlt0N+eN5HNPJJ5xW4ZAfItQBKKcQRg
k7zSgMJv9fPY++7ySK3Lpj0umsM058ZVfbQ3dAh4ouk6Qh5D8lRDZ3prKqI5qQDlV8ueGhHvbfZo
3n6eqBQthPdiGOiW9RMVdhYARhHuufHJzTIMmD+61hCPF9NXi/sk3db+8+BY1JOJ13KVWQS1bNKs
mFYOF1eX9Ub6mOekiiZabx4beHkvSXOOPdgOXa/EZ0/LEJWroGtKyku73qKvRKQc4m2qPldjViUr
EE82leKZ8GDW1W3c0pbr0DIto3rub5uQGID9N/uhCENyC2g/0s4oV148TUSwhOFjb7U7pbTHp6JN
XcqOcGwEKQhSpOqBudywxzGB3pF44Hjwii8R91R4DdK+xJUfHtqwTTbLgrBSqRbtDDRua1Fbd/Kg
LlIBJbf6o6JzS3tvUY2ITDd5OuNPyQr1YPobFSGpXKS82YRRXKEOmS9Z3i03VO+W5nq6b+QQrJZj
Cl7DldG02iFuszZH8PtJ6cjp2hGjOq6X6Nj36WE1h8rq3CKPKRJX21CqFW0LnETt2OonwM1lhfBm
/kkxFl9+Ip1DrbudqgR+gWrRRIh6Pdp5EE/yy5hEoYupfFqBpbLOhoiSO8IZPi9Ut2qYXGCS4fTk
YMNxlUIzoF64fUzS0ALeapM5xWJpHQ4G8Z2LymLZSGmB/KBC8q68+HliyaaDIzQdzSg4TLZ5MqP2
2OejA2TUSw36rJDm13VlDDsw1+jd0ETUWX1W/Ur/bETWtuXt/Ny2XrWaZSC3hUZ9KIqYz0IID+/8
WPH2pUZWz8/Ql3LGdVnU6PaVoV5PedQcl0JBmOW3bdRo18so8uidKjL39u8nZVu60m6+xzKqL1gT
jbNoJkSVfVkHQIOJHLb6Ntlm8TMCU/PsNSOC/SR1F/JZmUbfw7rXDsvUfJmkZ+gMYrC3Z6r6zabW
a2vTxbZ1Yw6xXJuqyjplSqwbz+qtmxhpyh6LQw9d9t/HhlYbr9qRRiRtqPeysJKfFSVY9wp1LfT3
wTrTSvZCO/yxNx/zs1n2XE/qgThW1hiLIEgVTbzKlb7fLEPbFnsJbHVfVzq9sSUSaNmocw8jatoT
ARbJASXOddhrEI7+j4XlcmyMJxITDf8x5/LEAg+mVz80qXmWdRoeos7ayqAJBtebo+Iq3fhUAs3d
LSMLFcmVTuv+9D5ZUhTF32dhPkPQVf1J8fsfe8uxrCV2peyNkzU75hbb3LKhigYZtYoDMD00Hq3q
4i3N7wqJw3vZ7q9vn/ZcMP6lfjb3hWidzGVi7pXig4NA0lQII0cUK4sm0Vqd1TG2NtHAThHzLWKZ
ZYgmnomOLlP6apE3y8Cn4qodUq60Y/o1tQfFxWac3URpgYLMQyUo1Co/jUI6LmWLzpVd0z8EoG1A
XMvwKpG0rKmetngp0uaoNcUbNb5h1fij8Qro45pVpfEdQi0di0W5wlOkSghH0u73QT15t3zUaaY5
9hnPtnKLP9m7LbIx3ff4IVfL0NaalHmjWh9/BEt4JM/3XXn6MSxBjKiyeD+mK2N/an1COPW01NdG
aWFf7HGcWHP6uJbbb0E69HdTcw6sXP2eONpTB+vpld5ABbaaIAxM5dE2plpw5UzNUxUp+ioPQvGq
BRvC4oNXpTHrg933OVMpDitEv1BvGe8IMxmOJQU/elgmlZ8g4i6NIy2Znpb3+r++Dv/tv+U37+9q
/a//Yfw1L7iw+UHzYfivq/Brldf59+Z/5h/742G//tC/dm/59ef0rf74oF9+hqf+8avXn5vPvww2
GfKo8bZ9q8a7t7pNmuX5eZHzI/+/J//xtjzLw1i8/f7b15zOxvxsVCez336cOnz7/TfmN3/6xM/P
/+Pk/Af8/ts9Rf63LPz8Hz/y9rlufv9NyH8ir6R6b+s21ygwPr/9o39bzuj/pL6vEi2J1glFIlLB
LK+a4PffDPlPmyaqUDF8qiySLV4ALaLllPlP6tCSqZepEsUKVeO3f//lv7w9P9+uf2RtepOHWVPz
Yljz/PrtVDUdnR3tVV7cTP1azPN/Mk0i9kP7lpkh8b0iXnvCwJAmPLQDBLoYSYZbHNjsCAgVUHkX
umNNDbyKmupSKcxmuKY7uDwJ8olDfYXW+j6qPG+fOPEpbq6tPgBh3oitXdWC2TNSroppB8Loz5VW
bEJitw8OHzE6l860G0JKlm3XbsJZjAD+InRJNCndOsuVNdERmT8zSOEx44ozxxN+jbMEEY0cCsB7
S7Wn09veBXnA9T1SjVM/UVWL0NC5EqHVvF5dD6ZF5y0LkIoi9rXBMKxa8shcVRlYlbAqDHVzHYrZ
7TTGFvY23c280DhS2KJ+TovFK+2tVcTFhuUPCZbMNFfUFYjIyj4zUxYrQHrPQT3U68iAxNM1+zAw
3/oCF/NgSpb3TgtXnSap0qXRWqd+yrKApRWlyTTUCKSgCuoiUjA2Om1Kt8Jpvc0COaK/JViutjfM
OjKXxPUAYZVr+5bg9ZcvNTS+qWgVt1Hxq7Y1wTlFW145TnWnEFCxwr2crrTpUrEacVMdjJGEygbI
O9o7lmfTsu9XTSO8VR+T4c7inEmfMnVbrZA5IS/ttGmCjizSPtAQtEPNNCQGDjP13TTDgpX7UeZS
t+HndUSss5FBJwhxIwfzpYyCHVwvYoSGFHVO9QoYjBV8UT4Mdti7bWwzXeqVN03xn5Ume0MogkfO
w+1nmuVay2Z6fs7l1ozrh4q1Zx/Z5C9a/JkCmY0LLXqDvlCsuT0gac276642s50exnxStGlt5Ym+
9n2vXyeZYrlZku75EwF8l5XuUl0F2t90+bbQn9At4ROJipU6+rzksXom7r3oLMrrUi9XoT0HVwLE
ynX860HVZC7u8LXROgXBP/nOSExlI/v61YE8BD3JzQeJICaUhHo1QHcE/7+xqUO8IhpfFO+lKXrU
LdFgnZi/QCKOqpiKvDqtw+QZtdaKKfsaZDceJlN5VGO0gaJzVrE2XeGFc/hUQCF2Cvva0ybU7bAE
snwy7zJMk1tc/hFvG9qbeo5QlMVW4Z3Jx90QybtU80O+BwYJbaobFnwWCUoCmrguCX7mvzR+Qh+a
H4Ox2PHxfyJR5NKqCxbc8N1poEbYCdoIU1xtqbc9oRMTuNIzPu0KXDzdR0w/QIELlQ3y808DM5BV
Y6ePYTm69sR72+SzkktOa+Lp870mmOI3s0xrKJOdlnEloWbq7JB7rYD12RvNzl7tjttVMQ0qNZBu
1xk6H90ipYoKpYNwOUii6WSuFSqo64i85tVYFVuW9F+rUQQr/MzFCkwE9n/7nCTmTiWKdi2A+q2M
TsPI4twCTu7Igej4oqTxQ6zBwBji9n+5O5PkxpFtTW9FVqOqAeKhJYDJMwuCnboIhZpockKDRCb6
hmiIZvS2UeMa1aBmtYO7k1pJfaCCeQlKNzrivsx3J2kmhdLhcLgfP81//r+ZbP0WNrCtQNKVJsON
V+IyA2ya1qAOyFLT92O8c7Y0POYbCRoqmf2oZjDEpLq/Ra/BIjOSzjS0DcZwMtAm/FRh5OcFCqFh
BLpA1jiDxCWFJW+8aeNzarVtzGvDu1g0KuebGA18pvEhJaCeSKGLdZPES9EdfVZpPR03MbSDtD17
wIfn5ZJ2n8BsxGnJ9s5TdZy0504OH33osjAkfuLpFpy+uwSAnGZQWYhFpI9rXT6XVUR2Yl8fa9Rk
xqlf+5aOWjthJo0TWhJKYyNa1WKUTwDvZPNNzKeMEHan4VIZK0YLkZxSFVaTN1SH2N25biAEmmBm
sqXwQXe8T0VyTXkspkKSPxWt8DkBzQbQAcsTCQgYyeKtE0uGJRC4t5H4RKL+PnHM852ppDVI4715
NxWReG8KXSeK3WBB2mjpTD3JXY6Rvbv0AygeYuOx3I5CalHFrBo13sJZfhplDaV86PlSF9meZeSQ
9mJ62m+aP9V90bDo8lW53LxHyqUrx1Dg51yS0CgEM6bwbi1hjYShTgo/wP9Am5yugDLXG06yGCpj
FeHKCQy3NxkITyO/DERWgpN6rxuVAgDZ2piXyyAH5uBaqapVM8cPViZ2ekzFCzr1DCFEb8sNRDv0
KIa2kQyaJm+JWpZYMZN+VSH/FLGFOp8LOC2MFFWafqG8tl3UI2Qkgi34yZA7r6LZkaIIBxDMYrpI
iznYExWNaXHVjSE3t06unptSolipCGt1RW7tXYRkKZR/wZyaOxn0UfoBYV8fTTMqQ1pZU7cwpRtd
yua6UgJZl8ijEjpEUwSm76NShDOCsHZc0Hw/QSMNdi05uQfzMS3ijWwRmRESx8E8iAT6t+DT5FIr
rI2MXEJACYAeHWRGC+NRpGx6Q9VbKoMLIHkiJzN8b3gUAxM32lxt6CJCRqjQTX+WwKCKh4K6HY2G
8xbBurEPty+nlC6EDCgwUjeISVhCxdlfFlepBBIN5cLfRl6VTja1/4Xi3SUcAV4Ha0ZjJrncBNvR
Qqslsh3tVqP+qNypWINJPRJuoSEAtJMZ78CaJNNyEoC6A5Ynq4kd+rU22SzJzrS0RVnLiHb/GNU/
x/XzcUxrcxNWi5EEKJX80B3E3p+jQhyr9AuiyBC9kxQazfSRgvi60Yb0tuvv6NHh+JUuDModFw2S
AdoUj1VmP9LLKtEVNhGDy6IRo0lTmdNccoA4E0/T1cXzKf6VarCdbZrmOk7DzaQAQxym28tltbXi
rVwCxYSdg9z9Zd6WoCh8hO3rZQMkwLFCWO9ViLrmfoit3xgpO0tpq8mITvsxGCmNww78MxpVX6Cj
rCfiiHwd2nWETE4zpXUlH9eY43GVQvDpj6LoxqNvFpZIel+Tduqnhr8YlWhgmBzm3FOe3K2DO0bX
CHyuxnwrFx9aZFkSPb+XohTKAh03M60plqF8gCJDNcmQs5lWrTMO6YmFUTd1Zim9M6WSGhM9pZtN
Hm24acx4RisnpB1q1MAJlAi3ha9OHE/ILb8KzS/LZCJBaTaBtoXu2CDcjCYNQm0WVA7KRaM7CCvk
Ffl5NTxvaoQ84fLaTOo2zcZaS7l8ebVdojvk6XljLVv/E20R0kMcalg/w/xNgxrJAtxN0kupq5mq
ZjfbNtFmdIlT98tQWa1zCvT+BjUEKM8wh4SANSp3U7jhmnNzFKxTunQg84zZvPJmArW3OTGQEhh3
0dA4hVpyAfjwwpRj8PZAEJRYzccmkiSTVJU1glLQ+tmiUJHkEis1xXsfG26hW3Gh3zZL81bTnfvG
bet3FJYQvuoA3QHkTWNAQ+pYcs+VxsdNawW2EfVLAQ5scWss9Dwgo9FozRw5QhN+b022UEXHVTXa
Bf9nSR03Zgqj+kGHdP488wGgqzUNC9Ab5pmLa+6lAS7mhvyRK03aAO8XyYORJTrxU1L4xmTrwpey
gc0HEz+qxgW8RRO5JjXZwk0+HhXC7wSnKbb6adNqEvoYzVUlRtIk06sPQoYvLoKwtVQfnxJ079yv
YocmYXqMA5M8mw9bALRKMcrroE4LCCE2W+SQEkbJHCnv0jlL5N9G5sQ1EAquS8QbOqD3pCUdlOZp
OaGrc0OCVDZoPSqv5NEWwenl8hGUw0SognheiG07kZI7z5RKy9W0Ge44zNc65hytJDpvyDNUyw0t
+s5nzccP1Fr3s6x6S7BawUfM9rtIbK6LtL319GJzTbvx0sVbolMfpwMi0lnWvHdCeruEyrsFp+U8
OFIJa6rEXuj6sfXCXbQqzbrL1GcJwqQdmwGZkaQ0zuH9hc0vM0X4fnNLM98pLZSIFNZAfmzN34Oo
zXBlsk8bGHx9Eey9qdzngqDOC4/GshJmIMUHqC9n9WgcFBvtZh4UuHgmkirjZhv8BrXPCHucIubs
VDYaZ1dwDxlW0zZkUtXgg6Y4H0hHEvXAYJ54xSyhM35smq0ID2cNJyaI+rL179VS/FiWnjGpKvXW
8VHDCdRzN0SyUtJwE0n8AskEyKSGRowiF14gcdm8BRhcmgo81LChYF43c6/UFpHLoYYZTagBfOTL
BmLJWrR07VNYe9NKNatLVBvQW9zi4UHnOMOXwO4F+cbaismiTFVcGWej0dkCrUiTme6VUiOuhJFD
lFA155SlL9FvbCaycdvmo/nS8/xposC8l3nRdYgLfjPSXVLkOudJIfqF32pDxy+OQm0+lBSL6Ee8
lreYNwQ4k/GW2jOJyBAhYbiiAZ9v3hn5KGKpuBOaWBKmtSKRkOyqze4GByZR6tXSpXXW5RgpzfLJ
LWlpk/nCV2jCLVL+X7QGiHRzqq9YHRkhK382Mh1Q9JtEgBqybKb5VrTQIgUMszVM9J6S5qrwEa+i
jV8gLenHi4xK7dSvU9VSzGQaLLXgClrMcwGRyVhxhYniax8QnC47SVxF+pJtvM14q9C2VFKlhlQa
aaByIy9qCUMUbONbFzTChSSobFlh1cQxiXpNmJRgERYwP5cTt3XVcVYbJswo2y/LDViKwhAAG7SG
DGtfXE3DwrnIR0F24cnJDHInihqbRJoKonjlh6aJnmmzYed6C2lD43nSoW7r1CWOrf1b05PTceY0
wP83CJiY3nmdUv0NzTvdd0BEiLJNP01wXhdxxHXZ3X/xtSRKoVXrFlrf6KOZMUAOuljHilx4c1Gq
LzU93sxdIySBUYdXiqfeOf7SQNgKvgjoSLBtNFyMZbNtyCeL9/DISLSAFLRyB+UNMM5krImuC4KJ
aFSfN1pZXWsN0OFwI6mXqdlMk7LenuNdW6MaqWG5s8D5dr1sJWkuhNUVouXzjNIz9TNXvNQDYNoG
caxU3mqlkC8QeX8QaOQ6j6uu3UszL7V6wRLoFwLdJROY9oI5XM0TJ/eLCdRrxkJoEkpOCv158NZr
023erNoSiYQg86atgmOn0kM0ieqlvYzgExTEeLrMBHuT+50lvSUQGmdVol9yuZn6Znk+EjOcFCTF
kezQGYXT7ibeNFSqEY1toKdj1XiqxKfSU7O5rLgfpG1uTjQFLblAPvcgL61kAAsp5mcDtzIhdLKc
yvUUvnSUm7wMSKyJYJ6U6uWsdQKXvMmS2KMpR5dwIiKKiPNHasnPQSrHvvPgF9wwoiwn87oxTcjz
KJGhoUb4BKeUJZAmo/hQl0j5Zbda7MJbWXKtkOnggok1HM7IDyyohmAn9gndNXyMTKzhd3Mwisym
rsAziMYW5eWw+h31LTR4ajCBgkuMlXth3GV9lrMg/BypsBskQfxuk8G72LgLrfVRymqmaWOsQz1a
zlxfrKxlEybncslHRXgumQnZewNp6QvmPNk0+CewKUQTucieIrP+kC3Xy2ILkpaYml45CyLR5dSt
rQ1ingQEn8sse6iQZ262y+pmWekTLpypEUDJAu8Q8M8EDboYsjdzGSIDKj1RXazBjgoxiXjBnKiZ
96CZ20UVh6uMCJCr3e/8kWS6UYqLqtrm00Ys38kC+Zg2oD5MpXvSagh7wbs+QcgC2QOzk2EsUZwV
A2pEkgzTi/A5j4pgqp+zgcwtN30FpetlSQhO3tCOXfmLJNJ6QMNQMJcCnZ0wysgjLbUPTgozLIoo
diSEN7UotzPFDSsrRKFyUeGRXRlKNHeRzmmi1Juqcgp+FS4oIm8sg1mZ+OZqXVBiBcogoMtTaqk2
DTOh4vqo9EWSZ1OtxJ0BvAZzg0UMfeOMzA0ym6U/q7VmEkhibJlJo77/FBjLT62DFEu53G5mrQhd
RhJ3BxybJcCqvojSaGbyoa9g4nofkKW/gDkFnWPplnBVY8xH2SiRswWp49fOeS2nF4FUf8qgB6dn
CjLAMY68jR9lWpGjEuqjJt8htXBwbgCa4tSCZi1l8VLwxI/pSFmUMV7gKClUqxgtZ0WX6/Ti33QJ
4jH8oHEQAwZ0jc/pBvqejdpgD7LlonY6sP12y0GtAOEL4misxWRgNdJMbeogW1/7CCXVH8Xav9Yh
/K4yV7Sk9KOqtzcbyK3GS4qGlkCjVJjj+IjcRGNvUwfjSK86LZ/6tnXhSzKMD45avQcst2iMB1cW
J1p73pIyOmc1rNbLFrkUXkW+AKt75nwOUk5VcKGXZDokoxstaxFaTAor8WEXzkq5GnuYQCBAi1jq
xH/x/JXqdpQpnw04suQI0gFZw7II05g2xlxDB3jj3Mlwh9SB+yFD/XXcGsFn3RNE6JsjFFNDD8yQ
R9PqJZTO01Kv25tRSeenhmIphD3JbzEG60qL1N8J+rVZWFQ4NjLMEeYou9ikpS2q3kQPCnYtB467
HhvJOkNFMboECId7qq1K3bEBMHMDjspbkyM0B2mPgJ/oS53vMJe0QLVUuV6e6xB8QXCwmXM2iXH1
4lpU0bvWYh3NixZUD2x54yhR7qu4eHDTspq4QTk1amQoIigpxujQwHmZlBCRVsnvWa1/NoT0/Rbr
fk1r9XnWePdJgAqQpxhWsE3XrZxnbLRGWASAkgnao7nURt59KGh43jTKbjfGBy1IDUACZFtjCWX0
mP09VgsOpSvLs9QF/JgVvg2jhT9Ztg+NUJJn1727LVQIVnPhmko8WW4zgbuS7KAaLsdL3Skv6o2o
Q69J4q1V/IVvPpBVpe6KKoQVLjczt6aATasuwqZOM18KdN+U0SX/IljFsqpA0FP+TLzanZEXqlgT
B++lKZp5uoG4gC47q2pbGb5miCYqfiqWjF4rxpQuPnJwEsLMaeLfS1sWTC2v4DZNrJbGCMtfvodj
2oTDmQyikd7EhvglCSG5K8iIKakMNX4XDFPZn26L/J4IqLAiZCysXZrL9NzFFj/dcjRSkiYsAWTP
26mXSB+2ebYKQwQMzBCVBHPEatRKhU7kBVW/DkueunMoEWaO7rfTTIhuRl3Z0DAd9hAnJ/dGBdR6
wadUGj3kfNaxtgwdoAgV5GvKA4nBTjGEqF1PtgvQAJB9xcpcLcF+UYaVSuE+cMMp7bNXSqkX96Y/
rQXAdOgGbgqdfA1pTmI82vsElBpJtF84MVedEcGLDI/CTFCh3KcThKgAdfi20hNiuGkklV9cx3nS
cpfWkq5bRxPGYSJ9imrSSQhPksepU3jfaPCauaOQ7SVzrmHlvYVaa5ESWI8rI7OULa6hp9e8M2fC
E5tmjDtwv0RYkIYuWN1pt/qtadHnMfL8PDZg05E20bhMxc+qHNaotPhEHmV0sd2U2XXoKuR8OZ8Z
lSv2cdZhXOielQO46SU5GzfEBxNqV+yNBI4mDUJecPJIQKKUHJB5RwK+UaZ+pn4WS3ULZE1RpwG3
CThDmxQ21Z8kX4wgW7UkjxzCRvR3xpVsoYAVHyXvxFJ+X6FpMc3l3LdwYp2xU/NmmpNcI7rKx/EK
0WLbliTwHS0bnQveJVz74sSkf3biSDJ2J1+Z2wS8EKBDErCbTwbey/jn67n/hErtQVH3Ran2uZz8
tZC7q1veJ7/2R/u6aFexfTnQj9V+dWBv//ZioF3Z+VsDhDb5mHJFdVg13+hwISlkchBveS7lhpAC
fP1nSXujKPTdQwyrqqC4urZZnnewQC9n/rLe/Wt/860XWO8K4131u8Prn7YC+hva1+j4p1VJBK5n
Sv/t7HAF1DcUuem/h4tIVilHPz/vL7QCskxl/rQloJ4vSuj4qBp00y82gfFGBhUj6yPAMdDgsBf+
epvg5CUw3rAH4JnSRiYUSGjJ9XeB+UY1VKPbB6jL0S7y11sCkRmftgu0bqfLsiHr4C1UpbMthwdh
BLLDkOCtBi5FB0l3Tv5ipkAEPHLaEuhvQHvRDAQHFnxjgKr7S8AukGTJoPnY6KAt0vOu+yvZghdY
oJ3t/ZkLYfQGZhQQQZh9RTNf7AL1DQsjwjuJbhb99vJP7IIfWKc/blfL9cLV7l711vkBjOq7f7C/
DF8O8PU+6S6NDuwn/gFM2v1pB7J6Hvz5bul+/venhHsGUMczVuzgHzqE2cGPydPajne34sEvj/6m
h996xpUd/vHXxTmcy+Gvpt2Ft1+KV99x/8uFt87s7IkIeHdHfn3rZyzY29/RSLUPkWC6Cnbr7/Po
YGZfX/ngKH1zyLjgacXRsIAaOYsnjZu/gKydOOKUSkC63s9q5zvAHM3+PWWasJYW7tnbaH28sLRk
d5fEKWO/LfMiox7R+2AyVdYTF+Kug+q9NmcMmonFO2XOLLJ99OW6phQF58KkqwiAskh30fEzyr8j
G/PDW6V3iP9wO3u/PbAN+xPw8//+9ZW7PdEdiN5A/8AwHEz5v8LBDx12aG8j4cf2P/TBG/3w2XeS
sDfoi53584OOkyJHkLI3rDTEuIBg+7hZHKZTV4BCSBmvvP1Au7tlgGEt114djvnSSv38ut6u0/Ix
9J7Okt/PCnd9ZhHlJb2HfOtY/uCO2A169t8nt9b/6A09wGazQDNnSR/6rA6wLygbwDyN2XneC90n
7BofT90ZFgNgvM+er9z4bL/8+5F3z8HDPvk5dro++7jOVr2bTQPFferIIBweuSl6m3v0wlso/266
f3CPTGFKKfbT65ZhNMBkpxvKCgkmLjybA5RY98zHaIBtMoUGIOsPq0v7t+juiBcI/T8ikW+5TyCT
vSTtW+aOufrUj3fPCZ/b0WN/ZOPF7f7zn29uP/YPYUfHdep05+6RxX/p4/zCTF9sBEkc4mT/7f8W
67PV//uP/3m+Tbysd+4InU5fjMt13PT2ryQPMOqV93jsAsBhcPpsr9ZAZd3eTSJ1acJTtwTzPVoF
dYCb9dpe2Y6dP9nZfoadBSKttf/x14/ytd0kRdHfDrS/nLwQ13ZoV95+nN10tQHWl2GPBh3gHF9z
lT499TdDx+t+6ma4tkvsr33UxkT6YYChk7azk5uy/+VGA2y2dx5e936Guw83hGnfjdq361KXqzt1
jZ/vTQG2wtwu98PtZv0yKPx5Y3yLT7/qWTVZHMAr/BrLvshrQPS5f4VfP9F363jt2OF+oG4t5K49
9NSVviNFk9lnV+sk7m06uUsonjx4Er3IGUgD2Iu7cmX346ch7jr6JHrWgna/AZbgb/8rObtPor/9
7zM23dlN9rf/Ez95/dyP/M0sxA+6svdl7B1lO3YFolO/4b0dw+zWP+OyMsCOfqDAe3QKOzqRU+dL
GBx4sX02s/P+11QHsEukLr0jP1buqCZPnfSUNAPZ3d4liEzx6QP/9sLvpr18gGG96NF+rPoWo+Pk
PHUhnm3oy/OtD2A1oD06u8d96RlRhHi+N+vXct//OQnAXer6XzAD+GqeXhP/wl+CKqP5r5iL/d0h
2vVy3Nn9Keg8iwEsxNt2nT3ant8feAAT/DaLjikEBggWxnbshPZqnbuH69ChGU61aNeNHUf9EE8e
YsJuefzRBjC/AD/jde8WUgaYK+nSx2TVdyGGuOrvMu/syo6Dnis/RB6Bqk0/6T+E77AgyX122f3n
7u3tfl/tYpohgo/zeIUHf+QAStIAaUFG7n86aYjQ4MJO+6YBZrT9ovx6lHSJQGLTHpszqdPDOvUc
P1dXL5OjxCuav6eP/ez1vDL2AEf60m7twH25JAOc6yu7X6uQlAESFdf2k528OCLaAKt83VWZjkrY
aJ+d/vlIXyGCuc73I+0OdScWcOqe69JtzfGZHqJE8W6d9nMJYIxOn+6NndlP6/DsPA8J7frLYQwy
fvDCVZHMAc72DQgfL02p1fQmDVjg9EW582LHTjEb+6GeUzcD7I57F9pwFro38BC+xb3tw0F0bDJA
4+2f9OsG+t72SL7tx9ktxRAexj1Bf+cWvpjzEBbpoX1cv7Ic6gAW9KO3hu4o6q3HEKbuvAAMkH49
iIejQ6cjDjDvyzK2c5d4+vmo954AMHsAt/kuzewibF6zJTBYD+HXXHurVbg+m0I9djh/4IbfHB0L
8UPV1DuoQBJc9FeWCECaDoZ7/9RfP027+8E+u6QgEVIDzAO7sc9uvZXTMzagtEZoo5z+uHsPeIJA
ka1fWdJlE62nIb75Gl8+KF/75qYOofAQFYtJEqySs38jERQQ7HmRvV+WzhaZ+kjVhqgRXdooyXnB
4di0PovoQg3gbtzY8OAKT65nC3levvKMAT71HfHwKyMPYDqu7LRwj5yP56X57vXyJybiQAqakDif
nAI6fIXu3APzPfzVdBhobVY+9vb1AG7MW2bmlPauiDG2s0cqMIf7Y4DY7S18117Yx/BJA7hJ3Wzt
1VGk8t29BqiaxqpvwWU6WMvYdu3I7juNAyzFO3trU/l85eoYItq07Cb6417qzX0Il8Y62ntD4AMm
aCDGR7DuIZyM/bivQ+KGiODm2ToG5nF4VLpmlVMDwxnDPrnCvCRlGSZlv5w4RIl8YQPx389zF88O
ccFfcFiOPqMkD3Ajfl2OazvrimjH8IkhIJTkDoq8q5T3fEVJG8A+3UDMWyS4bX2sitypZ566T+6K
s0sPueCd2X633nq94z5IKMAjrsqnfoaQvqTT536f8S1X9mo39/vk0T6qzssDrH0XNz4vjsXGTPLX
XE+0dU5/GVbpoxc/8T13r9OBnp9Nw4ucwxDIMoiTCi93eSQCA/sIpP/phzgUD3fffMIA+3ecxPYR
rFHuGJ5PPRcwcXVpxv1AuzzEENHFnd13vORO1+bUyd7ZMFKfTenAASNQ9j/jEGCr5/Fxk9iV4Tpq
9jPuVkUbBGNUnHWmed3L+yiiOUQmk4P1bPYPZ61I+l+5mPycYji1rn8YN/zTQgkc3Iztd7i40gBB
oNWkWX8nDxF1zyl1nN0VmZf25jvERXqe9bOWtJvun/Hr6ZvzPLPXPTQKguADDJvZm/0oO9eta4w9
1QhdJNnqaAk6betTh70sKzzN/Ti72X4fkPP92Oxq/YgaaX/bDpFwe0/g1JvsEJinD5BuZL1RzQF2
wZ1drryzt5l9jFfr5KlO/Wx36Fn0ghoa1E8f9SH2ivVqN+ezaeThbK/7t90QscIn0pfE7XEvOQd/
+OnT/7KmBLEfZudSjAY4eHPaGuOzxXqnH3I4uiqjQrH/xa8bIXCjj6+5vZ2ihoSwxulPePtYnl2X
eW+/fB39u5vm8JKbfk2OfSNl1ud7sf5B437v5t2Pumve/XowdnZo15Dd+9Ovt2y/3/7pUAvlv0T7
Laaxf3gHsONvgZ8QHe83S7eAA4SAu67z/lw7jp1Trdd4DaNh2a+6DbDPx0nOwu7iu8U6a9dOsj2C
EQ0RsjJ5+8h3GiJARc3asY+MujKAUZysO/Rbz9gOYRXPM5ahX/oeoktmCsPv0eHoJCxP3XBWu+7K
NfuButMxROA28+LjRdAH8BxmdpasX7sSXpJIlD/dcTvDkX5aH65EJ4J26gLPvUcanI/cqCGQIXOS
c3G+7sXE5ndvre87qPN1hivZH3aIdcjW6/7qdhrjp66ulSVkHnrbV+oonk4dF0ZVbE5vEaQheqXO
ASEdGQdpiDzGeWGH/dkOkee8WGdHGwxJ7NMX9wKvkTbQvkcKsdrpI1/ZxfZoNwyB5r3yCrc8dk12
BG+n7rNOds4Ojqc8wBpfedh18loAIo5yJEMAhq/Keg1wusyc/Tfb+aVDFOmuk3DFmvTG1QYwa5RJ
7H4ZQ9IGMBTgXIr+ZIeo/r1bk/DMOkvRizKhE96vy69HVaCFK7tvK4a4mtEtPDZsQ0RoNzBHlUfd
pWjOnr4MtzSAHvlTELadPu4/FpLsYsTm178buJcun4xY736S3ZmTh4g67tKjRKo8RLLvbmuHj3a2
6k1XHmKJq/Wqf3nIQ+QR7yqvoDXoeBvviENPtfMPQZer7jmX8hB0RV/zUpcgeVdJP2wcotvkI87V
E/sOAb6exZAHYWygcN21jmf9DT1EVHNHh1f/UoWIcb8Pf/0IAildd8RQ10epVg1h+9NHf27joMlg
Tb9Mf/aSORrCn7tEXW7bW23ThIXk+ywyf16u65kg8F8v12XB5NMH3wxRBKBwv34ReA9xW16v6yMQ
iNSxvp5qFp/ruzcd0cN6l5267iAy0Onuh95dcd8vmH4/qv1qKO8oVB9l7tUBgts/aMxeYbgE4/wt
9xUH74dA2xZX/+MjBKqHSwNT0zP48x9/iefx/8QDvHv/Uw/w4fy/5roPfzUdBJxK/tJrj+7o/Wr/
+qVhJaAjOgxVL0wYorlrGp7d2eEWBGm2n+Yuf/et7faDuw34XrGO6PE6HPglWW3500k2Wk1XHfnp
4bhUXPY//voyv2OBMxsc8H6oXUT6zaP3g2txg6nug/Gl7+fZXtud/znVoWfq21MP3DcqSX8WKzMo
oxc8vx2R97cvoT/vQzzzBP8LfojM6Za834b+zcakHzxoY1pgj9J3Q/jV48xu+8wqQ7AndRXc3l0x
RBuTlYTJMRvlEE130yfg2P1bYgj37Rnc3FGJHvFSDpGnmtlh0MXir5V7dPN7x/77HuG8hP6if1sM
0lRLxxv3RW9rSEOUp7oWZq63XhyOyMLpC3Gzzsr9KM+X5gCVuoesPJ4sAvT7x/z6Nf+RjEFLiND7
cPL3iSn/vGvgNWL3Uy+Fw7f5p7nDSEaB0e4t9BCt8rdlfsQbIA/RwNHh5fvFUFIH39tvh+u4jyF+
wEt77X/bgXSeQT5fO+eewrWd/fv/BwAA//8=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vertOverflow="overflow" horzOverflow="overflow" wrap="square" lIns="0" tIns="0" rIns="0" bIns="0"/>
          <a:lstStyle/>
          <a:p>
            <a:pPr rtl="0">
              <a:defRPr sz="1400">
                <a:latin typeface="Calibri (Body)"/>
                <a:ea typeface="Calibri (Body)"/>
                <a:cs typeface="Calibri (Body)"/>
              </a:defRPr>
            </a:pPr>
            <a:r>
              <a:rPr lang="en-GB" sz="1400" b="0" i="0" baseline="0">
                <a:solidFill>
                  <a:srgbClr val="002060"/>
                </a:solidFill>
                <a:effectLst/>
                <a:latin typeface="Calibri (Body)"/>
                <a:cs typeface="Calibri" panose="020F0502020204030204" pitchFamily="34" charset="0"/>
              </a:rPr>
              <a:t>Money Spent Abroad per City</a:t>
            </a:r>
            <a:endParaRPr lang="en-GB" sz="1400">
              <a:solidFill>
                <a:srgbClr val="002060"/>
              </a:solidFill>
              <a:effectLst/>
              <a:latin typeface="Calibri (Body)"/>
              <a:cs typeface="Calibri" panose="020F0502020204030204" pitchFamily="34" charset="0"/>
            </a:endParaRPr>
          </a:p>
        </cx:rich>
      </cx:tx>
    </cx:title>
    <cx:plotArea>
      <cx:plotAreaRegion>
        <cx:series layoutId="treemap" uniqueId="{8983654B-DFDB-46A5-83B6-3E11BE3278DC}">
          <cx:dataLabels>
            <cx:numFmt formatCode="£#,##0" sourceLinked="0"/>
            <cx:txPr>
              <a:bodyPr spcFirstLastPara="1" vertOverflow="ellipsis" horzOverflow="overflow" wrap="square" lIns="38100" tIns="19050" rIns="38100" bIns="19050" anchor="ctr" anchorCtr="1">
                <a:spAutoFit/>
              </a:bodyPr>
              <a:lstStyle/>
              <a:p>
                <a:pPr algn="ctr" rtl="0">
                  <a:defRPr>
                    <a:latin typeface="Calibri (Body)"/>
                    <a:ea typeface="Calibri (Body)"/>
                    <a:cs typeface="Calibri (Body)"/>
                  </a:defRPr>
                </a:pPr>
                <a:endParaRPr lang="en-US" sz="900" b="0" i="0" u="none" strike="noStrike" kern="1200" baseline="0">
                  <a:solidFill>
                    <a:sysClr val="window" lastClr="FFFFFF"/>
                  </a:solidFill>
                  <a:latin typeface="Calibri (Body)"/>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kern="1200"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hyperlink" Target="#'3. Data Flow Diagram'!A1"/></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1.png"/><Relationship Id="rId5" Type="http://schemas.openxmlformats.org/officeDocument/2006/relationships/image" Target="../media/image6.png"/><Relationship Id="rId10" Type="http://schemas.openxmlformats.org/officeDocument/2006/relationships/image" Target="../media/image10.svg"/><Relationship Id="rId4" Type="http://schemas.openxmlformats.org/officeDocument/2006/relationships/image" Target="../media/image5.sv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2.xml"/><Relationship Id="rId1" Type="http://schemas.openxmlformats.org/officeDocument/2006/relationships/chart" Target="../charts/chart1.xml"/><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38099</xdr:colOff>
      <xdr:row>0</xdr:row>
      <xdr:rowOff>76200</xdr:rowOff>
    </xdr:from>
    <xdr:to>
      <xdr:col>12</xdr:col>
      <xdr:colOff>152400</xdr:colOff>
      <xdr:row>3</xdr:row>
      <xdr:rowOff>133350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171449" y="76200"/>
          <a:ext cx="6734176" cy="561975"/>
        </a:xfrm>
        <a:prstGeom prst="roundRect">
          <a:avLst>
            <a:gd name="adj" fmla="val 50000"/>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t>SINAN'S EUROPE TRIP SPEND</a:t>
          </a:r>
          <a:r>
            <a:rPr lang="en-GB" sz="2000" baseline="0"/>
            <a:t> ANALYSIS</a:t>
          </a:r>
          <a:r>
            <a:rPr lang="en-GB" sz="2000"/>
            <a:t> PROJECT</a:t>
          </a:r>
        </a:p>
      </xdr:txBody>
    </xdr:sp>
    <xdr:clientData/>
  </xdr:twoCellAnchor>
  <xdr:twoCellAnchor editAs="absolute">
    <xdr:from>
      <xdr:col>1</xdr:col>
      <xdr:colOff>76199</xdr:colOff>
      <xdr:row>4</xdr:row>
      <xdr:rowOff>66675</xdr:rowOff>
    </xdr:from>
    <xdr:to>
      <xdr:col>12</xdr:col>
      <xdr:colOff>224324</xdr:colOff>
      <xdr:row>17</xdr:row>
      <xdr:rowOff>66674</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9549" y="723900"/>
          <a:ext cx="6768000" cy="1981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002060"/>
              </a:solidFill>
            </a:rPr>
            <a:t>INTRODUCTIO</a:t>
          </a:r>
          <a:r>
            <a:rPr lang="en-GB" sz="1400" b="1" baseline="0">
              <a:solidFill>
                <a:srgbClr val="002060"/>
              </a:solidFill>
            </a:rPr>
            <a:t>N</a:t>
          </a:r>
        </a:p>
        <a:p>
          <a:endParaRPr lang="en-GB" sz="500" baseline="0"/>
        </a:p>
        <a:p>
          <a:r>
            <a:rPr lang="en-GB" sz="1100" baseline="0"/>
            <a:t>The </a:t>
          </a:r>
          <a:r>
            <a:rPr lang="en-GB" sz="1100" b="1" baseline="0"/>
            <a:t>purpose of this document </a:t>
          </a:r>
          <a:r>
            <a:rPr lang="en-GB" sz="1100" baseline="0"/>
            <a:t>is to demonstrate to prospective employers my skillset for a </a:t>
          </a:r>
          <a:r>
            <a:rPr lang="en-GB" sz="1100" b="1" baseline="0"/>
            <a:t>Data Analyst</a:t>
          </a:r>
          <a:r>
            <a:rPr lang="en-GB" sz="1100" baseline="0"/>
            <a:t> role. </a:t>
          </a:r>
        </a:p>
        <a:p>
          <a:endParaRPr lang="en-GB" sz="1100" baseline="0"/>
        </a:p>
        <a:p>
          <a:r>
            <a:rPr lang="en-GB" sz="1100">
              <a:solidFill>
                <a:schemeClr val="dk1"/>
              </a:solidFill>
              <a:effectLst/>
              <a:latin typeface="+mn-lt"/>
              <a:ea typeface="+mn-ea"/>
              <a:cs typeface="+mn-cs"/>
            </a:rPr>
            <a:t>As I currently have no previous dedicated experience as a Data Analyst, I have taken the initiative to create a personal project within this file, with the objective of showcasing my proficiency and competency in </a:t>
          </a:r>
          <a:r>
            <a:rPr lang="en-GB" sz="1100" b="1">
              <a:solidFill>
                <a:schemeClr val="dk1"/>
              </a:solidFill>
              <a:effectLst/>
              <a:latin typeface="+mn-lt"/>
              <a:ea typeface="+mn-ea"/>
              <a:cs typeface="+mn-cs"/>
            </a:rPr>
            <a:t>EXCEL</a:t>
          </a:r>
          <a:r>
            <a:rPr lang="en-GB" sz="1100">
              <a:solidFill>
                <a:schemeClr val="dk1"/>
              </a:solidFill>
              <a:effectLst/>
              <a:latin typeface="+mn-lt"/>
              <a:ea typeface="+mn-ea"/>
              <a:cs typeface="+mn-cs"/>
            </a:rPr>
            <a:t> and </a:t>
          </a:r>
          <a:r>
            <a:rPr lang="en-GB" sz="1100" b="1">
              <a:solidFill>
                <a:schemeClr val="dk1"/>
              </a:solidFill>
              <a:effectLst/>
              <a:latin typeface="+mn-lt"/>
              <a:ea typeface="+mn-ea"/>
              <a:cs typeface="+mn-cs"/>
            </a:rPr>
            <a:t>SQL</a:t>
          </a:r>
          <a:r>
            <a:rPr lang="en-GB" sz="1100">
              <a:solidFill>
                <a:schemeClr val="dk1"/>
              </a:solidFill>
              <a:effectLst/>
              <a:latin typeface="+mn-lt"/>
              <a:ea typeface="+mn-ea"/>
              <a:cs typeface="+mn-cs"/>
            </a:rPr>
            <a:t>. I hope this project demonstrates not only my technical skills, but also my eagerness and proactive demeanour in taking on new challenges, which I believe are needed to be an ideal candidate.</a:t>
          </a:r>
        </a:p>
        <a:p>
          <a:endParaRPr lang="en-GB" sz="1100" baseline="0"/>
        </a:p>
        <a:p>
          <a:r>
            <a:rPr lang="en-GB" sz="1100" baseline="0"/>
            <a:t>The project description, objective and work process are set out below. Please feel free to go through and critique this project. Any and all feedback will be greatly appreciated.</a:t>
          </a:r>
        </a:p>
      </xdr:txBody>
    </xdr:sp>
    <xdr:clientData/>
  </xdr:twoCellAnchor>
  <xdr:twoCellAnchor editAs="absolute">
    <xdr:from>
      <xdr:col>1</xdr:col>
      <xdr:colOff>76198</xdr:colOff>
      <xdr:row>18</xdr:row>
      <xdr:rowOff>28576</xdr:rowOff>
    </xdr:from>
    <xdr:to>
      <xdr:col>12</xdr:col>
      <xdr:colOff>224323</xdr:colOff>
      <xdr:row>36</xdr:row>
      <xdr:rowOff>85725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9548" y="2819401"/>
          <a:ext cx="6768000" cy="2876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solidFill>
                <a:srgbClr val="002060"/>
              </a:solidFill>
            </a:rPr>
            <a:t>PROJECT DESCRIPTION</a:t>
          </a:r>
        </a:p>
        <a:p>
          <a:endParaRPr lang="en-GB" sz="500" b="1"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Background:</a:t>
          </a:r>
          <a:r>
            <a:rPr lang="en-GB" sz="1100" b="0" baseline="0">
              <a:solidFill>
                <a:schemeClr val="dk1"/>
              </a:solidFill>
              <a:effectLst/>
              <a:latin typeface="+mn-lt"/>
              <a:ea typeface="+mn-ea"/>
              <a:cs typeface="+mn-cs"/>
            </a:rPr>
            <a:t> In February / March of this year (2020), I decided to do something I have never done before: To embark on a solo backpacking trip across Europe, for a month. Within that time I visited 10 cities in 7 countries, amongst my favorites were Switzerland, Croatia and Slovenia (see Map Chart for full list). Having done some research online prior to the trip, I determined a budget taking into account accommodation, transport, food, entertainment and general shopping, which I calculated to be ~£1600.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baseline="0">
            <a:solidFill>
              <a:schemeClr val="dk1"/>
            </a:solidFill>
            <a:effectLst/>
            <a:latin typeface="+mn-lt"/>
            <a:ea typeface="+mn-ea"/>
            <a:cs typeface="+mn-cs"/>
          </a:endParaRPr>
        </a:p>
        <a:p>
          <a:r>
            <a:rPr lang="en-GB" sz="1100">
              <a:solidFill>
                <a:schemeClr val="dk1"/>
              </a:solidFill>
              <a:effectLst/>
              <a:latin typeface="+mn-lt"/>
              <a:ea typeface="+mn-ea"/>
              <a:cs typeface="+mn-cs"/>
            </a:rPr>
            <a:t>The challenge was to get the most out of my trip, while adhering to my budget. Once I</a:t>
          </a:r>
          <a:r>
            <a:rPr lang="en-GB" sz="1100" baseline="0">
              <a:solidFill>
                <a:schemeClr val="dk1"/>
              </a:solidFill>
              <a:effectLst/>
              <a:latin typeface="+mn-lt"/>
              <a:ea typeface="+mn-ea"/>
              <a:cs typeface="+mn-cs"/>
            </a:rPr>
            <a:t> returned</a:t>
          </a:r>
          <a:r>
            <a:rPr lang="en-GB" sz="1100">
              <a:solidFill>
                <a:schemeClr val="dk1"/>
              </a:solidFill>
              <a:effectLst/>
              <a:latin typeface="+mn-lt"/>
              <a:ea typeface="+mn-ea"/>
              <a:cs typeface="+mn-cs"/>
            </a:rPr>
            <a:t>, I was curious to find out whether I achieved this. I decided to analyse my spending, which lead me to the following question: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baseline="0">
            <a:solidFill>
              <a:schemeClr val="dk1"/>
            </a:solidFill>
            <a:effectLst/>
            <a:latin typeface="+mn-lt"/>
            <a:ea typeface="+mn-ea"/>
            <a:cs typeface="+mn-cs"/>
          </a:endParaRPr>
        </a:p>
        <a:p>
          <a:r>
            <a:rPr lang="en-GB" sz="1100" b="1" baseline="0"/>
            <a:t>Question: </a:t>
          </a:r>
          <a:r>
            <a:rPr lang="en-GB" sz="1100" b="0" baseline="0"/>
            <a:t>How much did I actually spend during my trip?</a:t>
          </a:r>
        </a:p>
        <a:p>
          <a:endParaRPr lang="en-GB"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t>Objective</a:t>
          </a:r>
          <a:r>
            <a:rPr lang="en-GB" sz="1100" b="0" baseline="0"/>
            <a:t>:</a:t>
          </a:r>
          <a:r>
            <a:rPr lang="en-GB" sz="1100" baseline="0"/>
            <a:t> Analyse my bank statement for the trip duration. Determine total spend and compare to initial budget. Further analyse data to determine biggest spend per category, per country and per month. Use SQL and EXCEL effectively to query the data and finally create a report that clearly visualises the outcomes of the analysis.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baseline="0">
            <a:solidFill>
              <a:schemeClr val="dk1"/>
            </a:solidFill>
            <a:effectLst/>
            <a:latin typeface="+mn-lt"/>
            <a:ea typeface="+mn-ea"/>
            <a:cs typeface="+mn-cs"/>
          </a:endParaRPr>
        </a:p>
      </xdr:txBody>
    </xdr:sp>
    <xdr:clientData/>
  </xdr:twoCellAnchor>
  <xdr:twoCellAnchor editAs="absolute">
    <xdr:from>
      <xdr:col>12</xdr:col>
      <xdr:colOff>476250</xdr:colOff>
      <xdr:row>33</xdr:row>
      <xdr:rowOff>28573</xdr:rowOff>
    </xdr:from>
    <xdr:to>
      <xdr:col>19</xdr:col>
      <xdr:colOff>8100</xdr:colOff>
      <xdr:row>46</xdr:row>
      <xdr:rowOff>27373</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7229475" y="5143498"/>
          <a:ext cx="3780000" cy="19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solidFill>
                <a:srgbClr val="002060"/>
              </a:solidFill>
            </a:rPr>
            <a:t>SKILLS USED</a:t>
          </a:r>
        </a:p>
        <a:p>
          <a:endParaRPr lang="en-GB" sz="500" baseline="0"/>
        </a:p>
        <a:p>
          <a:r>
            <a:rPr lang="en-GB" sz="1100" b="1" u="sng" baseline="0"/>
            <a:t>MS SQL Server:</a:t>
          </a:r>
        </a:p>
        <a:p>
          <a:endParaRPr lang="en-GB" sz="300" b="1"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Cleansing raw data</a:t>
          </a:r>
          <a:endParaRPr lang="en-GB">
            <a:effectLst/>
          </a:endParaRPr>
        </a:p>
        <a:p>
          <a:r>
            <a:rPr lang="en-GB" sz="1100" baseline="0"/>
            <a:t>• Calculated columns	• SQL Functions</a:t>
          </a:r>
        </a:p>
        <a:p>
          <a:r>
            <a:rPr lang="en-GB" sz="1100" baseline="0"/>
            <a:t>• CASE statements	• Temp-tables</a:t>
          </a:r>
        </a:p>
        <a:p>
          <a:r>
            <a:rPr lang="en-GB" sz="1100" baseline="0"/>
            <a:t>• SELECT INTO statements	• CTEs</a:t>
          </a:r>
        </a:p>
        <a:p>
          <a:endParaRPr lang="en-GB" sz="500" baseline="0"/>
        </a:p>
        <a:p>
          <a:r>
            <a:rPr lang="en-GB" sz="1100" b="1" u="sng" baseline="0">
              <a:solidFill>
                <a:schemeClr val="dk1"/>
              </a:solidFill>
              <a:effectLst/>
              <a:latin typeface="+mn-lt"/>
              <a:ea typeface="+mn-ea"/>
              <a:cs typeface="+mn-cs"/>
            </a:rPr>
            <a:t>MS EXCEL:</a:t>
          </a:r>
          <a:endParaRPr lang="en-GB">
            <a:effectLst/>
          </a:endParaRPr>
        </a:p>
        <a:p>
          <a:r>
            <a:rPr lang="en-GB" sz="1100" baseline="0">
              <a:solidFill>
                <a:schemeClr val="dk1"/>
              </a:solidFill>
              <a:effectLst/>
              <a:latin typeface="+mn-lt"/>
              <a:ea typeface="+mn-ea"/>
              <a:cs typeface="+mn-cs"/>
            </a:rPr>
            <a:t>• Link external data sources	• Variety of graphs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Pivot Tables		• Creating reports</a:t>
          </a:r>
          <a:endParaRPr lang="en-GB">
            <a:effectLst/>
          </a:endParaRPr>
        </a:p>
        <a:p>
          <a:endParaRPr lang="en-GB" sz="1100" baseline="0"/>
        </a:p>
        <a:p>
          <a:endParaRPr lang="en-GB" sz="1100" baseline="0"/>
        </a:p>
        <a:p>
          <a:endParaRPr lang="en-GB" sz="1100" baseline="0"/>
        </a:p>
      </xdr:txBody>
    </xdr:sp>
    <xdr:clientData/>
  </xdr:twoCellAnchor>
  <xdr:twoCellAnchor editAs="absolute">
    <xdr:from>
      <xdr:col>19</xdr:col>
      <xdr:colOff>200025</xdr:colOff>
      <xdr:row>33</xdr:row>
      <xdr:rowOff>28574</xdr:rowOff>
    </xdr:from>
    <xdr:to>
      <xdr:col>23</xdr:col>
      <xdr:colOff>461625</xdr:colOff>
      <xdr:row>46</xdr:row>
      <xdr:rowOff>27374</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1201400" y="5143499"/>
          <a:ext cx="2700000" cy="19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solidFill>
                <a:srgbClr val="002060"/>
              </a:solidFill>
            </a:rPr>
            <a:t>SQL CODE</a:t>
          </a:r>
        </a:p>
        <a:p>
          <a:endParaRPr lang="en-GB" sz="500" baseline="0"/>
        </a:p>
        <a:p>
          <a:endParaRPr lang="en-GB" sz="1100" baseline="0"/>
        </a:p>
        <a:p>
          <a:r>
            <a:rPr lang="en-GB" sz="1100" baseline="0"/>
            <a:t>Please see my SQL Code for this project:</a:t>
          </a:r>
        </a:p>
        <a:p>
          <a:endParaRPr lang="en-GB" sz="1100" baseline="0"/>
        </a:p>
      </xdr:txBody>
    </xdr:sp>
    <xdr:clientData/>
  </xdr:twoCellAnchor>
  <xdr:twoCellAnchor editAs="absolute">
    <xdr:from>
      <xdr:col>1</xdr:col>
      <xdr:colOff>76198</xdr:colOff>
      <xdr:row>37</xdr:row>
      <xdr:rowOff>47626</xdr:rowOff>
    </xdr:from>
    <xdr:to>
      <xdr:col>12</xdr:col>
      <xdr:colOff>224323</xdr:colOff>
      <xdr:row>46</xdr:row>
      <xdr:rowOff>28575</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209548" y="5772151"/>
          <a:ext cx="6768000" cy="1352549"/>
          <a:chOff x="209548" y="5686426"/>
          <a:chExt cx="6768000" cy="1352549"/>
        </a:xfrm>
      </xdr:grpSpPr>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9548" y="5686426"/>
            <a:ext cx="6768000" cy="1352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baseline="0">
                <a:solidFill>
                  <a:srgbClr val="002060"/>
                </a:solidFill>
              </a:rPr>
              <a:t>PROCESS</a:t>
            </a:r>
          </a:p>
          <a:p>
            <a:endParaRPr lang="en-GB" sz="5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dk1"/>
                </a:solidFill>
                <a:effectLst/>
                <a:latin typeface="+mn-lt"/>
                <a:ea typeface="+mn-ea"/>
                <a:cs typeface="+mn-cs"/>
              </a:rPr>
              <a:t>I have built a process to achieve the objectives set out above, first using SQL to query the data (from my bank statement) and then Excel to organise and visualise the results. </a:t>
            </a:r>
            <a:r>
              <a:rPr lang="en-GB" sz="1100" b="0" strike="noStrike" baseline="0">
                <a:solidFill>
                  <a:schemeClr val="dk1"/>
                </a:solidFill>
                <a:effectLst/>
                <a:latin typeface="+mn-lt"/>
                <a:ea typeface="+mn-ea"/>
                <a:cs typeface="+mn-cs"/>
              </a:rPr>
              <a:t>The main benefit of this process is automation; linking the SQL database to Excel allows for data to be updated when worksheets are refreshed.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For step-by-step process please refer to </a:t>
            </a:r>
            <a:r>
              <a:rPr lang="en-GB" sz="1100" baseline="0">
                <a:solidFill>
                  <a:schemeClr val="dk1"/>
                </a:solidFill>
                <a:effectLst/>
                <a:latin typeface="+mn-lt"/>
                <a:ea typeface="+mn-ea"/>
                <a:cs typeface="+mn-cs"/>
              </a:rPr>
              <a:t>----&gt;</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xdr:txBody>
      </xdr:sp>
      <xdr:sp macro="" textlink="">
        <xdr:nvSpPr>
          <xdr:cNvPr id="15" name="TextBox 14">
            <a:hlinkClick xmlns:r="http://schemas.openxmlformats.org/officeDocument/2006/relationships" r:id="rId1"/>
            <a:extLst>
              <a:ext uri="{FF2B5EF4-FFF2-40B4-BE49-F238E27FC236}">
                <a16:creationId xmlns:a16="http://schemas.microsoft.com/office/drawing/2014/main" id="{00000000-0008-0000-0000-00000F000000}"/>
              </a:ext>
            </a:extLst>
          </xdr:cNvPr>
          <xdr:cNvSpPr txBox="1"/>
        </xdr:nvSpPr>
        <xdr:spPr>
          <a:xfrm>
            <a:off x="2800351" y="6667501"/>
            <a:ext cx="14001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solidFill>
                  <a:srgbClr val="0000FF"/>
                </a:solidFill>
                <a:effectLst/>
                <a:latin typeface="+mn-lt"/>
                <a:ea typeface="+mn-ea"/>
                <a:cs typeface="+mn-cs"/>
              </a:rPr>
              <a:t>3. Data Flow Diagram</a:t>
            </a:r>
            <a:endParaRPr lang="en-GB" sz="1100" baseline="0">
              <a:solidFill>
                <a:srgbClr val="0000FF"/>
              </a:solidFill>
            </a:endParaRPr>
          </a:p>
        </xdr:txBody>
      </xdr:sp>
    </xdr:grpSp>
    <xdr:clientData/>
  </xdr:twoCellAnchor>
  <xdr:twoCellAnchor editAs="absolute">
    <xdr:from>
      <xdr:col>12</xdr:col>
      <xdr:colOff>476249</xdr:colOff>
      <xdr:row>0</xdr:row>
      <xdr:rowOff>190500</xdr:rowOff>
    </xdr:from>
    <xdr:to>
      <xdr:col>23</xdr:col>
      <xdr:colOff>457200</xdr:colOff>
      <xdr:row>31</xdr:row>
      <xdr:rowOff>0</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29474" y="190500"/>
              <a:ext cx="6667501" cy="458152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20</xdr:col>
          <xdr:colOff>438150</xdr:colOff>
          <xdr:row>39</xdr:row>
          <xdr:rowOff>114300</xdr:rowOff>
        </xdr:from>
        <xdr:to>
          <xdr:col>22</xdr:col>
          <xdr:colOff>228600</xdr:colOff>
          <xdr:row>43</xdr:row>
          <xdr:rowOff>85725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552449</xdr:colOff>
      <xdr:row>1</xdr:row>
      <xdr:rowOff>28575</xdr:rowOff>
    </xdr:from>
    <xdr:to>
      <xdr:col>12</xdr:col>
      <xdr:colOff>161925</xdr:colOff>
      <xdr:row>10</xdr:row>
      <xdr:rowOff>114301</xdr:rowOff>
    </xdr:to>
    <xdr:grpSp>
      <xdr:nvGrpSpPr>
        <xdr:cNvPr id="39" name="Group 38">
          <a:extLst>
            <a:ext uri="{FF2B5EF4-FFF2-40B4-BE49-F238E27FC236}">
              <a16:creationId xmlns:a16="http://schemas.microsoft.com/office/drawing/2014/main" id="{00000000-0008-0000-0200-000027000000}"/>
            </a:ext>
          </a:extLst>
        </xdr:cNvPr>
        <xdr:cNvGrpSpPr/>
      </xdr:nvGrpSpPr>
      <xdr:grpSpPr>
        <a:xfrm>
          <a:off x="3733799" y="361950"/>
          <a:ext cx="3267076" cy="1457326"/>
          <a:chOff x="3733799" y="428625"/>
          <a:chExt cx="3267076" cy="1457326"/>
        </a:xfrm>
      </xdr:grpSpPr>
      <xdr:sp macro="" textlink="">
        <xdr:nvSpPr>
          <xdr:cNvPr id="6" name="Rectangle: Rounded Corners 5">
            <a:extLst>
              <a:ext uri="{FF2B5EF4-FFF2-40B4-BE49-F238E27FC236}">
                <a16:creationId xmlns:a16="http://schemas.microsoft.com/office/drawing/2014/main" id="{00000000-0008-0000-0200-000006000000}"/>
              </a:ext>
              <a:ext uri="{C183D7F6-B498-43B3-948B-1728B52AA6E4}">
                <adec:decorative xmlns:adec="http://schemas.microsoft.com/office/drawing/2017/decorative" val="0"/>
              </a:ext>
            </a:extLst>
          </xdr:cNvPr>
          <xdr:cNvSpPr/>
        </xdr:nvSpPr>
        <xdr:spPr>
          <a:xfrm>
            <a:off x="3733799" y="428625"/>
            <a:ext cx="3267076" cy="981075"/>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a:effectLst/>
            </a:endParaRPr>
          </a:p>
        </xdr:txBody>
      </xdr:sp>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4714874" y="514350"/>
            <a:ext cx="2200276"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aseline="0">
                <a:solidFill>
                  <a:schemeClr val="bg1"/>
                </a:solidFill>
                <a:effectLst/>
                <a:latin typeface="+mn-lt"/>
                <a:ea typeface="+mn-ea"/>
                <a:cs typeface="+mn-cs"/>
              </a:rPr>
              <a:t>Created a new database on MS SQL Server named "ProjectEuropeTrip" to house the required tables for the project.</a:t>
            </a:r>
            <a:endParaRPr lang="en-GB">
              <a:solidFill>
                <a:schemeClr val="bg1"/>
              </a:solidFill>
              <a:effectLst/>
            </a:endParaRPr>
          </a:p>
        </xdr:txBody>
      </xdr:sp>
      <xdr:pic>
        <xdr:nvPicPr>
          <xdr:cNvPr id="8" name="Graphic 7" descr="Database">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76675" y="495300"/>
            <a:ext cx="809625" cy="809625"/>
          </a:xfrm>
          <a:prstGeom prst="rect">
            <a:avLst/>
          </a:prstGeom>
        </xdr:spPr>
      </xdr:pic>
      <xdr:sp macro="" textlink="">
        <xdr:nvSpPr>
          <xdr:cNvPr id="11" name="Arrow: Right 10">
            <a:extLst>
              <a:ext uri="{FF2B5EF4-FFF2-40B4-BE49-F238E27FC236}">
                <a16:creationId xmlns:a16="http://schemas.microsoft.com/office/drawing/2014/main" id="{00000000-0008-0000-0200-00000B000000}"/>
              </a:ext>
            </a:extLst>
          </xdr:cNvPr>
          <xdr:cNvSpPr/>
        </xdr:nvSpPr>
        <xdr:spPr>
          <a:xfrm rot="5400000">
            <a:off x="5156499" y="1394126"/>
            <a:ext cx="400050" cy="583599"/>
          </a:xfrm>
          <a:prstGeom prst="righ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6</xdr:col>
      <xdr:colOff>552449</xdr:colOff>
      <xdr:row>11</xdr:row>
      <xdr:rowOff>28575</xdr:rowOff>
    </xdr:from>
    <xdr:to>
      <xdr:col>12</xdr:col>
      <xdr:colOff>161925</xdr:colOff>
      <xdr:row>20</xdr:row>
      <xdr:rowOff>114301</xdr:rowOff>
    </xdr:to>
    <xdr:grpSp>
      <xdr:nvGrpSpPr>
        <xdr:cNvPr id="45" name="Group 44">
          <a:extLst>
            <a:ext uri="{FF2B5EF4-FFF2-40B4-BE49-F238E27FC236}">
              <a16:creationId xmlns:a16="http://schemas.microsoft.com/office/drawing/2014/main" id="{00000000-0008-0000-0200-00002D000000}"/>
            </a:ext>
          </a:extLst>
        </xdr:cNvPr>
        <xdr:cNvGrpSpPr/>
      </xdr:nvGrpSpPr>
      <xdr:grpSpPr>
        <a:xfrm>
          <a:off x="3733799" y="1885950"/>
          <a:ext cx="3267076" cy="1457326"/>
          <a:chOff x="3733799" y="428625"/>
          <a:chExt cx="3267076" cy="1457326"/>
        </a:xfrm>
      </xdr:grpSpPr>
      <xdr:sp macro="" textlink="">
        <xdr:nvSpPr>
          <xdr:cNvPr id="46" name="Rectangle: Rounded Corners 45">
            <a:extLst>
              <a:ext uri="{FF2B5EF4-FFF2-40B4-BE49-F238E27FC236}">
                <a16:creationId xmlns:a16="http://schemas.microsoft.com/office/drawing/2014/main" id="{00000000-0008-0000-0200-00002E000000}"/>
              </a:ext>
              <a:ext uri="{C183D7F6-B498-43B3-948B-1728B52AA6E4}">
                <adec:decorative xmlns:adec="http://schemas.microsoft.com/office/drawing/2017/decorative" val="0"/>
              </a:ext>
            </a:extLst>
          </xdr:cNvPr>
          <xdr:cNvSpPr/>
        </xdr:nvSpPr>
        <xdr:spPr>
          <a:xfrm>
            <a:off x="3733799" y="428625"/>
            <a:ext cx="3267076" cy="981075"/>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a:effectLst/>
            </a:endParaRPr>
          </a:p>
        </xdr:txBody>
      </xdr:sp>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4714874" y="514350"/>
            <a:ext cx="2200276"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aseline="0">
                <a:solidFill>
                  <a:schemeClr val="bg1"/>
                </a:solidFill>
                <a:effectLst/>
                <a:latin typeface="+mn-lt"/>
                <a:ea typeface="+mn-ea"/>
                <a:cs typeface="+mn-cs"/>
              </a:rPr>
              <a:t>Uploaded .CSV file as raw data into newly created database. Made sure column names and data types were appropriate before inserting.</a:t>
            </a:r>
            <a:endParaRPr lang="en-GB">
              <a:solidFill>
                <a:schemeClr val="bg1"/>
              </a:solidFill>
              <a:effectLst/>
            </a:endParaRPr>
          </a:p>
        </xdr:txBody>
      </xdr:sp>
      <xdr:pic>
        <xdr:nvPicPr>
          <xdr:cNvPr id="48" name="Graphic 47" descr="Table">
            <a:extLst>
              <a:ext uri="{FF2B5EF4-FFF2-40B4-BE49-F238E27FC236}">
                <a16:creationId xmlns:a16="http://schemas.microsoft.com/office/drawing/2014/main" id="{00000000-0008-0000-0200-000030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3876675" y="495300"/>
            <a:ext cx="809625" cy="809625"/>
          </a:xfrm>
          <a:prstGeom prst="rect">
            <a:avLst/>
          </a:prstGeom>
        </xdr:spPr>
      </xdr:pic>
      <xdr:sp macro="" textlink="">
        <xdr:nvSpPr>
          <xdr:cNvPr id="49" name="Arrow: Right 48">
            <a:extLst>
              <a:ext uri="{FF2B5EF4-FFF2-40B4-BE49-F238E27FC236}">
                <a16:creationId xmlns:a16="http://schemas.microsoft.com/office/drawing/2014/main" id="{00000000-0008-0000-0200-000031000000}"/>
              </a:ext>
            </a:extLst>
          </xdr:cNvPr>
          <xdr:cNvSpPr/>
        </xdr:nvSpPr>
        <xdr:spPr>
          <a:xfrm rot="5400000">
            <a:off x="5156499" y="1394126"/>
            <a:ext cx="400050" cy="583599"/>
          </a:xfrm>
          <a:prstGeom prst="righ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6</xdr:col>
      <xdr:colOff>552449</xdr:colOff>
      <xdr:row>21</xdr:row>
      <xdr:rowOff>19050</xdr:rowOff>
    </xdr:from>
    <xdr:to>
      <xdr:col>12</xdr:col>
      <xdr:colOff>161925</xdr:colOff>
      <xdr:row>30</xdr:row>
      <xdr:rowOff>104776</xdr:rowOff>
    </xdr:to>
    <xdr:grpSp>
      <xdr:nvGrpSpPr>
        <xdr:cNvPr id="67" name="Group 66">
          <a:extLst>
            <a:ext uri="{FF2B5EF4-FFF2-40B4-BE49-F238E27FC236}">
              <a16:creationId xmlns:a16="http://schemas.microsoft.com/office/drawing/2014/main" id="{00000000-0008-0000-0200-000043000000}"/>
            </a:ext>
          </a:extLst>
        </xdr:cNvPr>
        <xdr:cNvGrpSpPr/>
      </xdr:nvGrpSpPr>
      <xdr:grpSpPr>
        <a:xfrm>
          <a:off x="3733799" y="3400425"/>
          <a:ext cx="3267076" cy="1457326"/>
          <a:chOff x="3733799" y="428625"/>
          <a:chExt cx="3267076" cy="1457326"/>
        </a:xfrm>
      </xdr:grpSpPr>
      <xdr:sp macro="" textlink="">
        <xdr:nvSpPr>
          <xdr:cNvPr id="68" name="Rectangle: Rounded Corners 67">
            <a:extLst>
              <a:ext uri="{FF2B5EF4-FFF2-40B4-BE49-F238E27FC236}">
                <a16:creationId xmlns:a16="http://schemas.microsoft.com/office/drawing/2014/main" id="{00000000-0008-0000-0200-000044000000}"/>
              </a:ext>
              <a:ext uri="{C183D7F6-B498-43B3-948B-1728B52AA6E4}">
                <adec:decorative xmlns:adec="http://schemas.microsoft.com/office/drawing/2017/decorative" val="0"/>
              </a:ext>
            </a:extLst>
          </xdr:cNvPr>
          <xdr:cNvSpPr/>
        </xdr:nvSpPr>
        <xdr:spPr>
          <a:xfrm>
            <a:off x="3733799" y="428625"/>
            <a:ext cx="3267076" cy="981075"/>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a:effectLst/>
            </a:endParaRPr>
          </a:p>
        </xdr:txBody>
      </xdr:sp>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4714874" y="514350"/>
            <a:ext cx="2200276"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aseline="0">
                <a:solidFill>
                  <a:schemeClr val="bg1"/>
                </a:solidFill>
                <a:effectLst/>
                <a:latin typeface="+mn-lt"/>
                <a:ea typeface="+mn-ea"/>
                <a:cs typeface="+mn-cs"/>
              </a:rPr>
              <a:t>Reviewed and cleansed original data, and inserted 'corrected' results set into a new table with calculated columns.</a:t>
            </a:r>
            <a:endParaRPr lang="en-GB">
              <a:solidFill>
                <a:schemeClr val="bg1"/>
              </a:solidFill>
              <a:effectLst/>
            </a:endParaRPr>
          </a:p>
        </xdr:txBody>
      </xdr:sp>
      <xdr:pic>
        <xdr:nvPicPr>
          <xdr:cNvPr id="70" name="Graphic 69" descr="Checklist RTL">
            <a:extLst>
              <a:ext uri="{FF2B5EF4-FFF2-40B4-BE49-F238E27FC236}">
                <a16:creationId xmlns:a16="http://schemas.microsoft.com/office/drawing/2014/main" id="{00000000-0008-0000-0200-00004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xdr:blipFill>
        <xdr:spPr>
          <a:xfrm>
            <a:off x="3876675" y="495300"/>
            <a:ext cx="809625" cy="809625"/>
          </a:xfrm>
          <a:prstGeom prst="rect">
            <a:avLst/>
          </a:prstGeom>
        </xdr:spPr>
      </xdr:pic>
      <xdr:sp macro="" textlink="">
        <xdr:nvSpPr>
          <xdr:cNvPr id="71" name="Arrow: Right 70">
            <a:extLst>
              <a:ext uri="{FF2B5EF4-FFF2-40B4-BE49-F238E27FC236}">
                <a16:creationId xmlns:a16="http://schemas.microsoft.com/office/drawing/2014/main" id="{00000000-0008-0000-0200-000047000000}"/>
              </a:ext>
            </a:extLst>
          </xdr:cNvPr>
          <xdr:cNvSpPr/>
        </xdr:nvSpPr>
        <xdr:spPr>
          <a:xfrm rot="5400000">
            <a:off x="5156499" y="1394126"/>
            <a:ext cx="400050" cy="583599"/>
          </a:xfrm>
          <a:prstGeom prst="righ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4</xdr:col>
      <xdr:colOff>254795</xdr:colOff>
      <xdr:row>31</xdr:row>
      <xdr:rowOff>19049</xdr:rowOff>
    </xdr:from>
    <xdr:to>
      <xdr:col>14</xdr:col>
      <xdr:colOff>438150</xdr:colOff>
      <xdr:row>41</xdr:row>
      <xdr:rowOff>85725</xdr:rowOff>
    </xdr:to>
    <xdr:sp macro="" textlink="">
      <xdr:nvSpPr>
        <xdr:cNvPr id="72" name="Rectangle: Rounded Corners 71">
          <a:extLst>
            <a:ext uri="{FF2B5EF4-FFF2-40B4-BE49-F238E27FC236}">
              <a16:creationId xmlns:a16="http://schemas.microsoft.com/office/drawing/2014/main" id="{00000000-0008-0000-0200-000048000000}"/>
            </a:ext>
            <a:ext uri="{C183D7F6-B498-43B3-948B-1728B52AA6E4}">
              <adec:decorative xmlns:adec="http://schemas.microsoft.com/office/drawing/2017/decorative" val="0"/>
            </a:ext>
          </a:extLst>
        </xdr:cNvPr>
        <xdr:cNvSpPr/>
      </xdr:nvSpPr>
      <xdr:spPr>
        <a:xfrm>
          <a:off x="2216945" y="4924424"/>
          <a:ext cx="6279355" cy="1590676"/>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a:effectLst/>
          </a:endParaRPr>
        </a:p>
      </xdr:txBody>
    </xdr:sp>
    <xdr:clientData/>
  </xdr:twoCellAnchor>
  <xdr:oneCellAnchor>
    <xdr:from>
      <xdr:col>4</xdr:col>
      <xdr:colOff>476250</xdr:colOff>
      <xdr:row>31</xdr:row>
      <xdr:rowOff>95247</xdr:rowOff>
    </xdr:from>
    <xdr:ext cx="5838825" cy="704853"/>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2438400" y="5000622"/>
          <a:ext cx="5838825" cy="704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bg1"/>
              </a:solidFill>
              <a:effectLst/>
              <a:latin typeface="+mn-lt"/>
              <a:ea typeface="+mn-ea"/>
              <a:cs typeface="+mn-cs"/>
            </a:rPr>
            <a:t>Linked the SQL database, specifically the 'corrected' dataset, to Excel via the 'Get Data' tab. Created Pivot Tables with an external data source connection, in this case being the linked SQL dataset. Adjusted the fields / filters for each pivot table to represent different results of the analysis.</a:t>
          </a:r>
          <a:endParaRPr lang="en-GB">
            <a:solidFill>
              <a:schemeClr val="bg1"/>
            </a:solidFill>
            <a:effectLst/>
          </a:endParaRPr>
        </a:p>
      </xdr:txBody>
    </xdr:sp>
    <xdr:clientData/>
  </xdr:oneCellAnchor>
  <xdr:twoCellAnchor>
    <xdr:from>
      <xdr:col>1</xdr:col>
      <xdr:colOff>552450</xdr:colOff>
      <xdr:row>11</xdr:row>
      <xdr:rowOff>133350</xdr:rowOff>
    </xdr:from>
    <xdr:to>
      <xdr:col>6</xdr:col>
      <xdr:colOff>451149</xdr:colOff>
      <xdr:row>16</xdr:row>
      <xdr:rowOff>142875</xdr:rowOff>
    </xdr:to>
    <xdr:grpSp>
      <xdr:nvGrpSpPr>
        <xdr:cNvPr id="78" name="Group 77">
          <a:extLst>
            <a:ext uri="{FF2B5EF4-FFF2-40B4-BE49-F238E27FC236}">
              <a16:creationId xmlns:a16="http://schemas.microsoft.com/office/drawing/2014/main" id="{00000000-0008-0000-0200-00004E000000}"/>
            </a:ext>
          </a:extLst>
        </xdr:cNvPr>
        <xdr:cNvGrpSpPr/>
      </xdr:nvGrpSpPr>
      <xdr:grpSpPr>
        <a:xfrm>
          <a:off x="685800" y="1990725"/>
          <a:ext cx="2946699" cy="771525"/>
          <a:chOff x="685800" y="2057400"/>
          <a:chExt cx="2946699" cy="771525"/>
        </a:xfrm>
      </xdr:grpSpPr>
      <xdr:sp macro="" textlink="">
        <xdr:nvSpPr>
          <xdr:cNvPr id="66" name="Arrow: Right 65">
            <a:extLst>
              <a:ext uri="{FF2B5EF4-FFF2-40B4-BE49-F238E27FC236}">
                <a16:creationId xmlns:a16="http://schemas.microsoft.com/office/drawing/2014/main" id="{00000000-0008-0000-0200-000042000000}"/>
              </a:ext>
            </a:extLst>
          </xdr:cNvPr>
          <xdr:cNvSpPr/>
        </xdr:nvSpPr>
        <xdr:spPr>
          <a:xfrm>
            <a:off x="3232449" y="2146601"/>
            <a:ext cx="400050" cy="583599"/>
          </a:xfrm>
          <a:prstGeom prst="righ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60" name="Group 59">
            <a:extLst>
              <a:ext uri="{FF2B5EF4-FFF2-40B4-BE49-F238E27FC236}">
                <a16:creationId xmlns:a16="http://schemas.microsoft.com/office/drawing/2014/main" id="{00000000-0008-0000-0200-00003C000000}"/>
              </a:ext>
            </a:extLst>
          </xdr:cNvPr>
          <xdr:cNvGrpSpPr/>
        </xdr:nvGrpSpPr>
        <xdr:grpSpPr>
          <a:xfrm>
            <a:off x="685800" y="2057400"/>
            <a:ext cx="2409825" cy="771525"/>
            <a:chOff x="12172950" y="2009775"/>
            <a:chExt cx="2409825" cy="771525"/>
          </a:xfrm>
        </xdr:grpSpPr>
        <xdr:sp macro="" textlink="">
          <xdr:nvSpPr>
            <xdr:cNvPr id="3" name="Rectangle: Rounded Corners 2">
              <a:extLst>
                <a:ext uri="{FF2B5EF4-FFF2-40B4-BE49-F238E27FC236}">
                  <a16:creationId xmlns:a16="http://schemas.microsoft.com/office/drawing/2014/main" id="{00000000-0008-0000-0200-000003000000}"/>
                </a:ext>
                <a:ext uri="{C183D7F6-B498-43B3-948B-1728B52AA6E4}">
                  <adec:decorative xmlns:adec="http://schemas.microsoft.com/office/drawing/2017/decorative" val="0"/>
                </a:ext>
              </a:extLst>
            </xdr:cNvPr>
            <xdr:cNvSpPr/>
          </xdr:nvSpPr>
          <xdr:spPr>
            <a:xfrm>
              <a:off x="12172950" y="2009775"/>
              <a:ext cx="2409825" cy="771525"/>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a:effectLst/>
              </a:endParaRPr>
            </a:p>
          </xdr:txBody>
        </xdr:sp>
        <xdr:sp macro="" textlink="">
          <xdr:nvSpPr>
            <xdr:cNvPr id="4" name="Arrow: Notched Right 3">
              <a:extLst>
                <a:ext uri="{FF2B5EF4-FFF2-40B4-BE49-F238E27FC236}">
                  <a16:creationId xmlns:a16="http://schemas.microsoft.com/office/drawing/2014/main" id="{00000000-0008-0000-0200-000004000000}"/>
                </a:ext>
              </a:extLst>
            </xdr:cNvPr>
            <xdr:cNvSpPr/>
          </xdr:nvSpPr>
          <xdr:spPr>
            <a:xfrm rot="5400000">
              <a:off x="12342971" y="2182655"/>
              <a:ext cx="554546" cy="419862"/>
            </a:xfrm>
            <a:prstGeom prst="notchedRight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2954000" y="2066925"/>
              <a:ext cx="158115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aseline="0">
                  <a:solidFill>
                    <a:schemeClr val="bg1"/>
                  </a:solidFill>
                  <a:effectLst/>
                  <a:latin typeface="+mn-lt"/>
                  <a:ea typeface="+mn-ea"/>
                  <a:cs typeface="+mn-cs"/>
                </a:rPr>
                <a:t>Downloaded bank statement as a .CSV file from bank account.</a:t>
              </a:r>
              <a:endParaRPr lang="en-GB">
                <a:solidFill>
                  <a:schemeClr val="bg1"/>
                </a:solidFill>
                <a:effectLst/>
              </a:endParaRPr>
            </a:p>
          </xdr:txBody>
        </xdr:sp>
      </xdr:grpSp>
    </xdr:grpSp>
    <xdr:clientData/>
  </xdr:twoCellAnchor>
  <xdr:twoCellAnchor editAs="oneCell">
    <xdr:from>
      <xdr:col>5</xdr:col>
      <xdr:colOff>419100</xdr:colOff>
      <xdr:row>36</xdr:row>
      <xdr:rowOff>4</xdr:rowOff>
    </xdr:from>
    <xdr:to>
      <xdr:col>6</xdr:col>
      <xdr:colOff>597694</xdr:colOff>
      <xdr:row>41</xdr:row>
      <xdr:rowOff>11911</xdr:rowOff>
    </xdr:to>
    <xdr:pic>
      <xdr:nvPicPr>
        <xdr:cNvPr id="79" name="Picture 78">
          <a:extLst>
            <a:ext uri="{FF2B5EF4-FFF2-40B4-BE49-F238E27FC236}">
              <a16:creationId xmlns:a16="http://schemas.microsoft.com/office/drawing/2014/main" id="{00000000-0008-0000-0200-00004F000000}"/>
            </a:ext>
          </a:extLst>
        </xdr:cNvPr>
        <xdr:cNvPicPr>
          <a:picLocks noChangeAspect="1"/>
        </xdr:cNvPicPr>
      </xdr:nvPicPr>
      <xdr:blipFill>
        <a:blip xmlns:r="http://schemas.openxmlformats.org/officeDocument/2006/relationships" r:embed="rId7">
          <a:duotone>
            <a:prstClr val="black"/>
            <a:srgbClr val="00B050">
              <a:tint val="45000"/>
              <a:satMod val="400000"/>
            </a:srgbClr>
          </a:duotone>
          <a:extLst>
            <a:ext uri="{BEBA8EAE-BF5A-486C-A8C5-ECC9F3942E4B}">
              <a14:imgProps xmlns:a14="http://schemas.microsoft.com/office/drawing/2010/main">
                <a14:imgLayer r:embed="rId8">
                  <a14:imgEffect>
                    <a14:brightnessContrast bright="100000" contrast="-78000"/>
                  </a14:imgEffect>
                </a14:imgLayer>
              </a14:imgProps>
            </a:ext>
            <a:ext uri="{28A0092B-C50C-407E-A947-70E740481C1C}">
              <a14:useLocalDpi xmlns:a14="http://schemas.microsoft.com/office/drawing/2010/main" val="0"/>
            </a:ext>
          </a:extLst>
        </a:blip>
        <a:stretch>
          <a:fillRect/>
        </a:stretch>
      </xdr:blipFill>
      <xdr:spPr>
        <a:xfrm>
          <a:off x="2990850" y="5667379"/>
          <a:ext cx="788194" cy="773907"/>
        </a:xfrm>
        <a:prstGeom prst="rect">
          <a:avLst/>
        </a:prstGeom>
      </xdr:spPr>
    </xdr:pic>
    <xdr:clientData/>
  </xdr:twoCellAnchor>
  <xdr:twoCellAnchor editAs="oneCell">
    <xdr:from>
      <xdr:col>8</xdr:col>
      <xdr:colOff>581025</xdr:colOff>
      <xdr:row>36</xdr:row>
      <xdr:rowOff>4</xdr:rowOff>
    </xdr:from>
    <xdr:to>
      <xdr:col>10</xdr:col>
      <xdr:colOff>150019</xdr:colOff>
      <xdr:row>41</xdr:row>
      <xdr:rowOff>11911</xdr:rowOff>
    </xdr:to>
    <xdr:pic>
      <xdr:nvPicPr>
        <xdr:cNvPr id="80" name="Picture 79">
          <a:extLst>
            <a:ext uri="{FF2B5EF4-FFF2-40B4-BE49-F238E27FC236}">
              <a16:creationId xmlns:a16="http://schemas.microsoft.com/office/drawing/2014/main" id="{00000000-0008-0000-0200-000050000000}"/>
            </a:ext>
          </a:extLst>
        </xdr:cNvPr>
        <xdr:cNvPicPr>
          <a:picLocks noChangeAspect="1"/>
        </xdr:cNvPicPr>
      </xdr:nvPicPr>
      <xdr:blipFill>
        <a:blip xmlns:r="http://schemas.openxmlformats.org/officeDocument/2006/relationships" r:embed="rId7">
          <a:duotone>
            <a:prstClr val="black"/>
            <a:srgbClr val="00B050">
              <a:tint val="45000"/>
              <a:satMod val="400000"/>
            </a:srgbClr>
          </a:duotone>
          <a:extLst>
            <a:ext uri="{BEBA8EAE-BF5A-486C-A8C5-ECC9F3942E4B}">
              <a14:imgProps xmlns:a14="http://schemas.microsoft.com/office/drawing/2010/main">
                <a14:imgLayer r:embed="rId8">
                  <a14:imgEffect>
                    <a14:brightnessContrast bright="100000" contrast="-78000"/>
                  </a14:imgEffect>
                </a14:imgLayer>
              </a14:imgProps>
            </a:ext>
            <a:ext uri="{28A0092B-C50C-407E-A947-70E740481C1C}">
              <a14:useLocalDpi xmlns:a14="http://schemas.microsoft.com/office/drawing/2010/main" val="0"/>
            </a:ext>
          </a:extLst>
        </a:blip>
        <a:stretch>
          <a:fillRect/>
        </a:stretch>
      </xdr:blipFill>
      <xdr:spPr>
        <a:xfrm>
          <a:off x="4981575" y="5667379"/>
          <a:ext cx="788194" cy="773907"/>
        </a:xfrm>
        <a:prstGeom prst="rect">
          <a:avLst/>
        </a:prstGeom>
      </xdr:spPr>
    </xdr:pic>
    <xdr:clientData/>
  </xdr:twoCellAnchor>
  <xdr:twoCellAnchor editAs="oneCell">
    <xdr:from>
      <xdr:col>12</xdr:col>
      <xdr:colOff>104775</xdr:colOff>
      <xdr:row>36</xdr:row>
      <xdr:rowOff>4</xdr:rowOff>
    </xdr:from>
    <xdr:to>
      <xdr:col>13</xdr:col>
      <xdr:colOff>283369</xdr:colOff>
      <xdr:row>41</xdr:row>
      <xdr:rowOff>11911</xdr:rowOff>
    </xdr:to>
    <xdr:pic>
      <xdr:nvPicPr>
        <xdr:cNvPr id="81" name="Picture 80">
          <a:extLst>
            <a:ext uri="{FF2B5EF4-FFF2-40B4-BE49-F238E27FC236}">
              <a16:creationId xmlns:a16="http://schemas.microsoft.com/office/drawing/2014/main" id="{00000000-0008-0000-0200-000051000000}"/>
            </a:ext>
          </a:extLst>
        </xdr:cNvPr>
        <xdr:cNvPicPr>
          <a:picLocks noChangeAspect="1"/>
        </xdr:cNvPicPr>
      </xdr:nvPicPr>
      <xdr:blipFill>
        <a:blip xmlns:r="http://schemas.openxmlformats.org/officeDocument/2006/relationships" r:embed="rId7">
          <a:duotone>
            <a:prstClr val="black"/>
            <a:srgbClr val="00B050">
              <a:tint val="45000"/>
              <a:satMod val="400000"/>
            </a:srgbClr>
          </a:duotone>
          <a:extLst>
            <a:ext uri="{BEBA8EAE-BF5A-486C-A8C5-ECC9F3942E4B}">
              <a14:imgProps xmlns:a14="http://schemas.microsoft.com/office/drawing/2010/main">
                <a14:imgLayer r:embed="rId8">
                  <a14:imgEffect>
                    <a14:brightnessContrast bright="100000" contrast="-78000"/>
                  </a14:imgEffect>
                </a14:imgLayer>
              </a14:imgProps>
            </a:ext>
            <a:ext uri="{28A0092B-C50C-407E-A947-70E740481C1C}">
              <a14:useLocalDpi xmlns:a14="http://schemas.microsoft.com/office/drawing/2010/main" val="0"/>
            </a:ext>
          </a:extLst>
        </a:blip>
        <a:stretch>
          <a:fillRect/>
        </a:stretch>
      </xdr:blipFill>
      <xdr:spPr>
        <a:xfrm>
          <a:off x="6943725" y="5667379"/>
          <a:ext cx="788194" cy="773907"/>
        </a:xfrm>
        <a:prstGeom prst="rect">
          <a:avLst/>
        </a:prstGeom>
      </xdr:spPr>
    </xdr:pic>
    <xdr:clientData/>
  </xdr:twoCellAnchor>
  <xdr:twoCellAnchor>
    <xdr:from>
      <xdr:col>4</xdr:col>
      <xdr:colOff>254795</xdr:colOff>
      <xdr:row>42</xdr:row>
      <xdr:rowOff>28579</xdr:rowOff>
    </xdr:from>
    <xdr:to>
      <xdr:col>14</xdr:col>
      <xdr:colOff>438150</xdr:colOff>
      <xdr:row>57</xdr:row>
      <xdr:rowOff>119067</xdr:rowOff>
    </xdr:to>
    <xdr:grpSp>
      <xdr:nvGrpSpPr>
        <xdr:cNvPr id="100" name="Group 99">
          <a:extLst>
            <a:ext uri="{FF2B5EF4-FFF2-40B4-BE49-F238E27FC236}">
              <a16:creationId xmlns:a16="http://schemas.microsoft.com/office/drawing/2014/main" id="{00000000-0008-0000-0200-000064000000}"/>
            </a:ext>
          </a:extLst>
        </xdr:cNvPr>
        <xdr:cNvGrpSpPr/>
      </xdr:nvGrpSpPr>
      <xdr:grpSpPr>
        <a:xfrm>
          <a:off x="2216945" y="6610354"/>
          <a:ext cx="6279355" cy="2376488"/>
          <a:chOff x="2216945" y="6467479"/>
          <a:chExt cx="6279355" cy="2376488"/>
        </a:xfrm>
      </xdr:grpSpPr>
      <xdr:sp macro="" textlink="">
        <xdr:nvSpPr>
          <xdr:cNvPr id="75" name="Arrow: Right 74">
            <a:extLst>
              <a:ext uri="{FF2B5EF4-FFF2-40B4-BE49-F238E27FC236}">
                <a16:creationId xmlns:a16="http://schemas.microsoft.com/office/drawing/2014/main" id="{00000000-0008-0000-0200-00004B000000}"/>
              </a:ext>
            </a:extLst>
          </xdr:cNvPr>
          <xdr:cNvSpPr/>
        </xdr:nvSpPr>
        <xdr:spPr>
          <a:xfrm rot="5400000">
            <a:off x="5156499" y="6375704"/>
            <a:ext cx="400050" cy="583599"/>
          </a:xfrm>
          <a:prstGeom prst="righ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6" name="Arrow: Right 75">
            <a:extLst>
              <a:ext uri="{FF2B5EF4-FFF2-40B4-BE49-F238E27FC236}">
                <a16:creationId xmlns:a16="http://schemas.microsoft.com/office/drawing/2014/main" id="{00000000-0008-0000-0200-00004C000000}"/>
              </a:ext>
            </a:extLst>
          </xdr:cNvPr>
          <xdr:cNvSpPr/>
        </xdr:nvSpPr>
        <xdr:spPr>
          <a:xfrm rot="5400000">
            <a:off x="3165774" y="6375705"/>
            <a:ext cx="400050" cy="583599"/>
          </a:xfrm>
          <a:prstGeom prst="righ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7" name="Arrow: Right 76">
            <a:extLst>
              <a:ext uri="{FF2B5EF4-FFF2-40B4-BE49-F238E27FC236}">
                <a16:creationId xmlns:a16="http://schemas.microsoft.com/office/drawing/2014/main" id="{00000000-0008-0000-0200-00004D000000}"/>
              </a:ext>
            </a:extLst>
          </xdr:cNvPr>
          <xdr:cNvSpPr/>
        </xdr:nvSpPr>
        <xdr:spPr>
          <a:xfrm rot="5400000">
            <a:off x="7118651" y="6375706"/>
            <a:ext cx="400050" cy="583599"/>
          </a:xfrm>
          <a:prstGeom prst="righ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8" name="Rectangle: Rounded Corners 97">
            <a:extLst>
              <a:ext uri="{FF2B5EF4-FFF2-40B4-BE49-F238E27FC236}">
                <a16:creationId xmlns:a16="http://schemas.microsoft.com/office/drawing/2014/main" id="{00000000-0008-0000-0200-000062000000}"/>
              </a:ext>
              <a:ext uri="{C183D7F6-B498-43B3-948B-1728B52AA6E4}">
                <adec:decorative xmlns:adec="http://schemas.microsoft.com/office/drawing/2017/decorative" val="0"/>
              </a:ext>
            </a:extLst>
          </xdr:cNvPr>
          <xdr:cNvSpPr/>
        </xdr:nvSpPr>
        <xdr:spPr>
          <a:xfrm>
            <a:off x="2216945" y="6943723"/>
            <a:ext cx="6279355" cy="1866902"/>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a:effectLst/>
            </a:endParaRPr>
          </a:p>
        </xdr:txBody>
      </xdr:sp>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2438400" y="7019922"/>
            <a:ext cx="5838825" cy="6191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bg1"/>
                </a:solidFill>
                <a:effectLst/>
                <a:latin typeface="+mn-lt"/>
                <a:ea typeface="+mn-ea"/>
                <a:cs typeface="+mn-cs"/>
              </a:rPr>
              <a:t>Using the pivot tables, generated tables and graphs for the report to visualise findings.</a:t>
            </a:r>
            <a:endParaRPr lang="en-GB">
              <a:solidFill>
                <a:schemeClr val="bg1"/>
              </a:solidFill>
              <a:effectLst/>
            </a:endParaRPr>
          </a:p>
        </xdr:txBody>
      </xdr:sp>
      <xdr:pic>
        <xdr:nvPicPr>
          <xdr:cNvPr id="82" name="Graphic 81" descr="Table">
            <a:extLst>
              <a:ext uri="{FF2B5EF4-FFF2-40B4-BE49-F238E27FC236}">
                <a16:creationId xmlns:a16="http://schemas.microsoft.com/office/drawing/2014/main" id="{00000000-0008-0000-0200-00005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74130" y="7263617"/>
            <a:ext cx="1578770" cy="1580350"/>
          </a:xfrm>
          <a:prstGeom prst="rect">
            <a:avLst/>
          </a:prstGeom>
        </xdr:spPr>
      </xdr:pic>
      <xdr:pic>
        <xdr:nvPicPr>
          <xdr:cNvPr id="103" name="Graphic 102" descr="Bar chart">
            <a:extLst>
              <a:ext uri="{FF2B5EF4-FFF2-40B4-BE49-F238E27FC236}">
                <a16:creationId xmlns:a16="http://schemas.microsoft.com/office/drawing/2014/main" id="{00000000-0008-0000-0200-00006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4574380" y="7264407"/>
            <a:ext cx="1578770" cy="1578770"/>
          </a:xfrm>
          <a:prstGeom prst="rect">
            <a:avLst/>
          </a:prstGeom>
        </xdr:spPr>
      </xdr:pic>
      <xdr:pic>
        <xdr:nvPicPr>
          <xdr:cNvPr id="104" name="Graphic 103" descr="Pie chart">
            <a:extLst>
              <a:ext uri="{FF2B5EF4-FFF2-40B4-BE49-F238E27FC236}">
                <a16:creationId xmlns:a16="http://schemas.microsoft.com/office/drawing/2014/main" id="{00000000-0008-0000-0200-000068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rcRect/>
          <a:stretch/>
        </xdr:blipFill>
        <xdr:spPr>
          <a:xfrm>
            <a:off x="6536530" y="7264407"/>
            <a:ext cx="1578770" cy="157877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123826</xdr:colOff>
      <xdr:row>12</xdr:row>
      <xdr:rowOff>68874</xdr:rowOff>
    </xdr:from>
    <xdr:to>
      <xdr:col>6</xdr:col>
      <xdr:colOff>409575</xdr:colOff>
      <xdr:row>42</xdr:row>
      <xdr:rowOff>85725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533399</xdr:colOff>
      <xdr:row>0</xdr:row>
      <xdr:rowOff>295276</xdr:rowOff>
    </xdr:from>
    <xdr:to>
      <xdr:col>25</xdr:col>
      <xdr:colOff>409574</xdr:colOff>
      <xdr:row>41</xdr:row>
      <xdr:rowOff>142875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34774" y="295276"/>
              <a:ext cx="5915025" cy="650557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7</xdr:col>
      <xdr:colOff>133349</xdr:colOff>
      <xdr:row>21</xdr:row>
      <xdr:rowOff>142875</xdr:rowOff>
    </xdr:from>
    <xdr:to>
      <xdr:col>15</xdr:col>
      <xdr:colOff>125099</xdr:colOff>
      <xdr:row>41</xdr:row>
      <xdr:rowOff>47625</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123824</xdr:colOff>
      <xdr:row>0</xdr:row>
      <xdr:rowOff>304800</xdr:rowOff>
    </xdr:from>
    <xdr:to>
      <xdr:col>15</xdr:col>
      <xdr:colOff>115574</xdr:colOff>
      <xdr:row>19</xdr:row>
      <xdr:rowOff>47625</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76200</xdr:colOff>
      <xdr:row>11</xdr:row>
      <xdr:rowOff>142875</xdr:rowOff>
    </xdr:from>
    <xdr:ext cx="5772150" cy="436786"/>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76200" y="2181225"/>
          <a:ext cx="57721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latin typeface="+mj-lt"/>
            </a:rPr>
            <a:t>Table 1. Spend by category split</a:t>
          </a:r>
          <a:r>
            <a:rPr lang="en-GB" sz="1100" baseline="0">
              <a:latin typeface="+mj-lt"/>
            </a:rPr>
            <a:t> per </a:t>
          </a:r>
          <a:r>
            <a:rPr lang="en-GB" sz="1100">
              <a:latin typeface="+mj-lt"/>
            </a:rPr>
            <a:t>month. This shows the total spend (£1570) is within the initial budget (£1600), by</a:t>
          </a:r>
          <a:r>
            <a:rPr lang="en-GB" sz="1100" baseline="0">
              <a:latin typeface="+mj-lt"/>
            </a:rPr>
            <a:t> a difference of </a:t>
          </a:r>
          <a:r>
            <a:rPr lang="en-GB" sz="1100">
              <a:latin typeface="+mj-lt"/>
            </a:rPr>
            <a:t>£30.</a:t>
          </a:r>
        </a:p>
      </xdr:txBody>
    </xdr:sp>
    <xdr:clientData/>
  </xdr:oneCellAnchor>
  <xdr:oneCellAnchor>
    <xdr:from>
      <xdr:col>0</xdr:col>
      <xdr:colOff>76200</xdr:colOff>
      <xdr:row>42</xdr:row>
      <xdr:rowOff>0</xdr:rowOff>
    </xdr:from>
    <xdr:ext cx="5924550" cy="436786"/>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76200" y="6810375"/>
          <a:ext cx="59245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latin typeface="+mj-lt"/>
            </a:rPr>
            <a:t>Fig 1. Visualisation of</a:t>
          </a:r>
          <a:r>
            <a:rPr lang="en-GB" sz="1100" baseline="0">
              <a:latin typeface="+mj-lt"/>
            </a:rPr>
            <a:t> s</a:t>
          </a:r>
          <a:r>
            <a:rPr lang="en-GB" sz="1100">
              <a:latin typeface="+mj-lt"/>
            </a:rPr>
            <a:t>pend per category. It appears that 'Accommodation' (25%) &amp; </a:t>
          </a:r>
          <a:r>
            <a:rPr lang="en-GB" sz="1100" baseline="0">
              <a:solidFill>
                <a:schemeClr val="tx1"/>
              </a:solidFill>
              <a:effectLst/>
              <a:latin typeface="+mn-lt"/>
              <a:ea typeface="+mn-ea"/>
              <a:cs typeface="+mn-cs"/>
            </a:rPr>
            <a:t>'International Travel'</a:t>
          </a:r>
          <a:r>
            <a:rPr lang="en-GB" sz="1100">
              <a:latin typeface="+mj-lt"/>
            </a:rPr>
            <a:t> (24%) are responsbile</a:t>
          </a:r>
          <a:r>
            <a:rPr lang="en-GB" sz="1100" baseline="0">
              <a:latin typeface="+mj-lt"/>
            </a:rPr>
            <a:t> for majority of spend, followed closely by 'Cash in hand' (19%).</a:t>
          </a:r>
          <a:endParaRPr lang="en-GB" sz="1100">
            <a:latin typeface="+mj-lt"/>
          </a:endParaRPr>
        </a:p>
      </xdr:txBody>
    </xdr:sp>
    <xdr:clientData/>
  </xdr:oneCellAnchor>
  <xdr:oneCellAnchor>
    <xdr:from>
      <xdr:col>7</xdr:col>
      <xdr:colOff>342899</xdr:colOff>
      <xdr:row>18</xdr:row>
      <xdr:rowOff>95250</xdr:rowOff>
    </xdr:from>
    <xdr:ext cx="4981575" cy="609013"/>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6296024" y="3209925"/>
          <a:ext cx="498157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latin typeface="+mj-lt"/>
            </a:rPr>
            <a:t>Fig</a:t>
          </a:r>
          <a:r>
            <a:rPr lang="en-GB" sz="1100" baseline="0">
              <a:latin typeface="+mj-lt"/>
            </a:rPr>
            <a:t> 2. Spend by month. February has the highest spend by a large margin. This could be due to more days spent in Switzerland and Austria during that time, which are the most expensive of the countries visited, as showed in 'Fig 4'.</a:t>
          </a:r>
          <a:endParaRPr lang="en-GB" sz="1100">
            <a:latin typeface="+mj-lt"/>
          </a:endParaRPr>
        </a:p>
      </xdr:txBody>
    </xdr:sp>
    <xdr:clientData/>
  </xdr:oneCellAnchor>
  <xdr:oneCellAnchor>
    <xdr:from>
      <xdr:col>7</xdr:col>
      <xdr:colOff>342899</xdr:colOff>
      <xdr:row>42</xdr:row>
      <xdr:rowOff>0</xdr:rowOff>
    </xdr:from>
    <xdr:ext cx="5219701" cy="436786"/>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6296024" y="6810375"/>
          <a:ext cx="521970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latin typeface="+mj-lt"/>
            </a:rPr>
            <a:t>Fig</a:t>
          </a:r>
          <a:r>
            <a:rPr lang="en-GB" sz="1100" baseline="0">
              <a:latin typeface="+mj-lt"/>
            </a:rPr>
            <a:t> 3. Spend by week. </a:t>
          </a:r>
          <a:r>
            <a:rPr lang="en-GB" sz="1100" baseline="0">
              <a:solidFill>
                <a:schemeClr val="tx1"/>
              </a:solidFill>
              <a:effectLst/>
              <a:latin typeface="+mn-lt"/>
              <a:ea typeface="+mn-ea"/>
              <a:cs typeface="+mn-cs"/>
            </a:rPr>
            <a:t>Please note "preparation" denotes spend prior to trip. </a:t>
          </a:r>
          <a:r>
            <a:rPr lang="en-GB" sz="1100" baseline="0">
              <a:latin typeface="+mj-lt"/>
            </a:rPr>
            <a:t>This shows a steady decline in total expenditure from beginning to end of trip.</a:t>
          </a:r>
          <a:endParaRPr lang="en-GB" sz="1100">
            <a:latin typeface="+mj-lt"/>
          </a:endParaRPr>
        </a:p>
      </xdr:txBody>
    </xdr:sp>
    <xdr:clientData/>
  </xdr:oneCellAnchor>
  <xdr:oneCellAnchor>
    <xdr:from>
      <xdr:col>16</xdr:col>
      <xdr:colOff>76199</xdr:colOff>
      <xdr:row>42</xdr:row>
      <xdr:rowOff>0</xdr:rowOff>
    </xdr:from>
    <xdr:ext cx="5734051" cy="436786"/>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11630024" y="6810375"/>
          <a:ext cx="573405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latin typeface="+mj-lt"/>
            </a:rPr>
            <a:t>Fig</a:t>
          </a:r>
          <a:r>
            <a:rPr lang="en-GB" sz="1100" baseline="0">
              <a:latin typeface="+mj-lt"/>
            </a:rPr>
            <a:t> 4. Spend split by country &amp; city. Switzerland (£414) and Austria (£173) have the highest total expenditure compared to the other countries.</a:t>
          </a:r>
          <a:endParaRPr lang="en-GB" sz="1100">
            <a:latin typeface="+mj-l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n" refreshedDate="44020.028439004629" backgroundQuery="1" createdVersion="6" refreshedVersion="6" minRefreshableVersion="3" recordCount="125" xr:uid="{E4542579-EE4C-4337-AC76-5F3F660DACF4}">
  <cacheSource type="external" connectionId="2"/>
  <cacheFields count="15">
    <cacheField name="completed_date" numFmtId="0">
      <sharedItems containsSemiMixedTypes="0" containsNonDate="0" containsDate="1" containsString="0" minDate="2020-01-13T00:00:00" maxDate="2020-03-09T00:00:00" count="29">
        <d v="2020-03-07T00:00:00"/>
        <d v="2020-03-08T00:00:00"/>
        <d v="2020-03-06T00:00:00"/>
        <d v="2020-03-05T00:00:00"/>
        <d v="2020-03-04T00:00:00"/>
        <d v="2020-03-03T00:00:00"/>
        <d v="2020-03-01T00:00:00"/>
        <d v="2020-02-29T00:00:00"/>
        <d v="2020-02-27T00:00:00"/>
        <d v="2020-02-28T00:00:00"/>
        <d v="2020-02-26T00:00:00"/>
        <d v="2020-02-23T00:00:00"/>
        <d v="2020-02-25T00:00:00"/>
        <d v="2020-02-24T00:00:00"/>
        <d v="2020-02-22T00:00:00"/>
        <d v="2020-02-19T00:00:00"/>
        <d v="2020-02-21T00:00:00"/>
        <d v="2020-02-20T00:00:00"/>
        <d v="2020-02-18T00:00:00"/>
        <d v="2020-02-17T00:00:00"/>
        <d v="2020-02-16T00:00:00"/>
        <d v="2020-02-15T00:00:00"/>
        <d v="2020-02-14T00:00:00"/>
        <d v="2020-02-06T00:00:00"/>
        <d v="2020-02-08T00:00:00"/>
        <d v="2020-02-03T00:00:00"/>
        <d v="2020-01-31T00:00:00"/>
        <d v="2020-01-29T00:00:00"/>
        <d v="2020-01-13T00:00:00"/>
      </sharedItems>
    </cacheField>
    <cacheField name="transaction_time" numFmtId="0">
      <sharedItems containsSemiMixedTypes="0" containsNonDate="0" containsDate="1" containsString="0" minDate="1899-12-30T03:24:00" maxDate="1899-12-30T23:31:00"/>
    </cacheField>
    <cacheField name="transaction_date" numFmtId="0">
      <sharedItems containsSemiMixedTypes="0" containsNonDate="0" containsDate="1" containsString="0" minDate="2020-01-13T00:00:00" maxDate="2020-03-07T00:00:00" count="28">
        <d v="2020-03-06T00:00:00"/>
        <d v="2020-03-05T00:00:00"/>
        <d v="2020-03-04T00:00:00"/>
        <d v="2020-03-03T00:00:00"/>
        <d v="2020-03-02T00:00:00"/>
        <d v="2020-03-01T00:00:00"/>
        <d v="2020-02-29T00:00:00"/>
        <d v="2020-02-28T00:00:00"/>
        <d v="2020-02-27T00:00:00"/>
        <d v="2020-02-25T00:00:00"/>
        <d v="2020-02-24T00:00:00"/>
        <d v="2020-02-23T00:00:00"/>
        <d v="2020-02-22T00:00:00"/>
        <d v="2020-02-21T00:00:00"/>
        <d v="2020-02-20T00:00:00"/>
        <d v="2020-02-19T00:00:00"/>
        <d v="2020-02-18T00:00:00"/>
        <d v="2020-02-17T00:00:00"/>
        <d v="2020-02-16T00:00:00"/>
        <d v="2020-02-15T00:00:00"/>
        <d v="2020-02-14T00:00:00"/>
        <d v="2020-02-13T00:00:00"/>
        <d v="2020-02-12T00:00:00"/>
        <d v="2020-02-10T00:00:00"/>
        <d v="2020-02-06T00:00:00"/>
        <d v="2020-02-03T00:00:00"/>
        <d v="2020-01-29T00:00:00"/>
        <d v="2020-01-13T00:00:00"/>
      </sharedItems>
      <fieldGroup par="14" base="2">
        <rangePr groupBy="days" startDate="2020-01-13T00:00:00" endDate="2020-03-07T00:00:00"/>
        <groupItems count="368">
          <s v="&lt;13/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3/2020"/>
        </groupItems>
      </fieldGroup>
    </cacheField>
    <cacheField name="description" numFmtId="0">
      <sharedItems/>
    </cacheField>
    <cacheField name="paid_out" numFmtId="0">
      <sharedItems containsSemiMixedTypes="0" containsString="0" containsNumber="1" minValue="0" maxValue="294"/>
    </cacheField>
    <cacheField name="paid_in" numFmtId="0">
      <sharedItems containsSemiMixedTypes="0" containsString="0" containsNumber="1" containsInteger="1" minValue="0" maxValue="500" count="8">
        <n v="0"/>
        <n v="20"/>
        <n v="50"/>
        <n v="100"/>
        <n v="200"/>
        <n v="500"/>
        <n v="300"/>
        <n v="10"/>
      </sharedItems>
    </cacheField>
    <cacheField name="exchange_out" numFmtId="0">
      <sharedItems/>
    </cacheField>
    <cacheField name="balance" numFmtId="0">
      <sharedItems containsSemiMixedTypes="0" containsString="0" containsNumber="1" minValue="10" maxValue="575.23"/>
    </cacheField>
    <cacheField name="category" numFmtId="0">
      <sharedItems count="11">
        <s v=" Groceries"/>
        <s v=" Cash"/>
        <s v=" Health"/>
        <s v=" General"/>
        <s v=" Restaurants"/>
        <s v=" Travel"/>
        <s v=" Hotel"/>
        <s v=" Shopping"/>
        <s v=" Services"/>
        <s v=" Transport"/>
        <s v=" Entertainment"/>
      </sharedItems>
    </cacheField>
    <cacheField name="Category_Corrected" numFmtId="0">
      <sharedItems count="13">
        <s v=" Groceries"/>
        <s v=" Cash In Hand"/>
        <s v=" Shopping"/>
        <s v=" Top-up"/>
        <s v=" Eating Out"/>
        <s v=" Accommodation"/>
        <s v=" Entertainment"/>
        <s v=" Local Transport"/>
        <s v=" International Travel"/>
        <s v=" Hostels" u="1"/>
        <s v=" Cash Withdrawal" u="1"/>
        <s v=" Hotel" u="1"/>
        <s v=" Restaurants / Cafes" u="1"/>
      </sharedItems>
    </cacheField>
    <cacheField name="City" numFmtId="0">
      <sharedItems count="11">
        <s v="Salzburg"/>
        <s v="Jjubljana"/>
        <s v="Zagreb"/>
        <s v="Budapest"/>
        <s v="Bratislava"/>
        <s v="Prague"/>
        <s v="Vienna"/>
        <s v="Lucerne"/>
        <s v="Zermatt"/>
        <s v="Geneva"/>
        <s v="London"/>
      </sharedItems>
    </cacheField>
    <cacheField name="Country" numFmtId="0">
      <sharedItems count="8">
        <s v="Austria"/>
        <s v="Slovenia"/>
        <s v="Croatia"/>
        <s v="Hungary"/>
        <s v="Slovakia"/>
        <s v="Czechia"/>
        <s v="Switzerland"/>
        <s v="UK"/>
      </sharedItems>
    </cacheField>
    <cacheField name="Week_No" numFmtId="0">
      <sharedItems count="5">
        <s v="Week 4"/>
        <s v="Week 3"/>
        <s v="Week 2"/>
        <s v="Week 1"/>
        <s v="Preparation"/>
      </sharedItems>
    </cacheField>
    <cacheField name="Month_Name" numFmtId="0">
      <sharedItems count="3">
        <s v="March"/>
        <s v="February"/>
        <s v="January"/>
      </sharedItems>
    </cacheField>
    <cacheField name="Months" numFmtId="0" databaseField="0">
      <fieldGroup base="2">
        <rangePr groupBy="months" startDate="2020-01-13T00:00:00" endDate="2020-03-07T00:00:00"/>
        <groupItems count="14">
          <s v="&lt;13/01/2020"/>
          <s v="Jan"/>
          <s v="Feb"/>
          <s v="Mar"/>
          <s v="Apr"/>
          <s v="May"/>
          <s v="Jun"/>
          <s v="Jul"/>
          <s v="Aug"/>
          <s v="Sep"/>
          <s v="Oct"/>
          <s v="Nov"/>
          <s v="Dec"/>
          <s v="&gt;07/03/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n" refreshedDate="44020.028439814814" backgroundQuery="1" createdVersion="6" refreshedVersion="6" minRefreshableVersion="3" recordCount="125" xr:uid="{4CF45D57-080E-444D-82D9-D6936AC3F192}">
  <cacheSource type="external" connectionId="3"/>
  <cacheFields count="14">
    <cacheField name="completed_date" numFmtId="0">
      <sharedItems containsSemiMixedTypes="0" containsNonDate="0" containsDate="1" containsString="0" minDate="2020-01-13T00:00:00" maxDate="2020-03-09T00:00:00" count="29">
        <d v="2020-03-07T00:00:00"/>
        <d v="2020-03-08T00:00:00"/>
        <d v="2020-03-06T00:00:00"/>
        <d v="2020-03-05T00:00:00"/>
        <d v="2020-03-04T00:00:00"/>
        <d v="2020-03-03T00:00:00"/>
        <d v="2020-03-01T00:00:00"/>
        <d v="2020-02-29T00:00:00"/>
        <d v="2020-02-27T00:00:00"/>
        <d v="2020-02-28T00:00:00"/>
        <d v="2020-02-26T00:00:00"/>
        <d v="2020-02-23T00:00:00"/>
        <d v="2020-02-25T00:00:00"/>
        <d v="2020-02-24T00:00:00"/>
        <d v="2020-02-22T00:00:00"/>
        <d v="2020-02-19T00:00:00"/>
        <d v="2020-02-21T00:00:00"/>
        <d v="2020-02-20T00:00:00"/>
        <d v="2020-02-18T00:00:00"/>
        <d v="2020-02-17T00:00:00"/>
        <d v="2020-02-16T00:00:00"/>
        <d v="2020-02-15T00:00:00"/>
        <d v="2020-02-14T00:00:00"/>
        <d v="2020-02-06T00:00:00"/>
        <d v="2020-02-08T00:00:00"/>
        <d v="2020-02-03T00:00:00"/>
        <d v="2020-01-31T00:00:00"/>
        <d v="2020-01-29T00:00:00"/>
        <d v="2020-01-13T00:00:00"/>
      </sharedItems>
    </cacheField>
    <cacheField name="transaction_time" numFmtId="0">
      <sharedItems containsSemiMixedTypes="0" containsNonDate="0" containsDate="1" containsString="0" minDate="1899-12-30T03:24:00" maxDate="1899-12-30T23:31:00"/>
    </cacheField>
    <cacheField name="transaction_date" numFmtId="0">
      <sharedItems containsSemiMixedTypes="0" containsNonDate="0" containsDate="1" containsString="0" minDate="2020-01-13T00:00:00" maxDate="2020-03-07T00:00:00" count="28">
        <d v="2020-03-06T00:00:00"/>
        <d v="2020-03-05T00:00:00"/>
        <d v="2020-03-04T00:00:00"/>
        <d v="2020-03-03T00:00:00"/>
        <d v="2020-03-02T00:00:00"/>
        <d v="2020-03-01T00:00:00"/>
        <d v="2020-02-29T00:00:00"/>
        <d v="2020-02-28T00:00:00"/>
        <d v="2020-02-27T00:00:00"/>
        <d v="2020-02-25T00:00:00"/>
        <d v="2020-02-24T00:00:00"/>
        <d v="2020-02-23T00:00:00"/>
        <d v="2020-02-22T00:00:00"/>
        <d v="2020-02-21T00:00:00"/>
        <d v="2020-02-20T00:00:00"/>
        <d v="2020-02-19T00:00:00"/>
        <d v="2020-02-18T00:00:00"/>
        <d v="2020-02-17T00:00:00"/>
        <d v="2020-02-16T00:00:00"/>
        <d v="2020-02-15T00:00:00"/>
        <d v="2020-02-14T00:00:00"/>
        <d v="2020-02-13T00:00:00"/>
        <d v="2020-02-12T00:00:00"/>
        <d v="2020-02-10T00:00:00"/>
        <d v="2020-02-06T00:00:00"/>
        <d v="2020-02-03T00:00:00"/>
        <d v="2020-01-29T00:00:00"/>
        <d v="2020-01-13T00:00:00"/>
      </sharedItems>
    </cacheField>
    <cacheField name="description" numFmtId="0">
      <sharedItems/>
    </cacheField>
    <cacheField name="paid_out" numFmtId="0">
      <sharedItems containsSemiMixedTypes="0" containsString="0" containsNumber="1" minValue="0" maxValue="294"/>
    </cacheField>
    <cacheField name="paid_in" numFmtId="0">
      <sharedItems containsSemiMixedTypes="0" containsString="0" containsNumber="1" containsInteger="1" minValue="0" maxValue="500" count="8">
        <n v="0"/>
        <n v="20"/>
        <n v="50"/>
        <n v="100"/>
        <n v="200"/>
        <n v="500"/>
        <n v="300"/>
        <n v="10"/>
      </sharedItems>
    </cacheField>
    <cacheField name="exchange_out" numFmtId="0">
      <sharedItems/>
    </cacheField>
    <cacheField name="balance" numFmtId="0">
      <sharedItems containsSemiMixedTypes="0" containsString="0" containsNumber="1" minValue="10" maxValue="575.23"/>
    </cacheField>
    <cacheField name="category" numFmtId="0">
      <sharedItems count="11">
        <s v=" Groceries"/>
        <s v=" Cash"/>
        <s v=" Health"/>
        <s v=" General"/>
        <s v=" Restaurants"/>
        <s v=" Travel"/>
        <s v=" Hotel"/>
        <s v=" Shopping"/>
        <s v=" Services"/>
        <s v=" Transport"/>
        <s v=" Entertainment"/>
      </sharedItems>
    </cacheField>
    <cacheField name="Category_Corrected" numFmtId="0">
      <sharedItems count="14">
        <s v=" Groceries"/>
        <s v=" Cash In Hand"/>
        <s v=" Shopping"/>
        <s v=" Top-up"/>
        <s v=" Eating Out"/>
        <s v=" Accommodation"/>
        <s v=" Entertainment"/>
        <s v=" Local Transport"/>
        <s v=" International Travel"/>
        <s v=" Hostels" u="1"/>
        <s v=" Cash Withdrawal" u="1"/>
        <s v=" Top-ups" u="1"/>
        <s v=" Hotel" u="1"/>
        <s v=" Restaurants / Cafes" u="1"/>
      </sharedItems>
    </cacheField>
    <cacheField name="City" numFmtId="0">
      <sharedItems count="11">
        <s v="Salzburg"/>
        <s v="Jjubljana"/>
        <s v="Zagreb"/>
        <s v="Budapest"/>
        <s v="Bratislava"/>
        <s v="Prague"/>
        <s v="Vienna"/>
        <s v="Lucerne"/>
        <s v="Zermatt"/>
        <s v="Geneva"/>
        <s v="London"/>
      </sharedItems>
    </cacheField>
    <cacheField name="Country" numFmtId="0">
      <sharedItems count="8">
        <s v="Austria"/>
        <s v="Slovenia"/>
        <s v="Croatia"/>
        <s v="Hungary"/>
        <s v="Slovakia"/>
        <s v="Czechia"/>
        <s v="Switzerland"/>
        <s v="UK"/>
      </sharedItems>
    </cacheField>
    <cacheField name="Week_No" numFmtId="0">
      <sharedItems count="5">
        <s v="Week 4"/>
        <s v="Week 3"/>
        <s v="Week 2"/>
        <s v="Week 1"/>
        <s v="Preparation"/>
      </sharedItems>
    </cacheField>
    <cacheField name="Month_Name" numFmtId="0">
      <sharedItems count="3">
        <s v="March"/>
        <s v="February"/>
        <s v="January"/>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n" refreshedDate="44020.028440393522" backgroundQuery="1" createdVersion="6" refreshedVersion="6" minRefreshableVersion="3" recordCount="125" xr:uid="{1B8F9229-5941-4AB0-BC3D-F29885BADEF3}">
  <cacheSource type="external" connectionId="4"/>
  <cacheFields count="14">
    <cacheField name="completed_date" numFmtId="0">
      <sharedItems containsSemiMixedTypes="0" containsNonDate="0" containsDate="1" containsString="0" minDate="2020-01-13T00:00:00" maxDate="2020-03-09T00:00:00" count="29">
        <d v="2020-03-07T00:00:00"/>
        <d v="2020-03-08T00:00:00"/>
        <d v="2020-03-06T00:00:00"/>
        <d v="2020-03-05T00:00:00"/>
        <d v="2020-03-04T00:00:00"/>
        <d v="2020-03-03T00:00:00"/>
        <d v="2020-03-01T00:00:00"/>
        <d v="2020-02-29T00:00:00"/>
        <d v="2020-02-27T00:00:00"/>
        <d v="2020-02-28T00:00:00"/>
        <d v="2020-02-26T00:00:00"/>
        <d v="2020-02-23T00:00:00"/>
        <d v="2020-02-25T00:00:00"/>
        <d v="2020-02-24T00:00:00"/>
        <d v="2020-02-22T00:00:00"/>
        <d v="2020-02-19T00:00:00"/>
        <d v="2020-02-21T00:00:00"/>
        <d v="2020-02-20T00:00:00"/>
        <d v="2020-02-18T00:00:00"/>
        <d v="2020-02-17T00:00:00"/>
        <d v="2020-02-16T00:00:00"/>
        <d v="2020-02-15T00:00:00"/>
        <d v="2020-02-14T00:00:00"/>
        <d v="2020-02-06T00:00:00"/>
        <d v="2020-02-08T00:00:00"/>
        <d v="2020-02-03T00:00:00"/>
        <d v="2020-01-31T00:00:00"/>
        <d v="2020-01-29T00:00:00"/>
        <d v="2020-01-13T00:00:00"/>
      </sharedItems>
    </cacheField>
    <cacheField name="transaction_time" numFmtId="0">
      <sharedItems containsSemiMixedTypes="0" containsNonDate="0" containsDate="1" containsString="0" minDate="1899-12-30T03:24:00" maxDate="1899-12-30T23:31:00"/>
    </cacheField>
    <cacheField name="transaction_date" numFmtId="0">
      <sharedItems containsSemiMixedTypes="0" containsNonDate="0" containsDate="1" containsString="0" minDate="2020-01-13T00:00:00" maxDate="2020-03-07T00:00:00" count="28">
        <d v="2020-03-06T00:00:00"/>
        <d v="2020-03-05T00:00:00"/>
        <d v="2020-03-04T00:00:00"/>
        <d v="2020-03-03T00:00:00"/>
        <d v="2020-03-02T00:00:00"/>
        <d v="2020-03-01T00:00:00"/>
        <d v="2020-02-29T00:00:00"/>
        <d v="2020-02-28T00:00:00"/>
        <d v="2020-02-27T00:00:00"/>
        <d v="2020-02-25T00:00:00"/>
        <d v="2020-02-24T00:00:00"/>
        <d v="2020-02-23T00:00:00"/>
        <d v="2020-02-22T00:00:00"/>
        <d v="2020-02-21T00:00:00"/>
        <d v="2020-02-20T00:00:00"/>
        <d v="2020-02-19T00:00:00"/>
        <d v="2020-02-18T00:00:00"/>
        <d v="2020-02-17T00:00:00"/>
        <d v="2020-02-16T00:00:00"/>
        <d v="2020-02-15T00:00:00"/>
        <d v="2020-02-14T00:00:00"/>
        <d v="2020-02-13T00:00:00"/>
        <d v="2020-02-12T00:00:00"/>
        <d v="2020-02-10T00:00:00"/>
        <d v="2020-02-06T00:00:00"/>
        <d v="2020-02-03T00:00:00"/>
        <d v="2020-01-29T00:00:00"/>
        <d v="2020-01-13T00:00:00"/>
      </sharedItems>
    </cacheField>
    <cacheField name="description" numFmtId="0">
      <sharedItems/>
    </cacheField>
    <cacheField name="paid_out" numFmtId="0">
      <sharedItems containsSemiMixedTypes="0" containsString="0" containsNumber="1" minValue="0" maxValue="294"/>
    </cacheField>
    <cacheField name="paid_in" numFmtId="0">
      <sharedItems containsSemiMixedTypes="0" containsString="0" containsNumber="1" containsInteger="1" minValue="0" maxValue="500" count="8">
        <n v="0"/>
        <n v="20"/>
        <n v="50"/>
        <n v="100"/>
        <n v="200"/>
        <n v="500"/>
        <n v="300"/>
        <n v="10"/>
      </sharedItems>
    </cacheField>
    <cacheField name="exchange_out" numFmtId="0">
      <sharedItems/>
    </cacheField>
    <cacheField name="balance" numFmtId="0">
      <sharedItems containsSemiMixedTypes="0" containsString="0" containsNumber="1" minValue="10" maxValue="575.23"/>
    </cacheField>
    <cacheField name="category" numFmtId="0">
      <sharedItems count="11">
        <s v=" Groceries"/>
        <s v=" Cash"/>
        <s v=" Health"/>
        <s v=" General"/>
        <s v=" Restaurants"/>
        <s v=" Travel"/>
        <s v=" Hotel"/>
        <s v=" Shopping"/>
        <s v=" Services"/>
        <s v=" Transport"/>
        <s v=" Entertainment"/>
      </sharedItems>
    </cacheField>
    <cacheField name="Category_Corrected" numFmtId="0">
      <sharedItems count="9">
        <s v=" Groceries"/>
        <s v=" Cash In Hand"/>
        <s v=" Shopping"/>
        <s v=" Top-up"/>
        <s v=" Eating Out"/>
        <s v=" Accommodation"/>
        <s v=" Entertainment"/>
        <s v=" Local Transport"/>
        <s v=" International Travel"/>
      </sharedItems>
    </cacheField>
    <cacheField name="City" numFmtId="0">
      <sharedItems count="11">
        <s v="Salzburg"/>
        <s v="Jjubljana"/>
        <s v="Zagreb"/>
        <s v="Budapest"/>
        <s v="Bratislava"/>
        <s v="Prague"/>
        <s v="Vienna"/>
        <s v="Lucerne"/>
        <s v="Zermatt"/>
        <s v="Geneva"/>
        <s v="London"/>
      </sharedItems>
    </cacheField>
    <cacheField name="Country" numFmtId="0">
      <sharedItems count="9">
        <s v="Austria"/>
        <s v="Slovenia"/>
        <s v="Croatia"/>
        <s v="Hungary"/>
        <s v="Slovakia"/>
        <s v="Czechia"/>
        <s v="Switzerland"/>
        <s v="UK"/>
        <s v="Czech" u="1"/>
      </sharedItems>
    </cacheField>
    <cacheField name="Week_No" numFmtId="0">
      <sharedItems count="5">
        <s v="Week 4"/>
        <s v="Week 3"/>
        <s v="Week 2"/>
        <s v="Week 1"/>
        <s v="Preparation"/>
      </sharedItems>
    </cacheField>
    <cacheField name="Month_Name" numFmtId="0">
      <sharedItems count="3">
        <s v="March"/>
        <s v="February"/>
        <s v="January"/>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n" refreshedDate="44020.028441087961" backgroundQuery="1" createdVersion="6" refreshedVersion="6" minRefreshableVersion="3" recordCount="125" xr:uid="{075D3B44-CA1F-4F68-88AD-14A5EB63753A}">
  <cacheSource type="external" connectionId="5"/>
  <cacheFields count="15">
    <cacheField name="completed_date" numFmtId="0">
      <sharedItems containsSemiMixedTypes="0" containsNonDate="0" containsDate="1" containsString="0" minDate="2020-01-13T00:00:00" maxDate="2020-03-09T00:00:00" count="29">
        <d v="2020-03-07T00:00:00"/>
        <d v="2020-03-08T00:00:00"/>
        <d v="2020-03-06T00:00:00"/>
        <d v="2020-03-05T00:00:00"/>
        <d v="2020-03-04T00:00:00"/>
        <d v="2020-03-03T00:00:00"/>
        <d v="2020-03-01T00:00:00"/>
        <d v="2020-02-29T00:00:00"/>
        <d v="2020-02-27T00:00:00"/>
        <d v="2020-02-28T00:00:00"/>
        <d v="2020-02-26T00:00:00"/>
        <d v="2020-02-23T00:00:00"/>
        <d v="2020-02-25T00:00:00"/>
        <d v="2020-02-24T00:00:00"/>
        <d v="2020-02-22T00:00:00"/>
        <d v="2020-02-19T00:00:00"/>
        <d v="2020-02-21T00:00:00"/>
        <d v="2020-02-20T00:00:00"/>
        <d v="2020-02-18T00:00:00"/>
        <d v="2020-02-17T00:00:00"/>
        <d v="2020-02-16T00:00:00"/>
        <d v="2020-02-15T00:00:00"/>
        <d v="2020-02-14T00:00:00"/>
        <d v="2020-02-06T00:00:00"/>
        <d v="2020-02-08T00:00:00"/>
        <d v="2020-02-03T00:00:00"/>
        <d v="2020-01-31T00:00:00"/>
        <d v="2020-01-29T00:00:00"/>
        <d v="2020-01-13T00:00:00"/>
      </sharedItems>
    </cacheField>
    <cacheField name="transaction_time" numFmtId="0">
      <sharedItems containsSemiMixedTypes="0" containsNonDate="0" containsDate="1" containsString="0" minDate="1899-12-30T03:24:00" maxDate="1899-12-30T23:31:00"/>
    </cacheField>
    <cacheField name="transaction_date" numFmtId="0">
      <sharedItems containsSemiMixedTypes="0" containsNonDate="0" containsDate="1" containsString="0" minDate="2020-01-13T00:00:00" maxDate="2020-03-07T00:00:00" count="28">
        <d v="2020-03-06T00:00:00"/>
        <d v="2020-03-05T00:00:00"/>
        <d v="2020-03-04T00:00:00"/>
        <d v="2020-03-03T00:00:00"/>
        <d v="2020-03-02T00:00:00"/>
        <d v="2020-03-01T00:00:00"/>
        <d v="2020-02-29T00:00:00"/>
        <d v="2020-02-28T00:00:00"/>
        <d v="2020-02-27T00:00:00"/>
        <d v="2020-02-25T00:00:00"/>
        <d v="2020-02-24T00:00:00"/>
        <d v="2020-02-23T00:00:00"/>
        <d v="2020-02-22T00:00:00"/>
        <d v="2020-02-21T00:00:00"/>
        <d v="2020-02-20T00:00:00"/>
        <d v="2020-02-19T00:00:00"/>
        <d v="2020-02-18T00:00:00"/>
        <d v="2020-02-17T00:00:00"/>
        <d v="2020-02-16T00:00:00"/>
        <d v="2020-02-15T00:00:00"/>
        <d v="2020-02-14T00:00:00"/>
        <d v="2020-02-13T00:00:00"/>
        <d v="2020-02-12T00:00:00"/>
        <d v="2020-02-10T00:00:00"/>
        <d v="2020-02-06T00:00:00"/>
        <d v="2020-02-03T00:00:00"/>
        <d v="2020-01-29T00:00:00"/>
        <d v="2020-01-13T00:00:00"/>
      </sharedItems>
      <fieldGroup par="14" base="2">
        <rangePr groupBy="days" startDate="2020-01-13T00:00:00" endDate="2020-03-07T00:00:00"/>
        <groupItems count="368">
          <s v="&lt;13/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3/2020"/>
        </groupItems>
      </fieldGroup>
    </cacheField>
    <cacheField name="description" numFmtId="0">
      <sharedItems/>
    </cacheField>
    <cacheField name="paid_out" numFmtId="0">
      <sharedItems containsSemiMixedTypes="0" containsString="0" containsNumber="1" minValue="0" maxValue="294"/>
    </cacheField>
    <cacheField name="paid_in" numFmtId="0">
      <sharedItems containsSemiMixedTypes="0" containsString="0" containsNumber="1" containsInteger="1" minValue="0" maxValue="500" count="8">
        <n v="0"/>
        <n v="20"/>
        <n v="50"/>
        <n v="100"/>
        <n v="200"/>
        <n v="500"/>
        <n v="300"/>
        <n v="10"/>
      </sharedItems>
    </cacheField>
    <cacheField name="exchange_out" numFmtId="0">
      <sharedItems/>
    </cacheField>
    <cacheField name="balance" numFmtId="0">
      <sharedItems containsSemiMixedTypes="0" containsString="0" containsNumber="1" minValue="10" maxValue="575.23"/>
    </cacheField>
    <cacheField name="category" numFmtId="0">
      <sharedItems count="11">
        <s v=" Groceries"/>
        <s v=" Cash"/>
        <s v=" Health"/>
        <s v=" General"/>
        <s v=" Restaurants"/>
        <s v=" Travel"/>
        <s v=" Hotel"/>
        <s v=" Shopping"/>
        <s v=" Services"/>
        <s v=" Transport"/>
        <s v=" Entertainment"/>
      </sharedItems>
    </cacheField>
    <cacheField name="Category_Corrected" numFmtId="0">
      <sharedItems count="9">
        <s v=" Groceries"/>
        <s v=" Cash In Hand"/>
        <s v=" Shopping"/>
        <s v=" Top-up"/>
        <s v=" Eating Out"/>
        <s v=" Accommodation"/>
        <s v=" Entertainment"/>
        <s v=" Local Transport"/>
        <s v=" International Travel"/>
      </sharedItems>
    </cacheField>
    <cacheField name="City" numFmtId="0">
      <sharedItems count="11">
        <s v="Salzburg"/>
        <s v="Jjubljana"/>
        <s v="Zagreb"/>
        <s v="Budapest"/>
        <s v="Bratislava"/>
        <s v="Prague"/>
        <s v="Vienna"/>
        <s v="Lucerne"/>
        <s v="Zermatt"/>
        <s v="Geneva"/>
        <s v="London"/>
      </sharedItems>
    </cacheField>
    <cacheField name="Country" numFmtId="0">
      <sharedItems count="8">
        <s v="Austria"/>
        <s v="Slovenia"/>
        <s v="Croatia"/>
        <s v="Hungary"/>
        <s v="Slovakia"/>
        <s v="Czechia"/>
        <s v="Switzerland"/>
        <s v="UK"/>
      </sharedItems>
    </cacheField>
    <cacheField name="Week_No" numFmtId="0">
      <sharedItems count="5">
        <s v="Week 4"/>
        <s v="Week 3"/>
        <s v="Week 2"/>
        <s v="Week 1"/>
        <s v="Preparation"/>
      </sharedItems>
    </cacheField>
    <cacheField name="Month_Name" numFmtId="0">
      <sharedItems count="3">
        <s v="March"/>
        <s v="February"/>
        <s v="January"/>
      </sharedItems>
    </cacheField>
    <cacheField name="Months" numFmtId="0" databaseField="0">
      <fieldGroup base="2">
        <rangePr groupBy="months" startDate="2020-01-13T00:00:00" endDate="2020-03-07T00:00:00"/>
        <groupItems count="14">
          <s v="&lt;13/01/2020"/>
          <s v="Jan"/>
          <s v="Feb"/>
          <s v="Mar"/>
          <s v="Apr"/>
          <s v="May"/>
          <s v="Jun"/>
          <s v="Jul"/>
          <s v="Aug"/>
          <s v="Sep"/>
          <s v="Oct"/>
          <s v="Nov"/>
          <s v="Dec"/>
          <s v="&gt;07/03/2020"/>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n" refreshedDate="44020.028442013892" backgroundQuery="1" createdVersion="6" refreshedVersion="6" minRefreshableVersion="3" recordCount="125" xr:uid="{37E885EB-3615-4D20-9BA4-F1C49CAE9FB7}">
  <cacheSource type="external" connectionId="6"/>
  <cacheFields count="14">
    <cacheField name="completed_date" numFmtId="0">
      <sharedItems containsSemiMixedTypes="0" containsNonDate="0" containsDate="1" containsString="0" minDate="2020-01-13T00:00:00" maxDate="2020-03-09T00:00:00" count="29">
        <d v="2020-03-07T00:00:00"/>
        <d v="2020-03-08T00:00:00"/>
        <d v="2020-03-06T00:00:00"/>
        <d v="2020-03-05T00:00:00"/>
        <d v="2020-03-04T00:00:00"/>
        <d v="2020-03-03T00:00:00"/>
        <d v="2020-03-01T00:00:00"/>
        <d v="2020-02-29T00:00:00"/>
        <d v="2020-02-27T00:00:00"/>
        <d v="2020-02-28T00:00:00"/>
        <d v="2020-02-26T00:00:00"/>
        <d v="2020-02-23T00:00:00"/>
        <d v="2020-02-25T00:00:00"/>
        <d v="2020-02-24T00:00:00"/>
        <d v="2020-02-22T00:00:00"/>
        <d v="2020-02-19T00:00:00"/>
        <d v="2020-02-21T00:00:00"/>
        <d v="2020-02-20T00:00:00"/>
        <d v="2020-02-18T00:00:00"/>
        <d v="2020-02-17T00:00:00"/>
        <d v="2020-02-16T00:00:00"/>
        <d v="2020-02-15T00:00:00"/>
        <d v="2020-02-14T00:00:00"/>
        <d v="2020-02-06T00:00:00"/>
        <d v="2020-02-08T00:00:00"/>
        <d v="2020-02-03T00:00:00"/>
        <d v="2020-01-31T00:00:00"/>
        <d v="2020-01-29T00:00:00"/>
        <d v="2020-01-13T00:00:00"/>
      </sharedItems>
    </cacheField>
    <cacheField name="transaction_time" numFmtId="0">
      <sharedItems containsSemiMixedTypes="0" containsNonDate="0" containsDate="1" containsString="0" minDate="1899-12-30T03:24:00" maxDate="1899-12-30T23:31:00"/>
    </cacheField>
    <cacheField name="transaction_date" numFmtId="0">
      <sharedItems containsSemiMixedTypes="0" containsNonDate="0" containsDate="1" containsString="0" minDate="2020-01-13T00:00:00" maxDate="2020-03-07T00:00:00" count="28">
        <d v="2020-03-06T00:00:00"/>
        <d v="2020-03-05T00:00:00"/>
        <d v="2020-03-04T00:00:00"/>
        <d v="2020-03-03T00:00:00"/>
        <d v="2020-03-02T00:00:00"/>
        <d v="2020-03-01T00:00:00"/>
        <d v="2020-02-29T00:00:00"/>
        <d v="2020-02-28T00:00:00"/>
        <d v="2020-02-27T00:00:00"/>
        <d v="2020-02-25T00:00:00"/>
        <d v="2020-02-24T00:00:00"/>
        <d v="2020-02-23T00:00:00"/>
        <d v="2020-02-22T00:00:00"/>
        <d v="2020-02-21T00:00:00"/>
        <d v="2020-02-20T00:00:00"/>
        <d v="2020-02-19T00:00:00"/>
        <d v="2020-02-18T00:00:00"/>
        <d v="2020-02-17T00:00:00"/>
        <d v="2020-02-16T00:00:00"/>
        <d v="2020-02-15T00:00:00"/>
        <d v="2020-02-14T00:00:00"/>
        <d v="2020-02-13T00:00:00"/>
        <d v="2020-02-12T00:00:00"/>
        <d v="2020-02-10T00:00:00"/>
        <d v="2020-02-06T00:00:00"/>
        <d v="2020-02-03T00:00:00"/>
        <d v="2020-01-29T00:00:00"/>
        <d v="2020-01-13T00:00:00"/>
      </sharedItems>
    </cacheField>
    <cacheField name="description" numFmtId="0">
      <sharedItems/>
    </cacheField>
    <cacheField name="paid_out" numFmtId="0">
      <sharedItems containsSemiMixedTypes="0" containsString="0" containsNumber="1" minValue="0" maxValue="294"/>
    </cacheField>
    <cacheField name="paid_in" numFmtId="0">
      <sharedItems containsSemiMixedTypes="0" containsString="0" containsNumber="1" containsInteger="1" minValue="0" maxValue="500" count="8">
        <n v="0"/>
        <n v="20"/>
        <n v="50"/>
        <n v="100"/>
        <n v="200"/>
        <n v="500"/>
        <n v="300"/>
        <n v="10"/>
      </sharedItems>
    </cacheField>
    <cacheField name="exchange_out" numFmtId="0">
      <sharedItems/>
    </cacheField>
    <cacheField name="balance" numFmtId="0">
      <sharedItems containsSemiMixedTypes="0" containsString="0" containsNumber="1" minValue="10" maxValue="575.23"/>
    </cacheField>
    <cacheField name="category" numFmtId="0">
      <sharedItems count="11">
        <s v=" Groceries"/>
        <s v=" Cash"/>
        <s v=" Health"/>
        <s v=" General"/>
        <s v=" Restaurants"/>
        <s v=" Travel"/>
        <s v=" Hotel"/>
        <s v=" Shopping"/>
        <s v=" Services"/>
        <s v=" Transport"/>
        <s v=" Entertainment"/>
      </sharedItems>
    </cacheField>
    <cacheField name="Category_Corrected" numFmtId="0">
      <sharedItems count="9">
        <s v=" Groceries"/>
        <s v=" Cash In Hand"/>
        <s v=" Shopping"/>
        <s v=" Top-up"/>
        <s v=" Eating Out"/>
        <s v=" Accommodation"/>
        <s v=" Entertainment"/>
        <s v=" Local Transport"/>
        <s v=" International Travel"/>
      </sharedItems>
    </cacheField>
    <cacheField name="City" numFmtId="0">
      <sharedItems count="11">
        <s v="Salzburg"/>
        <s v="Jjubljana"/>
        <s v="Zagreb"/>
        <s v="Budapest"/>
        <s v="Bratislava"/>
        <s v="Prague"/>
        <s v="Vienna"/>
        <s v="Lucerne"/>
        <s v="Zermatt"/>
        <s v="Geneva"/>
        <s v="London"/>
      </sharedItems>
    </cacheField>
    <cacheField name="Country" numFmtId="0">
      <sharedItems count="8">
        <s v="Austria"/>
        <s v="Slovenia"/>
        <s v="Croatia"/>
        <s v="Hungary"/>
        <s v="Slovakia"/>
        <s v="Czechia"/>
        <s v="Switzerland"/>
        <s v="UK"/>
      </sharedItems>
    </cacheField>
    <cacheField name="Week_No" numFmtId="0">
      <sharedItems count="5">
        <s v="Week 4"/>
        <s v="Week 3"/>
        <s v="Week 2"/>
        <s v="Week 1"/>
        <s v="Preparation"/>
      </sharedItems>
    </cacheField>
    <cacheField name="Month_Name" numFmtId="0">
      <sharedItems count="3">
        <s v="March"/>
        <s v="February"/>
        <s v="Januar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d v="1899-12-30T17:24:00"/>
    <x v="0"/>
    <s v=" BILLA AG FX Rate Â£1 = â‚¬1.1490 "/>
    <n v="0.52"/>
    <x v="0"/>
    <s v="  EUR 0.59 "/>
    <n v="19.22"/>
    <x v="0"/>
    <x v="0"/>
    <x v="0"/>
    <x v="0"/>
    <x v="0"/>
    <x v="0"/>
  </r>
  <r>
    <x v="0"/>
    <d v="1899-12-30T16:22:00"/>
    <x v="0"/>
    <s v=" Cash at Volksbank Salzburg Eg FX Rate Â£1 = â‚¬1.1501. Fee: 0.06 "/>
    <n v="8.76"/>
    <x v="0"/>
    <s v="  EUR 10.00 "/>
    <n v="19.739999999999998"/>
    <x v="1"/>
    <x v="1"/>
    <x v="0"/>
    <x v="0"/>
    <x v="0"/>
    <x v="0"/>
  </r>
  <r>
    <x v="1"/>
    <d v="1899-12-30T13:22:00"/>
    <x v="0"/>
    <s v=" BILLA AG FX Rate Â£1 = â‚¬1.1477 "/>
    <n v="0.34"/>
    <x v="0"/>
    <s v="  EUR 0.39 "/>
    <n v="18.88"/>
    <x v="0"/>
    <x v="0"/>
    <x v="0"/>
    <x v="0"/>
    <x v="0"/>
    <x v="0"/>
  </r>
  <r>
    <x v="1"/>
    <d v="1899-12-30T10:05:00"/>
    <x v="0"/>
    <s v=" MÃ¼ller FX Rate Â£1 = â‚¬1.1494 "/>
    <n v="2.2200000000000002"/>
    <x v="0"/>
    <s v="  EUR 2.55 "/>
    <n v="10.06"/>
    <x v="2"/>
    <x v="2"/>
    <x v="0"/>
    <x v="0"/>
    <x v="0"/>
    <x v="0"/>
  </r>
  <r>
    <x v="2"/>
    <d v="1899-12-30T10:05:00"/>
    <x v="0"/>
    <s v=" Top-Up by *9504  "/>
    <n v="0"/>
    <x v="1"/>
    <s v="  "/>
    <n v="60.06"/>
    <x v="3"/>
    <x v="3"/>
    <x v="0"/>
    <x v="0"/>
    <x v="0"/>
    <x v="0"/>
  </r>
  <r>
    <x v="0"/>
    <d v="1899-12-30T22:03:00"/>
    <x v="1"/>
    <s v=" McDonald's FX Rate Â£1 = â‚¬1.1508 "/>
    <n v="2.96"/>
    <x v="0"/>
    <s v="  EUR 3.40 "/>
    <n v="34.450000000000003"/>
    <x v="4"/>
    <x v="4"/>
    <x v="0"/>
    <x v="0"/>
    <x v="0"/>
    <x v="0"/>
  </r>
  <r>
    <x v="0"/>
    <d v="1899-12-30T19:20:00"/>
    <x v="1"/>
    <s v=" Ao Hotel Salzburg FX Rate Â£1 = â‚¬1.1550 "/>
    <n v="22.65"/>
    <x v="0"/>
    <s v="  EUR 26.16 "/>
    <n v="37.409999999999997"/>
    <x v="5"/>
    <x v="5"/>
    <x v="0"/>
    <x v="0"/>
    <x v="0"/>
    <x v="0"/>
  </r>
  <r>
    <x v="0"/>
    <d v="1899-12-30T19:10:00"/>
    <x v="1"/>
    <s v=" SPAR FX Rate Â£1 = â‚¬1.1548 "/>
    <n v="3.49"/>
    <x v="0"/>
    <s v="  EUR 4.03 "/>
    <n v="28.5"/>
    <x v="0"/>
    <x v="0"/>
    <x v="0"/>
    <x v="0"/>
    <x v="0"/>
    <x v="0"/>
  </r>
  <r>
    <x v="1"/>
    <d v="1899-12-30T12:38:00"/>
    <x v="1"/>
    <s v=" Gostilna dela. druÅ¾ba za gostinstvo. usposabljanje in storitve d.o.o. FX Rate Â£1 = â‚¬1.1528 "/>
    <n v="6.6"/>
    <x v="0"/>
    <s v="  EUR 7.60 "/>
    <n v="12.28"/>
    <x v="4"/>
    <x v="4"/>
    <x v="0"/>
    <x v="0"/>
    <x v="0"/>
    <x v="0"/>
  </r>
  <r>
    <x v="0"/>
    <d v="1899-12-30T08:57:00"/>
    <x v="1"/>
    <s v=" Hostel World  "/>
    <n v="2.46"/>
    <x v="0"/>
    <s v="  "/>
    <n v="31.99"/>
    <x v="6"/>
    <x v="5"/>
    <x v="0"/>
    <x v="0"/>
    <x v="0"/>
    <x v="0"/>
  </r>
  <r>
    <x v="3"/>
    <d v="1899-12-30T10:13:00"/>
    <x v="2"/>
    <s v=" Cash at Enota Banke FX Rate Â£1 = â‚¬1.1447 "/>
    <n v="17.48"/>
    <x v="0"/>
    <s v="  EUR 20.00 "/>
    <n v="63.46"/>
    <x v="1"/>
    <x v="1"/>
    <x v="1"/>
    <x v="1"/>
    <x v="0"/>
    <x v="0"/>
  </r>
  <r>
    <x v="4"/>
    <d v="1899-12-30T09:51:00"/>
    <x v="2"/>
    <s v=" Top-Up by *9504  "/>
    <n v="0"/>
    <x v="2"/>
    <s v="  "/>
    <n v="121"/>
    <x v="3"/>
    <x v="3"/>
    <x v="1"/>
    <x v="1"/>
    <x v="0"/>
    <x v="0"/>
  </r>
  <r>
    <x v="2"/>
    <d v="1899-12-30T17:56:00"/>
    <x v="3"/>
    <s v=" Sp Slovenska FX Rate Â£1 = â‚¬1.1477 "/>
    <n v="2.78"/>
    <x v="0"/>
    <s v="  EUR 3.18 "/>
    <n v="40.06"/>
    <x v="7"/>
    <x v="2"/>
    <x v="1"/>
    <x v="1"/>
    <x v="0"/>
    <x v="0"/>
  </r>
  <r>
    <x v="2"/>
    <d v="1899-12-30T14:47:00"/>
    <x v="3"/>
    <s v=" Slovenska HiÅ¡a - Figovec FX Rate Â£1 = â‚¬1.1498 "/>
    <n v="20.62"/>
    <x v="0"/>
    <s v="  EUR 23.70 "/>
    <n v="42.84"/>
    <x v="4"/>
    <x v="4"/>
    <x v="1"/>
    <x v="1"/>
    <x v="0"/>
    <x v="0"/>
  </r>
  <r>
    <x v="3"/>
    <d v="1899-12-30T08:33:00"/>
    <x v="3"/>
    <s v=" Fluxus Hostel FX Rate Â£1 = â‚¬1.1487 "/>
    <n v="27.33"/>
    <x v="0"/>
    <s v="  EUR 31.39 "/>
    <n v="80.94"/>
    <x v="5"/>
    <x v="5"/>
    <x v="1"/>
    <x v="1"/>
    <x v="0"/>
    <x v="0"/>
  </r>
  <r>
    <x v="4"/>
    <d v="1899-12-30T19:26:00"/>
    <x v="4"/>
    <s v=" Hostel World  "/>
    <n v="3.42"/>
    <x v="0"/>
    <s v="  "/>
    <n v="117.58"/>
    <x v="6"/>
    <x v="5"/>
    <x v="1"/>
    <x v="1"/>
    <x v="0"/>
    <x v="0"/>
  </r>
  <r>
    <x v="4"/>
    <d v="1899-12-30T12:09:00"/>
    <x v="4"/>
    <s v=" Pbztplitvice FX Rate Â£1 = knÂ 8.5970 "/>
    <n v="9.31"/>
    <x v="0"/>
    <s v="  HRK 80.00 "/>
    <n v="108.27"/>
    <x v="8"/>
    <x v="6"/>
    <x v="1"/>
    <x v="1"/>
    <x v="0"/>
    <x v="0"/>
  </r>
  <r>
    <x v="5"/>
    <d v="1899-12-30T13:28:00"/>
    <x v="5"/>
    <s v=" Cash at Maksimirska 120 FX Rate Â£1 = knÂ 8.5956 "/>
    <n v="11.64"/>
    <x v="0"/>
    <s v="  HRK 100.00 "/>
    <n v="94.27"/>
    <x v="1"/>
    <x v="1"/>
    <x v="2"/>
    <x v="2"/>
    <x v="1"/>
    <x v="0"/>
  </r>
  <r>
    <x v="5"/>
    <d v="1899-12-30T11:52:00"/>
    <x v="5"/>
    <s v=" Cash at Av Marina Drzica 4 FX Rate Â£1 = knÂ 8.5956 "/>
    <n v="23.27"/>
    <x v="0"/>
    <s v="  HRK 200.00 "/>
    <n v="71"/>
    <x v="1"/>
    <x v="1"/>
    <x v="2"/>
    <x v="2"/>
    <x v="1"/>
    <x v="0"/>
  </r>
  <r>
    <x v="6"/>
    <d v="1899-12-30T14:06:00"/>
    <x v="6"/>
    <s v=" Sri Lankan Curry Bowl -ob FX Rate Â£1 = knÂ 8.5956 "/>
    <n v="6.52"/>
    <x v="0"/>
    <s v="  HRK 56.00 "/>
    <n v="139.05000000000001"/>
    <x v="4"/>
    <x v="4"/>
    <x v="2"/>
    <x v="2"/>
    <x v="1"/>
    <x v="1"/>
  </r>
  <r>
    <x v="6"/>
    <d v="1899-12-30T12:12:00"/>
    <x v="6"/>
    <s v=" Cash at Trg Bana J Jelacica 10 FX Rate Â£1 = knÂ 8.5956 "/>
    <n v="23.27"/>
    <x v="0"/>
    <s v="  HRK 200.00 "/>
    <n v="152.38"/>
    <x v="1"/>
    <x v="1"/>
    <x v="2"/>
    <x v="2"/>
    <x v="1"/>
    <x v="1"/>
  </r>
  <r>
    <x v="7"/>
    <d v="1899-12-30T12:11:00"/>
    <x v="6"/>
    <s v=" Top-Up by *9504  "/>
    <n v="0"/>
    <x v="3"/>
    <s v="  "/>
    <n v="218.99"/>
    <x v="3"/>
    <x v="3"/>
    <x v="2"/>
    <x v="2"/>
    <x v="1"/>
    <x v="1"/>
  </r>
  <r>
    <x v="6"/>
    <d v="1899-12-30T10:04:00"/>
    <x v="6"/>
    <s v=" Pbztdinovap500 FX Rate Â£1 = knÂ 8.5956 "/>
    <n v="0.59"/>
    <x v="0"/>
    <s v="  HRK 4.99 "/>
    <n v="137.76"/>
    <x v="0"/>
    <x v="0"/>
    <x v="2"/>
    <x v="2"/>
    <x v="1"/>
    <x v="1"/>
  </r>
  <r>
    <x v="5"/>
    <d v="1899-12-30T20:44:00"/>
    <x v="7"/>
    <s v=" Fininfo FX Rate Â£1 = knÂ 8.6696 "/>
    <n v="27.53"/>
    <x v="0"/>
    <s v="  HRK 238.64 "/>
    <n v="105.91"/>
    <x v="5"/>
    <x v="5"/>
    <x v="2"/>
    <x v="2"/>
    <x v="1"/>
    <x v="1"/>
  </r>
  <r>
    <x v="6"/>
    <d v="1899-12-30T20:15:00"/>
    <x v="7"/>
    <s v=" Mlinar Pekara FX Rate Â£1 = knÂ 8.6710 "/>
    <n v="1.26"/>
    <x v="0"/>
    <s v="  HRK 10.90 "/>
    <n v="178.94"/>
    <x v="0"/>
    <x v="0"/>
    <x v="2"/>
    <x v="2"/>
    <x v="1"/>
    <x v="1"/>
  </r>
  <r>
    <x v="6"/>
    <d v="1899-12-30T20:12:00"/>
    <x v="7"/>
    <s v=" TISAK FX Rate Â£1 = knÂ 8.6694 "/>
    <n v="0.7"/>
    <x v="0"/>
    <s v="  HRK 5.99 "/>
    <n v="138.35"/>
    <x v="7"/>
    <x v="2"/>
    <x v="2"/>
    <x v="2"/>
    <x v="1"/>
    <x v="1"/>
  </r>
  <r>
    <x v="5"/>
    <d v="1899-12-30T17:10:00"/>
    <x v="7"/>
    <s v=" Hostel World  "/>
    <n v="4.32"/>
    <x v="0"/>
    <s v="  "/>
    <n v="133.44"/>
    <x v="6"/>
    <x v="5"/>
    <x v="2"/>
    <x v="2"/>
    <x v="1"/>
    <x v="1"/>
  </r>
  <r>
    <x v="6"/>
    <d v="1899-12-30T14:43:00"/>
    <x v="7"/>
    <s v=" Ã–BB FX Rate Â£1 = â‚¬1.1711 "/>
    <n v="2.57"/>
    <x v="0"/>
    <s v="  EUR 3.00 "/>
    <n v="180.2"/>
    <x v="9"/>
    <x v="7"/>
    <x v="2"/>
    <x v="2"/>
    <x v="1"/>
    <x v="1"/>
  </r>
  <r>
    <x v="6"/>
    <d v="1899-12-30T14:14:00"/>
    <x v="7"/>
    <s v=" BKK automata FX Rate Â£1 = FtÂ 395.4830 "/>
    <n v="0.89"/>
    <x v="0"/>
    <s v="  HUF 350.00 "/>
    <n v="175.65"/>
    <x v="9"/>
    <x v="7"/>
    <x v="2"/>
    <x v="2"/>
    <x v="1"/>
    <x v="1"/>
  </r>
  <r>
    <x v="6"/>
    <d v="1899-12-30T10:44:00"/>
    <x v="7"/>
    <s v=" Kira Ly Gyo Gyfu:rdo&quot; FX Rate Â£1 = FtÂ 397.0043 "/>
    <n v="6.81"/>
    <x v="0"/>
    <s v="  HUF 2,700.00 "/>
    <n v="145.57"/>
    <x v="10"/>
    <x v="6"/>
    <x v="2"/>
    <x v="2"/>
    <x v="1"/>
    <x v="1"/>
  </r>
  <r>
    <x v="6"/>
    <d v="1899-12-30T23:15:00"/>
    <x v="8"/>
    <s v=" Ryanair FX Rate Â£1 = â‚¬1.1714 "/>
    <n v="29.02"/>
    <x v="0"/>
    <s v="  EUR 33.99 "/>
    <n v="182.77"/>
    <x v="5"/>
    <x v="8"/>
    <x v="3"/>
    <x v="3"/>
    <x v="1"/>
    <x v="1"/>
  </r>
  <r>
    <x v="8"/>
    <d v="1899-12-30T19:59:00"/>
    <x v="8"/>
    <s v=" Top-Up by *9504  "/>
    <n v="0"/>
    <x v="3"/>
    <s v="  "/>
    <n v="177.91"/>
    <x v="3"/>
    <x v="3"/>
    <x v="3"/>
    <x v="3"/>
    <x v="1"/>
    <x v="1"/>
  </r>
  <r>
    <x v="6"/>
    <d v="1899-12-30T19:44:00"/>
    <x v="8"/>
    <s v=" Nagyi PalacsintÃ¡zÃ³ja FX Rate Â£1 = FtÂ 396.9532 "/>
    <n v="2.4"/>
    <x v="0"/>
    <s v="  HUF 950.00 "/>
    <n v="176.54"/>
    <x v="4"/>
    <x v="4"/>
    <x v="3"/>
    <x v="3"/>
    <x v="1"/>
    <x v="1"/>
  </r>
  <r>
    <x v="7"/>
    <d v="1899-12-30T15:03:00"/>
    <x v="8"/>
    <s v=" Millenium Kavehaz FX Rate Â£1 = FtÂ 397.4485 "/>
    <n v="1.74"/>
    <x v="0"/>
    <s v="  HUF 690.00 "/>
    <n v="215.94"/>
    <x v="4"/>
    <x v="4"/>
    <x v="3"/>
    <x v="3"/>
    <x v="1"/>
    <x v="1"/>
  </r>
  <r>
    <x v="7"/>
    <d v="1899-12-30T12:05:00"/>
    <x v="8"/>
    <s v=" BKK automata FX Rate Â£1 = FtÂ 398.1410 "/>
    <n v="4.1500000000000004"/>
    <x v="0"/>
    <s v="  HUF 1,650.00 "/>
    <n v="211.79"/>
    <x v="9"/>
    <x v="7"/>
    <x v="3"/>
    <x v="3"/>
    <x v="1"/>
    <x v="1"/>
  </r>
  <r>
    <x v="7"/>
    <d v="1899-12-30T10:11:00"/>
    <x v="8"/>
    <s v=" Hostel World  "/>
    <n v="1.31"/>
    <x v="0"/>
    <s v="  "/>
    <n v="217.68"/>
    <x v="6"/>
    <x v="5"/>
    <x v="3"/>
    <x v="3"/>
    <x v="1"/>
    <x v="1"/>
  </r>
  <r>
    <x v="9"/>
    <d v="1899-12-30T16:41:00"/>
    <x v="9"/>
    <s v=" Gellert Spa FX Rate Â£1 = FtÂ 404.8277 "/>
    <n v="15.57"/>
    <x v="0"/>
    <s v="  HUF 6,300.00 "/>
    <n v="136.55000000000001"/>
    <x v="10"/>
    <x v="6"/>
    <x v="3"/>
    <x v="3"/>
    <x v="1"/>
    <x v="1"/>
  </r>
  <r>
    <x v="9"/>
    <d v="1899-12-30T16:17:00"/>
    <x v="9"/>
    <s v=" Sportsdirect.com FX Rate Â£1 = FtÂ 404.8392 "/>
    <n v="8.6300000000000008"/>
    <x v="0"/>
    <s v="  HUF 3,490.00 "/>
    <n v="118.99"/>
    <x v="7"/>
    <x v="2"/>
    <x v="3"/>
    <x v="3"/>
    <x v="1"/>
    <x v="1"/>
  </r>
  <r>
    <x v="9"/>
    <d v="1899-12-30T14:30:00"/>
    <x v="9"/>
    <s v=" Cash at Kalvin Ter 3. FX Rate Â£1 = FtÂ 403.2638 "/>
    <n v="17.36"/>
    <x v="0"/>
    <s v="  HUF 7,000.00 "/>
    <n v="160.55000000000001"/>
    <x v="1"/>
    <x v="1"/>
    <x v="3"/>
    <x v="3"/>
    <x v="1"/>
    <x v="1"/>
  </r>
  <r>
    <x v="9"/>
    <d v="1899-12-30T13:31:00"/>
    <x v="9"/>
    <s v=" La Ngospavilon FX Rate Â£1 = FtÂ 403.5030 "/>
    <n v="4.47"/>
    <x v="0"/>
    <s v="  HUF 1,800.00 "/>
    <n v="132.08000000000001"/>
    <x v="4"/>
    <x v="4"/>
    <x v="3"/>
    <x v="3"/>
    <x v="1"/>
    <x v="1"/>
  </r>
  <r>
    <x v="9"/>
    <d v="1899-12-30T12:09:00"/>
    <x v="9"/>
    <s v=" Budapest Castle Hill Funicular FX Rate Â£1 = FtÂ 403.4449 "/>
    <n v="3.48"/>
    <x v="0"/>
    <s v="  HUF 1,400.00 "/>
    <n v="152.12"/>
    <x v="9"/>
    <x v="7"/>
    <x v="3"/>
    <x v="3"/>
    <x v="1"/>
    <x v="1"/>
  </r>
  <r>
    <x v="9"/>
    <d v="1899-12-30T11:38:00"/>
    <x v="9"/>
    <s v=" Matthias Church FX Rate Â£1 = FtÂ 404.1412 "/>
    <n v="4.46"/>
    <x v="0"/>
    <s v="  HUF 1,800.00 "/>
    <n v="127.62"/>
    <x v="8"/>
    <x v="6"/>
    <x v="3"/>
    <x v="3"/>
    <x v="1"/>
    <x v="1"/>
  </r>
  <r>
    <x v="9"/>
    <d v="1899-12-30T10:42:00"/>
    <x v="9"/>
    <s v=" Clark Picnic FX Rate Â£1 = FtÂ 404.0726 "/>
    <n v="4.95"/>
    <x v="0"/>
    <s v="  HUF 2,000.00 "/>
    <n v="155.6"/>
    <x v="4"/>
    <x v="4"/>
    <x v="3"/>
    <x v="3"/>
    <x v="1"/>
    <x v="1"/>
  </r>
  <r>
    <x v="10"/>
    <d v="1899-12-30T19:29:00"/>
    <x v="10"/>
    <s v=" ALDI Budapest FX Rate Â£1 = FtÂ 402.0441 "/>
    <n v="5.35"/>
    <x v="0"/>
    <s v="  HUF 2,148.00 "/>
    <n v="277.42"/>
    <x v="0"/>
    <x v="0"/>
    <x v="3"/>
    <x v="3"/>
    <x v="1"/>
    <x v="1"/>
  </r>
  <r>
    <x v="10"/>
    <d v="1899-12-30T17:03:00"/>
    <x v="10"/>
    <s v=" Cash at 82220201 FX Rate Â£1 = FtÂ 402.3165 "/>
    <n v="12.43"/>
    <x v="0"/>
    <s v="  HUF 5,000.00 "/>
    <n v="233.32"/>
    <x v="1"/>
    <x v="1"/>
    <x v="3"/>
    <x v="3"/>
    <x v="1"/>
    <x v="1"/>
  </r>
  <r>
    <x v="10"/>
    <d v="1899-12-30T16:22:00"/>
    <x v="10"/>
    <s v=" CROPP Corvin Plaza FX Rate Â£1 = FtÂ 402.5289 "/>
    <n v="5.81"/>
    <x v="0"/>
    <s v="  HUF 2,335.00 "/>
    <n v="291.63"/>
    <x v="2"/>
    <x v="2"/>
    <x v="3"/>
    <x v="3"/>
    <x v="1"/>
    <x v="1"/>
  </r>
  <r>
    <x v="10"/>
    <d v="1899-12-30T15:40:00"/>
    <x v="10"/>
    <s v=" Belfrit Corvin FX Rate Â£1 = FtÂ 402.6416 "/>
    <n v="1.72"/>
    <x v="0"/>
    <s v="  HUF 690.00 "/>
    <n v="289.91000000000003"/>
    <x v="4"/>
    <x v="4"/>
    <x v="3"/>
    <x v="3"/>
    <x v="1"/>
    <x v="1"/>
  </r>
  <r>
    <x v="10"/>
    <d v="1899-12-30T14:48:00"/>
    <x v="10"/>
    <s v=" Mevlana E Tterem FX Rate Â£1 = FtÂ 403.2406 "/>
    <n v="4.57"/>
    <x v="0"/>
    <s v="  HUF 1,840.00 "/>
    <n v="256.14"/>
    <x v="4"/>
    <x v="4"/>
    <x v="3"/>
    <x v="3"/>
    <x v="1"/>
    <x v="1"/>
  </r>
  <r>
    <x v="10"/>
    <d v="1899-12-30T14:37:00"/>
    <x v="10"/>
    <s v=" Hm Hu0311 FX Rate Â£1 = FtÂ 403.5448 "/>
    <n v="1.98"/>
    <x v="0"/>
    <s v="  HUF 795.00 "/>
    <n v="287.93"/>
    <x v="7"/>
    <x v="2"/>
    <x v="3"/>
    <x v="3"/>
    <x v="1"/>
    <x v="1"/>
  </r>
  <r>
    <x v="10"/>
    <d v="1899-12-30T10:35:00"/>
    <x v="10"/>
    <s v=" Tesco 44067 Ka Lvin Ex FX Rate Â£1 = FtÂ 402.9794 "/>
    <n v="5.16"/>
    <x v="0"/>
    <s v="  HUF 2,077.00 "/>
    <n v="282.77"/>
    <x v="7"/>
    <x v="0"/>
    <x v="3"/>
    <x v="3"/>
    <x v="1"/>
    <x v="1"/>
  </r>
  <r>
    <x v="11"/>
    <d v="1899-12-30T23:07:00"/>
    <x v="11"/>
    <s v=" Top-Up by *9504  "/>
    <n v="0"/>
    <x v="3"/>
    <s v="  "/>
    <n v="387.35"/>
    <x v="3"/>
    <x v="3"/>
    <x v="4"/>
    <x v="4"/>
    <x v="2"/>
    <x v="1"/>
  </r>
  <r>
    <x v="10"/>
    <d v="1899-12-30T22:04:00"/>
    <x v="11"/>
    <s v=" Flow Hostel FX Rate Â£1 = FtÂ 399.1995 "/>
    <n v="16.71"/>
    <x v="0"/>
    <s v="  HUF 6,670.00 "/>
    <n v="260.70999999999998"/>
    <x v="5"/>
    <x v="5"/>
    <x v="4"/>
    <x v="4"/>
    <x v="2"/>
    <x v="1"/>
  </r>
  <r>
    <x v="10"/>
    <d v="1899-12-30T21:40:00"/>
    <x v="11"/>
    <s v=" BKK automata FX Rate Â£1 = FtÂ 399.5314 "/>
    <n v="10.39"/>
    <x v="0"/>
    <s v="  HUF 4,150.00 "/>
    <n v="245.75"/>
    <x v="9"/>
    <x v="7"/>
    <x v="4"/>
    <x v="4"/>
    <x v="2"/>
    <x v="1"/>
  </r>
  <r>
    <x v="12"/>
    <d v="1899-12-30T13:49:00"/>
    <x v="11"/>
    <s v=" Www.cd.cz FX Rate Â£1 = KÄÂ 29.7392 "/>
    <n v="2.59"/>
    <x v="0"/>
    <s v="  CZK 77.00 "/>
    <n v="347.1"/>
    <x v="9"/>
    <x v="7"/>
    <x v="4"/>
    <x v="4"/>
    <x v="2"/>
    <x v="1"/>
  </r>
  <r>
    <x v="12"/>
    <d v="1899-12-30T13:34:00"/>
    <x v="11"/>
    <s v=" Automaty Na Predaj Jcl FX Rate Â£1 = â‚¬1.1880 "/>
    <n v="2.95"/>
    <x v="0"/>
    <s v="  EUR 3.50 "/>
    <n v="297.44"/>
    <x v="5"/>
    <x v="7"/>
    <x v="4"/>
    <x v="4"/>
    <x v="2"/>
    <x v="1"/>
  </r>
  <r>
    <x v="13"/>
    <d v="1899-12-30T13:27:00"/>
    <x v="11"/>
    <s v=" Cash at Bratislava.sancova FX Rate Â£1 = â‚¬1.1880 "/>
    <n v="25.26"/>
    <x v="0"/>
    <s v="  EUR 30.00 "/>
    <n v="362.09"/>
    <x v="1"/>
    <x v="1"/>
    <x v="4"/>
    <x v="4"/>
    <x v="2"/>
    <x v="1"/>
  </r>
  <r>
    <x v="13"/>
    <d v="1899-12-30T13:08:00"/>
    <x v="11"/>
    <s v=" Bagbnb Luggage Storage Network FX Rate Â£1 = â‚¬1.1880 "/>
    <n v="4.21"/>
    <x v="0"/>
    <s v="  EUR 5.00 "/>
    <n v="357.88"/>
    <x v="7"/>
    <x v="2"/>
    <x v="4"/>
    <x v="4"/>
    <x v="2"/>
    <x v="1"/>
  </r>
  <r>
    <x v="12"/>
    <d v="1899-12-30T12:32:00"/>
    <x v="11"/>
    <s v=" Hostel World  "/>
    <n v="5.6"/>
    <x v="0"/>
    <s v="  "/>
    <n v="352.28"/>
    <x v="6"/>
    <x v="5"/>
    <x v="4"/>
    <x v="4"/>
    <x v="2"/>
    <x v="1"/>
  </r>
  <r>
    <x v="12"/>
    <d v="1899-12-30T08:31:00"/>
    <x v="11"/>
    <s v=" Costa Coffee FX Rate Â£1 = KÄÂ 29.7392 "/>
    <n v="2.33"/>
    <x v="0"/>
    <s v="  CZK 69.00 "/>
    <n v="341.07"/>
    <x v="0"/>
    <x v="4"/>
    <x v="4"/>
    <x v="4"/>
    <x v="2"/>
    <x v="1"/>
  </r>
  <r>
    <x v="12"/>
    <d v="1899-12-30T08:27:00"/>
    <x v="11"/>
    <s v=" Www.cd.cz FX Rate Â£1 = KÄÂ 29.7392 "/>
    <n v="2.59"/>
    <x v="0"/>
    <s v="  CZK 77.00 "/>
    <n v="349.69"/>
    <x v="9"/>
    <x v="7"/>
    <x v="4"/>
    <x v="4"/>
    <x v="2"/>
    <x v="1"/>
  </r>
  <r>
    <x v="12"/>
    <d v="1899-12-30T05:19:00"/>
    <x v="11"/>
    <s v=" Dpp Tramv*dpphcb2772 FX Rate Â£1 = KÄÂ 29.7485 "/>
    <n v="3.7"/>
    <x v="0"/>
    <s v="  CZK 110.00 "/>
    <n v="343.4"/>
    <x v="9"/>
    <x v="7"/>
    <x v="4"/>
    <x v="4"/>
    <x v="2"/>
    <x v="1"/>
  </r>
  <r>
    <x v="12"/>
    <d v="1899-12-30T19:43:00"/>
    <x v="12"/>
    <s v=" Sophie's Hostel FX Rate Â£1 = KÄÂ 29.7485 "/>
    <n v="2.69"/>
    <x v="0"/>
    <s v="  CZK 80.00 "/>
    <n v="300.39"/>
    <x v="5"/>
    <x v="5"/>
    <x v="5"/>
    <x v="5"/>
    <x v="2"/>
    <x v="1"/>
  </r>
  <r>
    <x v="12"/>
    <d v="1899-12-30T18:51:00"/>
    <x v="12"/>
    <s v=" Miss Sophie S-recepce FX Rate Â£1 = KÄÂ 29.7485 "/>
    <n v="9.2200000000000006"/>
    <x v="0"/>
    <s v="  CZK 274.00 "/>
    <n v="303.08"/>
    <x v="5"/>
    <x v="5"/>
    <x v="5"/>
    <x v="5"/>
    <x v="2"/>
    <x v="1"/>
  </r>
  <r>
    <x v="11"/>
    <d v="1899-12-30T18:21:00"/>
    <x v="12"/>
    <s v=" Basta Gastro Servis S.r FX Rate Â£1 = KÄÂ 29.7485 "/>
    <n v="8.2100000000000009"/>
    <x v="0"/>
    <s v="  CZK 244.00 "/>
    <n v="292.39999999999998"/>
    <x v="4"/>
    <x v="4"/>
    <x v="5"/>
    <x v="5"/>
    <x v="2"/>
    <x v="1"/>
  </r>
  <r>
    <x v="11"/>
    <d v="1899-12-30T14:42:00"/>
    <x v="12"/>
    <s v=" Tobruk FX Rate Â£1 = KÄÂ 29.7485 "/>
    <n v="5.05"/>
    <x v="0"/>
    <s v="  CZK 150.00 "/>
    <n v="287.35000000000002"/>
    <x v="4"/>
    <x v="4"/>
    <x v="5"/>
    <x v="5"/>
    <x v="2"/>
    <x v="1"/>
  </r>
  <r>
    <x v="12"/>
    <d v="1899-12-30T09:51:00"/>
    <x v="12"/>
    <s v=" Sophie's Hostel FX Rate Â£1 = KÄÂ 29.7485 "/>
    <n v="2.36"/>
    <x v="0"/>
    <s v="  CZK 70.00 "/>
    <n v="332"/>
    <x v="5"/>
    <x v="5"/>
    <x v="5"/>
    <x v="5"/>
    <x v="2"/>
    <x v="1"/>
  </r>
  <r>
    <x v="12"/>
    <d v="1899-12-30T09:40:00"/>
    <x v="12"/>
    <s v=" Miss Sophie S-recepce FX Rate Â£1 = KÄÂ 29.7485 "/>
    <n v="19.7"/>
    <x v="0"/>
    <s v="  CZK 586.00 "/>
    <n v="312.3"/>
    <x v="5"/>
    <x v="5"/>
    <x v="5"/>
    <x v="5"/>
    <x v="2"/>
    <x v="1"/>
  </r>
  <r>
    <x v="11"/>
    <d v="1899-12-30T16:10:00"/>
    <x v="13"/>
    <s v=" Museum of Communism FX Rate Â£1 = KÄÂ 29.9116 "/>
    <n v="12.71"/>
    <x v="0"/>
    <s v="  CZK 380.00 "/>
    <n v="310.08"/>
    <x v="10"/>
    <x v="6"/>
    <x v="5"/>
    <x v="5"/>
    <x v="2"/>
    <x v="1"/>
  </r>
  <r>
    <x v="11"/>
    <d v="1899-12-30T14:13:00"/>
    <x v="13"/>
    <s v=" Cash at Rbcz FX Rate Â£1 = KÄÂ 29.9823 "/>
    <n v="13.35"/>
    <x v="0"/>
    <s v="  CZK 400.00 "/>
    <n v="322.79000000000002"/>
    <x v="1"/>
    <x v="1"/>
    <x v="5"/>
    <x v="5"/>
    <x v="2"/>
    <x v="1"/>
  </r>
  <r>
    <x v="11"/>
    <d v="1899-12-30T12:31:00"/>
    <x v="13"/>
    <s v=" Loving Hut FX Rate Â£1 = KÄÂ 29.9815 "/>
    <n v="5.78"/>
    <x v="0"/>
    <s v="  CZK 173.00 "/>
    <n v="304.3"/>
    <x v="4"/>
    <x v="4"/>
    <x v="5"/>
    <x v="5"/>
    <x v="2"/>
    <x v="1"/>
  </r>
  <r>
    <x v="11"/>
    <d v="1899-12-30T09:02:00"/>
    <x v="13"/>
    <s v=" nÃ¡mÄ›stÃ­ I. P. Pavlova FX Rate Â£1 = KÄÂ 29.8844 "/>
    <n v="3.69"/>
    <x v="0"/>
    <s v="  CZK 110.00 "/>
    <n v="300.61"/>
    <x v="0"/>
    <x v="0"/>
    <x v="5"/>
    <x v="5"/>
    <x v="2"/>
    <x v="1"/>
  </r>
  <r>
    <x v="14"/>
    <d v="1899-12-30T18:24:00"/>
    <x v="14"/>
    <s v=" Istambul Kebab S.r.o FX Rate Â£1 = KÄÂ 29.9325 "/>
    <n v="7.69"/>
    <x v="0"/>
    <s v="  CZK 230.00 "/>
    <n v="337.78"/>
    <x v="4"/>
    <x v="4"/>
    <x v="5"/>
    <x v="5"/>
    <x v="2"/>
    <x v="1"/>
  </r>
  <r>
    <x v="14"/>
    <d v="1899-12-30T11:06:00"/>
    <x v="14"/>
    <s v=" Good Prague Tours FX Rate Â£1 = KÄÂ 29.8264 "/>
    <n v="9.73"/>
    <x v="0"/>
    <s v="  CZK 290.00 "/>
    <n v="345.47"/>
    <x v="5"/>
    <x v="6"/>
    <x v="5"/>
    <x v="5"/>
    <x v="2"/>
    <x v="1"/>
  </r>
  <r>
    <x v="14"/>
    <d v="1899-12-30T10:56:00"/>
    <x v="14"/>
    <s v=" Cash at Csob 8066 Praha 1 FX Rate Â£1 = KÄÂ 29.8231 "/>
    <n v="16.77"/>
    <x v="0"/>
    <s v="  CZK 500.00 "/>
    <n v="355.2"/>
    <x v="1"/>
    <x v="1"/>
    <x v="5"/>
    <x v="5"/>
    <x v="2"/>
    <x v="1"/>
  </r>
  <r>
    <x v="14"/>
    <d v="1899-12-30T09:15:00"/>
    <x v="14"/>
    <s v=" Pizza Coloseum - Pe FX Rate Â£1 = KÄÂ 29.8988 "/>
    <n v="1.64"/>
    <x v="0"/>
    <s v="  CZK 49.00 "/>
    <n v="336.14"/>
    <x v="0"/>
    <x v="4"/>
    <x v="5"/>
    <x v="5"/>
    <x v="2"/>
    <x v="1"/>
  </r>
  <r>
    <x v="12"/>
    <d v="1899-12-30T07:59:00"/>
    <x v="14"/>
    <s v=" Miss Sophie S-recepce FX Rate Â£1 = KÄÂ 29.8452 "/>
    <n v="6.71"/>
    <x v="0"/>
    <s v="  CZK 200.00 "/>
    <n v="334.36"/>
    <x v="5"/>
    <x v="5"/>
    <x v="5"/>
    <x v="5"/>
    <x v="2"/>
    <x v="1"/>
  </r>
  <r>
    <x v="15"/>
    <d v="1899-12-30T20:23:00"/>
    <x v="15"/>
    <s v=" Top-Up by *9504  "/>
    <n v="0"/>
    <x v="4"/>
    <s v="  "/>
    <n v="454.31"/>
    <x v="3"/>
    <x v="3"/>
    <x v="6"/>
    <x v="0"/>
    <x v="2"/>
    <x v="1"/>
  </r>
  <r>
    <x v="16"/>
    <d v="1899-12-30T20:21:00"/>
    <x v="15"/>
    <s v=" Buger King FX Rate Â£1 = KÄÂ 29.8263 "/>
    <n v="1.61"/>
    <x v="0"/>
    <s v="  CZK 48.00 "/>
    <n v="371.97"/>
    <x v="4"/>
    <x v="4"/>
    <x v="6"/>
    <x v="0"/>
    <x v="2"/>
    <x v="1"/>
  </r>
  <r>
    <x v="16"/>
    <d v="1899-12-30T15:03:00"/>
    <x v="15"/>
    <s v=" Cash at Hypo Tirol Bank Ag FX Rate Â£1 = â‚¬1.2006 "/>
    <n v="8.33"/>
    <x v="0"/>
    <s v="  EUR 10.00 "/>
    <n v="373.58"/>
    <x v="1"/>
    <x v="1"/>
    <x v="6"/>
    <x v="0"/>
    <x v="2"/>
    <x v="1"/>
  </r>
  <r>
    <x v="16"/>
    <d v="1899-12-30T12:09:00"/>
    <x v="15"/>
    <s v=" Khm museumsverband Audiog FX Rate Â£1 = â‚¬1.2030 "/>
    <n v="4.99"/>
    <x v="0"/>
    <s v="  EUR 6.00 "/>
    <n v="381.91"/>
    <x v="7"/>
    <x v="6"/>
    <x v="6"/>
    <x v="0"/>
    <x v="2"/>
    <x v="1"/>
  </r>
  <r>
    <x v="16"/>
    <d v="1899-12-30T11:56:00"/>
    <x v="15"/>
    <s v=" Khm museumsverband Ti Ka. FX Rate Â£1 = â‚¬1.2029 "/>
    <n v="13.31"/>
    <x v="0"/>
    <s v="  EUR 16.00 "/>
    <n v="386.9"/>
    <x v="7"/>
    <x v="6"/>
    <x v="6"/>
    <x v="0"/>
    <x v="2"/>
    <x v="1"/>
  </r>
  <r>
    <x v="16"/>
    <d v="1899-12-30T09:31:00"/>
    <x v="15"/>
    <s v=" Albertina FX Rate Â£1 = â‚¬1.2030 "/>
    <n v="14.05"/>
    <x v="0"/>
    <s v="  EUR 16.90 "/>
    <n v="404.29"/>
    <x v="10"/>
    <x v="6"/>
    <x v="6"/>
    <x v="0"/>
    <x v="2"/>
    <x v="1"/>
  </r>
  <r>
    <x v="16"/>
    <d v="1899-12-30T07:44:00"/>
    <x v="15"/>
    <s v=" Mews Systems FX Rate Â£1 = â‚¬1.2034 "/>
    <n v="4.08"/>
    <x v="0"/>
    <s v="  EUR 4.90 "/>
    <n v="400.21"/>
    <x v="5"/>
    <x v="5"/>
    <x v="6"/>
    <x v="0"/>
    <x v="2"/>
    <x v="1"/>
  </r>
  <r>
    <x v="17"/>
    <d v="1899-12-30T19:30:00"/>
    <x v="16"/>
    <s v=" Hostel World  "/>
    <n v="7.02"/>
    <x v="0"/>
    <s v="  "/>
    <n v="418.34"/>
    <x v="6"/>
    <x v="5"/>
    <x v="6"/>
    <x v="0"/>
    <x v="2"/>
    <x v="1"/>
  </r>
  <r>
    <x v="17"/>
    <d v="1899-12-30T19:25:00"/>
    <x v="16"/>
    <s v=" Ã–BB FX Rate Â£1 = â‚¬1.2035 "/>
    <n v="2.5"/>
    <x v="0"/>
    <s v="  EUR 3.00 "/>
    <n v="425.36"/>
    <x v="9"/>
    <x v="7"/>
    <x v="6"/>
    <x v="0"/>
    <x v="2"/>
    <x v="1"/>
  </r>
  <r>
    <x v="15"/>
    <d v="1899-12-30T16:13:00"/>
    <x v="16"/>
    <s v=" Billa FX Rate Â£1 = â‚¬1.2035 "/>
    <n v="13.11"/>
    <x v="0"/>
    <s v="  EUR 15.77 "/>
    <n v="427.86"/>
    <x v="0"/>
    <x v="0"/>
    <x v="6"/>
    <x v="0"/>
    <x v="2"/>
    <x v="1"/>
  </r>
  <r>
    <x v="18"/>
    <d v="1899-12-30T16:03:00"/>
    <x v="17"/>
    <s v=" Cash at Unicredit Bank Austria Ag FX Rate Â£1 = â‚¬1.2007 "/>
    <n v="24.99"/>
    <x v="0"/>
    <s v="  EUR 30.00 "/>
    <n v="261.81"/>
    <x v="1"/>
    <x v="1"/>
    <x v="6"/>
    <x v="0"/>
    <x v="2"/>
    <x v="1"/>
  </r>
  <r>
    <x v="18"/>
    <d v="1899-12-30T14:12:00"/>
    <x v="17"/>
    <s v=" HÃ¶here Bundeslehr- und Forschungsanstalt fÃ¼r Gartenbau SchÃ¶nbrunn FX Rate Â£1 = â‚¬1.2002 "/>
    <n v="7.5"/>
    <x v="0"/>
    <s v="  EUR 9.00 "/>
    <n v="254.31"/>
    <x v="7"/>
    <x v="6"/>
    <x v="6"/>
    <x v="0"/>
    <x v="2"/>
    <x v="1"/>
  </r>
  <r>
    <x v="15"/>
    <d v="1899-12-30T11:39:00"/>
    <x v="17"/>
    <s v=" Apartment Schloss SchÃ¶nbrunn FX Rate Â£1 = â‚¬1.2002 "/>
    <n v="13.34"/>
    <x v="0"/>
    <s v="  EUR 16.00 "/>
    <n v="440.97"/>
    <x v="10"/>
    <x v="6"/>
    <x v="6"/>
    <x v="0"/>
    <x v="2"/>
    <x v="1"/>
  </r>
  <r>
    <x v="18"/>
    <d v="1899-12-30T08:33:00"/>
    <x v="17"/>
    <s v=" Mews Systems FX Rate Â£1 = â‚¬1.2032 "/>
    <n v="8.15"/>
    <x v="0"/>
    <s v="  EUR 9.80 "/>
    <n v="286.8"/>
    <x v="5"/>
    <x v="5"/>
    <x v="6"/>
    <x v="0"/>
    <x v="2"/>
    <x v="1"/>
  </r>
  <r>
    <x v="19"/>
    <d v="1899-12-30T19:07:00"/>
    <x v="18"/>
    <s v=" Mews Systems FX Rate Â£1 = â‚¬1.1964 "/>
    <n v="44.29"/>
    <x v="0"/>
    <s v="  EUR 52.98 "/>
    <n v="309.86"/>
    <x v="5"/>
    <x v="5"/>
    <x v="7"/>
    <x v="6"/>
    <x v="3"/>
    <x v="1"/>
  </r>
  <r>
    <x v="19"/>
    <d v="1899-12-30T18:33:00"/>
    <x v="18"/>
    <s v=" Ã–BB ReisebÃ¼ro FX Rate Â£1 = â‚¬1.1967 "/>
    <n v="14.29"/>
    <x v="0"/>
    <s v="  EUR 17.10 "/>
    <n v="354.15"/>
    <x v="9"/>
    <x v="7"/>
    <x v="7"/>
    <x v="6"/>
    <x v="3"/>
    <x v="1"/>
  </r>
  <r>
    <x v="18"/>
    <d v="1899-12-30T14:25:00"/>
    <x v="18"/>
    <s v=" Don Boardservice Gmbh FX Rate Â£1 = â‚¬1.1984 "/>
    <n v="2.5099999999999998"/>
    <x v="0"/>
    <s v="  EUR 3.00 "/>
    <n v="307.35000000000002"/>
    <x v="4"/>
    <x v="4"/>
    <x v="7"/>
    <x v="6"/>
    <x v="3"/>
    <x v="1"/>
  </r>
  <r>
    <x v="18"/>
    <d v="1899-12-30T09:34:00"/>
    <x v="18"/>
    <s v=" Migros Ta Mta pizzafoodst FX Rate Â£1 = FrÂ 1.2755 "/>
    <n v="2.44"/>
    <x v="0"/>
    <s v="  CHF 3.10 "/>
    <n v="297.97000000000003"/>
    <x v="0"/>
    <x v="0"/>
    <x v="7"/>
    <x v="6"/>
    <x v="3"/>
    <x v="1"/>
  </r>
  <r>
    <x v="18"/>
    <d v="1899-12-30T09:33:00"/>
    <x v="18"/>
    <s v=" Migros M Ex Sihlpassage FX Rate Â£1 = FrÂ 1.2755 "/>
    <n v="3.02"/>
    <x v="0"/>
    <s v="  CHF 3.85 "/>
    <n v="294.95"/>
    <x v="0"/>
    <x v="0"/>
    <x v="7"/>
    <x v="6"/>
    <x v="3"/>
    <x v="1"/>
  </r>
  <r>
    <x v="18"/>
    <d v="1899-12-30T08:27:00"/>
    <x v="18"/>
    <s v=" Coop Supermarkt Luzern Bahnhof FX Rate Â£1 = FrÂ 1.2755 "/>
    <n v="0.04"/>
    <x v="0"/>
    <s v="  CHF 0.05 "/>
    <n v="300.41000000000003"/>
    <x v="0"/>
    <x v="0"/>
    <x v="7"/>
    <x v="6"/>
    <x v="3"/>
    <x v="1"/>
  </r>
  <r>
    <x v="18"/>
    <d v="1899-12-30T08:26:00"/>
    <x v="18"/>
    <s v=" Coop Supermarkt Luzern Bahnhof FX Rate Â£1 = FrÂ 1.2755 "/>
    <n v="6.9"/>
    <x v="0"/>
    <s v="  CHF 8.80 "/>
    <n v="300.45"/>
    <x v="0"/>
    <x v="0"/>
    <x v="7"/>
    <x v="6"/>
    <x v="3"/>
    <x v="1"/>
  </r>
  <r>
    <x v="20"/>
    <d v="1899-12-30T03:24:00"/>
    <x v="18"/>
    <s v=" Coop City Luzern FX Rate Â£1 = FrÂ 1.2755 "/>
    <n v="11.73"/>
    <x v="0"/>
    <s v="  CHF 14.95 "/>
    <n v="412.09"/>
    <x v="7"/>
    <x v="2"/>
    <x v="7"/>
    <x v="6"/>
    <x v="3"/>
    <x v="1"/>
  </r>
  <r>
    <x v="20"/>
    <d v="1899-12-30T21:08:00"/>
    <x v="19"/>
    <s v=" Hostel World  "/>
    <n v="8.25"/>
    <x v="0"/>
    <s v="  "/>
    <n v="368.44"/>
    <x v="6"/>
    <x v="5"/>
    <x v="7"/>
    <x v="6"/>
    <x v="3"/>
    <x v="1"/>
  </r>
  <r>
    <x v="20"/>
    <d v="1899-12-30T13:26:00"/>
    <x v="19"/>
    <s v=" Kassen Frakmuntegg FX Rate Â£1 = FrÂ 1.2755 "/>
    <n v="15.68"/>
    <x v="0"/>
    <s v="  CHF 20.00 "/>
    <n v="376.69"/>
    <x v="9"/>
    <x v="7"/>
    <x v="7"/>
    <x v="6"/>
    <x v="3"/>
    <x v="1"/>
  </r>
  <r>
    <x v="20"/>
    <d v="1899-12-30T18:18:00"/>
    <x v="20"/>
    <s v=" Denner Kriens FX Rate Â£1 = FrÂ 1.2799 "/>
    <n v="3.91"/>
    <x v="0"/>
    <s v="  CHF 5.00 "/>
    <n v="408.18"/>
    <x v="0"/>
    <x v="0"/>
    <x v="7"/>
    <x v="6"/>
    <x v="3"/>
    <x v="1"/>
  </r>
  <r>
    <x v="20"/>
    <d v="1899-12-30T16:30:00"/>
    <x v="20"/>
    <s v=" Coop Open Air Cinema FX Rate Â£1 = FrÂ 1.2784 "/>
    <n v="3.6"/>
    <x v="0"/>
    <s v="  CHF 4.60 "/>
    <n v="399.88"/>
    <x v="0"/>
    <x v="0"/>
    <x v="7"/>
    <x v="6"/>
    <x v="3"/>
    <x v="1"/>
  </r>
  <r>
    <x v="20"/>
    <d v="1899-12-30T14:22:00"/>
    <x v="20"/>
    <s v=" Gletschergarten Luzern FX Rate Â£1 = FrÂ 1.2766 "/>
    <n v="4.7"/>
    <x v="0"/>
    <s v="  CHF 6.00 "/>
    <n v="403.48"/>
    <x v="10"/>
    <x v="6"/>
    <x v="7"/>
    <x v="6"/>
    <x v="3"/>
    <x v="1"/>
  </r>
  <r>
    <x v="20"/>
    <d v="1899-12-30T12:52:00"/>
    <x v="20"/>
    <s v=" Stiftung Bourbaki Panoram FX Rate Â£1 = FrÂ 1.2788 "/>
    <n v="7.51"/>
    <x v="0"/>
    <s v="  CHF 9.60 "/>
    <n v="392.37"/>
    <x v="10"/>
    <x v="6"/>
    <x v="7"/>
    <x v="6"/>
    <x v="3"/>
    <x v="1"/>
  </r>
  <r>
    <x v="21"/>
    <d v="1899-12-30T20:29:00"/>
    <x v="21"/>
    <s v=" Bellpark Hostel Gmbh FX Rate Â£1 = FrÂ 1.2776 "/>
    <n v="58.84"/>
    <x v="0"/>
    <s v="  CHF 75.17 "/>
    <n v="423.82"/>
    <x v="6"/>
    <x v="5"/>
    <x v="8"/>
    <x v="6"/>
    <x v="3"/>
    <x v="1"/>
  </r>
  <r>
    <x v="22"/>
    <d v="1899-12-30T18:57:00"/>
    <x v="22"/>
    <s v=" Coop Supermarkt Zermatt FX Rate Â£1 = FrÂ 1.2676 "/>
    <n v="24.03"/>
    <x v="0"/>
    <s v="  CHF 30.45 "/>
    <n v="530.09"/>
    <x v="0"/>
    <x v="0"/>
    <x v="8"/>
    <x v="6"/>
    <x v="3"/>
    <x v="1"/>
  </r>
  <r>
    <x v="22"/>
    <d v="1899-12-30T14:26:00"/>
    <x v="22"/>
    <s v=" Zermatt FX Rate Â£1 = FrÂ 1.2652 "/>
    <n v="47.43"/>
    <x v="0"/>
    <s v="  CHF 60.00 "/>
    <n v="482.66"/>
    <x v="9"/>
    <x v="7"/>
    <x v="8"/>
    <x v="6"/>
    <x v="3"/>
    <x v="1"/>
  </r>
  <r>
    <x v="10"/>
    <d v="1899-12-30T16:06:00"/>
    <x v="23"/>
    <s v=" Manora Rest. Geneve 817 FX Rate Â£1 = FrÂ 1.2625 "/>
    <n v="18.14"/>
    <x v="0"/>
    <s v="  CHF 22.90 "/>
    <n v="215.18"/>
    <x v="4"/>
    <x v="4"/>
    <x v="9"/>
    <x v="6"/>
    <x v="3"/>
    <x v="1"/>
  </r>
  <r>
    <x v="10"/>
    <d v="1899-12-30T13:44:00"/>
    <x v="23"/>
    <s v=" City Hostel Geneva Sarl FX Rate Â£1 = FrÂ 1.2644 "/>
    <n v="58.13"/>
    <x v="0"/>
    <s v="  CHF 73.50 "/>
    <n v="157.05000000000001"/>
    <x v="5"/>
    <x v="5"/>
    <x v="9"/>
    <x v="6"/>
    <x v="3"/>
    <x v="1"/>
  </r>
  <r>
    <x v="10"/>
    <d v="1899-12-30T12:45:00"/>
    <x v="23"/>
    <s v=" Cash at Ubs Cointrin FX Rate Â£1 = FrÂ 1.2637 "/>
    <n v="79.14"/>
    <x v="0"/>
    <s v="  CHF 100.00 "/>
    <n v="77.91"/>
    <x v="1"/>
    <x v="1"/>
    <x v="9"/>
    <x v="6"/>
    <x v="3"/>
    <x v="1"/>
  </r>
  <r>
    <x v="23"/>
    <d v="1899-12-30T23:31:00"/>
    <x v="24"/>
    <s v=" Top-Up by *9504  "/>
    <n v="0"/>
    <x v="5"/>
    <s v="  "/>
    <n v="575.23"/>
    <x v="3"/>
    <x v="3"/>
    <x v="10"/>
    <x v="7"/>
    <x v="4"/>
    <x v="1"/>
  </r>
  <r>
    <x v="24"/>
    <d v="1899-12-30T23:01:00"/>
    <x v="24"/>
    <s v=" Flexicover Insurance  "/>
    <n v="21.11"/>
    <x v="0"/>
    <s v="  "/>
    <n v="554.12"/>
    <x v="8"/>
    <x v="8"/>
    <x v="10"/>
    <x v="7"/>
    <x v="4"/>
    <x v="1"/>
  </r>
  <r>
    <x v="23"/>
    <d v="1899-12-30T11:29:00"/>
    <x v="25"/>
    <s v=" Booking.com FX Rate Â£1 = FrÂ 1.2600 "/>
    <n v="38.1"/>
    <x v="0"/>
    <s v="  CHF 48.00 "/>
    <n v="75.23"/>
    <x v="5"/>
    <x v="5"/>
    <x v="10"/>
    <x v="7"/>
    <x v="4"/>
    <x v="1"/>
  </r>
  <r>
    <x v="25"/>
    <d v="1899-12-30T11:27:00"/>
    <x v="25"/>
    <s v=" Top-Up by *9504  "/>
    <n v="0"/>
    <x v="3"/>
    <s v="  "/>
    <n v="113.33"/>
    <x v="3"/>
    <x v="3"/>
    <x v="10"/>
    <x v="7"/>
    <x v="4"/>
    <x v="1"/>
  </r>
  <r>
    <x v="26"/>
    <d v="1899-12-30T17:34:00"/>
    <x v="26"/>
    <s v=" Hostel World  "/>
    <n v="11.23"/>
    <x v="0"/>
    <s v="  "/>
    <n v="13.33"/>
    <x v="6"/>
    <x v="5"/>
    <x v="10"/>
    <x v="7"/>
    <x v="4"/>
    <x v="2"/>
  </r>
  <r>
    <x v="26"/>
    <d v="1899-12-30T17:21:00"/>
    <x v="26"/>
    <s v=" Www.myinterrail.co.uk  "/>
    <n v="294"/>
    <x v="0"/>
    <s v="  "/>
    <n v="81.010000000000005"/>
    <x v="9"/>
    <x v="8"/>
    <x v="10"/>
    <x v="7"/>
    <x v="4"/>
    <x v="2"/>
  </r>
  <r>
    <x v="27"/>
    <d v="1899-12-30T17:17:00"/>
    <x v="26"/>
    <s v=" Top-Up by *9504  "/>
    <n v="0"/>
    <x v="6"/>
    <s v="  "/>
    <n v="410"/>
    <x v="3"/>
    <x v="3"/>
    <x v="10"/>
    <x v="7"/>
    <x v="4"/>
    <x v="2"/>
  </r>
  <r>
    <x v="26"/>
    <d v="1899-12-30T17:00:00"/>
    <x v="26"/>
    <s v=" Hostel World  "/>
    <n v="9.86"/>
    <x v="0"/>
    <s v="  "/>
    <n v="50.61"/>
    <x v="6"/>
    <x v="5"/>
    <x v="10"/>
    <x v="7"/>
    <x v="4"/>
    <x v="2"/>
  </r>
  <r>
    <x v="26"/>
    <d v="1899-12-30T16:52:00"/>
    <x v="26"/>
    <s v=" Gatwick Express  "/>
    <n v="17.8"/>
    <x v="0"/>
    <s v="  "/>
    <n v="63.21"/>
    <x v="9"/>
    <x v="7"/>
    <x v="10"/>
    <x v="7"/>
    <x v="4"/>
    <x v="2"/>
  </r>
  <r>
    <x v="26"/>
    <d v="1899-12-30T16:30:00"/>
    <x v="26"/>
    <s v=" Easyjet  "/>
    <n v="24.99"/>
    <x v="0"/>
    <s v="  "/>
    <n v="375.01"/>
    <x v="5"/>
    <x v="8"/>
    <x v="10"/>
    <x v="7"/>
    <x v="4"/>
    <x v="2"/>
  </r>
  <r>
    <x v="26"/>
    <d v="1899-12-30T15:26:00"/>
    <x v="26"/>
    <s v=" Rhb Webshop FX Rate Â£1 = FrÂ 1.2671 "/>
    <n v="26.05"/>
    <x v="0"/>
    <s v="  CHF 33.00 "/>
    <n v="24.56"/>
    <x v="9"/>
    <x v="7"/>
    <x v="10"/>
    <x v="7"/>
    <x v="4"/>
    <x v="2"/>
  </r>
  <r>
    <x v="26"/>
    <d v="1899-12-30T15:12:00"/>
    <x v="26"/>
    <s v=" Cash at Natwest Bank    "/>
    <n v="10"/>
    <x v="0"/>
    <s v="  "/>
    <n v="400"/>
    <x v="1"/>
    <x v="1"/>
    <x v="10"/>
    <x v="7"/>
    <x v="4"/>
    <x v="2"/>
  </r>
  <r>
    <x v="26"/>
    <d v="1899-12-30T15:11:00"/>
    <x v="26"/>
    <s v=" Londis  "/>
    <n v="2.74"/>
    <x v="0"/>
    <s v="  "/>
    <n v="60.47"/>
    <x v="0"/>
    <x v="0"/>
    <x v="10"/>
    <x v="7"/>
    <x v="4"/>
    <x v="2"/>
  </r>
  <r>
    <x v="27"/>
    <d v="1899-12-30T14:17:00"/>
    <x v="26"/>
    <s v=" Top-Up by *9504  "/>
    <n v="0"/>
    <x v="3"/>
    <s v="  "/>
    <n v="110"/>
    <x v="3"/>
    <x v="3"/>
    <x v="10"/>
    <x v="7"/>
    <x v="4"/>
    <x v="2"/>
  </r>
  <r>
    <x v="28"/>
    <d v="1899-12-30T21:38:00"/>
    <x v="27"/>
    <s v=" Top-up via Google Pay  "/>
    <n v="0"/>
    <x v="7"/>
    <s v="  "/>
    <n v="10"/>
    <x v="3"/>
    <x v="3"/>
    <x v="10"/>
    <x v="7"/>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d v="1899-12-30T17:24:00"/>
    <x v="0"/>
    <s v=" BILLA AG FX Rate Â£1 = â‚¬1.1490 "/>
    <n v="0.52"/>
    <x v="0"/>
    <s v="  EUR 0.59 "/>
    <n v="19.22"/>
    <x v="0"/>
    <x v="0"/>
    <x v="0"/>
    <x v="0"/>
    <x v="0"/>
    <x v="0"/>
  </r>
  <r>
    <x v="0"/>
    <d v="1899-12-30T16:22:00"/>
    <x v="0"/>
    <s v=" Cash at Volksbank Salzburg Eg FX Rate Â£1 = â‚¬1.1501. Fee: 0.06 "/>
    <n v="8.76"/>
    <x v="0"/>
    <s v="  EUR 10.00 "/>
    <n v="19.739999999999998"/>
    <x v="1"/>
    <x v="1"/>
    <x v="0"/>
    <x v="0"/>
    <x v="0"/>
    <x v="0"/>
  </r>
  <r>
    <x v="1"/>
    <d v="1899-12-30T13:22:00"/>
    <x v="0"/>
    <s v=" BILLA AG FX Rate Â£1 = â‚¬1.1477 "/>
    <n v="0.34"/>
    <x v="0"/>
    <s v="  EUR 0.39 "/>
    <n v="18.88"/>
    <x v="0"/>
    <x v="0"/>
    <x v="0"/>
    <x v="0"/>
    <x v="0"/>
    <x v="0"/>
  </r>
  <r>
    <x v="1"/>
    <d v="1899-12-30T10:05:00"/>
    <x v="0"/>
    <s v=" MÃ¼ller FX Rate Â£1 = â‚¬1.1494 "/>
    <n v="2.2200000000000002"/>
    <x v="0"/>
    <s v="  EUR 2.55 "/>
    <n v="10.06"/>
    <x v="2"/>
    <x v="2"/>
    <x v="0"/>
    <x v="0"/>
    <x v="0"/>
    <x v="0"/>
  </r>
  <r>
    <x v="2"/>
    <d v="1899-12-30T10:05:00"/>
    <x v="0"/>
    <s v=" Top-Up by *9504  "/>
    <n v="0"/>
    <x v="1"/>
    <s v="  "/>
    <n v="60.06"/>
    <x v="3"/>
    <x v="3"/>
    <x v="0"/>
    <x v="0"/>
    <x v="0"/>
    <x v="0"/>
  </r>
  <r>
    <x v="0"/>
    <d v="1899-12-30T22:03:00"/>
    <x v="1"/>
    <s v=" McDonald's FX Rate Â£1 = â‚¬1.1508 "/>
    <n v="2.96"/>
    <x v="0"/>
    <s v="  EUR 3.40 "/>
    <n v="34.450000000000003"/>
    <x v="4"/>
    <x v="4"/>
    <x v="0"/>
    <x v="0"/>
    <x v="0"/>
    <x v="0"/>
  </r>
  <r>
    <x v="0"/>
    <d v="1899-12-30T19:20:00"/>
    <x v="1"/>
    <s v=" Ao Hotel Salzburg FX Rate Â£1 = â‚¬1.1550 "/>
    <n v="22.65"/>
    <x v="0"/>
    <s v="  EUR 26.16 "/>
    <n v="37.409999999999997"/>
    <x v="5"/>
    <x v="5"/>
    <x v="0"/>
    <x v="0"/>
    <x v="0"/>
    <x v="0"/>
  </r>
  <r>
    <x v="0"/>
    <d v="1899-12-30T19:10:00"/>
    <x v="1"/>
    <s v=" SPAR FX Rate Â£1 = â‚¬1.1548 "/>
    <n v="3.49"/>
    <x v="0"/>
    <s v="  EUR 4.03 "/>
    <n v="28.5"/>
    <x v="0"/>
    <x v="0"/>
    <x v="0"/>
    <x v="0"/>
    <x v="0"/>
    <x v="0"/>
  </r>
  <r>
    <x v="1"/>
    <d v="1899-12-30T12:38:00"/>
    <x v="1"/>
    <s v=" Gostilna dela. druÅ¾ba za gostinstvo. usposabljanje in storitve d.o.o. FX Rate Â£1 = â‚¬1.1528 "/>
    <n v="6.6"/>
    <x v="0"/>
    <s v="  EUR 7.60 "/>
    <n v="12.28"/>
    <x v="4"/>
    <x v="4"/>
    <x v="0"/>
    <x v="0"/>
    <x v="0"/>
    <x v="0"/>
  </r>
  <r>
    <x v="0"/>
    <d v="1899-12-30T08:57:00"/>
    <x v="1"/>
    <s v=" Hostel World  "/>
    <n v="2.46"/>
    <x v="0"/>
    <s v="  "/>
    <n v="31.99"/>
    <x v="6"/>
    <x v="5"/>
    <x v="0"/>
    <x v="0"/>
    <x v="0"/>
    <x v="0"/>
  </r>
  <r>
    <x v="3"/>
    <d v="1899-12-30T10:13:00"/>
    <x v="2"/>
    <s v=" Cash at Enota Banke FX Rate Â£1 = â‚¬1.1447 "/>
    <n v="17.48"/>
    <x v="0"/>
    <s v="  EUR 20.00 "/>
    <n v="63.46"/>
    <x v="1"/>
    <x v="1"/>
    <x v="1"/>
    <x v="1"/>
    <x v="0"/>
    <x v="0"/>
  </r>
  <r>
    <x v="4"/>
    <d v="1899-12-30T09:51:00"/>
    <x v="2"/>
    <s v=" Top-Up by *9504  "/>
    <n v="0"/>
    <x v="2"/>
    <s v="  "/>
    <n v="121"/>
    <x v="3"/>
    <x v="3"/>
    <x v="1"/>
    <x v="1"/>
    <x v="0"/>
    <x v="0"/>
  </r>
  <r>
    <x v="2"/>
    <d v="1899-12-30T17:56:00"/>
    <x v="3"/>
    <s v=" Sp Slovenska FX Rate Â£1 = â‚¬1.1477 "/>
    <n v="2.78"/>
    <x v="0"/>
    <s v="  EUR 3.18 "/>
    <n v="40.06"/>
    <x v="7"/>
    <x v="2"/>
    <x v="1"/>
    <x v="1"/>
    <x v="0"/>
    <x v="0"/>
  </r>
  <r>
    <x v="2"/>
    <d v="1899-12-30T14:47:00"/>
    <x v="3"/>
    <s v=" Slovenska HiÅ¡a - Figovec FX Rate Â£1 = â‚¬1.1498 "/>
    <n v="20.62"/>
    <x v="0"/>
    <s v="  EUR 23.70 "/>
    <n v="42.84"/>
    <x v="4"/>
    <x v="4"/>
    <x v="1"/>
    <x v="1"/>
    <x v="0"/>
    <x v="0"/>
  </r>
  <r>
    <x v="3"/>
    <d v="1899-12-30T08:33:00"/>
    <x v="3"/>
    <s v=" Fluxus Hostel FX Rate Â£1 = â‚¬1.1487 "/>
    <n v="27.33"/>
    <x v="0"/>
    <s v="  EUR 31.39 "/>
    <n v="80.94"/>
    <x v="5"/>
    <x v="5"/>
    <x v="1"/>
    <x v="1"/>
    <x v="0"/>
    <x v="0"/>
  </r>
  <r>
    <x v="4"/>
    <d v="1899-12-30T19:26:00"/>
    <x v="4"/>
    <s v=" Hostel World  "/>
    <n v="3.42"/>
    <x v="0"/>
    <s v="  "/>
    <n v="117.58"/>
    <x v="6"/>
    <x v="5"/>
    <x v="1"/>
    <x v="1"/>
    <x v="0"/>
    <x v="0"/>
  </r>
  <r>
    <x v="4"/>
    <d v="1899-12-30T12:09:00"/>
    <x v="4"/>
    <s v=" Pbztplitvice FX Rate Â£1 = knÂ 8.5970 "/>
    <n v="9.31"/>
    <x v="0"/>
    <s v="  HRK 80.00 "/>
    <n v="108.27"/>
    <x v="8"/>
    <x v="6"/>
    <x v="1"/>
    <x v="1"/>
    <x v="0"/>
    <x v="0"/>
  </r>
  <r>
    <x v="5"/>
    <d v="1899-12-30T13:28:00"/>
    <x v="5"/>
    <s v=" Cash at Maksimirska 120 FX Rate Â£1 = knÂ 8.5956 "/>
    <n v="11.64"/>
    <x v="0"/>
    <s v="  HRK 100.00 "/>
    <n v="94.27"/>
    <x v="1"/>
    <x v="1"/>
    <x v="2"/>
    <x v="2"/>
    <x v="1"/>
    <x v="0"/>
  </r>
  <r>
    <x v="5"/>
    <d v="1899-12-30T11:52:00"/>
    <x v="5"/>
    <s v=" Cash at Av Marina Drzica 4 FX Rate Â£1 = knÂ 8.5956 "/>
    <n v="23.27"/>
    <x v="0"/>
    <s v="  HRK 200.00 "/>
    <n v="71"/>
    <x v="1"/>
    <x v="1"/>
    <x v="2"/>
    <x v="2"/>
    <x v="1"/>
    <x v="0"/>
  </r>
  <r>
    <x v="6"/>
    <d v="1899-12-30T14:06:00"/>
    <x v="6"/>
    <s v=" Sri Lankan Curry Bowl -ob FX Rate Â£1 = knÂ 8.5956 "/>
    <n v="6.52"/>
    <x v="0"/>
    <s v="  HRK 56.00 "/>
    <n v="139.05000000000001"/>
    <x v="4"/>
    <x v="4"/>
    <x v="2"/>
    <x v="2"/>
    <x v="1"/>
    <x v="1"/>
  </r>
  <r>
    <x v="6"/>
    <d v="1899-12-30T12:12:00"/>
    <x v="6"/>
    <s v=" Cash at Trg Bana J Jelacica 10 FX Rate Â£1 = knÂ 8.5956 "/>
    <n v="23.27"/>
    <x v="0"/>
    <s v="  HRK 200.00 "/>
    <n v="152.38"/>
    <x v="1"/>
    <x v="1"/>
    <x v="2"/>
    <x v="2"/>
    <x v="1"/>
    <x v="1"/>
  </r>
  <r>
    <x v="7"/>
    <d v="1899-12-30T12:11:00"/>
    <x v="6"/>
    <s v=" Top-Up by *9504  "/>
    <n v="0"/>
    <x v="3"/>
    <s v="  "/>
    <n v="218.99"/>
    <x v="3"/>
    <x v="3"/>
    <x v="2"/>
    <x v="2"/>
    <x v="1"/>
    <x v="1"/>
  </r>
  <r>
    <x v="6"/>
    <d v="1899-12-30T10:04:00"/>
    <x v="6"/>
    <s v=" Pbztdinovap500 FX Rate Â£1 = knÂ 8.5956 "/>
    <n v="0.59"/>
    <x v="0"/>
    <s v="  HRK 4.99 "/>
    <n v="137.76"/>
    <x v="0"/>
    <x v="0"/>
    <x v="2"/>
    <x v="2"/>
    <x v="1"/>
    <x v="1"/>
  </r>
  <r>
    <x v="5"/>
    <d v="1899-12-30T20:44:00"/>
    <x v="7"/>
    <s v=" Fininfo FX Rate Â£1 = knÂ 8.6696 "/>
    <n v="27.53"/>
    <x v="0"/>
    <s v="  HRK 238.64 "/>
    <n v="105.91"/>
    <x v="5"/>
    <x v="5"/>
    <x v="2"/>
    <x v="2"/>
    <x v="1"/>
    <x v="1"/>
  </r>
  <r>
    <x v="6"/>
    <d v="1899-12-30T20:15:00"/>
    <x v="7"/>
    <s v=" Mlinar Pekara FX Rate Â£1 = knÂ 8.6710 "/>
    <n v="1.26"/>
    <x v="0"/>
    <s v="  HRK 10.90 "/>
    <n v="178.94"/>
    <x v="0"/>
    <x v="0"/>
    <x v="2"/>
    <x v="2"/>
    <x v="1"/>
    <x v="1"/>
  </r>
  <r>
    <x v="6"/>
    <d v="1899-12-30T20:12:00"/>
    <x v="7"/>
    <s v=" TISAK FX Rate Â£1 = knÂ 8.6694 "/>
    <n v="0.7"/>
    <x v="0"/>
    <s v="  HRK 5.99 "/>
    <n v="138.35"/>
    <x v="7"/>
    <x v="2"/>
    <x v="2"/>
    <x v="2"/>
    <x v="1"/>
    <x v="1"/>
  </r>
  <r>
    <x v="5"/>
    <d v="1899-12-30T17:10:00"/>
    <x v="7"/>
    <s v=" Hostel World  "/>
    <n v="4.32"/>
    <x v="0"/>
    <s v="  "/>
    <n v="133.44"/>
    <x v="6"/>
    <x v="5"/>
    <x v="2"/>
    <x v="2"/>
    <x v="1"/>
    <x v="1"/>
  </r>
  <r>
    <x v="6"/>
    <d v="1899-12-30T14:43:00"/>
    <x v="7"/>
    <s v=" Ã–BB FX Rate Â£1 = â‚¬1.1711 "/>
    <n v="2.57"/>
    <x v="0"/>
    <s v="  EUR 3.00 "/>
    <n v="180.2"/>
    <x v="9"/>
    <x v="7"/>
    <x v="2"/>
    <x v="2"/>
    <x v="1"/>
    <x v="1"/>
  </r>
  <r>
    <x v="6"/>
    <d v="1899-12-30T14:14:00"/>
    <x v="7"/>
    <s v=" BKK automata FX Rate Â£1 = FtÂ 395.4830 "/>
    <n v="0.89"/>
    <x v="0"/>
    <s v="  HUF 350.00 "/>
    <n v="175.65"/>
    <x v="9"/>
    <x v="7"/>
    <x v="2"/>
    <x v="2"/>
    <x v="1"/>
    <x v="1"/>
  </r>
  <r>
    <x v="6"/>
    <d v="1899-12-30T10:44:00"/>
    <x v="7"/>
    <s v=" Kira Ly Gyo Gyfu:rdo&quot; FX Rate Â£1 = FtÂ 397.0043 "/>
    <n v="6.81"/>
    <x v="0"/>
    <s v="  HUF 2,700.00 "/>
    <n v="145.57"/>
    <x v="10"/>
    <x v="6"/>
    <x v="2"/>
    <x v="2"/>
    <x v="1"/>
    <x v="1"/>
  </r>
  <r>
    <x v="6"/>
    <d v="1899-12-30T23:15:00"/>
    <x v="8"/>
    <s v=" Ryanair FX Rate Â£1 = â‚¬1.1714 "/>
    <n v="29.02"/>
    <x v="0"/>
    <s v="  EUR 33.99 "/>
    <n v="182.77"/>
    <x v="5"/>
    <x v="8"/>
    <x v="3"/>
    <x v="3"/>
    <x v="1"/>
    <x v="1"/>
  </r>
  <r>
    <x v="8"/>
    <d v="1899-12-30T19:59:00"/>
    <x v="8"/>
    <s v=" Top-Up by *9504  "/>
    <n v="0"/>
    <x v="3"/>
    <s v="  "/>
    <n v="177.91"/>
    <x v="3"/>
    <x v="3"/>
    <x v="3"/>
    <x v="3"/>
    <x v="1"/>
    <x v="1"/>
  </r>
  <r>
    <x v="6"/>
    <d v="1899-12-30T19:44:00"/>
    <x v="8"/>
    <s v=" Nagyi PalacsintÃ¡zÃ³ja FX Rate Â£1 = FtÂ 396.9532 "/>
    <n v="2.4"/>
    <x v="0"/>
    <s v="  HUF 950.00 "/>
    <n v="176.54"/>
    <x v="4"/>
    <x v="4"/>
    <x v="3"/>
    <x v="3"/>
    <x v="1"/>
    <x v="1"/>
  </r>
  <r>
    <x v="7"/>
    <d v="1899-12-30T15:03:00"/>
    <x v="8"/>
    <s v=" Millenium Kavehaz FX Rate Â£1 = FtÂ 397.4485 "/>
    <n v="1.74"/>
    <x v="0"/>
    <s v="  HUF 690.00 "/>
    <n v="215.94"/>
    <x v="4"/>
    <x v="4"/>
    <x v="3"/>
    <x v="3"/>
    <x v="1"/>
    <x v="1"/>
  </r>
  <r>
    <x v="7"/>
    <d v="1899-12-30T12:05:00"/>
    <x v="8"/>
    <s v=" BKK automata FX Rate Â£1 = FtÂ 398.1410 "/>
    <n v="4.1500000000000004"/>
    <x v="0"/>
    <s v="  HUF 1,650.00 "/>
    <n v="211.79"/>
    <x v="9"/>
    <x v="7"/>
    <x v="3"/>
    <x v="3"/>
    <x v="1"/>
    <x v="1"/>
  </r>
  <r>
    <x v="7"/>
    <d v="1899-12-30T10:11:00"/>
    <x v="8"/>
    <s v=" Hostel World  "/>
    <n v="1.31"/>
    <x v="0"/>
    <s v="  "/>
    <n v="217.68"/>
    <x v="6"/>
    <x v="5"/>
    <x v="3"/>
    <x v="3"/>
    <x v="1"/>
    <x v="1"/>
  </r>
  <r>
    <x v="9"/>
    <d v="1899-12-30T16:41:00"/>
    <x v="9"/>
    <s v=" Gellert Spa FX Rate Â£1 = FtÂ 404.8277 "/>
    <n v="15.57"/>
    <x v="0"/>
    <s v="  HUF 6,300.00 "/>
    <n v="136.55000000000001"/>
    <x v="10"/>
    <x v="6"/>
    <x v="3"/>
    <x v="3"/>
    <x v="1"/>
    <x v="1"/>
  </r>
  <r>
    <x v="9"/>
    <d v="1899-12-30T16:17:00"/>
    <x v="9"/>
    <s v=" Sportsdirect.com FX Rate Â£1 = FtÂ 404.8392 "/>
    <n v="8.6300000000000008"/>
    <x v="0"/>
    <s v="  HUF 3,490.00 "/>
    <n v="118.99"/>
    <x v="7"/>
    <x v="2"/>
    <x v="3"/>
    <x v="3"/>
    <x v="1"/>
    <x v="1"/>
  </r>
  <r>
    <x v="9"/>
    <d v="1899-12-30T14:30:00"/>
    <x v="9"/>
    <s v=" Cash at Kalvin Ter 3. FX Rate Â£1 = FtÂ 403.2638 "/>
    <n v="17.36"/>
    <x v="0"/>
    <s v="  HUF 7,000.00 "/>
    <n v="160.55000000000001"/>
    <x v="1"/>
    <x v="1"/>
    <x v="3"/>
    <x v="3"/>
    <x v="1"/>
    <x v="1"/>
  </r>
  <r>
    <x v="9"/>
    <d v="1899-12-30T13:31:00"/>
    <x v="9"/>
    <s v=" La Ngospavilon FX Rate Â£1 = FtÂ 403.5030 "/>
    <n v="4.47"/>
    <x v="0"/>
    <s v="  HUF 1,800.00 "/>
    <n v="132.08000000000001"/>
    <x v="4"/>
    <x v="4"/>
    <x v="3"/>
    <x v="3"/>
    <x v="1"/>
    <x v="1"/>
  </r>
  <r>
    <x v="9"/>
    <d v="1899-12-30T12:09:00"/>
    <x v="9"/>
    <s v=" Budapest Castle Hill Funicular FX Rate Â£1 = FtÂ 403.4449 "/>
    <n v="3.48"/>
    <x v="0"/>
    <s v="  HUF 1,400.00 "/>
    <n v="152.12"/>
    <x v="9"/>
    <x v="7"/>
    <x v="3"/>
    <x v="3"/>
    <x v="1"/>
    <x v="1"/>
  </r>
  <r>
    <x v="9"/>
    <d v="1899-12-30T11:38:00"/>
    <x v="9"/>
    <s v=" Matthias Church FX Rate Â£1 = FtÂ 404.1412 "/>
    <n v="4.46"/>
    <x v="0"/>
    <s v="  HUF 1,800.00 "/>
    <n v="127.62"/>
    <x v="8"/>
    <x v="6"/>
    <x v="3"/>
    <x v="3"/>
    <x v="1"/>
    <x v="1"/>
  </r>
  <r>
    <x v="9"/>
    <d v="1899-12-30T10:42:00"/>
    <x v="9"/>
    <s v=" Clark Picnic FX Rate Â£1 = FtÂ 404.0726 "/>
    <n v="4.95"/>
    <x v="0"/>
    <s v="  HUF 2,000.00 "/>
    <n v="155.6"/>
    <x v="4"/>
    <x v="4"/>
    <x v="3"/>
    <x v="3"/>
    <x v="1"/>
    <x v="1"/>
  </r>
  <r>
    <x v="10"/>
    <d v="1899-12-30T19:29:00"/>
    <x v="10"/>
    <s v=" ALDI Budapest FX Rate Â£1 = FtÂ 402.0441 "/>
    <n v="5.35"/>
    <x v="0"/>
    <s v="  HUF 2,148.00 "/>
    <n v="277.42"/>
    <x v="0"/>
    <x v="0"/>
    <x v="3"/>
    <x v="3"/>
    <x v="1"/>
    <x v="1"/>
  </r>
  <r>
    <x v="10"/>
    <d v="1899-12-30T17:03:00"/>
    <x v="10"/>
    <s v=" Cash at 82220201 FX Rate Â£1 = FtÂ 402.3165 "/>
    <n v="12.43"/>
    <x v="0"/>
    <s v="  HUF 5,000.00 "/>
    <n v="233.32"/>
    <x v="1"/>
    <x v="1"/>
    <x v="3"/>
    <x v="3"/>
    <x v="1"/>
    <x v="1"/>
  </r>
  <r>
    <x v="10"/>
    <d v="1899-12-30T16:22:00"/>
    <x v="10"/>
    <s v=" CROPP Corvin Plaza FX Rate Â£1 = FtÂ 402.5289 "/>
    <n v="5.81"/>
    <x v="0"/>
    <s v="  HUF 2,335.00 "/>
    <n v="291.63"/>
    <x v="2"/>
    <x v="2"/>
    <x v="3"/>
    <x v="3"/>
    <x v="1"/>
    <x v="1"/>
  </r>
  <r>
    <x v="10"/>
    <d v="1899-12-30T15:40:00"/>
    <x v="10"/>
    <s v=" Belfrit Corvin FX Rate Â£1 = FtÂ 402.6416 "/>
    <n v="1.72"/>
    <x v="0"/>
    <s v="  HUF 690.00 "/>
    <n v="289.91000000000003"/>
    <x v="4"/>
    <x v="4"/>
    <x v="3"/>
    <x v="3"/>
    <x v="1"/>
    <x v="1"/>
  </r>
  <r>
    <x v="10"/>
    <d v="1899-12-30T14:48:00"/>
    <x v="10"/>
    <s v=" Mevlana E Tterem FX Rate Â£1 = FtÂ 403.2406 "/>
    <n v="4.57"/>
    <x v="0"/>
    <s v="  HUF 1,840.00 "/>
    <n v="256.14"/>
    <x v="4"/>
    <x v="4"/>
    <x v="3"/>
    <x v="3"/>
    <x v="1"/>
    <x v="1"/>
  </r>
  <r>
    <x v="10"/>
    <d v="1899-12-30T14:37:00"/>
    <x v="10"/>
    <s v=" Hm Hu0311 FX Rate Â£1 = FtÂ 403.5448 "/>
    <n v="1.98"/>
    <x v="0"/>
    <s v="  HUF 795.00 "/>
    <n v="287.93"/>
    <x v="7"/>
    <x v="2"/>
    <x v="3"/>
    <x v="3"/>
    <x v="1"/>
    <x v="1"/>
  </r>
  <r>
    <x v="10"/>
    <d v="1899-12-30T10:35:00"/>
    <x v="10"/>
    <s v=" Tesco 44067 Ka Lvin Ex FX Rate Â£1 = FtÂ 402.9794 "/>
    <n v="5.16"/>
    <x v="0"/>
    <s v="  HUF 2,077.00 "/>
    <n v="282.77"/>
    <x v="7"/>
    <x v="0"/>
    <x v="3"/>
    <x v="3"/>
    <x v="1"/>
    <x v="1"/>
  </r>
  <r>
    <x v="11"/>
    <d v="1899-12-30T23:07:00"/>
    <x v="11"/>
    <s v=" Top-Up by *9504  "/>
    <n v="0"/>
    <x v="3"/>
    <s v="  "/>
    <n v="387.35"/>
    <x v="3"/>
    <x v="3"/>
    <x v="4"/>
    <x v="4"/>
    <x v="2"/>
    <x v="1"/>
  </r>
  <r>
    <x v="10"/>
    <d v="1899-12-30T22:04:00"/>
    <x v="11"/>
    <s v=" Flow Hostel FX Rate Â£1 = FtÂ 399.1995 "/>
    <n v="16.71"/>
    <x v="0"/>
    <s v="  HUF 6,670.00 "/>
    <n v="260.70999999999998"/>
    <x v="5"/>
    <x v="5"/>
    <x v="4"/>
    <x v="4"/>
    <x v="2"/>
    <x v="1"/>
  </r>
  <r>
    <x v="10"/>
    <d v="1899-12-30T21:40:00"/>
    <x v="11"/>
    <s v=" BKK automata FX Rate Â£1 = FtÂ 399.5314 "/>
    <n v="10.39"/>
    <x v="0"/>
    <s v="  HUF 4,150.00 "/>
    <n v="245.75"/>
    <x v="9"/>
    <x v="7"/>
    <x v="4"/>
    <x v="4"/>
    <x v="2"/>
    <x v="1"/>
  </r>
  <r>
    <x v="12"/>
    <d v="1899-12-30T13:49:00"/>
    <x v="11"/>
    <s v=" Www.cd.cz FX Rate Â£1 = KÄÂ 29.7392 "/>
    <n v="2.59"/>
    <x v="0"/>
    <s v="  CZK 77.00 "/>
    <n v="347.1"/>
    <x v="9"/>
    <x v="7"/>
    <x v="4"/>
    <x v="4"/>
    <x v="2"/>
    <x v="1"/>
  </r>
  <r>
    <x v="12"/>
    <d v="1899-12-30T13:34:00"/>
    <x v="11"/>
    <s v=" Automaty Na Predaj Jcl FX Rate Â£1 = â‚¬1.1880 "/>
    <n v="2.95"/>
    <x v="0"/>
    <s v="  EUR 3.50 "/>
    <n v="297.44"/>
    <x v="5"/>
    <x v="7"/>
    <x v="4"/>
    <x v="4"/>
    <x v="2"/>
    <x v="1"/>
  </r>
  <r>
    <x v="13"/>
    <d v="1899-12-30T13:27:00"/>
    <x v="11"/>
    <s v=" Cash at Bratislava.sancova FX Rate Â£1 = â‚¬1.1880 "/>
    <n v="25.26"/>
    <x v="0"/>
    <s v="  EUR 30.00 "/>
    <n v="362.09"/>
    <x v="1"/>
    <x v="1"/>
    <x v="4"/>
    <x v="4"/>
    <x v="2"/>
    <x v="1"/>
  </r>
  <r>
    <x v="13"/>
    <d v="1899-12-30T13:08:00"/>
    <x v="11"/>
    <s v=" Bagbnb Luggage Storage Network FX Rate Â£1 = â‚¬1.1880 "/>
    <n v="4.21"/>
    <x v="0"/>
    <s v="  EUR 5.00 "/>
    <n v="357.88"/>
    <x v="7"/>
    <x v="2"/>
    <x v="4"/>
    <x v="4"/>
    <x v="2"/>
    <x v="1"/>
  </r>
  <r>
    <x v="12"/>
    <d v="1899-12-30T12:32:00"/>
    <x v="11"/>
    <s v=" Hostel World  "/>
    <n v="5.6"/>
    <x v="0"/>
    <s v="  "/>
    <n v="352.28"/>
    <x v="6"/>
    <x v="5"/>
    <x v="4"/>
    <x v="4"/>
    <x v="2"/>
    <x v="1"/>
  </r>
  <r>
    <x v="12"/>
    <d v="1899-12-30T08:31:00"/>
    <x v="11"/>
    <s v=" Costa Coffee FX Rate Â£1 = KÄÂ 29.7392 "/>
    <n v="2.33"/>
    <x v="0"/>
    <s v="  CZK 69.00 "/>
    <n v="341.07"/>
    <x v="0"/>
    <x v="4"/>
    <x v="4"/>
    <x v="4"/>
    <x v="2"/>
    <x v="1"/>
  </r>
  <r>
    <x v="12"/>
    <d v="1899-12-30T08:27:00"/>
    <x v="11"/>
    <s v=" Www.cd.cz FX Rate Â£1 = KÄÂ 29.7392 "/>
    <n v="2.59"/>
    <x v="0"/>
    <s v="  CZK 77.00 "/>
    <n v="349.69"/>
    <x v="9"/>
    <x v="7"/>
    <x v="4"/>
    <x v="4"/>
    <x v="2"/>
    <x v="1"/>
  </r>
  <r>
    <x v="12"/>
    <d v="1899-12-30T05:19:00"/>
    <x v="11"/>
    <s v=" Dpp Tramv*dpphcb2772 FX Rate Â£1 = KÄÂ 29.7485 "/>
    <n v="3.7"/>
    <x v="0"/>
    <s v="  CZK 110.00 "/>
    <n v="343.4"/>
    <x v="9"/>
    <x v="7"/>
    <x v="4"/>
    <x v="4"/>
    <x v="2"/>
    <x v="1"/>
  </r>
  <r>
    <x v="12"/>
    <d v="1899-12-30T19:43:00"/>
    <x v="12"/>
    <s v=" Sophie's Hostel FX Rate Â£1 = KÄÂ 29.7485 "/>
    <n v="2.69"/>
    <x v="0"/>
    <s v="  CZK 80.00 "/>
    <n v="300.39"/>
    <x v="5"/>
    <x v="5"/>
    <x v="5"/>
    <x v="5"/>
    <x v="2"/>
    <x v="1"/>
  </r>
  <r>
    <x v="12"/>
    <d v="1899-12-30T18:51:00"/>
    <x v="12"/>
    <s v=" Miss Sophie S-recepce FX Rate Â£1 = KÄÂ 29.7485 "/>
    <n v="9.2200000000000006"/>
    <x v="0"/>
    <s v="  CZK 274.00 "/>
    <n v="303.08"/>
    <x v="5"/>
    <x v="5"/>
    <x v="5"/>
    <x v="5"/>
    <x v="2"/>
    <x v="1"/>
  </r>
  <r>
    <x v="11"/>
    <d v="1899-12-30T18:21:00"/>
    <x v="12"/>
    <s v=" Basta Gastro Servis S.r FX Rate Â£1 = KÄÂ 29.7485 "/>
    <n v="8.2100000000000009"/>
    <x v="0"/>
    <s v="  CZK 244.00 "/>
    <n v="292.39999999999998"/>
    <x v="4"/>
    <x v="4"/>
    <x v="5"/>
    <x v="5"/>
    <x v="2"/>
    <x v="1"/>
  </r>
  <r>
    <x v="11"/>
    <d v="1899-12-30T14:42:00"/>
    <x v="12"/>
    <s v=" Tobruk FX Rate Â£1 = KÄÂ 29.7485 "/>
    <n v="5.05"/>
    <x v="0"/>
    <s v="  CZK 150.00 "/>
    <n v="287.35000000000002"/>
    <x v="4"/>
    <x v="4"/>
    <x v="5"/>
    <x v="5"/>
    <x v="2"/>
    <x v="1"/>
  </r>
  <r>
    <x v="12"/>
    <d v="1899-12-30T09:51:00"/>
    <x v="12"/>
    <s v=" Sophie's Hostel FX Rate Â£1 = KÄÂ 29.7485 "/>
    <n v="2.36"/>
    <x v="0"/>
    <s v="  CZK 70.00 "/>
    <n v="332"/>
    <x v="5"/>
    <x v="5"/>
    <x v="5"/>
    <x v="5"/>
    <x v="2"/>
    <x v="1"/>
  </r>
  <r>
    <x v="12"/>
    <d v="1899-12-30T09:40:00"/>
    <x v="12"/>
    <s v=" Miss Sophie S-recepce FX Rate Â£1 = KÄÂ 29.7485 "/>
    <n v="19.7"/>
    <x v="0"/>
    <s v="  CZK 586.00 "/>
    <n v="312.3"/>
    <x v="5"/>
    <x v="5"/>
    <x v="5"/>
    <x v="5"/>
    <x v="2"/>
    <x v="1"/>
  </r>
  <r>
    <x v="11"/>
    <d v="1899-12-30T16:10:00"/>
    <x v="13"/>
    <s v=" Museum of Communism FX Rate Â£1 = KÄÂ 29.9116 "/>
    <n v="12.71"/>
    <x v="0"/>
    <s v="  CZK 380.00 "/>
    <n v="310.08"/>
    <x v="10"/>
    <x v="6"/>
    <x v="5"/>
    <x v="5"/>
    <x v="2"/>
    <x v="1"/>
  </r>
  <r>
    <x v="11"/>
    <d v="1899-12-30T14:13:00"/>
    <x v="13"/>
    <s v=" Cash at Rbcz FX Rate Â£1 = KÄÂ 29.9823 "/>
    <n v="13.35"/>
    <x v="0"/>
    <s v="  CZK 400.00 "/>
    <n v="322.79000000000002"/>
    <x v="1"/>
    <x v="1"/>
    <x v="5"/>
    <x v="5"/>
    <x v="2"/>
    <x v="1"/>
  </r>
  <r>
    <x v="11"/>
    <d v="1899-12-30T12:31:00"/>
    <x v="13"/>
    <s v=" Loving Hut FX Rate Â£1 = KÄÂ 29.9815 "/>
    <n v="5.78"/>
    <x v="0"/>
    <s v="  CZK 173.00 "/>
    <n v="304.3"/>
    <x v="4"/>
    <x v="4"/>
    <x v="5"/>
    <x v="5"/>
    <x v="2"/>
    <x v="1"/>
  </r>
  <r>
    <x v="11"/>
    <d v="1899-12-30T09:02:00"/>
    <x v="13"/>
    <s v=" nÃ¡mÄ›stÃ­ I. P. Pavlova FX Rate Â£1 = KÄÂ 29.8844 "/>
    <n v="3.69"/>
    <x v="0"/>
    <s v="  CZK 110.00 "/>
    <n v="300.61"/>
    <x v="0"/>
    <x v="0"/>
    <x v="5"/>
    <x v="5"/>
    <x v="2"/>
    <x v="1"/>
  </r>
  <r>
    <x v="14"/>
    <d v="1899-12-30T18:24:00"/>
    <x v="14"/>
    <s v=" Istambul Kebab S.r.o FX Rate Â£1 = KÄÂ 29.9325 "/>
    <n v="7.69"/>
    <x v="0"/>
    <s v="  CZK 230.00 "/>
    <n v="337.78"/>
    <x v="4"/>
    <x v="4"/>
    <x v="5"/>
    <x v="5"/>
    <x v="2"/>
    <x v="1"/>
  </r>
  <r>
    <x v="14"/>
    <d v="1899-12-30T11:06:00"/>
    <x v="14"/>
    <s v=" Good Prague Tours FX Rate Â£1 = KÄÂ 29.8264 "/>
    <n v="9.73"/>
    <x v="0"/>
    <s v="  CZK 290.00 "/>
    <n v="345.47"/>
    <x v="5"/>
    <x v="6"/>
    <x v="5"/>
    <x v="5"/>
    <x v="2"/>
    <x v="1"/>
  </r>
  <r>
    <x v="14"/>
    <d v="1899-12-30T10:56:00"/>
    <x v="14"/>
    <s v=" Cash at Csob 8066 Praha 1 FX Rate Â£1 = KÄÂ 29.8231 "/>
    <n v="16.77"/>
    <x v="0"/>
    <s v="  CZK 500.00 "/>
    <n v="355.2"/>
    <x v="1"/>
    <x v="1"/>
    <x v="5"/>
    <x v="5"/>
    <x v="2"/>
    <x v="1"/>
  </r>
  <r>
    <x v="14"/>
    <d v="1899-12-30T09:15:00"/>
    <x v="14"/>
    <s v=" Pizza Coloseum - Pe FX Rate Â£1 = KÄÂ 29.8988 "/>
    <n v="1.64"/>
    <x v="0"/>
    <s v="  CZK 49.00 "/>
    <n v="336.14"/>
    <x v="0"/>
    <x v="4"/>
    <x v="5"/>
    <x v="5"/>
    <x v="2"/>
    <x v="1"/>
  </r>
  <r>
    <x v="12"/>
    <d v="1899-12-30T07:59:00"/>
    <x v="14"/>
    <s v=" Miss Sophie S-recepce FX Rate Â£1 = KÄÂ 29.8452 "/>
    <n v="6.71"/>
    <x v="0"/>
    <s v="  CZK 200.00 "/>
    <n v="334.36"/>
    <x v="5"/>
    <x v="5"/>
    <x v="5"/>
    <x v="5"/>
    <x v="2"/>
    <x v="1"/>
  </r>
  <r>
    <x v="15"/>
    <d v="1899-12-30T20:23:00"/>
    <x v="15"/>
    <s v=" Top-Up by *9504  "/>
    <n v="0"/>
    <x v="4"/>
    <s v="  "/>
    <n v="454.31"/>
    <x v="3"/>
    <x v="3"/>
    <x v="6"/>
    <x v="0"/>
    <x v="2"/>
    <x v="1"/>
  </r>
  <r>
    <x v="16"/>
    <d v="1899-12-30T20:21:00"/>
    <x v="15"/>
    <s v=" Buger King FX Rate Â£1 = KÄÂ 29.8263 "/>
    <n v="1.61"/>
    <x v="0"/>
    <s v="  CZK 48.00 "/>
    <n v="371.97"/>
    <x v="4"/>
    <x v="4"/>
    <x v="6"/>
    <x v="0"/>
    <x v="2"/>
    <x v="1"/>
  </r>
  <r>
    <x v="16"/>
    <d v="1899-12-30T15:03:00"/>
    <x v="15"/>
    <s v=" Cash at Hypo Tirol Bank Ag FX Rate Â£1 = â‚¬1.2006 "/>
    <n v="8.33"/>
    <x v="0"/>
    <s v="  EUR 10.00 "/>
    <n v="373.58"/>
    <x v="1"/>
    <x v="1"/>
    <x v="6"/>
    <x v="0"/>
    <x v="2"/>
    <x v="1"/>
  </r>
  <r>
    <x v="16"/>
    <d v="1899-12-30T12:09:00"/>
    <x v="15"/>
    <s v=" Khm museumsverband Audiog FX Rate Â£1 = â‚¬1.2030 "/>
    <n v="4.99"/>
    <x v="0"/>
    <s v="  EUR 6.00 "/>
    <n v="381.91"/>
    <x v="7"/>
    <x v="6"/>
    <x v="6"/>
    <x v="0"/>
    <x v="2"/>
    <x v="1"/>
  </r>
  <r>
    <x v="16"/>
    <d v="1899-12-30T11:56:00"/>
    <x v="15"/>
    <s v=" Khm museumsverband Ti Ka. FX Rate Â£1 = â‚¬1.2029 "/>
    <n v="13.31"/>
    <x v="0"/>
    <s v="  EUR 16.00 "/>
    <n v="386.9"/>
    <x v="7"/>
    <x v="6"/>
    <x v="6"/>
    <x v="0"/>
    <x v="2"/>
    <x v="1"/>
  </r>
  <r>
    <x v="16"/>
    <d v="1899-12-30T09:31:00"/>
    <x v="15"/>
    <s v=" Albertina FX Rate Â£1 = â‚¬1.2030 "/>
    <n v="14.05"/>
    <x v="0"/>
    <s v="  EUR 16.90 "/>
    <n v="404.29"/>
    <x v="10"/>
    <x v="6"/>
    <x v="6"/>
    <x v="0"/>
    <x v="2"/>
    <x v="1"/>
  </r>
  <r>
    <x v="16"/>
    <d v="1899-12-30T07:44:00"/>
    <x v="15"/>
    <s v=" Mews Systems FX Rate Â£1 = â‚¬1.2034 "/>
    <n v="4.08"/>
    <x v="0"/>
    <s v="  EUR 4.90 "/>
    <n v="400.21"/>
    <x v="5"/>
    <x v="5"/>
    <x v="6"/>
    <x v="0"/>
    <x v="2"/>
    <x v="1"/>
  </r>
  <r>
    <x v="17"/>
    <d v="1899-12-30T19:30:00"/>
    <x v="16"/>
    <s v=" Hostel World  "/>
    <n v="7.02"/>
    <x v="0"/>
    <s v="  "/>
    <n v="418.34"/>
    <x v="6"/>
    <x v="5"/>
    <x v="6"/>
    <x v="0"/>
    <x v="2"/>
    <x v="1"/>
  </r>
  <r>
    <x v="17"/>
    <d v="1899-12-30T19:25:00"/>
    <x v="16"/>
    <s v=" Ã–BB FX Rate Â£1 = â‚¬1.2035 "/>
    <n v="2.5"/>
    <x v="0"/>
    <s v="  EUR 3.00 "/>
    <n v="425.36"/>
    <x v="9"/>
    <x v="7"/>
    <x v="6"/>
    <x v="0"/>
    <x v="2"/>
    <x v="1"/>
  </r>
  <r>
    <x v="15"/>
    <d v="1899-12-30T16:13:00"/>
    <x v="16"/>
    <s v=" Billa FX Rate Â£1 = â‚¬1.2035 "/>
    <n v="13.11"/>
    <x v="0"/>
    <s v="  EUR 15.77 "/>
    <n v="427.86"/>
    <x v="0"/>
    <x v="0"/>
    <x v="6"/>
    <x v="0"/>
    <x v="2"/>
    <x v="1"/>
  </r>
  <r>
    <x v="18"/>
    <d v="1899-12-30T16:03:00"/>
    <x v="17"/>
    <s v=" Cash at Unicredit Bank Austria Ag FX Rate Â£1 = â‚¬1.2007 "/>
    <n v="24.99"/>
    <x v="0"/>
    <s v="  EUR 30.00 "/>
    <n v="261.81"/>
    <x v="1"/>
    <x v="1"/>
    <x v="6"/>
    <x v="0"/>
    <x v="2"/>
    <x v="1"/>
  </r>
  <r>
    <x v="18"/>
    <d v="1899-12-30T14:12:00"/>
    <x v="17"/>
    <s v=" HÃ¶here Bundeslehr- und Forschungsanstalt fÃ¼r Gartenbau SchÃ¶nbrunn FX Rate Â£1 = â‚¬1.2002 "/>
    <n v="7.5"/>
    <x v="0"/>
    <s v="  EUR 9.00 "/>
    <n v="254.31"/>
    <x v="7"/>
    <x v="6"/>
    <x v="6"/>
    <x v="0"/>
    <x v="2"/>
    <x v="1"/>
  </r>
  <r>
    <x v="15"/>
    <d v="1899-12-30T11:39:00"/>
    <x v="17"/>
    <s v=" Apartment Schloss SchÃ¶nbrunn FX Rate Â£1 = â‚¬1.2002 "/>
    <n v="13.34"/>
    <x v="0"/>
    <s v="  EUR 16.00 "/>
    <n v="440.97"/>
    <x v="10"/>
    <x v="6"/>
    <x v="6"/>
    <x v="0"/>
    <x v="2"/>
    <x v="1"/>
  </r>
  <r>
    <x v="18"/>
    <d v="1899-12-30T08:33:00"/>
    <x v="17"/>
    <s v=" Mews Systems FX Rate Â£1 = â‚¬1.2032 "/>
    <n v="8.15"/>
    <x v="0"/>
    <s v="  EUR 9.80 "/>
    <n v="286.8"/>
    <x v="5"/>
    <x v="5"/>
    <x v="6"/>
    <x v="0"/>
    <x v="2"/>
    <x v="1"/>
  </r>
  <r>
    <x v="19"/>
    <d v="1899-12-30T19:07:00"/>
    <x v="18"/>
    <s v=" Mews Systems FX Rate Â£1 = â‚¬1.1964 "/>
    <n v="44.29"/>
    <x v="0"/>
    <s v="  EUR 52.98 "/>
    <n v="309.86"/>
    <x v="5"/>
    <x v="5"/>
    <x v="7"/>
    <x v="6"/>
    <x v="3"/>
    <x v="1"/>
  </r>
  <r>
    <x v="19"/>
    <d v="1899-12-30T18:33:00"/>
    <x v="18"/>
    <s v=" Ã–BB ReisebÃ¼ro FX Rate Â£1 = â‚¬1.1967 "/>
    <n v="14.29"/>
    <x v="0"/>
    <s v="  EUR 17.10 "/>
    <n v="354.15"/>
    <x v="9"/>
    <x v="7"/>
    <x v="7"/>
    <x v="6"/>
    <x v="3"/>
    <x v="1"/>
  </r>
  <r>
    <x v="18"/>
    <d v="1899-12-30T14:25:00"/>
    <x v="18"/>
    <s v=" Don Boardservice Gmbh FX Rate Â£1 = â‚¬1.1984 "/>
    <n v="2.5099999999999998"/>
    <x v="0"/>
    <s v="  EUR 3.00 "/>
    <n v="307.35000000000002"/>
    <x v="4"/>
    <x v="4"/>
    <x v="7"/>
    <x v="6"/>
    <x v="3"/>
    <x v="1"/>
  </r>
  <r>
    <x v="18"/>
    <d v="1899-12-30T09:34:00"/>
    <x v="18"/>
    <s v=" Migros Ta Mta pizzafoodst FX Rate Â£1 = FrÂ 1.2755 "/>
    <n v="2.44"/>
    <x v="0"/>
    <s v="  CHF 3.10 "/>
    <n v="297.97000000000003"/>
    <x v="0"/>
    <x v="0"/>
    <x v="7"/>
    <x v="6"/>
    <x v="3"/>
    <x v="1"/>
  </r>
  <r>
    <x v="18"/>
    <d v="1899-12-30T09:33:00"/>
    <x v="18"/>
    <s v=" Migros M Ex Sihlpassage FX Rate Â£1 = FrÂ 1.2755 "/>
    <n v="3.02"/>
    <x v="0"/>
    <s v="  CHF 3.85 "/>
    <n v="294.95"/>
    <x v="0"/>
    <x v="0"/>
    <x v="7"/>
    <x v="6"/>
    <x v="3"/>
    <x v="1"/>
  </r>
  <r>
    <x v="18"/>
    <d v="1899-12-30T08:27:00"/>
    <x v="18"/>
    <s v=" Coop Supermarkt Luzern Bahnhof FX Rate Â£1 = FrÂ 1.2755 "/>
    <n v="0.04"/>
    <x v="0"/>
    <s v="  CHF 0.05 "/>
    <n v="300.41000000000003"/>
    <x v="0"/>
    <x v="0"/>
    <x v="7"/>
    <x v="6"/>
    <x v="3"/>
    <x v="1"/>
  </r>
  <r>
    <x v="18"/>
    <d v="1899-12-30T08:26:00"/>
    <x v="18"/>
    <s v=" Coop Supermarkt Luzern Bahnhof FX Rate Â£1 = FrÂ 1.2755 "/>
    <n v="6.9"/>
    <x v="0"/>
    <s v="  CHF 8.80 "/>
    <n v="300.45"/>
    <x v="0"/>
    <x v="0"/>
    <x v="7"/>
    <x v="6"/>
    <x v="3"/>
    <x v="1"/>
  </r>
  <r>
    <x v="20"/>
    <d v="1899-12-30T03:24:00"/>
    <x v="18"/>
    <s v=" Coop City Luzern FX Rate Â£1 = FrÂ 1.2755 "/>
    <n v="11.73"/>
    <x v="0"/>
    <s v="  CHF 14.95 "/>
    <n v="412.09"/>
    <x v="7"/>
    <x v="2"/>
    <x v="7"/>
    <x v="6"/>
    <x v="3"/>
    <x v="1"/>
  </r>
  <r>
    <x v="20"/>
    <d v="1899-12-30T21:08:00"/>
    <x v="19"/>
    <s v=" Hostel World  "/>
    <n v="8.25"/>
    <x v="0"/>
    <s v="  "/>
    <n v="368.44"/>
    <x v="6"/>
    <x v="5"/>
    <x v="7"/>
    <x v="6"/>
    <x v="3"/>
    <x v="1"/>
  </r>
  <r>
    <x v="20"/>
    <d v="1899-12-30T13:26:00"/>
    <x v="19"/>
    <s v=" Kassen Frakmuntegg FX Rate Â£1 = FrÂ 1.2755 "/>
    <n v="15.68"/>
    <x v="0"/>
    <s v="  CHF 20.00 "/>
    <n v="376.69"/>
    <x v="9"/>
    <x v="7"/>
    <x v="7"/>
    <x v="6"/>
    <x v="3"/>
    <x v="1"/>
  </r>
  <r>
    <x v="20"/>
    <d v="1899-12-30T18:18:00"/>
    <x v="20"/>
    <s v=" Denner Kriens FX Rate Â£1 = FrÂ 1.2799 "/>
    <n v="3.91"/>
    <x v="0"/>
    <s v="  CHF 5.00 "/>
    <n v="408.18"/>
    <x v="0"/>
    <x v="0"/>
    <x v="7"/>
    <x v="6"/>
    <x v="3"/>
    <x v="1"/>
  </r>
  <r>
    <x v="20"/>
    <d v="1899-12-30T16:30:00"/>
    <x v="20"/>
    <s v=" Coop Open Air Cinema FX Rate Â£1 = FrÂ 1.2784 "/>
    <n v="3.6"/>
    <x v="0"/>
    <s v="  CHF 4.60 "/>
    <n v="399.88"/>
    <x v="0"/>
    <x v="0"/>
    <x v="7"/>
    <x v="6"/>
    <x v="3"/>
    <x v="1"/>
  </r>
  <r>
    <x v="20"/>
    <d v="1899-12-30T14:22:00"/>
    <x v="20"/>
    <s v=" Gletschergarten Luzern FX Rate Â£1 = FrÂ 1.2766 "/>
    <n v="4.7"/>
    <x v="0"/>
    <s v="  CHF 6.00 "/>
    <n v="403.48"/>
    <x v="10"/>
    <x v="6"/>
    <x v="7"/>
    <x v="6"/>
    <x v="3"/>
    <x v="1"/>
  </r>
  <r>
    <x v="20"/>
    <d v="1899-12-30T12:52:00"/>
    <x v="20"/>
    <s v=" Stiftung Bourbaki Panoram FX Rate Â£1 = FrÂ 1.2788 "/>
    <n v="7.51"/>
    <x v="0"/>
    <s v="  CHF 9.60 "/>
    <n v="392.37"/>
    <x v="10"/>
    <x v="6"/>
    <x v="7"/>
    <x v="6"/>
    <x v="3"/>
    <x v="1"/>
  </r>
  <r>
    <x v="21"/>
    <d v="1899-12-30T20:29:00"/>
    <x v="21"/>
    <s v=" Bellpark Hostel Gmbh FX Rate Â£1 = FrÂ 1.2776 "/>
    <n v="58.84"/>
    <x v="0"/>
    <s v="  CHF 75.17 "/>
    <n v="423.82"/>
    <x v="6"/>
    <x v="5"/>
    <x v="8"/>
    <x v="6"/>
    <x v="3"/>
    <x v="1"/>
  </r>
  <r>
    <x v="22"/>
    <d v="1899-12-30T18:57:00"/>
    <x v="22"/>
    <s v=" Coop Supermarkt Zermatt FX Rate Â£1 = FrÂ 1.2676 "/>
    <n v="24.03"/>
    <x v="0"/>
    <s v="  CHF 30.45 "/>
    <n v="530.09"/>
    <x v="0"/>
    <x v="0"/>
    <x v="8"/>
    <x v="6"/>
    <x v="3"/>
    <x v="1"/>
  </r>
  <r>
    <x v="22"/>
    <d v="1899-12-30T14:26:00"/>
    <x v="22"/>
    <s v=" Zermatt FX Rate Â£1 = FrÂ 1.2652 "/>
    <n v="47.43"/>
    <x v="0"/>
    <s v="  CHF 60.00 "/>
    <n v="482.66"/>
    <x v="9"/>
    <x v="7"/>
    <x v="8"/>
    <x v="6"/>
    <x v="3"/>
    <x v="1"/>
  </r>
  <r>
    <x v="10"/>
    <d v="1899-12-30T16:06:00"/>
    <x v="23"/>
    <s v=" Manora Rest. Geneve 817 FX Rate Â£1 = FrÂ 1.2625 "/>
    <n v="18.14"/>
    <x v="0"/>
    <s v="  CHF 22.90 "/>
    <n v="215.18"/>
    <x v="4"/>
    <x v="4"/>
    <x v="9"/>
    <x v="6"/>
    <x v="3"/>
    <x v="1"/>
  </r>
  <r>
    <x v="10"/>
    <d v="1899-12-30T13:44:00"/>
    <x v="23"/>
    <s v=" City Hostel Geneva Sarl FX Rate Â£1 = FrÂ 1.2644 "/>
    <n v="58.13"/>
    <x v="0"/>
    <s v="  CHF 73.50 "/>
    <n v="157.05000000000001"/>
    <x v="5"/>
    <x v="5"/>
    <x v="9"/>
    <x v="6"/>
    <x v="3"/>
    <x v="1"/>
  </r>
  <r>
    <x v="10"/>
    <d v="1899-12-30T12:45:00"/>
    <x v="23"/>
    <s v=" Cash at Ubs Cointrin FX Rate Â£1 = FrÂ 1.2637 "/>
    <n v="79.14"/>
    <x v="0"/>
    <s v="  CHF 100.00 "/>
    <n v="77.91"/>
    <x v="1"/>
    <x v="1"/>
    <x v="9"/>
    <x v="6"/>
    <x v="3"/>
    <x v="1"/>
  </r>
  <r>
    <x v="23"/>
    <d v="1899-12-30T23:31:00"/>
    <x v="24"/>
    <s v=" Top-Up by *9504  "/>
    <n v="0"/>
    <x v="5"/>
    <s v="  "/>
    <n v="575.23"/>
    <x v="3"/>
    <x v="3"/>
    <x v="10"/>
    <x v="7"/>
    <x v="4"/>
    <x v="1"/>
  </r>
  <r>
    <x v="24"/>
    <d v="1899-12-30T23:01:00"/>
    <x v="24"/>
    <s v=" Flexicover Insurance  "/>
    <n v="21.11"/>
    <x v="0"/>
    <s v="  "/>
    <n v="554.12"/>
    <x v="8"/>
    <x v="8"/>
    <x v="10"/>
    <x v="7"/>
    <x v="4"/>
    <x v="1"/>
  </r>
  <r>
    <x v="23"/>
    <d v="1899-12-30T11:29:00"/>
    <x v="25"/>
    <s v=" Booking.com FX Rate Â£1 = FrÂ 1.2600 "/>
    <n v="38.1"/>
    <x v="0"/>
    <s v="  CHF 48.00 "/>
    <n v="75.23"/>
    <x v="5"/>
    <x v="5"/>
    <x v="10"/>
    <x v="7"/>
    <x v="4"/>
    <x v="1"/>
  </r>
  <r>
    <x v="25"/>
    <d v="1899-12-30T11:27:00"/>
    <x v="25"/>
    <s v=" Top-Up by *9504  "/>
    <n v="0"/>
    <x v="3"/>
    <s v="  "/>
    <n v="113.33"/>
    <x v="3"/>
    <x v="3"/>
    <x v="10"/>
    <x v="7"/>
    <x v="4"/>
    <x v="1"/>
  </r>
  <r>
    <x v="26"/>
    <d v="1899-12-30T17:34:00"/>
    <x v="26"/>
    <s v=" Hostel World  "/>
    <n v="11.23"/>
    <x v="0"/>
    <s v="  "/>
    <n v="13.33"/>
    <x v="6"/>
    <x v="5"/>
    <x v="10"/>
    <x v="7"/>
    <x v="4"/>
    <x v="2"/>
  </r>
  <r>
    <x v="26"/>
    <d v="1899-12-30T17:21:00"/>
    <x v="26"/>
    <s v=" Www.myinterrail.co.uk  "/>
    <n v="294"/>
    <x v="0"/>
    <s v="  "/>
    <n v="81.010000000000005"/>
    <x v="9"/>
    <x v="8"/>
    <x v="10"/>
    <x v="7"/>
    <x v="4"/>
    <x v="2"/>
  </r>
  <r>
    <x v="27"/>
    <d v="1899-12-30T17:17:00"/>
    <x v="26"/>
    <s v=" Top-Up by *9504  "/>
    <n v="0"/>
    <x v="6"/>
    <s v="  "/>
    <n v="410"/>
    <x v="3"/>
    <x v="3"/>
    <x v="10"/>
    <x v="7"/>
    <x v="4"/>
    <x v="2"/>
  </r>
  <r>
    <x v="26"/>
    <d v="1899-12-30T17:00:00"/>
    <x v="26"/>
    <s v=" Hostel World  "/>
    <n v="9.86"/>
    <x v="0"/>
    <s v="  "/>
    <n v="50.61"/>
    <x v="6"/>
    <x v="5"/>
    <x v="10"/>
    <x v="7"/>
    <x v="4"/>
    <x v="2"/>
  </r>
  <r>
    <x v="26"/>
    <d v="1899-12-30T16:52:00"/>
    <x v="26"/>
    <s v=" Gatwick Express  "/>
    <n v="17.8"/>
    <x v="0"/>
    <s v="  "/>
    <n v="63.21"/>
    <x v="9"/>
    <x v="7"/>
    <x v="10"/>
    <x v="7"/>
    <x v="4"/>
    <x v="2"/>
  </r>
  <r>
    <x v="26"/>
    <d v="1899-12-30T16:30:00"/>
    <x v="26"/>
    <s v=" Easyjet  "/>
    <n v="24.99"/>
    <x v="0"/>
    <s v="  "/>
    <n v="375.01"/>
    <x v="5"/>
    <x v="8"/>
    <x v="10"/>
    <x v="7"/>
    <x v="4"/>
    <x v="2"/>
  </r>
  <r>
    <x v="26"/>
    <d v="1899-12-30T15:26:00"/>
    <x v="26"/>
    <s v=" Rhb Webshop FX Rate Â£1 = FrÂ 1.2671 "/>
    <n v="26.05"/>
    <x v="0"/>
    <s v="  CHF 33.00 "/>
    <n v="24.56"/>
    <x v="9"/>
    <x v="7"/>
    <x v="10"/>
    <x v="7"/>
    <x v="4"/>
    <x v="2"/>
  </r>
  <r>
    <x v="26"/>
    <d v="1899-12-30T15:12:00"/>
    <x v="26"/>
    <s v=" Cash at Natwest Bank    "/>
    <n v="10"/>
    <x v="0"/>
    <s v="  "/>
    <n v="400"/>
    <x v="1"/>
    <x v="1"/>
    <x v="10"/>
    <x v="7"/>
    <x v="4"/>
    <x v="2"/>
  </r>
  <r>
    <x v="26"/>
    <d v="1899-12-30T15:11:00"/>
    <x v="26"/>
    <s v=" Londis  "/>
    <n v="2.74"/>
    <x v="0"/>
    <s v="  "/>
    <n v="60.47"/>
    <x v="0"/>
    <x v="0"/>
    <x v="10"/>
    <x v="7"/>
    <x v="4"/>
    <x v="2"/>
  </r>
  <r>
    <x v="27"/>
    <d v="1899-12-30T14:17:00"/>
    <x v="26"/>
    <s v=" Top-Up by *9504  "/>
    <n v="0"/>
    <x v="3"/>
    <s v="  "/>
    <n v="110"/>
    <x v="3"/>
    <x v="3"/>
    <x v="10"/>
    <x v="7"/>
    <x v="4"/>
    <x v="2"/>
  </r>
  <r>
    <x v="28"/>
    <d v="1899-12-30T21:38:00"/>
    <x v="27"/>
    <s v=" Top-up via Google Pay  "/>
    <n v="0"/>
    <x v="7"/>
    <s v="  "/>
    <n v="10"/>
    <x v="3"/>
    <x v="3"/>
    <x v="10"/>
    <x v="7"/>
    <x v="4"/>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d v="1899-12-30T17:24:00"/>
    <x v="0"/>
    <s v=" BILLA AG FX Rate Â£1 = â‚¬1.1490 "/>
    <n v="0.52"/>
    <x v="0"/>
    <s v="  EUR 0.59 "/>
    <n v="19.22"/>
    <x v="0"/>
    <x v="0"/>
    <x v="0"/>
    <x v="0"/>
    <x v="0"/>
    <x v="0"/>
  </r>
  <r>
    <x v="0"/>
    <d v="1899-12-30T16:22:00"/>
    <x v="0"/>
    <s v=" Cash at Volksbank Salzburg Eg FX Rate Â£1 = â‚¬1.1501. Fee: 0.06 "/>
    <n v="8.76"/>
    <x v="0"/>
    <s v="  EUR 10.00 "/>
    <n v="19.739999999999998"/>
    <x v="1"/>
    <x v="1"/>
    <x v="0"/>
    <x v="0"/>
    <x v="0"/>
    <x v="0"/>
  </r>
  <r>
    <x v="1"/>
    <d v="1899-12-30T13:22:00"/>
    <x v="0"/>
    <s v=" BILLA AG FX Rate Â£1 = â‚¬1.1477 "/>
    <n v="0.34"/>
    <x v="0"/>
    <s v="  EUR 0.39 "/>
    <n v="18.88"/>
    <x v="0"/>
    <x v="0"/>
    <x v="0"/>
    <x v="0"/>
    <x v="0"/>
    <x v="0"/>
  </r>
  <r>
    <x v="1"/>
    <d v="1899-12-30T10:05:00"/>
    <x v="0"/>
    <s v=" MÃ¼ller FX Rate Â£1 = â‚¬1.1494 "/>
    <n v="2.2200000000000002"/>
    <x v="0"/>
    <s v="  EUR 2.55 "/>
    <n v="10.06"/>
    <x v="2"/>
    <x v="2"/>
    <x v="0"/>
    <x v="0"/>
    <x v="0"/>
    <x v="0"/>
  </r>
  <r>
    <x v="2"/>
    <d v="1899-12-30T10:05:00"/>
    <x v="0"/>
    <s v=" Top-Up by *9504  "/>
    <n v="0"/>
    <x v="1"/>
    <s v="  "/>
    <n v="60.06"/>
    <x v="3"/>
    <x v="3"/>
    <x v="0"/>
    <x v="0"/>
    <x v="0"/>
    <x v="0"/>
  </r>
  <r>
    <x v="0"/>
    <d v="1899-12-30T22:03:00"/>
    <x v="1"/>
    <s v=" McDonald's FX Rate Â£1 = â‚¬1.1508 "/>
    <n v="2.96"/>
    <x v="0"/>
    <s v="  EUR 3.40 "/>
    <n v="34.450000000000003"/>
    <x v="4"/>
    <x v="4"/>
    <x v="0"/>
    <x v="0"/>
    <x v="0"/>
    <x v="0"/>
  </r>
  <r>
    <x v="0"/>
    <d v="1899-12-30T19:20:00"/>
    <x v="1"/>
    <s v=" Ao Hotel Salzburg FX Rate Â£1 = â‚¬1.1550 "/>
    <n v="22.65"/>
    <x v="0"/>
    <s v="  EUR 26.16 "/>
    <n v="37.409999999999997"/>
    <x v="5"/>
    <x v="5"/>
    <x v="0"/>
    <x v="0"/>
    <x v="0"/>
    <x v="0"/>
  </r>
  <r>
    <x v="0"/>
    <d v="1899-12-30T19:10:00"/>
    <x v="1"/>
    <s v=" SPAR FX Rate Â£1 = â‚¬1.1548 "/>
    <n v="3.49"/>
    <x v="0"/>
    <s v="  EUR 4.03 "/>
    <n v="28.5"/>
    <x v="0"/>
    <x v="0"/>
    <x v="0"/>
    <x v="0"/>
    <x v="0"/>
    <x v="0"/>
  </r>
  <r>
    <x v="1"/>
    <d v="1899-12-30T12:38:00"/>
    <x v="1"/>
    <s v=" Gostilna dela. druÅ¾ba za gostinstvo. usposabljanje in storitve d.o.o. FX Rate Â£1 = â‚¬1.1528 "/>
    <n v="6.6"/>
    <x v="0"/>
    <s v="  EUR 7.60 "/>
    <n v="12.28"/>
    <x v="4"/>
    <x v="4"/>
    <x v="0"/>
    <x v="0"/>
    <x v="0"/>
    <x v="0"/>
  </r>
  <r>
    <x v="0"/>
    <d v="1899-12-30T08:57:00"/>
    <x v="1"/>
    <s v=" Hostel World  "/>
    <n v="2.46"/>
    <x v="0"/>
    <s v="  "/>
    <n v="31.99"/>
    <x v="6"/>
    <x v="5"/>
    <x v="0"/>
    <x v="0"/>
    <x v="0"/>
    <x v="0"/>
  </r>
  <r>
    <x v="3"/>
    <d v="1899-12-30T10:13:00"/>
    <x v="2"/>
    <s v=" Cash at Enota Banke FX Rate Â£1 = â‚¬1.1447 "/>
    <n v="17.48"/>
    <x v="0"/>
    <s v="  EUR 20.00 "/>
    <n v="63.46"/>
    <x v="1"/>
    <x v="1"/>
    <x v="1"/>
    <x v="1"/>
    <x v="0"/>
    <x v="0"/>
  </r>
  <r>
    <x v="4"/>
    <d v="1899-12-30T09:51:00"/>
    <x v="2"/>
    <s v=" Top-Up by *9504  "/>
    <n v="0"/>
    <x v="2"/>
    <s v="  "/>
    <n v="121"/>
    <x v="3"/>
    <x v="3"/>
    <x v="1"/>
    <x v="1"/>
    <x v="0"/>
    <x v="0"/>
  </r>
  <r>
    <x v="2"/>
    <d v="1899-12-30T17:56:00"/>
    <x v="3"/>
    <s v=" Sp Slovenska FX Rate Â£1 = â‚¬1.1477 "/>
    <n v="2.78"/>
    <x v="0"/>
    <s v="  EUR 3.18 "/>
    <n v="40.06"/>
    <x v="7"/>
    <x v="2"/>
    <x v="1"/>
    <x v="1"/>
    <x v="0"/>
    <x v="0"/>
  </r>
  <r>
    <x v="2"/>
    <d v="1899-12-30T14:47:00"/>
    <x v="3"/>
    <s v=" Slovenska HiÅ¡a - Figovec FX Rate Â£1 = â‚¬1.1498 "/>
    <n v="20.62"/>
    <x v="0"/>
    <s v="  EUR 23.70 "/>
    <n v="42.84"/>
    <x v="4"/>
    <x v="4"/>
    <x v="1"/>
    <x v="1"/>
    <x v="0"/>
    <x v="0"/>
  </r>
  <r>
    <x v="3"/>
    <d v="1899-12-30T08:33:00"/>
    <x v="3"/>
    <s v=" Fluxus Hostel FX Rate Â£1 = â‚¬1.1487 "/>
    <n v="27.33"/>
    <x v="0"/>
    <s v="  EUR 31.39 "/>
    <n v="80.94"/>
    <x v="5"/>
    <x v="5"/>
    <x v="1"/>
    <x v="1"/>
    <x v="0"/>
    <x v="0"/>
  </r>
  <r>
    <x v="4"/>
    <d v="1899-12-30T19:26:00"/>
    <x v="4"/>
    <s v=" Hostel World  "/>
    <n v="3.42"/>
    <x v="0"/>
    <s v="  "/>
    <n v="117.58"/>
    <x v="6"/>
    <x v="5"/>
    <x v="1"/>
    <x v="1"/>
    <x v="0"/>
    <x v="0"/>
  </r>
  <r>
    <x v="4"/>
    <d v="1899-12-30T12:09:00"/>
    <x v="4"/>
    <s v=" Pbztplitvice FX Rate Â£1 = knÂ 8.5970 "/>
    <n v="9.31"/>
    <x v="0"/>
    <s v="  HRK 80.00 "/>
    <n v="108.27"/>
    <x v="8"/>
    <x v="6"/>
    <x v="1"/>
    <x v="1"/>
    <x v="0"/>
    <x v="0"/>
  </r>
  <r>
    <x v="5"/>
    <d v="1899-12-30T13:28:00"/>
    <x v="5"/>
    <s v=" Cash at Maksimirska 120 FX Rate Â£1 = knÂ 8.5956 "/>
    <n v="11.64"/>
    <x v="0"/>
    <s v="  HRK 100.00 "/>
    <n v="94.27"/>
    <x v="1"/>
    <x v="1"/>
    <x v="2"/>
    <x v="2"/>
    <x v="1"/>
    <x v="0"/>
  </r>
  <r>
    <x v="5"/>
    <d v="1899-12-30T11:52:00"/>
    <x v="5"/>
    <s v=" Cash at Av Marina Drzica 4 FX Rate Â£1 = knÂ 8.5956 "/>
    <n v="23.27"/>
    <x v="0"/>
    <s v="  HRK 200.00 "/>
    <n v="71"/>
    <x v="1"/>
    <x v="1"/>
    <x v="2"/>
    <x v="2"/>
    <x v="1"/>
    <x v="0"/>
  </r>
  <r>
    <x v="6"/>
    <d v="1899-12-30T14:06:00"/>
    <x v="6"/>
    <s v=" Sri Lankan Curry Bowl -ob FX Rate Â£1 = knÂ 8.5956 "/>
    <n v="6.52"/>
    <x v="0"/>
    <s v="  HRK 56.00 "/>
    <n v="139.05000000000001"/>
    <x v="4"/>
    <x v="4"/>
    <x v="2"/>
    <x v="2"/>
    <x v="1"/>
    <x v="1"/>
  </r>
  <r>
    <x v="6"/>
    <d v="1899-12-30T12:12:00"/>
    <x v="6"/>
    <s v=" Cash at Trg Bana J Jelacica 10 FX Rate Â£1 = knÂ 8.5956 "/>
    <n v="23.27"/>
    <x v="0"/>
    <s v="  HRK 200.00 "/>
    <n v="152.38"/>
    <x v="1"/>
    <x v="1"/>
    <x v="2"/>
    <x v="2"/>
    <x v="1"/>
    <x v="1"/>
  </r>
  <r>
    <x v="7"/>
    <d v="1899-12-30T12:11:00"/>
    <x v="6"/>
    <s v=" Top-Up by *9504  "/>
    <n v="0"/>
    <x v="3"/>
    <s v="  "/>
    <n v="218.99"/>
    <x v="3"/>
    <x v="3"/>
    <x v="2"/>
    <x v="2"/>
    <x v="1"/>
    <x v="1"/>
  </r>
  <r>
    <x v="6"/>
    <d v="1899-12-30T10:04:00"/>
    <x v="6"/>
    <s v=" Pbztdinovap500 FX Rate Â£1 = knÂ 8.5956 "/>
    <n v="0.59"/>
    <x v="0"/>
    <s v="  HRK 4.99 "/>
    <n v="137.76"/>
    <x v="0"/>
    <x v="0"/>
    <x v="2"/>
    <x v="2"/>
    <x v="1"/>
    <x v="1"/>
  </r>
  <r>
    <x v="5"/>
    <d v="1899-12-30T20:44:00"/>
    <x v="7"/>
    <s v=" Fininfo FX Rate Â£1 = knÂ 8.6696 "/>
    <n v="27.53"/>
    <x v="0"/>
    <s v="  HRK 238.64 "/>
    <n v="105.91"/>
    <x v="5"/>
    <x v="5"/>
    <x v="2"/>
    <x v="2"/>
    <x v="1"/>
    <x v="1"/>
  </r>
  <r>
    <x v="6"/>
    <d v="1899-12-30T20:15:00"/>
    <x v="7"/>
    <s v=" Mlinar Pekara FX Rate Â£1 = knÂ 8.6710 "/>
    <n v="1.26"/>
    <x v="0"/>
    <s v="  HRK 10.90 "/>
    <n v="178.94"/>
    <x v="0"/>
    <x v="0"/>
    <x v="2"/>
    <x v="2"/>
    <x v="1"/>
    <x v="1"/>
  </r>
  <r>
    <x v="6"/>
    <d v="1899-12-30T20:12:00"/>
    <x v="7"/>
    <s v=" TISAK FX Rate Â£1 = knÂ 8.6694 "/>
    <n v="0.7"/>
    <x v="0"/>
    <s v="  HRK 5.99 "/>
    <n v="138.35"/>
    <x v="7"/>
    <x v="2"/>
    <x v="2"/>
    <x v="2"/>
    <x v="1"/>
    <x v="1"/>
  </r>
  <r>
    <x v="5"/>
    <d v="1899-12-30T17:10:00"/>
    <x v="7"/>
    <s v=" Hostel World  "/>
    <n v="4.32"/>
    <x v="0"/>
    <s v="  "/>
    <n v="133.44"/>
    <x v="6"/>
    <x v="5"/>
    <x v="2"/>
    <x v="2"/>
    <x v="1"/>
    <x v="1"/>
  </r>
  <r>
    <x v="6"/>
    <d v="1899-12-30T14:43:00"/>
    <x v="7"/>
    <s v=" Ã–BB FX Rate Â£1 = â‚¬1.1711 "/>
    <n v="2.57"/>
    <x v="0"/>
    <s v="  EUR 3.00 "/>
    <n v="180.2"/>
    <x v="9"/>
    <x v="7"/>
    <x v="2"/>
    <x v="2"/>
    <x v="1"/>
    <x v="1"/>
  </r>
  <r>
    <x v="6"/>
    <d v="1899-12-30T14:14:00"/>
    <x v="7"/>
    <s v=" BKK automata FX Rate Â£1 = FtÂ 395.4830 "/>
    <n v="0.89"/>
    <x v="0"/>
    <s v="  HUF 350.00 "/>
    <n v="175.65"/>
    <x v="9"/>
    <x v="7"/>
    <x v="2"/>
    <x v="2"/>
    <x v="1"/>
    <x v="1"/>
  </r>
  <r>
    <x v="6"/>
    <d v="1899-12-30T10:44:00"/>
    <x v="7"/>
    <s v=" Kira Ly Gyo Gyfu:rdo&quot; FX Rate Â£1 = FtÂ 397.0043 "/>
    <n v="6.81"/>
    <x v="0"/>
    <s v="  HUF 2,700.00 "/>
    <n v="145.57"/>
    <x v="10"/>
    <x v="6"/>
    <x v="2"/>
    <x v="2"/>
    <x v="1"/>
    <x v="1"/>
  </r>
  <r>
    <x v="6"/>
    <d v="1899-12-30T23:15:00"/>
    <x v="8"/>
    <s v=" Ryanair FX Rate Â£1 = â‚¬1.1714 "/>
    <n v="29.02"/>
    <x v="0"/>
    <s v="  EUR 33.99 "/>
    <n v="182.77"/>
    <x v="5"/>
    <x v="8"/>
    <x v="3"/>
    <x v="3"/>
    <x v="1"/>
    <x v="1"/>
  </r>
  <r>
    <x v="8"/>
    <d v="1899-12-30T19:59:00"/>
    <x v="8"/>
    <s v=" Top-Up by *9504  "/>
    <n v="0"/>
    <x v="3"/>
    <s v="  "/>
    <n v="177.91"/>
    <x v="3"/>
    <x v="3"/>
    <x v="3"/>
    <x v="3"/>
    <x v="1"/>
    <x v="1"/>
  </r>
  <r>
    <x v="6"/>
    <d v="1899-12-30T19:44:00"/>
    <x v="8"/>
    <s v=" Nagyi PalacsintÃ¡zÃ³ja FX Rate Â£1 = FtÂ 396.9532 "/>
    <n v="2.4"/>
    <x v="0"/>
    <s v="  HUF 950.00 "/>
    <n v="176.54"/>
    <x v="4"/>
    <x v="4"/>
    <x v="3"/>
    <x v="3"/>
    <x v="1"/>
    <x v="1"/>
  </r>
  <r>
    <x v="7"/>
    <d v="1899-12-30T15:03:00"/>
    <x v="8"/>
    <s v=" Millenium Kavehaz FX Rate Â£1 = FtÂ 397.4485 "/>
    <n v="1.74"/>
    <x v="0"/>
    <s v="  HUF 690.00 "/>
    <n v="215.94"/>
    <x v="4"/>
    <x v="4"/>
    <x v="3"/>
    <x v="3"/>
    <x v="1"/>
    <x v="1"/>
  </r>
  <r>
    <x v="7"/>
    <d v="1899-12-30T12:05:00"/>
    <x v="8"/>
    <s v=" BKK automata FX Rate Â£1 = FtÂ 398.1410 "/>
    <n v="4.1500000000000004"/>
    <x v="0"/>
    <s v="  HUF 1,650.00 "/>
    <n v="211.79"/>
    <x v="9"/>
    <x v="7"/>
    <x v="3"/>
    <x v="3"/>
    <x v="1"/>
    <x v="1"/>
  </r>
  <r>
    <x v="7"/>
    <d v="1899-12-30T10:11:00"/>
    <x v="8"/>
    <s v=" Hostel World  "/>
    <n v="1.31"/>
    <x v="0"/>
    <s v="  "/>
    <n v="217.68"/>
    <x v="6"/>
    <x v="5"/>
    <x v="3"/>
    <x v="3"/>
    <x v="1"/>
    <x v="1"/>
  </r>
  <r>
    <x v="9"/>
    <d v="1899-12-30T16:41:00"/>
    <x v="9"/>
    <s v=" Gellert Spa FX Rate Â£1 = FtÂ 404.8277 "/>
    <n v="15.57"/>
    <x v="0"/>
    <s v="  HUF 6,300.00 "/>
    <n v="136.55000000000001"/>
    <x v="10"/>
    <x v="6"/>
    <x v="3"/>
    <x v="3"/>
    <x v="1"/>
    <x v="1"/>
  </r>
  <r>
    <x v="9"/>
    <d v="1899-12-30T16:17:00"/>
    <x v="9"/>
    <s v=" Sportsdirect.com FX Rate Â£1 = FtÂ 404.8392 "/>
    <n v="8.6300000000000008"/>
    <x v="0"/>
    <s v="  HUF 3,490.00 "/>
    <n v="118.99"/>
    <x v="7"/>
    <x v="2"/>
    <x v="3"/>
    <x v="3"/>
    <x v="1"/>
    <x v="1"/>
  </r>
  <r>
    <x v="9"/>
    <d v="1899-12-30T14:30:00"/>
    <x v="9"/>
    <s v=" Cash at Kalvin Ter 3. FX Rate Â£1 = FtÂ 403.2638 "/>
    <n v="17.36"/>
    <x v="0"/>
    <s v="  HUF 7,000.00 "/>
    <n v="160.55000000000001"/>
    <x v="1"/>
    <x v="1"/>
    <x v="3"/>
    <x v="3"/>
    <x v="1"/>
    <x v="1"/>
  </r>
  <r>
    <x v="9"/>
    <d v="1899-12-30T13:31:00"/>
    <x v="9"/>
    <s v=" La Ngospavilon FX Rate Â£1 = FtÂ 403.5030 "/>
    <n v="4.47"/>
    <x v="0"/>
    <s v="  HUF 1,800.00 "/>
    <n v="132.08000000000001"/>
    <x v="4"/>
    <x v="4"/>
    <x v="3"/>
    <x v="3"/>
    <x v="1"/>
    <x v="1"/>
  </r>
  <r>
    <x v="9"/>
    <d v="1899-12-30T12:09:00"/>
    <x v="9"/>
    <s v=" Budapest Castle Hill Funicular FX Rate Â£1 = FtÂ 403.4449 "/>
    <n v="3.48"/>
    <x v="0"/>
    <s v="  HUF 1,400.00 "/>
    <n v="152.12"/>
    <x v="9"/>
    <x v="7"/>
    <x v="3"/>
    <x v="3"/>
    <x v="1"/>
    <x v="1"/>
  </r>
  <r>
    <x v="9"/>
    <d v="1899-12-30T11:38:00"/>
    <x v="9"/>
    <s v=" Matthias Church FX Rate Â£1 = FtÂ 404.1412 "/>
    <n v="4.46"/>
    <x v="0"/>
    <s v="  HUF 1,800.00 "/>
    <n v="127.62"/>
    <x v="8"/>
    <x v="6"/>
    <x v="3"/>
    <x v="3"/>
    <x v="1"/>
    <x v="1"/>
  </r>
  <r>
    <x v="9"/>
    <d v="1899-12-30T10:42:00"/>
    <x v="9"/>
    <s v=" Clark Picnic FX Rate Â£1 = FtÂ 404.0726 "/>
    <n v="4.95"/>
    <x v="0"/>
    <s v="  HUF 2,000.00 "/>
    <n v="155.6"/>
    <x v="4"/>
    <x v="4"/>
    <x v="3"/>
    <x v="3"/>
    <x v="1"/>
    <x v="1"/>
  </r>
  <r>
    <x v="10"/>
    <d v="1899-12-30T19:29:00"/>
    <x v="10"/>
    <s v=" ALDI Budapest FX Rate Â£1 = FtÂ 402.0441 "/>
    <n v="5.35"/>
    <x v="0"/>
    <s v="  HUF 2,148.00 "/>
    <n v="277.42"/>
    <x v="0"/>
    <x v="0"/>
    <x v="3"/>
    <x v="3"/>
    <x v="1"/>
    <x v="1"/>
  </r>
  <r>
    <x v="10"/>
    <d v="1899-12-30T17:03:00"/>
    <x v="10"/>
    <s v=" Cash at 82220201 FX Rate Â£1 = FtÂ 402.3165 "/>
    <n v="12.43"/>
    <x v="0"/>
    <s v="  HUF 5,000.00 "/>
    <n v="233.32"/>
    <x v="1"/>
    <x v="1"/>
    <x v="3"/>
    <x v="3"/>
    <x v="1"/>
    <x v="1"/>
  </r>
  <r>
    <x v="10"/>
    <d v="1899-12-30T16:22:00"/>
    <x v="10"/>
    <s v=" CROPP Corvin Plaza FX Rate Â£1 = FtÂ 402.5289 "/>
    <n v="5.81"/>
    <x v="0"/>
    <s v="  HUF 2,335.00 "/>
    <n v="291.63"/>
    <x v="2"/>
    <x v="2"/>
    <x v="3"/>
    <x v="3"/>
    <x v="1"/>
    <x v="1"/>
  </r>
  <r>
    <x v="10"/>
    <d v="1899-12-30T15:40:00"/>
    <x v="10"/>
    <s v=" Belfrit Corvin FX Rate Â£1 = FtÂ 402.6416 "/>
    <n v="1.72"/>
    <x v="0"/>
    <s v="  HUF 690.00 "/>
    <n v="289.91000000000003"/>
    <x v="4"/>
    <x v="4"/>
    <x v="3"/>
    <x v="3"/>
    <x v="1"/>
    <x v="1"/>
  </r>
  <r>
    <x v="10"/>
    <d v="1899-12-30T14:48:00"/>
    <x v="10"/>
    <s v=" Mevlana E Tterem FX Rate Â£1 = FtÂ 403.2406 "/>
    <n v="4.57"/>
    <x v="0"/>
    <s v="  HUF 1,840.00 "/>
    <n v="256.14"/>
    <x v="4"/>
    <x v="4"/>
    <x v="3"/>
    <x v="3"/>
    <x v="1"/>
    <x v="1"/>
  </r>
  <r>
    <x v="10"/>
    <d v="1899-12-30T14:37:00"/>
    <x v="10"/>
    <s v=" Hm Hu0311 FX Rate Â£1 = FtÂ 403.5448 "/>
    <n v="1.98"/>
    <x v="0"/>
    <s v="  HUF 795.00 "/>
    <n v="287.93"/>
    <x v="7"/>
    <x v="2"/>
    <x v="3"/>
    <x v="3"/>
    <x v="1"/>
    <x v="1"/>
  </r>
  <r>
    <x v="10"/>
    <d v="1899-12-30T10:35:00"/>
    <x v="10"/>
    <s v=" Tesco 44067 Ka Lvin Ex FX Rate Â£1 = FtÂ 402.9794 "/>
    <n v="5.16"/>
    <x v="0"/>
    <s v="  HUF 2,077.00 "/>
    <n v="282.77"/>
    <x v="7"/>
    <x v="0"/>
    <x v="3"/>
    <x v="3"/>
    <x v="1"/>
    <x v="1"/>
  </r>
  <r>
    <x v="11"/>
    <d v="1899-12-30T23:07:00"/>
    <x v="11"/>
    <s v=" Top-Up by *9504  "/>
    <n v="0"/>
    <x v="3"/>
    <s v="  "/>
    <n v="387.35"/>
    <x v="3"/>
    <x v="3"/>
    <x v="4"/>
    <x v="4"/>
    <x v="2"/>
    <x v="1"/>
  </r>
  <r>
    <x v="10"/>
    <d v="1899-12-30T22:04:00"/>
    <x v="11"/>
    <s v=" Flow Hostel FX Rate Â£1 = FtÂ 399.1995 "/>
    <n v="16.71"/>
    <x v="0"/>
    <s v="  HUF 6,670.00 "/>
    <n v="260.70999999999998"/>
    <x v="5"/>
    <x v="5"/>
    <x v="4"/>
    <x v="4"/>
    <x v="2"/>
    <x v="1"/>
  </r>
  <r>
    <x v="10"/>
    <d v="1899-12-30T21:40:00"/>
    <x v="11"/>
    <s v=" BKK automata FX Rate Â£1 = FtÂ 399.5314 "/>
    <n v="10.39"/>
    <x v="0"/>
    <s v="  HUF 4,150.00 "/>
    <n v="245.75"/>
    <x v="9"/>
    <x v="7"/>
    <x v="4"/>
    <x v="4"/>
    <x v="2"/>
    <x v="1"/>
  </r>
  <r>
    <x v="12"/>
    <d v="1899-12-30T13:49:00"/>
    <x v="11"/>
    <s v=" Www.cd.cz FX Rate Â£1 = KÄÂ 29.7392 "/>
    <n v="2.59"/>
    <x v="0"/>
    <s v="  CZK 77.00 "/>
    <n v="347.1"/>
    <x v="9"/>
    <x v="7"/>
    <x v="4"/>
    <x v="4"/>
    <x v="2"/>
    <x v="1"/>
  </r>
  <r>
    <x v="12"/>
    <d v="1899-12-30T13:34:00"/>
    <x v="11"/>
    <s v=" Automaty Na Predaj Jcl FX Rate Â£1 = â‚¬1.1880 "/>
    <n v="2.95"/>
    <x v="0"/>
    <s v="  EUR 3.50 "/>
    <n v="297.44"/>
    <x v="5"/>
    <x v="7"/>
    <x v="4"/>
    <x v="4"/>
    <x v="2"/>
    <x v="1"/>
  </r>
  <r>
    <x v="13"/>
    <d v="1899-12-30T13:27:00"/>
    <x v="11"/>
    <s v=" Cash at Bratislava.sancova FX Rate Â£1 = â‚¬1.1880 "/>
    <n v="25.26"/>
    <x v="0"/>
    <s v="  EUR 30.00 "/>
    <n v="362.09"/>
    <x v="1"/>
    <x v="1"/>
    <x v="4"/>
    <x v="4"/>
    <x v="2"/>
    <x v="1"/>
  </r>
  <r>
    <x v="13"/>
    <d v="1899-12-30T13:08:00"/>
    <x v="11"/>
    <s v=" Bagbnb Luggage Storage Network FX Rate Â£1 = â‚¬1.1880 "/>
    <n v="4.21"/>
    <x v="0"/>
    <s v="  EUR 5.00 "/>
    <n v="357.88"/>
    <x v="7"/>
    <x v="2"/>
    <x v="4"/>
    <x v="4"/>
    <x v="2"/>
    <x v="1"/>
  </r>
  <r>
    <x v="12"/>
    <d v="1899-12-30T12:32:00"/>
    <x v="11"/>
    <s v=" Hostel World  "/>
    <n v="5.6"/>
    <x v="0"/>
    <s v="  "/>
    <n v="352.28"/>
    <x v="6"/>
    <x v="5"/>
    <x v="4"/>
    <x v="4"/>
    <x v="2"/>
    <x v="1"/>
  </r>
  <r>
    <x v="12"/>
    <d v="1899-12-30T08:31:00"/>
    <x v="11"/>
    <s v=" Costa Coffee FX Rate Â£1 = KÄÂ 29.7392 "/>
    <n v="2.33"/>
    <x v="0"/>
    <s v="  CZK 69.00 "/>
    <n v="341.07"/>
    <x v="0"/>
    <x v="4"/>
    <x v="4"/>
    <x v="4"/>
    <x v="2"/>
    <x v="1"/>
  </r>
  <r>
    <x v="12"/>
    <d v="1899-12-30T08:27:00"/>
    <x v="11"/>
    <s v=" Www.cd.cz FX Rate Â£1 = KÄÂ 29.7392 "/>
    <n v="2.59"/>
    <x v="0"/>
    <s v="  CZK 77.00 "/>
    <n v="349.69"/>
    <x v="9"/>
    <x v="7"/>
    <x v="4"/>
    <x v="4"/>
    <x v="2"/>
    <x v="1"/>
  </r>
  <r>
    <x v="12"/>
    <d v="1899-12-30T05:19:00"/>
    <x v="11"/>
    <s v=" Dpp Tramv*dpphcb2772 FX Rate Â£1 = KÄÂ 29.7485 "/>
    <n v="3.7"/>
    <x v="0"/>
    <s v="  CZK 110.00 "/>
    <n v="343.4"/>
    <x v="9"/>
    <x v="7"/>
    <x v="4"/>
    <x v="4"/>
    <x v="2"/>
    <x v="1"/>
  </r>
  <r>
    <x v="12"/>
    <d v="1899-12-30T19:43:00"/>
    <x v="12"/>
    <s v=" Sophie's Hostel FX Rate Â£1 = KÄÂ 29.7485 "/>
    <n v="2.69"/>
    <x v="0"/>
    <s v="  CZK 80.00 "/>
    <n v="300.39"/>
    <x v="5"/>
    <x v="5"/>
    <x v="5"/>
    <x v="5"/>
    <x v="2"/>
    <x v="1"/>
  </r>
  <r>
    <x v="12"/>
    <d v="1899-12-30T18:51:00"/>
    <x v="12"/>
    <s v=" Miss Sophie S-recepce FX Rate Â£1 = KÄÂ 29.7485 "/>
    <n v="9.2200000000000006"/>
    <x v="0"/>
    <s v="  CZK 274.00 "/>
    <n v="303.08"/>
    <x v="5"/>
    <x v="5"/>
    <x v="5"/>
    <x v="5"/>
    <x v="2"/>
    <x v="1"/>
  </r>
  <r>
    <x v="11"/>
    <d v="1899-12-30T18:21:00"/>
    <x v="12"/>
    <s v=" Basta Gastro Servis S.r FX Rate Â£1 = KÄÂ 29.7485 "/>
    <n v="8.2100000000000009"/>
    <x v="0"/>
    <s v="  CZK 244.00 "/>
    <n v="292.39999999999998"/>
    <x v="4"/>
    <x v="4"/>
    <x v="5"/>
    <x v="5"/>
    <x v="2"/>
    <x v="1"/>
  </r>
  <r>
    <x v="11"/>
    <d v="1899-12-30T14:42:00"/>
    <x v="12"/>
    <s v=" Tobruk FX Rate Â£1 = KÄÂ 29.7485 "/>
    <n v="5.05"/>
    <x v="0"/>
    <s v="  CZK 150.00 "/>
    <n v="287.35000000000002"/>
    <x v="4"/>
    <x v="4"/>
    <x v="5"/>
    <x v="5"/>
    <x v="2"/>
    <x v="1"/>
  </r>
  <r>
    <x v="12"/>
    <d v="1899-12-30T09:51:00"/>
    <x v="12"/>
    <s v=" Sophie's Hostel FX Rate Â£1 = KÄÂ 29.7485 "/>
    <n v="2.36"/>
    <x v="0"/>
    <s v="  CZK 70.00 "/>
    <n v="332"/>
    <x v="5"/>
    <x v="5"/>
    <x v="5"/>
    <x v="5"/>
    <x v="2"/>
    <x v="1"/>
  </r>
  <r>
    <x v="12"/>
    <d v="1899-12-30T09:40:00"/>
    <x v="12"/>
    <s v=" Miss Sophie S-recepce FX Rate Â£1 = KÄÂ 29.7485 "/>
    <n v="19.7"/>
    <x v="0"/>
    <s v="  CZK 586.00 "/>
    <n v="312.3"/>
    <x v="5"/>
    <x v="5"/>
    <x v="5"/>
    <x v="5"/>
    <x v="2"/>
    <x v="1"/>
  </r>
  <r>
    <x v="11"/>
    <d v="1899-12-30T16:10:00"/>
    <x v="13"/>
    <s v=" Museum of Communism FX Rate Â£1 = KÄÂ 29.9116 "/>
    <n v="12.71"/>
    <x v="0"/>
    <s v="  CZK 380.00 "/>
    <n v="310.08"/>
    <x v="10"/>
    <x v="6"/>
    <x v="5"/>
    <x v="5"/>
    <x v="2"/>
    <x v="1"/>
  </r>
  <r>
    <x v="11"/>
    <d v="1899-12-30T14:13:00"/>
    <x v="13"/>
    <s v=" Cash at Rbcz FX Rate Â£1 = KÄÂ 29.9823 "/>
    <n v="13.35"/>
    <x v="0"/>
    <s v="  CZK 400.00 "/>
    <n v="322.79000000000002"/>
    <x v="1"/>
    <x v="1"/>
    <x v="5"/>
    <x v="5"/>
    <x v="2"/>
    <x v="1"/>
  </r>
  <r>
    <x v="11"/>
    <d v="1899-12-30T12:31:00"/>
    <x v="13"/>
    <s v=" Loving Hut FX Rate Â£1 = KÄÂ 29.9815 "/>
    <n v="5.78"/>
    <x v="0"/>
    <s v="  CZK 173.00 "/>
    <n v="304.3"/>
    <x v="4"/>
    <x v="4"/>
    <x v="5"/>
    <x v="5"/>
    <x v="2"/>
    <x v="1"/>
  </r>
  <r>
    <x v="11"/>
    <d v="1899-12-30T09:02:00"/>
    <x v="13"/>
    <s v=" nÃ¡mÄ›stÃ­ I. P. Pavlova FX Rate Â£1 = KÄÂ 29.8844 "/>
    <n v="3.69"/>
    <x v="0"/>
    <s v="  CZK 110.00 "/>
    <n v="300.61"/>
    <x v="0"/>
    <x v="0"/>
    <x v="5"/>
    <x v="5"/>
    <x v="2"/>
    <x v="1"/>
  </r>
  <r>
    <x v="14"/>
    <d v="1899-12-30T18:24:00"/>
    <x v="14"/>
    <s v=" Istambul Kebab S.r.o FX Rate Â£1 = KÄÂ 29.9325 "/>
    <n v="7.69"/>
    <x v="0"/>
    <s v="  CZK 230.00 "/>
    <n v="337.78"/>
    <x v="4"/>
    <x v="4"/>
    <x v="5"/>
    <x v="5"/>
    <x v="2"/>
    <x v="1"/>
  </r>
  <r>
    <x v="14"/>
    <d v="1899-12-30T11:06:00"/>
    <x v="14"/>
    <s v=" Good Prague Tours FX Rate Â£1 = KÄÂ 29.8264 "/>
    <n v="9.73"/>
    <x v="0"/>
    <s v="  CZK 290.00 "/>
    <n v="345.47"/>
    <x v="5"/>
    <x v="6"/>
    <x v="5"/>
    <x v="5"/>
    <x v="2"/>
    <x v="1"/>
  </r>
  <r>
    <x v="14"/>
    <d v="1899-12-30T10:56:00"/>
    <x v="14"/>
    <s v=" Cash at Csob 8066 Praha 1 FX Rate Â£1 = KÄÂ 29.8231 "/>
    <n v="16.77"/>
    <x v="0"/>
    <s v="  CZK 500.00 "/>
    <n v="355.2"/>
    <x v="1"/>
    <x v="1"/>
    <x v="5"/>
    <x v="5"/>
    <x v="2"/>
    <x v="1"/>
  </r>
  <r>
    <x v="14"/>
    <d v="1899-12-30T09:15:00"/>
    <x v="14"/>
    <s v=" Pizza Coloseum - Pe FX Rate Â£1 = KÄÂ 29.8988 "/>
    <n v="1.64"/>
    <x v="0"/>
    <s v="  CZK 49.00 "/>
    <n v="336.14"/>
    <x v="0"/>
    <x v="4"/>
    <x v="5"/>
    <x v="5"/>
    <x v="2"/>
    <x v="1"/>
  </r>
  <r>
    <x v="12"/>
    <d v="1899-12-30T07:59:00"/>
    <x v="14"/>
    <s v=" Miss Sophie S-recepce FX Rate Â£1 = KÄÂ 29.8452 "/>
    <n v="6.71"/>
    <x v="0"/>
    <s v="  CZK 200.00 "/>
    <n v="334.36"/>
    <x v="5"/>
    <x v="5"/>
    <x v="5"/>
    <x v="5"/>
    <x v="2"/>
    <x v="1"/>
  </r>
  <r>
    <x v="15"/>
    <d v="1899-12-30T20:23:00"/>
    <x v="15"/>
    <s v=" Top-Up by *9504  "/>
    <n v="0"/>
    <x v="4"/>
    <s v="  "/>
    <n v="454.31"/>
    <x v="3"/>
    <x v="3"/>
    <x v="6"/>
    <x v="0"/>
    <x v="2"/>
    <x v="1"/>
  </r>
  <r>
    <x v="16"/>
    <d v="1899-12-30T20:21:00"/>
    <x v="15"/>
    <s v=" Buger King FX Rate Â£1 = KÄÂ 29.8263 "/>
    <n v="1.61"/>
    <x v="0"/>
    <s v="  CZK 48.00 "/>
    <n v="371.97"/>
    <x v="4"/>
    <x v="4"/>
    <x v="6"/>
    <x v="0"/>
    <x v="2"/>
    <x v="1"/>
  </r>
  <r>
    <x v="16"/>
    <d v="1899-12-30T15:03:00"/>
    <x v="15"/>
    <s v=" Cash at Hypo Tirol Bank Ag FX Rate Â£1 = â‚¬1.2006 "/>
    <n v="8.33"/>
    <x v="0"/>
    <s v="  EUR 10.00 "/>
    <n v="373.58"/>
    <x v="1"/>
    <x v="1"/>
    <x v="6"/>
    <x v="0"/>
    <x v="2"/>
    <x v="1"/>
  </r>
  <r>
    <x v="16"/>
    <d v="1899-12-30T12:09:00"/>
    <x v="15"/>
    <s v=" Khm museumsverband Audiog FX Rate Â£1 = â‚¬1.2030 "/>
    <n v="4.99"/>
    <x v="0"/>
    <s v="  EUR 6.00 "/>
    <n v="381.91"/>
    <x v="7"/>
    <x v="6"/>
    <x v="6"/>
    <x v="0"/>
    <x v="2"/>
    <x v="1"/>
  </r>
  <r>
    <x v="16"/>
    <d v="1899-12-30T11:56:00"/>
    <x v="15"/>
    <s v=" Khm museumsverband Ti Ka. FX Rate Â£1 = â‚¬1.2029 "/>
    <n v="13.31"/>
    <x v="0"/>
    <s v="  EUR 16.00 "/>
    <n v="386.9"/>
    <x v="7"/>
    <x v="6"/>
    <x v="6"/>
    <x v="0"/>
    <x v="2"/>
    <x v="1"/>
  </r>
  <r>
    <x v="16"/>
    <d v="1899-12-30T09:31:00"/>
    <x v="15"/>
    <s v=" Albertina FX Rate Â£1 = â‚¬1.2030 "/>
    <n v="14.05"/>
    <x v="0"/>
    <s v="  EUR 16.90 "/>
    <n v="404.29"/>
    <x v="10"/>
    <x v="6"/>
    <x v="6"/>
    <x v="0"/>
    <x v="2"/>
    <x v="1"/>
  </r>
  <r>
    <x v="16"/>
    <d v="1899-12-30T07:44:00"/>
    <x v="15"/>
    <s v=" Mews Systems FX Rate Â£1 = â‚¬1.2034 "/>
    <n v="4.08"/>
    <x v="0"/>
    <s v="  EUR 4.90 "/>
    <n v="400.21"/>
    <x v="5"/>
    <x v="5"/>
    <x v="6"/>
    <x v="0"/>
    <x v="2"/>
    <x v="1"/>
  </r>
  <r>
    <x v="17"/>
    <d v="1899-12-30T19:30:00"/>
    <x v="16"/>
    <s v=" Hostel World  "/>
    <n v="7.02"/>
    <x v="0"/>
    <s v="  "/>
    <n v="418.34"/>
    <x v="6"/>
    <x v="5"/>
    <x v="6"/>
    <x v="0"/>
    <x v="2"/>
    <x v="1"/>
  </r>
  <r>
    <x v="17"/>
    <d v="1899-12-30T19:25:00"/>
    <x v="16"/>
    <s v=" Ã–BB FX Rate Â£1 = â‚¬1.2035 "/>
    <n v="2.5"/>
    <x v="0"/>
    <s v="  EUR 3.00 "/>
    <n v="425.36"/>
    <x v="9"/>
    <x v="7"/>
    <x v="6"/>
    <x v="0"/>
    <x v="2"/>
    <x v="1"/>
  </r>
  <r>
    <x v="15"/>
    <d v="1899-12-30T16:13:00"/>
    <x v="16"/>
    <s v=" Billa FX Rate Â£1 = â‚¬1.2035 "/>
    <n v="13.11"/>
    <x v="0"/>
    <s v="  EUR 15.77 "/>
    <n v="427.86"/>
    <x v="0"/>
    <x v="0"/>
    <x v="6"/>
    <x v="0"/>
    <x v="2"/>
    <x v="1"/>
  </r>
  <r>
    <x v="18"/>
    <d v="1899-12-30T16:03:00"/>
    <x v="17"/>
    <s v=" Cash at Unicredit Bank Austria Ag FX Rate Â£1 = â‚¬1.2007 "/>
    <n v="24.99"/>
    <x v="0"/>
    <s v="  EUR 30.00 "/>
    <n v="261.81"/>
    <x v="1"/>
    <x v="1"/>
    <x v="6"/>
    <x v="0"/>
    <x v="2"/>
    <x v="1"/>
  </r>
  <r>
    <x v="18"/>
    <d v="1899-12-30T14:12:00"/>
    <x v="17"/>
    <s v=" HÃ¶here Bundeslehr- und Forschungsanstalt fÃ¼r Gartenbau SchÃ¶nbrunn FX Rate Â£1 = â‚¬1.2002 "/>
    <n v="7.5"/>
    <x v="0"/>
    <s v="  EUR 9.00 "/>
    <n v="254.31"/>
    <x v="7"/>
    <x v="6"/>
    <x v="6"/>
    <x v="0"/>
    <x v="2"/>
    <x v="1"/>
  </r>
  <r>
    <x v="15"/>
    <d v="1899-12-30T11:39:00"/>
    <x v="17"/>
    <s v=" Apartment Schloss SchÃ¶nbrunn FX Rate Â£1 = â‚¬1.2002 "/>
    <n v="13.34"/>
    <x v="0"/>
    <s v="  EUR 16.00 "/>
    <n v="440.97"/>
    <x v="10"/>
    <x v="6"/>
    <x v="6"/>
    <x v="0"/>
    <x v="2"/>
    <x v="1"/>
  </r>
  <r>
    <x v="18"/>
    <d v="1899-12-30T08:33:00"/>
    <x v="17"/>
    <s v=" Mews Systems FX Rate Â£1 = â‚¬1.2032 "/>
    <n v="8.15"/>
    <x v="0"/>
    <s v="  EUR 9.80 "/>
    <n v="286.8"/>
    <x v="5"/>
    <x v="5"/>
    <x v="6"/>
    <x v="0"/>
    <x v="2"/>
    <x v="1"/>
  </r>
  <r>
    <x v="19"/>
    <d v="1899-12-30T19:07:00"/>
    <x v="18"/>
    <s v=" Mews Systems FX Rate Â£1 = â‚¬1.1964 "/>
    <n v="44.29"/>
    <x v="0"/>
    <s v="  EUR 52.98 "/>
    <n v="309.86"/>
    <x v="5"/>
    <x v="5"/>
    <x v="7"/>
    <x v="6"/>
    <x v="3"/>
    <x v="1"/>
  </r>
  <r>
    <x v="19"/>
    <d v="1899-12-30T18:33:00"/>
    <x v="18"/>
    <s v=" Ã–BB ReisebÃ¼ro FX Rate Â£1 = â‚¬1.1967 "/>
    <n v="14.29"/>
    <x v="0"/>
    <s v="  EUR 17.10 "/>
    <n v="354.15"/>
    <x v="9"/>
    <x v="7"/>
    <x v="7"/>
    <x v="6"/>
    <x v="3"/>
    <x v="1"/>
  </r>
  <r>
    <x v="18"/>
    <d v="1899-12-30T14:25:00"/>
    <x v="18"/>
    <s v=" Don Boardservice Gmbh FX Rate Â£1 = â‚¬1.1984 "/>
    <n v="2.5099999999999998"/>
    <x v="0"/>
    <s v="  EUR 3.00 "/>
    <n v="307.35000000000002"/>
    <x v="4"/>
    <x v="4"/>
    <x v="7"/>
    <x v="6"/>
    <x v="3"/>
    <x v="1"/>
  </r>
  <r>
    <x v="18"/>
    <d v="1899-12-30T09:34:00"/>
    <x v="18"/>
    <s v=" Migros Ta Mta pizzafoodst FX Rate Â£1 = FrÂ 1.2755 "/>
    <n v="2.44"/>
    <x v="0"/>
    <s v="  CHF 3.10 "/>
    <n v="297.97000000000003"/>
    <x v="0"/>
    <x v="0"/>
    <x v="7"/>
    <x v="6"/>
    <x v="3"/>
    <x v="1"/>
  </r>
  <r>
    <x v="18"/>
    <d v="1899-12-30T09:33:00"/>
    <x v="18"/>
    <s v=" Migros M Ex Sihlpassage FX Rate Â£1 = FrÂ 1.2755 "/>
    <n v="3.02"/>
    <x v="0"/>
    <s v="  CHF 3.85 "/>
    <n v="294.95"/>
    <x v="0"/>
    <x v="0"/>
    <x v="7"/>
    <x v="6"/>
    <x v="3"/>
    <x v="1"/>
  </r>
  <r>
    <x v="18"/>
    <d v="1899-12-30T08:27:00"/>
    <x v="18"/>
    <s v=" Coop Supermarkt Luzern Bahnhof FX Rate Â£1 = FrÂ 1.2755 "/>
    <n v="0.04"/>
    <x v="0"/>
    <s v="  CHF 0.05 "/>
    <n v="300.41000000000003"/>
    <x v="0"/>
    <x v="0"/>
    <x v="7"/>
    <x v="6"/>
    <x v="3"/>
    <x v="1"/>
  </r>
  <r>
    <x v="18"/>
    <d v="1899-12-30T08:26:00"/>
    <x v="18"/>
    <s v=" Coop Supermarkt Luzern Bahnhof FX Rate Â£1 = FrÂ 1.2755 "/>
    <n v="6.9"/>
    <x v="0"/>
    <s v="  CHF 8.80 "/>
    <n v="300.45"/>
    <x v="0"/>
    <x v="0"/>
    <x v="7"/>
    <x v="6"/>
    <x v="3"/>
    <x v="1"/>
  </r>
  <r>
    <x v="20"/>
    <d v="1899-12-30T03:24:00"/>
    <x v="18"/>
    <s v=" Coop City Luzern FX Rate Â£1 = FrÂ 1.2755 "/>
    <n v="11.73"/>
    <x v="0"/>
    <s v="  CHF 14.95 "/>
    <n v="412.09"/>
    <x v="7"/>
    <x v="2"/>
    <x v="7"/>
    <x v="6"/>
    <x v="3"/>
    <x v="1"/>
  </r>
  <r>
    <x v="20"/>
    <d v="1899-12-30T21:08:00"/>
    <x v="19"/>
    <s v=" Hostel World  "/>
    <n v="8.25"/>
    <x v="0"/>
    <s v="  "/>
    <n v="368.44"/>
    <x v="6"/>
    <x v="5"/>
    <x v="7"/>
    <x v="6"/>
    <x v="3"/>
    <x v="1"/>
  </r>
  <r>
    <x v="20"/>
    <d v="1899-12-30T13:26:00"/>
    <x v="19"/>
    <s v=" Kassen Frakmuntegg FX Rate Â£1 = FrÂ 1.2755 "/>
    <n v="15.68"/>
    <x v="0"/>
    <s v="  CHF 20.00 "/>
    <n v="376.69"/>
    <x v="9"/>
    <x v="7"/>
    <x v="7"/>
    <x v="6"/>
    <x v="3"/>
    <x v="1"/>
  </r>
  <r>
    <x v="20"/>
    <d v="1899-12-30T18:18:00"/>
    <x v="20"/>
    <s v=" Denner Kriens FX Rate Â£1 = FrÂ 1.2799 "/>
    <n v="3.91"/>
    <x v="0"/>
    <s v="  CHF 5.00 "/>
    <n v="408.18"/>
    <x v="0"/>
    <x v="0"/>
    <x v="7"/>
    <x v="6"/>
    <x v="3"/>
    <x v="1"/>
  </r>
  <r>
    <x v="20"/>
    <d v="1899-12-30T16:30:00"/>
    <x v="20"/>
    <s v=" Coop Open Air Cinema FX Rate Â£1 = FrÂ 1.2784 "/>
    <n v="3.6"/>
    <x v="0"/>
    <s v="  CHF 4.60 "/>
    <n v="399.88"/>
    <x v="0"/>
    <x v="0"/>
    <x v="7"/>
    <x v="6"/>
    <x v="3"/>
    <x v="1"/>
  </r>
  <r>
    <x v="20"/>
    <d v="1899-12-30T14:22:00"/>
    <x v="20"/>
    <s v=" Gletschergarten Luzern FX Rate Â£1 = FrÂ 1.2766 "/>
    <n v="4.7"/>
    <x v="0"/>
    <s v="  CHF 6.00 "/>
    <n v="403.48"/>
    <x v="10"/>
    <x v="6"/>
    <x v="7"/>
    <x v="6"/>
    <x v="3"/>
    <x v="1"/>
  </r>
  <r>
    <x v="20"/>
    <d v="1899-12-30T12:52:00"/>
    <x v="20"/>
    <s v=" Stiftung Bourbaki Panoram FX Rate Â£1 = FrÂ 1.2788 "/>
    <n v="7.51"/>
    <x v="0"/>
    <s v="  CHF 9.60 "/>
    <n v="392.37"/>
    <x v="10"/>
    <x v="6"/>
    <x v="7"/>
    <x v="6"/>
    <x v="3"/>
    <x v="1"/>
  </r>
  <r>
    <x v="21"/>
    <d v="1899-12-30T20:29:00"/>
    <x v="21"/>
    <s v=" Bellpark Hostel Gmbh FX Rate Â£1 = FrÂ 1.2776 "/>
    <n v="58.84"/>
    <x v="0"/>
    <s v="  CHF 75.17 "/>
    <n v="423.82"/>
    <x v="6"/>
    <x v="5"/>
    <x v="8"/>
    <x v="6"/>
    <x v="3"/>
    <x v="1"/>
  </r>
  <r>
    <x v="22"/>
    <d v="1899-12-30T18:57:00"/>
    <x v="22"/>
    <s v=" Coop Supermarkt Zermatt FX Rate Â£1 = FrÂ 1.2676 "/>
    <n v="24.03"/>
    <x v="0"/>
    <s v="  CHF 30.45 "/>
    <n v="530.09"/>
    <x v="0"/>
    <x v="0"/>
    <x v="8"/>
    <x v="6"/>
    <x v="3"/>
    <x v="1"/>
  </r>
  <r>
    <x v="22"/>
    <d v="1899-12-30T14:26:00"/>
    <x v="22"/>
    <s v=" Zermatt FX Rate Â£1 = FrÂ 1.2652 "/>
    <n v="47.43"/>
    <x v="0"/>
    <s v="  CHF 60.00 "/>
    <n v="482.66"/>
    <x v="9"/>
    <x v="7"/>
    <x v="8"/>
    <x v="6"/>
    <x v="3"/>
    <x v="1"/>
  </r>
  <r>
    <x v="10"/>
    <d v="1899-12-30T16:06:00"/>
    <x v="23"/>
    <s v=" Manora Rest. Geneve 817 FX Rate Â£1 = FrÂ 1.2625 "/>
    <n v="18.14"/>
    <x v="0"/>
    <s v="  CHF 22.90 "/>
    <n v="215.18"/>
    <x v="4"/>
    <x v="4"/>
    <x v="9"/>
    <x v="6"/>
    <x v="3"/>
    <x v="1"/>
  </r>
  <r>
    <x v="10"/>
    <d v="1899-12-30T13:44:00"/>
    <x v="23"/>
    <s v=" City Hostel Geneva Sarl FX Rate Â£1 = FrÂ 1.2644 "/>
    <n v="58.13"/>
    <x v="0"/>
    <s v="  CHF 73.50 "/>
    <n v="157.05000000000001"/>
    <x v="5"/>
    <x v="5"/>
    <x v="9"/>
    <x v="6"/>
    <x v="3"/>
    <x v="1"/>
  </r>
  <r>
    <x v="10"/>
    <d v="1899-12-30T12:45:00"/>
    <x v="23"/>
    <s v=" Cash at Ubs Cointrin FX Rate Â£1 = FrÂ 1.2637 "/>
    <n v="79.14"/>
    <x v="0"/>
    <s v="  CHF 100.00 "/>
    <n v="77.91"/>
    <x v="1"/>
    <x v="1"/>
    <x v="9"/>
    <x v="6"/>
    <x v="3"/>
    <x v="1"/>
  </r>
  <r>
    <x v="23"/>
    <d v="1899-12-30T23:31:00"/>
    <x v="24"/>
    <s v=" Top-Up by *9504  "/>
    <n v="0"/>
    <x v="5"/>
    <s v="  "/>
    <n v="575.23"/>
    <x v="3"/>
    <x v="3"/>
    <x v="10"/>
    <x v="7"/>
    <x v="4"/>
    <x v="1"/>
  </r>
  <r>
    <x v="24"/>
    <d v="1899-12-30T23:01:00"/>
    <x v="24"/>
    <s v=" Flexicover Insurance  "/>
    <n v="21.11"/>
    <x v="0"/>
    <s v="  "/>
    <n v="554.12"/>
    <x v="8"/>
    <x v="8"/>
    <x v="10"/>
    <x v="7"/>
    <x v="4"/>
    <x v="1"/>
  </r>
  <r>
    <x v="23"/>
    <d v="1899-12-30T11:29:00"/>
    <x v="25"/>
    <s v=" Booking.com FX Rate Â£1 = FrÂ 1.2600 "/>
    <n v="38.1"/>
    <x v="0"/>
    <s v="  CHF 48.00 "/>
    <n v="75.23"/>
    <x v="5"/>
    <x v="5"/>
    <x v="10"/>
    <x v="7"/>
    <x v="4"/>
    <x v="1"/>
  </r>
  <r>
    <x v="25"/>
    <d v="1899-12-30T11:27:00"/>
    <x v="25"/>
    <s v=" Top-Up by *9504  "/>
    <n v="0"/>
    <x v="3"/>
    <s v="  "/>
    <n v="113.33"/>
    <x v="3"/>
    <x v="3"/>
    <x v="10"/>
    <x v="7"/>
    <x v="4"/>
    <x v="1"/>
  </r>
  <r>
    <x v="26"/>
    <d v="1899-12-30T17:34:00"/>
    <x v="26"/>
    <s v=" Hostel World  "/>
    <n v="11.23"/>
    <x v="0"/>
    <s v="  "/>
    <n v="13.33"/>
    <x v="6"/>
    <x v="5"/>
    <x v="10"/>
    <x v="7"/>
    <x v="4"/>
    <x v="2"/>
  </r>
  <r>
    <x v="26"/>
    <d v="1899-12-30T17:21:00"/>
    <x v="26"/>
    <s v=" Www.myinterrail.co.uk  "/>
    <n v="294"/>
    <x v="0"/>
    <s v="  "/>
    <n v="81.010000000000005"/>
    <x v="9"/>
    <x v="8"/>
    <x v="10"/>
    <x v="7"/>
    <x v="4"/>
    <x v="2"/>
  </r>
  <r>
    <x v="27"/>
    <d v="1899-12-30T17:17:00"/>
    <x v="26"/>
    <s v=" Top-Up by *9504  "/>
    <n v="0"/>
    <x v="6"/>
    <s v="  "/>
    <n v="410"/>
    <x v="3"/>
    <x v="3"/>
    <x v="10"/>
    <x v="7"/>
    <x v="4"/>
    <x v="2"/>
  </r>
  <r>
    <x v="26"/>
    <d v="1899-12-30T17:00:00"/>
    <x v="26"/>
    <s v=" Hostel World  "/>
    <n v="9.86"/>
    <x v="0"/>
    <s v="  "/>
    <n v="50.61"/>
    <x v="6"/>
    <x v="5"/>
    <x v="10"/>
    <x v="7"/>
    <x v="4"/>
    <x v="2"/>
  </r>
  <r>
    <x v="26"/>
    <d v="1899-12-30T16:52:00"/>
    <x v="26"/>
    <s v=" Gatwick Express  "/>
    <n v="17.8"/>
    <x v="0"/>
    <s v="  "/>
    <n v="63.21"/>
    <x v="9"/>
    <x v="7"/>
    <x v="10"/>
    <x v="7"/>
    <x v="4"/>
    <x v="2"/>
  </r>
  <r>
    <x v="26"/>
    <d v="1899-12-30T16:30:00"/>
    <x v="26"/>
    <s v=" Easyjet  "/>
    <n v="24.99"/>
    <x v="0"/>
    <s v="  "/>
    <n v="375.01"/>
    <x v="5"/>
    <x v="8"/>
    <x v="10"/>
    <x v="7"/>
    <x v="4"/>
    <x v="2"/>
  </r>
  <r>
    <x v="26"/>
    <d v="1899-12-30T15:26:00"/>
    <x v="26"/>
    <s v=" Rhb Webshop FX Rate Â£1 = FrÂ 1.2671 "/>
    <n v="26.05"/>
    <x v="0"/>
    <s v="  CHF 33.00 "/>
    <n v="24.56"/>
    <x v="9"/>
    <x v="7"/>
    <x v="10"/>
    <x v="7"/>
    <x v="4"/>
    <x v="2"/>
  </r>
  <r>
    <x v="26"/>
    <d v="1899-12-30T15:12:00"/>
    <x v="26"/>
    <s v=" Cash at Natwest Bank    "/>
    <n v="10"/>
    <x v="0"/>
    <s v="  "/>
    <n v="400"/>
    <x v="1"/>
    <x v="1"/>
    <x v="10"/>
    <x v="7"/>
    <x v="4"/>
    <x v="2"/>
  </r>
  <r>
    <x v="26"/>
    <d v="1899-12-30T15:11:00"/>
    <x v="26"/>
    <s v=" Londis  "/>
    <n v="2.74"/>
    <x v="0"/>
    <s v="  "/>
    <n v="60.47"/>
    <x v="0"/>
    <x v="0"/>
    <x v="10"/>
    <x v="7"/>
    <x v="4"/>
    <x v="2"/>
  </r>
  <r>
    <x v="27"/>
    <d v="1899-12-30T14:17:00"/>
    <x v="26"/>
    <s v=" Top-Up by *9504  "/>
    <n v="0"/>
    <x v="3"/>
    <s v="  "/>
    <n v="110"/>
    <x v="3"/>
    <x v="3"/>
    <x v="10"/>
    <x v="7"/>
    <x v="4"/>
    <x v="2"/>
  </r>
  <r>
    <x v="28"/>
    <d v="1899-12-30T21:38:00"/>
    <x v="27"/>
    <s v=" Top-up via Google Pay  "/>
    <n v="0"/>
    <x v="7"/>
    <s v="  "/>
    <n v="10"/>
    <x v="3"/>
    <x v="3"/>
    <x v="10"/>
    <x v="7"/>
    <x v="4"/>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d v="1899-12-30T17:24:00"/>
    <x v="0"/>
    <s v=" BILLA AG FX Rate Â£1 = â‚¬1.1490 "/>
    <n v="0.52"/>
    <x v="0"/>
    <s v="  EUR 0.59 "/>
    <n v="19.22"/>
    <x v="0"/>
    <x v="0"/>
    <x v="0"/>
    <x v="0"/>
    <x v="0"/>
    <x v="0"/>
  </r>
  <r>
    <x v="0"/>
    <d v="1899-12-30T16:22:00"/>
    <x v="0"/>
    <s v=" Cash at Volksbank Salzburg Eg FX Rate Â£1 = â‚¬1.1501. Fee: 0.06 "/>
    <n v="8.76"/>
    <x v="0"/>
    <s v="  EUR 10.00 "/>
    <n v="19.739999999999998"/>
    <x v="1"/>
    <x v="1"/>
    <x v="0"/>
    <x v="0"/>
    <x v="0"/>
    <x v="0"/>
  </r>
  <r>
    <x v="1"/>
    <d v="1899-12-30T13:22:00"/>
    <x v="0"/>
    <s v=" BILLA AG FX Rate Â£1 = â‚¬1.1477 "/>
    <n v="0.34"/>
    <x v="0"/>
    <s v="  EUR 0.39 "/>
    <n v="18.88"/>
    <x v="0"/>
    <x v="0"/>
    <x v="0"/>
    <x v="0"/>
    <x v="0"/>
    <x v="0"/>
  </r>
  <r>
    <x v="1"/>
    <d v="1899-12-30T10:05:00"/>
    <x v="0"/>
    <s v=" MÃ¼ller FX Rate Â£1 = â‚¬1.1494 "/>
    <n v="2.2200000000000002"/>
    <x v="0"/>
    <s v="  EUR 2.55 "/>
    <n v="10.06"/>
    <x v="2"/>
    <x v="2"/>
    <x v="0"/>
    <x v="0"/>
    <x v="0"/>
    <x v="0"/>
  </r>
  <r>
    <x v="2"/>
    <d v="1899-12-30T10:05:00"/>
    <x v="0"/>
    <s v=" Top-Up by *9504  "/>
    <n v="0"/>
    <x v="1"/>
    <s v="  "/>
    <n v="60.06"/>
    <x v="3"/>
    <x v="3"/>
    <x v="0"/>
    <x v="0"/>
    <x v="0"/>
    <x v="0"/>
  </r>
  <r>
    <x v="0"/>
    <d v="1899-12-30T22:03:00"/>
    <x v="1"/>
    <s v=" McDonald's FX Rate Â£1 = â‚¬1.1508 "/>
    <n v="2.96"/>
    <x v="0"/>
    <s v="  EUR 3.40 "/>
    <n v="34.450000000000003"/>
    <x v="4"/>
    <x v="4"/>
    <x v="0"/>
    <x v="0"/>
    <x v="0"/>
    <x v="0"/>
  </r>
  <r>
    <x v="0"/>
    <d v="1899-12-30T19:20:00"/>
    <x v="1"/>
    <s v=" Ao Hotel Salzburg FX Rate Â£1 = â‚¬1.1550 "/>
    <n v="22.65"/>
    <x v="0"/>
    <s v="  EUR 26.16 "/>
    <n v="37.409999999999997"/>
    <x v="5"/>
    <x v="5"/>
    <x v="0"/>
    <x v="0"/>
    <x v="0"/>
    <x v="0"/>
  </r>
  <r>
    <x v="0"/>
    <d v="1899-12-30T19:10:00"/>
    <x v="1"/>
    <s v=" SPAR FX Rate Â£1 = â‚¬1.1548 "/>
    <n v="3.49"/>
    <x v="0"/>
    <s v="  EUR 4.03 "/>
    <n v="28.5"/>
    <x v="0"/>
    <x v="0"/>
    <x v="0"/>
    <x v="0"/>
    <x v="0"/>
    <x v="0"/>
  </r>
  <r>
    <x v="1"/>
    <d v="1899-12-30T12:38:00"/>
    <x v="1"/>
    <s v=" Gostilna dela. druÅ¾ba za gostinstvo. usposabljanje in storitve d.o.o. FX Rate Â£1 = â‚¬1.1528 "/>
    <n v="6.6"/>
    <x v="0"/>
    <s v="  EUR 7.60 "/>
    <n v="12.28"/>
    <x v="4"/>
    <x v="4"/>
    <x v="0"/>
    <x v="0"/>
    <x v="0"/>
    <x v="0"/>
  </r>
  <r>
    <x v="0"/>
    <d v="1899-12-30T08:57:00"/>
    <x v="1"/>
    <s v=" Hostel World  "/>
    <n v="2.46"/>
    <x v="0"/>
    <s v="  "/>
    <n v="31.99"/>
    <x v="6"/>
    <x v="5"/>
    <x v="0"/>
    <x v="0"/>
    <x v="0"/>
    <x v="0"/>
  </r>
  <r>
    <x v="3"/>
    <d v="1899-12-30T10:13:00"/>
    <x v="2"/>
    <s v=" Cash at Enota Banke FX Rate Â£1 = â‚¬1.1447 "/>
    <n v="17.48"/>
    <x v="0"/>
    <s v="  EUR 20.00 "/>
    <n v="63.46"/>
    <x v="1"/>
    <x v="1"/>
    <x v="1"/>
    <x v="1"/>
    <x v="0"/>
    <x v="0"/>
  </r>
  <r>
    <x v="4"/>
    <d v="1899-12-30T09:51:00"/>
    <x v="2"/>
    <s v=" Top-Up by *9504  "/>
    <n v="0"/>
    <x v="2"/>
    <s v="  "/>
    <n v="121"/>
    <x v="3"/>
    <x v="3"/>
    <x v="1"/>
    <x v="1"/>
    <x v="0"/>
    <x v="0"/>
  </r>
  <r>
    <x v="2"/>
    <d v="1899-12-30T17:56:00"/>
    <x v="3"/>
    <s v=" Sp Slovenska FX Rate Â£1 = â‚¬1.1477 "/>
    <n v="2.78"/>
    <x v="0"/>
    <s v="  EUR 3.18 "/>
    <n v="40.06"/>
    <x v="7"/>
    <x v="2"/>
    <x v="1"/>
    <x v="1"/>
    <x v="0"/>
    <x v="0"/>
  </r>
  <r>
    <x v="2"/>
    <d v="1899-12-30T14:47:00"/>
    <x v="3"/>
    <s v=" Slovenska HiÅ¡a - Figovec FX Rate Â£1 = â‚¬1.1498 "/>
    <n v="20.62"/>
    <x v="0"/>
    <s v="  EUR 23.70 "/>
    <n v="42.84"/>
    <x v="4"/>
    <x v="4"/>
    <x v="1"/>
    <x v="1"/>
    <x v="0"/>
    <x v="0"/>
  </r>
  <r>
    <x v="3"/>
    <d v="1899-12-30T08:33:00"/>
    <x v="3"/>
    <s v=" Fluxus Hostel FX Rate Â£1 = â‚¬1.1487 "/>
    <n v="27.33"/>
    <x v="0"/>
    <s v="  EUR 31.39 "/>
    <n v="80.94"/>
    <x v="5"/>
    <x v="5"/>
    <x v="1"/>
    <x v="1"/>
    <x v="0"/>
    <x v="0"/>
  </r>
  <r>
    <x v="4"/>
    <d v="1899-12-30T19:26:00"/>
    <x v="4"/>
    <s v=" Hostel World  "/>
    <n v="3.42"/>
    <x v="0"/>
    <s v="  "/>
    <n v="117.58"/>
    <x v="6"/>
    <x v="5"/>
    <x v="1"/>
    <x v="1"/>
    <x v="0"/>
    <x v="0"/>
  </r>
  <r>
    <x v="4"/>
    <d v="1899-12-30T12:09:00"/>
    <x v="4"/>
    <s v=" Pbztplitvice FX Rate Â£1 = knÂ 8.5970 "/>
    <n v="9.31"/>
    <x v="0"/>
    <s v="  HRK 80.00 "/>
    <n v="108.27"/>
    <x v="8"/>
    <x v="6"/>
    <x v="1"/>
    <x v="1"/>
    <x v="0"/>
    <x v="0"/>
  </r>
  <r>
    <x v="5"/>
    <d v="1899-12-30T13:28:00"/>
    <x v="5"/>
    <s v=" Cash at Maksimirska 120 FX Rate Â£1 = knÂ 8.5956 "/>
    <n v="11.64"/>
    <x v="0"/>
    <s v="  HRK 100.00 "/>
    <n v="94.27"/>
    <x v="1"/>
    <x v="1"/>
    <x v="2"/>
    <x v="2"/>
    <x v="1"/>
    <x v="0"/>
  </r>
  <r>
    <x v="5"/>
    <d v="1899-12-30T11:52:00"/>
    <x v="5"/>
    <s v=" Cash at Av Marina Drzica 4 FX Rate Â£1 = knÂ 8.5956 "/>
    <n v="23.27"/>
    <x v="0"/>
    <s v="  HRK 200.00 "/>
    <n v="71"/>
    <x v="1"/>
    <x v="1"/>
    <x v="2"/>
    <x v="2"/>
    <x v="1"/>
    <x v="0"/>
  </r>
  <r>
    <x v="6"/>
    <d v="1899-12-30T14:06:00"/>
    <x v="6"/>
    <s v=" Sri Lankan Curry Bowl -ob FX Rate Â£1 = knÂ 8.5956 "/>
    <n v="6.52"/>
    <x v="0"/>
    <s v="  HRK 56.00 "/>
    <n v="139.05000000000001"/>
    <x v="4"/>
    <x v="4"/>
    <x v="2"/>
    <x v="2"/>
    <x v="1"/>
    <x v="1"/>
  </r>
  <r>
    <x v="6"/>
    <d v="1899-12-30T12:12:00"/>
    <x v="6"/>
    <s v=" Cash at Trg Bana J Jelacica 10 FX Rate Â£1 = knÂ 8.5956 "/>
    <n v="23.27"/>
    <x v="0"/>
    <s v="  HRK 200.00 "/>
    <n v="152.38"/>
    <x v="1"/>
    <x v="1"/>
    <x v="2"/>
    <x v="2"/>
    <x v="1"/>
    <x v="1"/>
  </r>
  <r>
    <x v="7"/>
    <d v="1899-12-30T12:11:00"/>
    <x v="6"/>
    <s v=" Top-Up by *9504  "/>
    <n v="0"/>
    <x v="3"/>
    <s v="  "/>
    <n v="218.99"/>
    <x v="3"/>
    <x v="3"/>
    <x v="2"/>
    <x v="2"/>
    <x v="1"/>
    <x v="1"/>
  </r>
  <r>
    <x v="6"/>
    <d v="1899-12-30T10:04:00"/>
    <x v="6"/>
    <s v=" Pbztdinovap500 FX Rate Â£1 = knÂ 8.5956 "/>
    <n v="0.59"/>
    <x v="0"/>
    <s v="  HRK 4.99 "/>
    <n v="137.76"/>
    <x v="0"/>
    <x v="0"/>
    <x v="2"/>
    <x v="2"/>
    <x v="1"/>
    <x v="1"/>
  </r>
  <r>
    <x v="5"/>
    <d v="1899-12-30T20:44:00"/>
    <x v="7"/>
    <s v=" Fininfo FX Rate Â£1 = knÂ 8.6696 "/>
    <n v="27.53"/>
    <x v="0"/>
    <s v="  HRK 238.64 "/>
    <n v="105.91"/>
    <x v="5"/>
    <x v="5"/>
    <x v="2"/>
    <x v="2"/>
    <x v="1"/>
    <x v="1"/>
  </r>
  <r>
    <x v="6"/>
    <d v="1899-12-30T20:15:00"/>
    <x v="7"/>
    <s v=" Mlinar Pekara FX Rate Â£1 = knÂ 8.6710 "/>
    <n v="1.26"/>
    <x v="0"/>
    <s v="  HRK 10.90 "/>
    <n v="178.94"/>
    <x v="0"/>
    <x v="0"/>
    <x v="2"/>
    <x v="2"/>
    <x v="1"/>
    <x v="1"/>
  </r>
  <r>
    <x v="6"/>
    <d v="1899-12-30T20:12:00"/>
    <x v="7"/>
    <s v=" TISAK FX Rate Â£1 = knÂ 8.6694 "/>
    <n v="0.7"/>
    <x v="0"/>
    <s v="  HRK 5.99 "/>
    <n v="138.35"/>
    <x v="7"/>
    <x v="2"/>
    <x v="2"/>
    <x v="2"/>
    <x v="1"/>
    <x v="1"/>
  </r>
  <r>
    <x v="5"/>
    <d v="1899-12-30T17:10:00"/>
    <x v="7"/>
    <s v=" Hostel World  "/>
    <n v="4.32"/>
    <x v="0"/>
    <s v="  "/>
    <n v="133.44"/>
    <x v="6"/>
    <x v="5"/>
    <x v="2"/>
    <x v="2"/>
    <x v="1"/>
    <x v="1"/>
  </r>
  <r>
    <x v="6"/>
    <d v="1899-12-30T14:43:00"/>
    <x v="7"/>
    <s v=" Ã–BB FX Rate Â£1 = â‚¬1.1711 "/>
    <n v="2.57"/>
    <x v="0"/>
    <s v="  EUR 3.00 "/>
    <n v="180.2"/>
    <x v="9"/>
    <x v="7"/>
    <x v="2"/>
    <x v="2"/>
    <x v="1"/>
    <x v="1"/>
  </r>
  <r>
    <x v="6"/>
    <d v="1899-12-30T14:14:00"/>
    <x v="7"/>
    <s v=" BKK automata FX Rate Â£1 = FtÂ 395.4830 "/>
    <n v="0.89"/>
    <x v="0"/>
    <s v="  HUF 350.00 "/>
    <n v="175.65"/>
    <x v="9"/>
    <x v="7"/>
    <x v="2"/>
    <x v="2"/>
    <x v="1"/>
    <x v="1"/>
  </r>
  <r>
    <x v="6"/>
    <d v="1899-12-30T10:44:00"/>
    <x v="7"/>
    <s v=" Kira Ly Gyo Gyfu:rdo&quot; FX Rate Â£1 = FtÂ 397.0043 "/>
    <n v="6.81"/>
    <x v="0"/>
    <s v="  HUF 2,700.00 "/>
    <n v="145.57"/>
    <x v="10"/>
    <x v="6"/>
    <x v="2"/>
    <x v="2"/>
    <x v="1"/>
    <x v="1"/>
  </r>
  <r>
    <x v="6"/>
    <d v="1899-12-30T23:15:00"/>
    <x v="8"/>
    <s v=" Ryanair FX Rate Â£1 = â‚¬1.1714 "/>
    <n v="29.02"/>
    <x v="0"/>
    <s v="  EUR 33.99 "/>
    <n v="182.77"/>
    <x v="5"/>
    <x v="8"/>
    <x v="3"/>
    <x v="3"/>
    <x v="1"/>
    <x v="1"/>
  </r>
  <r>
    <x v="8"/>
    <d v="1899-12-30T19:59:00"/>
    <x v="8"/>
    <s v=" Top-Up by *9504  "/>
    <n v="0"/>
    <x v="3"/>
    <s v="  "/>
    <n v="177.91"/>
    <x v="3"/>
    <x v="3"/>
    <x v="3"/>
    <x v="3"/>
    <x v="1"/>
    <x v="1"/>
  </r>
  <r>
    <x v="6"/>
    <d v="1899-12-30T19:44:00"/>
    <x v="8"/>
    <s v=" Nagyi PalacsintÃ¡zÃ³ja FX Rate Â£1 = FtÂ 396.9532 "/>
    <n v="2.4"/>
    <x v="0"/>
    <s v="  HUF 950.00 "/>
    <n v="176.54"/>
    <x v="4"/>
    <x v="4"/>
    <x v="3"/>
    <x v="3"/>
    <x v="1"/>
    <x v="1"/>
  </r>
  <r>
    <x v="7"/>
    <d v="1899-12-30T15:03:00"/>
    <x v="8"/>
    <s v=" Millenium Kavehaz FX Rate Â£1 = FtÂ 397.4485 "/>
    <n v="1.74"/>
    <x v="0"/>
    <s v="  HUF 690.00 "/>
    <n v="215.94"/>
    <x v="4"/>
    <x v="4"/>
    <x v="3"/>
    <x v="3"/>
    <x v="1"/>
    <x v="1"/>
  </r>
  <r>
    <x v="7"/>
    <d v="1899-12-30T12:05:00"/>
    <x v="8"/>
    <s v=" BKK automata FX Rate Â£1 = FtÂ 398.1410 "/>
    <n v="4.1500000000000004"/>
    <x v="0"/>
    <s v="  HUF 1,650.00 "/>
    <n v="211.79"/>
    <x v="9"/>
    <x v="7"/>
    <x v="3"/>
    <x v="3"/>
    <x v="1"/>
    <x v="1"/>
  </r>
  <r>
    <x v="7"/>
    <d v="1899-12-30T10:11:00"/>
    <x v="8"/>
    <s v=" Hostel World  "/>
    <n v="1.31"/>
    <x v="0"/>
    <s v="  "/>
    <n v="217.68"/>
    <x v="6"/>
    <x v="5"/>
    <x v="3"/>
    <x v="3"/>
    <x v="1"/>
    <x v="1"/>
  </r>
  <r>
    <x v="9"/>
    <d v="1899-12-30T16:41:00"/>
    <x v="9"/>
    <s v=" Gellert Spa FX Rate Â£1 = FtÂ 404.8277 "/>
    <n v="15.57"/>
    <x v="0"/>
    <s v="  HUF 6,300.00 "/>
    <n v="136.55000000000001"/>
    <x v="10"/>
    <x v="6"/>
    <x v="3"/>
    <x v="3"/>
    <x v="1"/>
    <x v="1"/>
  </r>
  <r>
    <x v="9"/>
    <d v="1899-12-30T16:17:00"/>
    <x v="9"/>
    <s v=" Sportsdirect.com FX Rate Â£1 = FtÂ 404.8392 "/>
    <n v="8.6300000000000008"/>
    <x v="0"/>
    <s v="  HUF 3,490.00 "/>
    <n v="118.99"/>
    <x v="7"/>
    <x v="2"/>
    <x v="3"/>
    <x v="3"/>
    <x v="1"/>
    <x v="1"/>
  </r>
  <r>
    <x v="9"/>
    <d v="1899-12-30T14:30:00"/>
    <x v="9"/>
    <s v=" Cash at Kalvin Ter 3. FX Rate Â£1 = FtÂ 403.2638 "/>
    <n v="17.36"/>
    <x v="0"/>
    <s v="  HUF 7,000.00 "/>
    <n v="160.55000000000001"/>
    <x v="1"/>
    <x v="1"/>
    <x v="3"/>
    <x v="3"/>
    <x v="1"/>
    <x v="1"/>
  </r>
  <r>
    <x v="9"/>
    <d v="1899-12-30T13:31:00"/>
    <x v="9"/>
    <s v=" La Ngospavilon FX Rate Â£1 = FtÂ 403.5030 "/>
    <n v="4.47"/>
    <x v="0"/>
    <s v="  HUF 1,800.00 "/>
    <n v="132.08000000000001"/>
    <x v="4"/>
    <x v="4"/>
    <x v="3"/>
    <x v="3"/>
    <x v="1"/>
    <x v="1"/>
  </r>
  <r>
    <x v="9"/>
    <d v="1899-12-30T12:09:00"/>
    <x v="9"/>
    <s v=" Budapest Castle Hill Funicular FX Rate Â£1 = FtÂ 403.4449 "/>
    <n v="3.48"/>
    <x v="0"/>
    <s v="  HUF 1,400.00 "/>
    <n v="152.12"/>
    <x v="9"/>
    <x v="7"/>
    <x v="3"/>
    <x v="3"/>
    <x v="1"/>
    <x v="1"/>
  </r>
  <r>
    <x v="9"/>
    <d v="1899-12-30T11:38:00"/>
    <x v="9"/>
    <s v=" Matthias Church FX Rate Â£1 = FtÂ 404.1412 "/>
    <n v="4.46"/>
    <x v="0"/>
    <s v="  HUF 1,800.00 "/>
    <n v="127.62"/>
    <x v="8"/>
    <x v="6"/>
    <x v="3"/>
    <x v="3"/>
    <x v="1"/>
    <x v="1"/>
  </r>
  <r>
    <x v="9"/>
    <d v="1899-12-30T10:42:00"/>
    <x v="9"/>
    <s v=" Clark Picnic FX Rate Â£1 = FtÂ 404.0726 "/>
    <n v="4.95"/>
    <x v="0"/>
    <s v="  HUF 2,000.00 "/>
    <n v="155.6"/>
    <x v="4"/>
    <x v="4"/>
    <x v="3"/>
    <x v="3"/>
    <x v="1"/>
    <x v="1"/>
  </r>
  <r>
    <x v="10"/>
    <d v="1899-12-30T19:29:00"/>
    <x v="10"/>
    <s v=" ALDI Budapest FX Rate Â£1 = FtÂ 402.0441 "/>
    <n v="5.35"/>
    <x v="0"/>
    <s v="  HUF 2,148.00 "/>
    <n v="277.42"/>
    <x v="0"/>
    <x v="0"/>
    <x v="3"/>
    <x v="3"/>
    <x v="1"/>
    <x v="1"/>
  </r>
  <r>
    <x v="10"/>
    <d v="1899-12-30T17:03:00"/>
    <x v="10"/>
    <s v=" Cash at 82220201 FX Rate Â£1 = FtÂ 402.3165 "/>
    <n v="12.43"/>
    <x v="0"/>
    <s v="  HUF 5,000.00 "/>
    <n v="233.32"/>
    <x v="1"/>
    <x v="1"/>
    <x v="3"/>
    <x v="3"/>
    <x v="1"/>
    <x v="1"/>
  </r>
  <r>
    <x v="10"/>
    <d v="1899-12-30T16:22:00"/>
    <x v="10"/>
    <s v=" CROPP Corvin Plaza FX Rate Â£1 = FtÂ 402.5289 "/>
    <n v="5.81"/>
    <x v="0"/>
    <s v="  HUF 2,335.00 "/>
    <n v="291.63"/>
    <x v="2"/>
    <x v="2"/>
    <x v="3"/>
    <x v="3"/>
    <x v="1"/>
    <x v="1"/>
  </r>
  <r>
    <x v="10"/>
    <d v="1899-12-30T15:40:00"/>
    <x v="10"/>
    <s v=" Belfrit Corvin FX Rate Â£1 = FtÂ 402.6416 "/>
    <n v="1.72"/>
    <x v="0"/>
    <s v="  HUF 690.00 "/>
    <n v="289.91000000000003"/>
    <x v="4"/>
    <x v="4"/>
    <x v="3"/>
    <x v="3"/>
    <x v="1"/>
    <x v="1"/>
  </r>
  <r>
    <x v="10"/>
    <d v="1899-12-30T14:48:00"/>
    <x v="10"/>
    <s v=" Mevlana E Tterem FX Rate Â£1 = FtÂ 403.2406 "/>
    <n v="4.57"/>
    <x v="0"/>
    <s v="  HUF 1,840.00 "/>
    <n v="256.14"/>
    <x v="4"/>
    <x v="4"/>
    <x v="3"/>
    <x v="3"/>
    <x v="1"/>
    <x v="1"/>
  </r>
  <r>
    <x v="10"/>
    <d v="1899-12-30T14:37:00"/>
    <x v="10"/>
    <s v=" Hm Hu0311 FX Rate Â£1 = FtÂ 403.5448 "/>
    <n v="1.98"/>
    <x v="0"/>
    <s v="  HUF 795.00 "/>
    <n v="287.93"/>
    <x v="7"/>
    <x v="2"/>
    <x v="3"/>
    <x v="3"/>
    <x v="1"/>
    <x v="1"/>
  </r>
  <r>
    <x v="10"/>
    <d v="1899-12-30T10:35:00"/>
    <x v="10"/>
    <s v=" Tesco 44067 Ka Lvin Ex FX Rate Â£1 = FtÂ 402.9794 "/>
    <n v="5.16"/>
    <x v="0"/>
    <s v="  HUF 2,077.00 "/>
    <n v="282.77"/>
    <x v="7"/>
    <x v="0"/>
    <x v="3"/>
    <x v="3"/>
    <x v="1"/>
    <x v="1"/>
  </r>
  <r>
    <x v="11"/>
    <d v="1899-12-30T23:07:00"/>
    <x v="11"/>
    <s v=" Top-Up by *9504  "/>
    <n v="0"/>
    <x v="3"/>
    <s v="  "/>
    <n v="387.35"/>
    <x v="3"/>
    <x v="3"/>
    <x v="4"/>
    <x v="4"/>
    <x v="2"/>
    <x v="1"/>
  </r>
  <r>
    <x v="10"/>
    <d v="1899-12-30T22:04:00"/>
    <x v="11"/>
    <s v=" Flow Hostel FX Rate Â£1 = FtÂ 399.1995 "/>
    <n v="16.71"/>
    <x v="0"/>
    <s v="  HUF 6,670.00 "/>
    <n v="260.70999999999998"/>
    <x v="5"/>
    <x v="5"/>
    <x v="4"/>
    <x v="4"/>
    <x v="2"/>
    <x v="1"/>
  </r>
  <r>
    <x v="10"/>
    <d v="1899-12-30T21:40:00"/>
    <x v="11"/>
    <s v=" BKK automata FX Rate Â£1 = FtÂ 399.5314 "/>
    <n v="10.39"/>
    <x v="0"/>
    <s v="  HUF 4,150.00 "/>
    <n v="245.75"/>
    <x v="9"/>
    <x v="7"/>
    <x v="4"/>
    <x v="4"/>
    <x v="2"/>
    <x v="1"/>
  </r>
  <r>
    <x v="12"/>
    <d v="1899-12-30T13:49:00"/>
    <x v="11"/>
    <s v=" Www.cd.cz FX Rate Â£1 = KÄÂ 29.7392 "/>
    <n v="2.59"/>
    <x v="0"/>
    <s v="  CZK 77.00 "/>
    <n v="347.1"/>
    <x v="9"/>
    <x v="7"/>
    <x v="4"/>
    <x v="4"/>
    <x v="2"/>
    <x v="1"/>
  </r>
  <r>
    <x v="12"/>
    <d v="1899-12-30T13:34:00"/>
    <x v="11"/>
    <s v=" Automaty Na Predaj Jcl FX Rate Â£1 = â‚¬1.1880 "/>
    <n v="2.95"/>
    <x v="0"/>
    <s v="  EUR 3.50 "/>
    <n v="297.44"/>
    <x v="5"/>
    <x v="7"/>
    <x v="4"/>
    <x v="4"/>
    <x v="2"/>
    <x v="1"/>
  </r>
  <r>
    <x v="13"/>
    <d v="1899-12-30T13:27:00"/>
    <x v="11"/>
    <s v=" Cash at Bratislava.sancova FX Rate Â£1 = â‚¬1.1880 "/>
    <n v="25.26"/>
    <x v="0"/>
    <s v="  EUR 30.00 "/>
    <n v="362.09"/>
    <x v="1"/>
    <x v="1"/>
    <x v="4"/>
    <x v="4"/>
    <x v="2"/>
    <x v="1"/>
  </r>
  <r>
    <x v="13"/>
    <d v="1899-12-30T13:08:00"/>
    <x v="11"/>
    <s v=" Bagbnb Luggage Storage Network FX Rate Â£1 = â‚¬1.1880 "/>
    <n v="4.21"/>
    <x v="0"/>
    <s v="  EUR 5.00 "/>
    <n v="357.88"/>
    <x v="7"/>
    <x v="2"/>
    <x v="4"/>
    <x v="4"/>
    <x v="2"/>
    <x v="1"/>
  </r>
  <r>
    <x v="12"/>
    <d v="1899-12-30T12:32:00"/>
    <x v="11"/>
    <s v=" Hostel World  "/>
    <n v="5.6"/>
    <x v="0"/>
    <s v="  "/>
    <n v="352.28"/>
    <x v="6"/>
    <x v="5"/>
    <x v="4"/>
    <x v="4"/>
    <x v="2"/>
    <x v="1"/>
  </r>
  <r>
    <x v="12"/>
    <d v="1899-12-30T08:31:00"/>
    <x v="11"/>
    <s v=" Costa Coffee FX Rate Â£1 = KÄÂ 29.7392 "/>
    <n v="2.33"/>
    <x v="0"/>
    <s v="  CZK 69.00 "/>
    <n v="341.07"/>
    <x v="0"/>
    <x v="4"/>
    <x v="4"/>
    <x v="4"/>
    <x v="2"/>
    <x v="1"/>
  </r>
  <r>
    <x v="12"/>
    <d v="1899-12-30T08:27:00"/>
    <x v="11"/>
    <s v=" Www.cd.cz FX Rate Â£1 = KÄÂ 29.7392 "/>
    <n v="2.59"/>
    <x v="0"/>
    <s v="  CZK 77.00 "/>
    <n v="349.69"/>
    <x v="9"/>
    <x v="7"/>
    <x v="4"/>
    <x v="4"/>
    <x v="2"/>
    <x v="1"/>
  </r>
  <r>
    <x v="12"/>
    <d v="1899-12-30T05:19:00"/>
    <x v="11"/>
    <s v=" Dpp Tramv*dpphcb2772 FX Rate Â£1 = KÄÂ 29.7485 "/>
    <n v="3.7"/>
    <x v="0"/>
    <s v="  CZK 110.00 "/>
    <n v="343.4"/>
    <x v="9"/>
    <x v="7"/>
    <x v="4"/>
    <x v="4"/>
    <x v="2"/>
    <x v="1"/>
  </r>
  <r>
    <x v="12"/>
    <d v="1899-12-30T19:43:00"/>
    <x v="12"/>
    <s v=" Sophie's Hostel FX Rate Â£1 = KÄÂ 29.7485 "/>
    <n v="2.69"/>
    <x v="0"/>
    <s v="  CZK 80.00 "/>
    <n v="300.39"/>
    <x v="5"/>
    <x v="5"/>
    <x v="5"/>
    <x v="5"/>
    <x v="2"/>
    <x v="1"/>
  </r>
  <r>
    <x v="12"/>
    <d v="1899-12-30T18:51:00"/>
    <x v="12"/>
    <s v=" Miss Sophie S-recepce FX Rate Â£1 = KÄÂ 29.7485 "/>
    <n v="9.2200000000000006"/>
    <x v="0"/>
    <s v="  CZK 274.00 "/>
    <n v="303.08"/>
    <x v="5"/>
    <x v="5"/>
    <x v="5"/>
    <x v="5"/>
    <x v="2"/>
    <x v="1"/>
  </r>
  <r>
    <x v="11"/>
    <d v="1899-12-30T18:21:00"/>
    <x v="12"/>
    <s v=" Basta Gastro Servis S.r FX Rate Â£1 = KÄÂ 29.7485 "/>
    <n v="8.2100000000000009"/>
    <x v="0"/>
    <s v="  CZK 244.00 "/>
    <n v="292.39999999999998"/>
    <x v="4"/>
    <x v="4"/>
    <x v="5"/>
    <x v="5"/>
    <x v="2"/>
    <x v="1"/>
  </r>
  <r>
    <x v="11"/>
    <d v="1899-12-30T14:42:00"/>
    <x v="12"/>
    <s v=" Tobruk FX Rate Â£1 = KÄÂ 29.7485 "/>
    <n v="5.05"/>
    <x v="0"/>
    <s v="  CZK 150.00 "/>
    <n v="287.35000000000002"/>
    <x v="4"/>
    <x v="4"/>
    <x v="5"/>
    <x v="5"/>
    <x v="2"/>
    <x v="1"/>
  </r>
  <r>
    <x v="12"/>
    <d v="1899-12-30T09:51:00"/>
    <x v="12"/>
    <s v=" Sophie's Hostel FX Rate Â£1 = KÄÂ 29.7485 "/>
    <n v="2.36"/>
    <x v="0"/>
    <s v="  CZK 70.00 "/>
    <n v="332"/>
    <x v="5"/>
    <x v="5"/>
    <x v="5"/>
    <x v="5"/>
    <x v="2"/>
    <x v="1"/>
  </r>
  <r>
    <x v="12"/>
    <d v="1899-12-30T09:40:00"/>
    <x v="12"/>
    <s v=" Miss Sophie S-recepce FX Rate Â£1 = KÄÂ 29.7485 "/>
    <n v="19.7"/>
    <x v="0"/>
    <s v="  CZK 586.00 "/>
    <n v="312.3"/>
    <x v="5"/>
    <x v="5"/>
    <x v="5"/>
    <x v="5"/>
    <x v="2"/>
    <x v="1"/>
  </r>
  <r>
    <x v="11"/>
    <d v="1899-12-30T16:10:00"/>
    <x v="13"/>
    <s v=" Museum of Communism FX Rate Â£1 = KÄÂ 29.9116 "/>
    <n v="12.71"/>
    <x v="0"/>
    <s v="  CZK 380.00 "/>
    <n v="310.08"/>
    <x v="10"/>
    <x v="6"/>
    <x v="5"/>
    <x v="5"/>
    <x v="2"/>
    <x v="1"/>
  </r>
  <r>
    <x v="11"/>
    <d v="1899-12-30T14:13:00"/>
    <x v="13"/>
    <s v=" Cash at Rbcz FX Rate Â£1 = KÄÂ 29.9823 "/>
    <n v="13.35"/>
    <x v="0"/>
    <s v="  CZK 400.00 "/>
    <n v="322.79000000000002"/>
    <x v="1"/>
    <x v="1"/>
    <x v="5"/>
    <x v="5"/>
    <x v="2"/>
    <x v="1"/>
  </r>
  <r>
    <x v="11"/>
    <d v="1899-12-30T12:31:00"/>
    <x v="13"/>
    <s v=" Loving Hut FX Rate Â£1 = KÄÂ 29.9815 "/>
    <n v="5.78"/>
    <x v="0"/>
    <s v="  CZK 173.00 "/>
    <n v="304.3"/>
    <x v="4"/>
    <x v="4"/>
    <x v="5"/>
    <x v="5"/>
    <x v="2"/>
    <x v="1"/>
  </r>
  <r>
    <x v="11"/>
    <d v="1899-12-30T09:02:00"/>
    <x v="13"/>
    <s v=" nÃ¡mÄ›stÃ­ I. P. Pavlova FX Rate Â£1 = KÄÂ 29.8844 "/>
    <n v="3.69"/>
    <x v="0"/>
    <s v="  CZK 110.00 "/>
    <n v="300.61"/>
    <x v="0"/>
    <x v="0"/>
    <x v="5"/>
    <x v="5"/>
    <x v="2"/>
    <x v="1"/>
  </r>
  <r>
    <x v="14"/>
    <d v="1899-12-30T18:24:00"/>
    <x v="14"/>
    <s v=" Istambul Kebab S.r.o FX Rate Â£1 = KÄÂ 29.9325 "/>
    <n v="7.69"/>
    <x v="0"/>
    <s v="  CZK 230.00 "/>
    <n v="337.78"/>
    <x v="4"/>
    <x v="4"/>
    <x v="5"/>
    <x v="5"/>
    <x v="2"/>
    <x v="1"/>
  </r>
  <r>
    <x v="14"/>
    <d v="1899-12-30T11:06:00"/>
    <x v="14"/>
    <s v=" Good Prague Tours FX Rate Â£1 = KÄÂ 29.8264 "/>
    <n v="9.73"/>
    <x v="0"/>
    <s v="  CZK 290.00 "/>
    <n v="345.47"/>
    <x v="5"/>
    <x v="6"/>
    <x v="5"/>
    <x v="5"/>
    <x v="2"/>
    <x v="1"/>
  </r>
  <r>
    <x v="14"/>
    <d v="1899-12-30T10:56:00"/>
    <x v="14"/>
    <s v=" Cash at Csob 8066 Praha 1 FX Rate Â£1 = KÄÂ 29.8231 "/>
    <n v="16.77"/>
    <x v="0"/>
    <s v="  CZK 500.00 "/>
    <n v="355.2"/>
    <x v="1"/>
    <x v="1"/>
    <x v="5"/>
    <x v="5"/>
    <x v="2"/>
    <x v="1"/>
  </r>
  <r>
    <x v="14"/>
    <d v="1899-12-30T09:15:00"/>
    <x v="14"/>
    <s v=" Pizza Coloseum - Pe FX Rate Â£1 = KÄÂ 29.8988 "/>
    <n v="1.64"/>
    <x v="0"/>
    <s v="  CZK 49.00 "/>
    <n v="336.14"/>
    <x v="0"/>
    <x v="4"/>
    <x v="5"/>
    <x v="5"/>
    <x v="2"/>
    <x v="1"/>
  </r>
  <r>
    <x v="12"/>
    <d v="1899-12-30T07:59:00"/>
    <x v="14"/>
    <s v=" Miss Sophie S-recepce FX Rate Â£1 = KÄÂ 29.8452 "/>
    <n v="6.71"/>
    <x v="0"/>
    <s v="  CZK 200.00 "/>
    <n v="334.36"/>
    <x v="5"/>
    <x v="5"/>
    <x v="5"/>
    <x v="5"/>
    <x v="2"/>
    <x v="1"/>
  </r>
  <r>
    <x v="15"/>
    <d v="1899-12-30T20:23:00"/>
    <x v="15"/>
    <s v=" Top-Up by *9504  "/>
    <n v="0"/>
    <x v="4"/>
    <s v="  "/>
    <n v="454.31"/>
    <x v="3"/>
    <x v="3"/>
    <x v="6"/>
    <x v="0"/>
    <x v="2"/>
    <x v="1"/>
  </r>
  <r>
    <x v="16"/>
    <d v="1899-12-30T20:21:00"/>
    <x v="15"/>
    <s v=" Buger King FX Rate Â£1 = KÄÂ 29.8263 "/>
    <n v="1.61"/>
    <x v="0"/>
    <s v="  CZK 48.00 "/>
    <n v="371.97"/>
    <x v="4"/>
    <x v="4"/>
    <x v="6"/>
    <x v="0"/>
    <x v="2"/>
    <x v="1"/>
  </r>
  <r>
    <x v="16"/>
    <d v="1899-12-30T15:03:00"/>
    <x v="15"/>
    <s v=" Cash at Hypo Tirol Bank Ag FX Rate Â£1 = â‚¬1.2006 "/>
    <n v="8.33"/>
    <x v="0"/>
    <s v="  EUR 10.00 "/>
    <n v="373.58"/>
    <x v="1"/>
    <x v="1"/>
    <x v="6"/>
    <x v="0"/>
    <x v="2"/>
    <x v="1"/>
  </r>
  <r>
    <x v="16"/>
    <d v="1899-12-30T12:09:00"/>
    <x v="15"/>
    <s v=" Khm museumsverband Audiog FX Rate Â£1 = â‚¬1.2030 "/>
    <n v="4.99"/>
    <x v="0"/>
    <s v="  EUR 6.00 "/>
    <n v="381.91"/>
    <x v="7"/>
    <x v="6"/>
    <x v="6"/>
    <x v="0"/>
    <x v="2"/>
    <x v="1"/>
  </r>
  <r>
    <x v="16"/>
    <d v="1899-12-30T11:56:00"/>
    <x v="15"/>
    <s v=" Khm museumsverband Ti Ka. FX Rate Â£1 = â‚¬1.2029 "/>
    <n v="13.31"/>
    <x v="0"/>
    <s v="  EUR 16.00 "/>
    <n v="386.9"/>
    <x v="7"/>
    <x v="6"/>
    <x v="6"/>
    <x v="0"/>
    <x v="2"/>
    <x v="1"/>
  </r>
  <r>
    <x v="16"/>
    <d v="1899-12-30T09:31:00"/>
    <x v="15"/>
    <s v=" Albertina FX Rate Â£1 = â‚¬1.2030 "/>
    <n v="14.05"/>
    <x v="0"/>
    <s v="  EUR 16.90 "/>
    <n v="404.29"/>
    <x v="10"/>
    <x v="6"/>
    <x v="6"/>
    <x v="0"/>
    <x v="2"/>
    <x v="1"/>
  </r>
  <r>
    <x v="16"/>
    <d v="1899-12-30T07:44:00"/>
    <x v="15"/>
    <s v=" Mews Systems FX Rate Â£1 = â‚¬1.2034 "/>
    <n v="4.08"/>
    <x v="0"/>
    <s v="  EUR 4.90 "/>
    <n v="400.21"/>
    <x v="5"/>
    <x v="5"/>
    <x v="6"/>
    <x v="0"/>
    <x v="2"/>
    <x v="1"/>
  </r>
  <r>
    <x v="17"/>
    <d v="1899-12-30T19:30:00"/>
    <x v="16"/>
    <s v=" Hostel World  "/>
    <n v="7.02"/>
    <x v="0"/>
    <s v="  "/>
    <n v="418.34"/>
    <x v="6"/>
    <x v="5"/>
    <x v="6"/>
    <x v="0"/>
    <x v="2"/>
    <x v="1"/>
  </r>
  <r>
    <x v="17"/>
    <d v="1899-12-30T19:25:00"/>
    <x v="16"/>
    <s v=" Ã–BB FX Rate Â£1 = â‚¬1.2035 "/>
    <n v="2.5"/>
    <x v="0"/>
    <s v="  EUR 3.00 "/>
    <n v="425.36"/>
    <x v="9"/>
    <x v="7"/>
    <x v="6"/>
    <x v="0"/>
    <x v="2"/>
    <x v="1"/>
  </r>
  <r>
    <x v="15"/>
    <d v="1899-12-30T16:13:00"/>
    <x v="16"/>
    <s v=" Billa FX Rate Â£1 = â‚¬1.2035 "/>
    <n v="13.11"/>
    <x v="0"/>
    <s v="  EUR 15.77 "/>
    <n v="427.86"/>
    <x v="0"/>
    <x v="0"/>
    <x v="6"/>
    <x v="0"/>
    <x v="2"/>
    <x v="1"/>
  </r>
  <r>
    <x v="18"/>
    <d v="1899-12-30T16:03:00"/>
    <x v="17"/>
    <s v=" Cash at Unicredit Bank Austria Ag FX Rate Â£1 = â‚¬1.2007 "/>
    <n v="24.99"/>
    <x v="0"/>
    <s v="  EUR 30.00 "/>
    <n v="261.81"/>
    <x v="1"/>
    <x v="1"/>
    <x v="6"/>
    <x v="0"/>
    <x v="2"/>
    <x v="1"/>
  </r>
  <r>
    <x v="18"/>
    <d v="1899-12-30T14:12:00"/>
    <x v="17"/>
    <s v=" HÃ¶here Bundeslehr- und Forschungsanstalt fÃ¼r Gartenbau SchÃ¶nbrunn FX Rate Â£1 = â‚¬1.2002 "/>
    <n v="7.5"/>
    <x v="0"/>
    <s v="  EUR 9.00 "/>
    <n v="254.31"/>
    <x v="7"/>
    <x v="6"/>
    <x v="6"/>
    <x v="0"/>
    <x v="2"/>
    <x v="1"/>
  </r>
  <r>
    <x v="15"/>
    <d v="1899-12-30T11:39:00"/>
    <x v="17"/>
    <s v=" Apartment Schloss SchÃ¶nbrunn FX Rate Â£1 = â‚¬1.2002 "/>
    <n v="13.34"/>
    <x v="0"/>
    <s v="  EUR 16.00 "/>
    <n v="440.97"/>
    <x v="10"/>
    <x v="6"/>
    <x v="6"/>
    <x v="0"/>
    <x v="2"/>
    <x v="1"/>
  </r>
  <r>
    <x v="18"/>
    <d v="1899-12-30T08:33:00"/>
    <x v="17"/>
    <s v=" Mews Systems FX Rate Â£1 = â‚¬1.2032 "/>
    <n v="8.15"/>
    <x v="0"/>
    <s v="  EUR 9.80 "/>
    <n v="286.8"/>
    <x v="5"/>
    <x v="5"/>
    <x v="6"/>
    <x v="0"/>
    <x v="2"/>
    <x v="1"/>
  </r>
  <r>
    <x v="19"/>
    <d v="1899-12-30T19:07:00"/>
    <x v="18"/>
    <s v=" Mews Systems FX Rate Â£1 = â‚¬1.1964 "/>
    <n v="44.29"/>
    <x v="0"/>
    <s v="  EUR 52.98 "/>
    <n v="309.86"/>
    <x v="5"/>
    <x v="5"/>
    <x v="7"/>
    <x v="6"/>
    <x v="3"/>
    <x v="1"/>
  </r>
  <r>
    <x v="19"/>
    <d v="1899-12-30T18:33:00"/>
    <x v="18"/>
    <s v=" Ã–BB ReisebÃ¼ro FX Rate Â£1 = â‚¬1.1967 "/>
    <n v="14.29"/>
    <x v="0"/>
    <s v="  EUR 17.10 "/>
    <n v="354.15"/>
    <x v="9"/>
    <x v="7"/>
    <x v="7"/>
    <x v="6"/>
    <x v="3"/>
    <x v="1"/>
  </r>
  <r>
    <x v="18"/>
    <d v="1899-12-30T14:25:00"/>
    <x v="18"/>
    <s v=" Don Boardservice Gmbh FX Rate Â£1 = â‚¬1.1984 "/>
    <n v="2.5099999999999998"/>
    <x v="0"/>
    <s v="  EUR 3.00 "/>
    <n v="307.35000000000002"/>
    <x v="4"/>
    <x v="4"/>
    <x v="7"/>
    <x v="6"/>
    <x v="3"/>
    <x v="1"/>
  </r>
  <r>
    <x v="18"/>
    <d v="1899-12-30T09:34:00"/>
    <x v="18"/>
    <s v=" Migros Ta Mta pizzafoodst FX Rate Â£1 = FrÂ 1.2755 "/>
    <n v="2.44"/>
    <x v="0"/>
    <s v="  CHF 3.10 "/>
    <n v="297.97000000000003"/>
    <x v="0"/>
    <x v="0"/>
    <x v="7"/>
    <x v="6"/>
    <x v="3"/>
    <x v="1"/>
  </r>
  <r>
    <x v="18"/>
    <d v="1899-12-30T09:33:00"/>
    <x v="18"/>
    <s v=" Migros M Ex Sihlpassage FX Rate Â£1 = FrÂ 1.2755 "/>
    <n v="3.02"/>
    <x v="0"/>
    <s v="  CHF 3.85 "/>
    <n v="294.95"/>
    <x v="0"/>
    <x v="0"/>
    <x v="7"/>
    <x v="6"/>
    <x v="3"/>
    <x v="1"/>
  </r>
  <r>
    <x v="18"/>
    <d v="1899-12-30T08:27:00"/>
    <x v="18"/>
    <s v=" Coop Supermarkt Luzern Bahnhof FX Rate Â£1 = FrÂ 1.2755 "/>
    <n v="0.04"/>
    <x v="0"/>
    <s v="  CHF 0.05 "/>
    <n v="300.41000000000003"/>
    <x v="0"/>
    <x v="0"/>
    <x v="7"/>
    <x v="6"/>
    <x v="3"/>
    <x v="1"/>
  </r>
  <r>
    <x v="18"/>
    <d v="1899-12-30T08:26:00"/>
    <x v="18"/>
    <s v=" Coop Supermarkt Luzern Bahnhof FX Rate Â£1 = FrÂ 1.2755 "/>
    <n v="6.9"/>
    <x v="0"/>
    <s v="  CHF 8.80 "/>
    <n v="300.45"/>
    <x v="0"/>
    <x v="0"/>
    <x v="7"/>
    <x v="6"/>
    <x v="3"/>
    <x v="1"/>
  </r>
  <r>
    <x v="20"/>
    <d v="1899-12-30T03:24:00"/>
    <x v="18"/>
    <s v=" Coop City Luzern FX Rate Â£1 = FrÂ 1.2755 "/>
    <n v="11.73"/>
    <x v="0"/>
    <s v="  CHF 14.95 "/>
    <n v="412.09"/>
    <x v="7"/>
    <x v="2"/>
    <x v="7"/>
    <x v="6"/>
    <x v="3"/>
    <x v="1"/>
  </r>
  <r>
    <x v="20"/>
    <d v="1899-12-30T21:08:00"/>
    <x v="19"/>
    <s v=" Hostel World  "/>
    <n v="8.25"/>
    <x v="0"/>
    <s v="  "/>
    <n v="368.44"/>
    <x v="6"/>
    <x v="5"/>
    <x v="7"/>
    <x v="6"/>
    <x v="3"/>
    <x v="1"/>
  </r>
  <r>
    <x v="20"/>
    <d v="1899-12-30T13:26:00"/>
    <x v="19"/>
    <s v=" Kassen Frakmuntegg FX Rate Â£1 = FrÂ 1.2755 "/>
    <n v="15.68"/>
    <x v="0"/>
    <s v="  CHF 20.00 "/>
    <n v="376.69"/>
    <x v="9"/>
    <x v="7"/>
    <x v="7"/>
    <x v="6"/>
    <x v="3"/>
    <x v="1"/>
  </r>
  <r>
    <x v="20"/>
    <d v="1899-12-30T18:18:00"/>
    <x v="20"/>
    <s v=" Denner Kriens FX Rate Â£1 = FrÂ 1.2799 "/>
    <n v="3.91"/>
    <x v="0"/>
    <s v="  CHF 5.00 "/>
    <n v="408.18"/>
    <x v="0"/>
    <x v="0"/>
    <x v="7"/>
    <x v="6"/>
    <x v="3"/>
    <x v="1"/>
  </r>
  <r>
    <x v="20"/>
    <d v="1899-12-30T16:30:00"/>
    <x v="20"/>
    <s v=" Coop Open Air Cinema FX Rate Â£1 = FrÂ 1.2784 "/>
    <n v="3.6"/>
    <x v="0"/>
    <s v="  CHF 4.60 "/>
    <n v="399.88"/>
    <x v="0"/>
    <x v="0"/>
    <x v="7"/>
    <x v="6"/>
    <x v="3"/>
    <x v="1"/>
  </r>
  <r>
    <x v="20"/>
    <d v="1899-12-30T14:22:00"/>
    <x v="20"/>
    <s v=" Gletschergarten Luzern FX Rate Â£1 = FrÂ 1.2766 "/>
    <n v="4.7"/>
    <x v="0"/>
    <s v="  CHF 6.00 "/>
    <n v="403.48"/>
    <x v="10"/>
    <x v="6"/>
    <x v="7"/>
    <x v="6"/>
    <x v="3"/>
    <x v="1"/>
  </r>
  <r>
    <x v="20"/>
    <d v="1899-12-30T12:52:00"/>
    <x v="20"/>
    <s v=" Stiftung Bourbaki Panoram FX Rate Â£1 = FrÂ 1.2788 "/>
    <n v="7.51"/>
    <x v="0"/>
    <s v="  CHF 9.60 "/>
    <n v="392.37"/>
    <x v="10"/>
    <x v="6"/>
    <x v="7"/>
    <x v="6"/>
    <x v="3"/>
    <x v="1"/>
  </r>
  <r>
    <x v="21"/>
    <d v="1899-12-30T20:29:00"/>
    <x v="21"/>
    <s v=" Bellpark Hostel Gmbh FX Rate Â£1 = FrÂ 1.2776 "/>
    <n v="58.84"/>
    <x v="0"/>
    <s v="  CHF 75.17 "/>
    <n v="423.82"/>
    <x v="6"/>
    <x v="5"/>
    <x v="8"/>
    <x v="6"/>
    <x v="3"/>
    <x v="1"/>
  </r>
  <r>
    <x v="22"/>
    <d v="1899-12-30T18:57:00"/>
    <x v="22"/>
    <s v=" Coop Supermarkt Zermatt FX Rate Â£1 = FrÂ 1.2676 "/>
    <n v="24.03"/>
    <x v="0"/>
    <s v="  CHF 30.45 "/>
    <n v="530.09"/>
    <x v="0"/>
    <x v="0"/>
    <x v="8"/>
    <x v="6"/>
    <x v="3"/>
    <x v="1"/>
  </r>
  <r>
    <x v="22"/>
    <d v="1899-12-30T14:26:00"/>
    <x v="22"/>
    <s v=" Zermatt FX Rate Â£1 = FrÂ 1.2652 "/>
    <n v="47.43"/>
    <x v="0"/>
    <s v="  CHF 60.00 "/>
    <n v="482.66"/>
    <x v="9"/>
    <x v="7"/>
    <x v="8"/>
    <x v="6"/>
    <x v="3"/>
    <x v="1"/>
  </r>
  <r>
    <x v="10"/>
    <d v="1899-12-30T16:06:00"/>
    <x v="23"/>
    <s v=" Manora Rest. Geneve 817 FX Rate Â£1 = FrÂ 1.2625 "/>
    <n v="18.14"/>
    <x v="0"/>
    <s v="  CHF 22.90 "/>
    <n v="215.18"/>
    <x v="4"/>
    <x v="4"/>
    <x v="9"/>
    <x v="6"/>
    <x v="3"/>
    <x v="1"/>
  </r>
  <r>
    <x v="10"/>
    <d v="1899-12-30T13:44:00"/>
    <x v="23"/>
    <s v=" City Hostel Geneva Sarl FX Rate Â£1 = FrÂ 1.2644 "/>
    <n v="58.13"/>
    <x v="0"/>
    <s v="  CHF 73.50 "/>
    <n v="157.05000000000001"/>
    <x v="5"/>
    <x v="5"/>
    <x v="9"/>
    <x v="6"/>
    <x v="3"/>
    <x v="1"/>
  </r>
  <r>
    <x v="10"/>
    <d v="1899-12-30T12:45:00"/>
    <x v="23"/>
    <s v=" Cash at Ubs Cointrin FX Rate Â£1 = FrÂ 1.2637 "/>
    <n v="79.14"/>
    <x v="0"/>
    <s v="  CHF 100.00 "/>
    <n v="77.91"/>
    <x v="1"/>
    <x v="1"/>
    <x v="9"/>
    <x v="6"/>
    <x v="3"/>
    <x v="1"/>
  </r>
  <r>
    <x v="23"/>
    <d v="1899-12-30T23:31:00"/>
    <x v="24"/>
    <s v=" Top-Up by *9504  "/>
    <n v="0"/>
    <x v="5"/>
    <s v="  "/>
    <n v="575.23"/>
    <x v="3"/>
    <x v="3"/>
    <x v="10"/>
    <x v="7"/>
    <x v="4"/>
    <x v="1"/>
  </r>
  <r>
    <x v="24"/>
    <d v="1899-12-30T23:01:00"/>
    <x v="24"/>
    <s v=" Flexicover Insurance  "/>
    <n v="21.11"/>
    <x v="0"/>
    <s v="  "/>
    <n v="554.12"/>
    <x v="8"/>
    <x v="8"/>
    <x v="10"/>
    <x v="7"/>
    <x v="4"/>
    <x v="1"/>
  </r>
  <r>
    <x v="23"/>
    <d v="1899-12-30T11:29:00"/>
    <x v="25"/>
    <s v=" Booking.com FX Rate Â£1 = FrÂ 1.2600 "/>
    <n v="38.1"/>
    <x v="0"/>
    <s v="  CHF 48.00 "/>
    <n v="75.23"/>
    <x v="5"/>
    <x v="5"/>
    <x v="10"/>
    <x v="7"/>
    <x v="4"/>
    <x v="1"/>
  </r>
  <r>
    <x v="25"/>
    <d v="1899-12-30T11:27:00"/>
    <x v="25"/>
    <s v=" Top-Up by *9504  "/>
    <n v="0"/>
    <x v="3"/>
    <s v="  "/>
    <n v="113.33"/>
    <x v="3"/>
    <x v="3"/>
    <x v="10"/>
    <x v="7"/>
    <x v="4"/>
    <x v="1"/>
  </r>
  <r>
    <x v="26"/>
    <d v="1899-12-30T17:34:00"/>
    <x v="26"/>
    <s v=" Hostel World  "/>
    <n v="11.23"/>
    <x v="0"/>
    <s v="  "/>
    <n v="13.33"/>
    <x v="6"/>
    <x v="5"/>
    <x v="10"/>
    <x v="7"/>
    <x v="4"/>
    <x v="2"/>
  </r>
  <r>
    <x v="26"/>
    <d v="1899-12-30T17:21:00"/>
    <x v="26"/>
    <s v=" Www.myinterrail.co.uk  "/>
    <n v="294"/>
    <x v="0"/>
    <s v="  "/>
    <n v="81.010000000000005"/>
    <x v="9"/>
    <x v="8"/>
    <x v="10"/>
    <x v="7"/>
    <x v="4"/>
    <x v="2"/>
  </r>
  <r>
    <x v="27"/>
    <d v="1899-12-30T17:17:00"/>
    <x v="26"/>
    <s v=" Top-Up by *9504  "/>
    <n v="0"/>
    <x v="6"/>
    <s v="  "/>
    <n v="410"/>
    <x v="3"/>
    <x v="3"/>
    <x v="10"/>
    <x v="7"/>
    <x v="4"/>
    <x v="2"/>
  </r>
  <r>
    <x v="26"/>
    <d v="1899-12-30T17:00:00"/>
    <x v="26"/>
    <s v=" Hostel World  "/>
    <n v="9.86"/>
    <x v="0"/>
    <s v="  "/>
    <n v="50.61"/>
    <x v="6"/>
    <x v="5"/>
    <x v="10"/>
    <x v="7"/>
    <x v="4"/>
    <x v="2"/>
  </r>
  <r>
    <x v="26"/>
    <d v="1899-12-30T16:52:00"/>
    <x v="26"/>
    <s v=" Gatwick Express  "/>
    <n v="17.8"/>
    <x v="0"/>
    <s v="  "/>
    <n v="63.21"/>
    <x v="9"/>
    <x v="7"/>
    <x v="10"/>
    <x v="7"/>
    <x v="4"/>
    <x v="2"/>
  </r>
  <r>
    <x v="26"/>
    <d v="1899-12-30T16:30:00"/>
    <x v="26"/>
    <s v=" Easyjet  "/>
    <n v="24.99"/>
    <x v="0"/>
    <s v="  "/>
    <n v="375.01"/>
    <x v="5"/>
    <x v="8"/>
    <x v="10"/>
    <x v="7"/>
    <x v="4"/>
    <x v="2"/>
  </r>
  <r>
    <x v="26"/>
    <d v="1899-12-30T15:26:00"/>
    <x v="26"/>
    <s v=" Rhb Webshop FX Rate Â£1 = FrÂ 1.2671 "/>
    <n v="26.05"/>
    <x v="0"/>
    <s v="  CHF 33.00 "/>
    <n v="24.56"/>
    <x v="9"/>
    <x v="7"/>
    <x v="10"/>
    <x v="7"/>
    <x v="4"/>
    <x v="2"/>
  </r>
  <r>
    <x v="26"/>
    <d v="1899-12-30T15:12:00"/>
    <x v="26"/>
    <s v=" Cash at Natwest Bank    "/>
    <n v="10"/>
    <x v="0"/>
    <s v="  "/>
    <n v="400"/>
    <x v="1"/>
    <x v="1"/>
    <x v="10"/>
    <x v="7"/>
    <x v="4"/>
    <x v="2"/>
  </r>
  <r>
    <x v="26"/>
    <d v="1899-12-30T15:11:00"/>
    <x v="26"/>
    <s v=" Londis  "/>
    <n v="2.74"/>
    <x v="0"/>
    <s v="  "/>
    <n v="60.47"/>
    <x v="0"/>
    <x v="0"/>
    <x v="10"/>
    <x v="7"/>
    <x v="4"/>
    <x v="2"/>
  </r>
  <r>
    <x v="27"/>
    <d v="1899-12-30T14:17:00"/>
    <x v="26"/>
    <s v=" Top-Up by *9504  "/>
    <n v="0"/>
    <x v="3"/>
    <s v="  "/>
    <n v="110"/>
    <x v="3"/>
    <x v="3"/>
    <x v="10"/>
    <x v="7"/>
    <x v="4"/>
    <x v="2"/>
  </r>
  <r>
    <x v="28"/>
    <d v="1899-12-30T21:38:00"/>
    <x v="27"/>
    <s v=" Top-up via Google Pay  "/>
    <n v="0"/>
    <x v="7"/>
    <s v="  "/>
    <n v="10"/>
    <x v="3"/>
    <x v="3"/>
    <x v="10"/>
    <x v="7"/>
    <x v="4"/>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d v="1899-12-30T17:24:00"/>
    <x v="0"/>
    <s v=" BILLA AG FX Rate Â£1 = â‚¬1.1490 "/>
    <n v="0.52"/>
    <x v="0"/>
    <s v="  EUR 0.59 "/>
    <n v="19.22"/>
    <x v="0"/>
    <x v="0"/>
    <x v="0"/>
    <x v="0"/>
    <x v="0"/>
    <x v="0"/>
  </r>
  <r>
    <x v="0"/>
    <d v="1899-12-30T16:22:00"/>
    <x v="0"/>
    <s v=" Cash at Volksbank Salzburg Eg FX Rate Â£1 = â‚¬1.1501. Fee: 0.06 "/>
    <n v="8.76"/>
    <x v="0"/>
    <s v="  EUR 10.00 "/>
    <n v="19.739999999999998"/>
    <x v="1"/>
    <x v="1"/>
    <x v="0"/>
    <x v="0"/>
    <x v="0"/>
    <x v="0"/>
  </r>
  <r>
    <x v="1"/>
    <d v="1899-12-30T13:22:00"/>
    <x v="0"/>
    <s v=" BILLA AG FX Rate Â£1 = â‚¬1.1477 "/>
    <n v="0.34"/>
    <x v="0"/>
    <s v="  EUR 0.39 "/>
    <n v="18.88"/>
    <x v="0"/>
    <x v="0"/>
    <x v="0"/>
    <x v="0"/>
    <x v="0"/>
    <x v="0"/>
  </r>
  <r>
    <x v="1"/>
    <d v="1899-12-30T10:05:00"/>
    <x v="0"/>
    <s v=" MÃ¼ller FX Rate Â£1 = â‚¬1.1494 "/>
    <n v="2.2200000000000002"/>
    <x v="0"/>
    <s v="  EUR 2.55 "/>
    <n v="10.06"/>
    <x v="2"/>
    <x v="2"/>
    <x v="0"/>
    <x v="0"/>
    <x v="0"/>
    <x v="0"/>
  </r>
  <r>
    <x v="2"/>
    <d v="1899-12-30T10:05:00"/>
    <x v="0"/>
    <s v=" Top-Up by *9504  "/>
    <n v="0"/>
    <x v="1"/>
    <s v="  "/>
    <n v="60.06"/>
    <x v="3"/>
    <x v="3"/>
    <x v="0"/>
    <x v="0"/>
    <x v="0"/>
    <x v="0"/>
  </r>
  <r>
    <x v="0"/>
    <d v="1899-12-30T22:03:00"/>
    <x v="1"/>
    <s v=" McDonald's FX Rate Â£1 = â‚¬1.1508 "/>
    <n v="2.96"/>
    <x v="0"/>
    <s v="  EUR 3.40 "/>
    <n v="34.450000000000003"/>
    <x v="4"/>
    <x v="4"/>
    <x v="0"/>
    <x v="0"/>
    <x v="0"/>
    <x v="0"/>
  </r>
  <r>
    <x v="0"/>
    <d v="1899-12-30T19:20:00"/>
    <x v="1"/>
    <s v=" Ao Hotel Salzburg FX Rate Â£1 = â‚¬1.1550 "/>
    <n v="22.65"/>
    <x v="0"/>
    <s v="  EUR 26.16 "/>
    <n v="37.409999999999997"/>
    <x v="5"/>
    <x v="5"/>
    <x v="0"/>
    <x v="0"/>
    <x v="0"/>
    <x v="0"/>
  </r>
  <r>
    <x v="0"/>
    <d v="1899-12-30T19:10:00"/>
    <x v="1"/>
    <s v=" SPAR FX Rate Â£1 = â‚¬1.1548 "/>
    <n v="3.49"/>
    <x v="0"/>
    <s v="  EUR 4.03 "/>
    <n v="28.5"/>
    <x v="0"/>
    <x v="0"/>
    <x v="0"/>
    <x v="0"/>
    <x v="0"/>
    <x v="0"/>
  </r>
  <r>
    <x v="1"/>
    <d v="1899-12-30T12:38:00"/>
    <x v="1"/>
    <s v=" Gostilna dela. druÅ¾ba za gostinstvo. usposabljanje in storitve d.o.o. FX Rate Â£1 = â‚¬1.1528 "/>
    <n v="6.6"/>
    <x v="0"/>
    <s v="  EUR 7.60 "/>
    <n v="12.28"/>
    <x v="4"/>
    <x v="4"/>
    <x v="0"/>
    <x v="0"/>
    <x v="0"/>
    <x v="0"/>
  </r>
  <r>
    <x v="0"/>
    <d v="1899-12-30T08:57:00"/>
    <x v="1"/>
    <s v=" Hostel World  "/>
    <n v="2.46"/>
    <x v="0"/>
    <s v="  "/>
    <n v="31.99"/>
    <x v="6"/>
    <x v="5"/>
    <x v="0"/>
    <x v="0"/>
    <x v="0"/>
    <x v="0"/>
  </r>
  <r>
    <x v="3"/>
    <d v="1899-12-30T10:13:00"/>
    <x v="2"/>
    <s v=" Cash at Enota Banke FX Rate Â£1 = â‚¬1.1447 "/>
    <n v="17.48"/>
    <x v="0"/>
    <s v="  EUR 20.00 "/>
    <n v="63.46"/>
    <x v="1"/>
    <x v="1"/>
    <x v="1"/>
    <x v="1"/>
    <x v="0"/>
    <x v="0"/>
  </r>
  <r>
    <x v="4"/>
    <d v="1899-12-30T09:51:00"/>
    <x v="2"/>
    <s v=" Top-Up by *9504  "/>
    <n v="0"/>
    <x v="2"/>
    <s v="  "/>
    <n v="121"/>
    <x v="3"/>
    <x v="3"/>
    <x v="1"/>
    <x v="1"/>
    <x v="0"/>
    <x v="0"/>
  </r>
  <r>
    <x v="2"/>
    <d v="1899-12-30T17:56:00"/>
    <x v="3"/>
    <s v=" Sp Slovenska FX Rate Â£1 = â‚¬1.1477 "/>
    <n v="2.78"/>
    <x v="0"/>
    <s v="  EUR 3.18 "/>
    <n v="40.06"/>
    <x v="7"/>
    <x v="2"/>
    <x v="1"/>
    <x v="1"/>
    <x v="0"/>
    <x v="0"/>
  </r>
  <r>
    <x v="2"/>
    <d v="1899-12-30T14:47:00"/>
    <x v="3"/>
    <s v=" Slovenska HiÅ¡a - Figovec FX Rate Â£1 = â‚¬1.1498 "/>
    <n v="20.62"/>
    <x v="0"/>
    <s v="  EUR 23.70 "/>
    <n v="42.84"/>
    <x v="4"/>
    <x v="4"/>
    <x v="1"/>
    <x v="1"/>
    <x v="0"/>
    <x v="0"/>
  </r>
  <r>
    <x v="3"/>
    <d v="1899-12-30T08:33:00"/>
    <x v="3"/>
    <s v=" Fluxus Hostel FX Rate Â£1 = â‚¬1.1487 "/>
    <n v="27.33"/>
    <x v="0"/>
    <s v="  EUR 31.39 "/>
    <n v="80.94"/>
    <x v="5"/>
    <x v="5"/>
    <x v="1"/>
    <x v="1"/>
    <x v="0"/>
    <x v="0"/>
  </r>
  <r>
    <x v="4"/>
    <d v="1899-12-30T19:26:00"/>
    <x v="4"/>
    <s v=" Hostel World  "/>
    <n v="3.42"/>
    <x v="0"/>
    <s v="  "/>
    <n v="117.58"/>
    <x v="6"/>
    <x v="5"/>
    <x v="1"/>
    <x v="1"/>
    <x v="0"/>
    <x v="0"/>
  </r>
  <r>
    <x v="4"/>
    <d v="1899-12-30T12:09:00"/>
    <x v="4"/>
    <s v=" Pbztplitvice FX Rate Â£1 = knÂ 8.5970 "/>
    <n v="9.31"/>
    <x v="0"/>
    <s v="  HRK 80.00 "/>
    <n v="108.27"/>
    <x v="8"/>
    <x v="6"/>
    <x v="1"/>
    <x v="1"/>
    <x v="0"/>
    <x v="0"/>
  </r>
  <r>
    <x v="5"/>
    <d v="1899-12-30T13:28:00"/>
    <x v="5"/>
    <s v=" Cash at Maksimirska 120 FX Rate Â£1 = knÂ 8.5956 "/>
    <n v="11.64"/>
    <x v="0"/>
    <s v="  HRK 100.00 "/>
    <n v="94.27"/>
    <x v="1"/>
    <x v="1"/>
    <x v="2"/>
    <x v="2"/>
    <x v="1"/>
    <x v="0"/>
  </r>
  <r>
    <x v="5"/>
    <d v="1899-12-30T11:52:00"/>
    <x v="5"/>
    <s v=" Cash at Av Marina Drzica 4 FX Rate Â£1 = knÂ 8.5956 "/>
    <n v="23.27"/>
    <x v="0"/>
    <s v="  HRK 200.00 "/>
    <n v="71"/>
    <x v="1"/>
    <x v="1"/>
    <x v="2"/>
    <x v="2"/>
    <x v="1"/>
    <x v="0"/>
  </r>
  <r>
    <x v="6"/>
    <d v="1899-12-30T14:06:00"/>
    <x v="6"/>
    <s v=" Sri Lankan Curry Bowl -ob FX Rate Â£1 = knÂ 8.5956 "/>
    <n v="6.52"/>
    <x v="0"/>
    <s v="  HRK 56.00 "/>
    <n v="139.05000000000001"/>
    <x v="4"/>
    <x v="4"/>
    <x v="2"/>
    <x v="2"/>
    <x v="1"/>
    <x v="1"/>
  </r>
  <r>
    <x v="6"/>
    <d v="1899-12-30T12:12:00"/>
    <x v="6"/>
    <s v=" Cash at Trg Bana J Jelacica 10 FX Rate Â£1 = knÂ 8.5956 "/>
    <n v="23.27"/>
    <x v="0"/>
    <s v="  HRK 200.00 "/>
    <n v="152.38"/>
    <x v="1"/>
    <x v="1"/>
    <x v="2"/>
    <x v="2"/>
    <x v="1"/>
    <x v="1"/>
  </r>
  <r>
    <x v="7"/>
    <d v="1899-12-30T12:11:00"/>
    <x v="6"/>
    <s v=" Top-Up by *9504  "/>
    <n v="0"/>
    <x v="3"/>
    <s v="  "/>
    <n v="218.99"/>
    <x v="3"/>
    <x v="3"/>
    <x v="2"/>
    <x v="2"/>
    <x v="1"/>
    <x v="1"/>
  </r>
  <r>
    <x v="6"/>
    <d v="1899-12-30T10:04:00"/>
    <x v="6"/>
    <s v=" Pbztdinovap500 FX Rate Â£1 = knÂ 8.5956 "/>
    <n v="0.59"/>
    <x v="0"/>
    <s v="  HRK 4.99 "/>
    <n v="137.76"/>
    <x v="0"/>
    <x v="0"/>
    <x v="2"/>
    <x v="2"/>
    <x v="1"/>
    <x v="1"/>
  </r>
  <r>
    <x v="5"/>
    <d v="1899-12-30T20:44:00"/>
    <x v="7"/>
    <s v=" Fininfo FX Rate Â£1 = knÂ 8.6696 "/>
    <n v="27.53"/>
    <x v="0"/>
    <s v="  HRK 238.64 "/>
    <n v="105.91"/>
    <x v="5"/>
    <x v="5"/>
    <x v="2"/>
    <x v="2"/>
    <x v="1"/>
    <x v="1"/>
  </r>
  <r>
    <x v="6"/>
    <d v="1899-12-30T20:15:00"/>
    <x v="7"/>
    <s v=" Mlinar Pekara FX Rate Â£1 = knÂ 8.6710 "/>
    <n v="1.26"/>
    <x v="0"/>
    <s v="  HRK 10.90 "/>
    <n v="178.94"/>
    <x v="0"/>
    <x v="0"/>
    <x v="2"/>
    <x v="2"/>
    <x v="1"/>
    <x v="1"/>
  </r>
  <r>
    <x v="6"/>
    <d v="1899-12-30T20:12:00"/>
    <x v="7"/>
    <s v=" TISAK FX Rate Â£1 = knÂ 8.6694 "/>
    <n v="0.7"/>
    <x v="0"/>
    <s v="  HRK 5.99 "/>
    <n v="138.35"/>
    <x v="7"/>
    <x v="2"/>
    <x v="2"/>
    <x v="2"/>
    <x v="1"/>
    <x v="1"/>
  </r>
  <r>
    <x v="5"/>
    <d v="1899-12-30T17:10:00"/>
    <x v="7"/>
    <s v=" Hostel World  "/>
    <n v="4.32"/>
    <x v="0"/>
    <s v="  "/>
    <n v="133.44"/>
    <x v="6"/>
    <x v="5"/>
    <x v="2"/>
    <x v="2"/>
    <x v="1"/>
    <x v="1"/>
  </r>
  <r>
    <x v="6"/>
    <d v="1899-12-30T14:43:00"/>
    <x v="7"/>
    <s v=" Ã–BB FX Rate Â£1 = â‚¬1.1711 "/>
    <n v="2.57"/>
    <x v="0"/>
    <s v="  EUR 3.00 "/>
    <n v="180.2"/>
    <x v="9"/>
    <x v="7"/>
    <x v="2"/>
    <x v="2"/>
    <x v="1"/>
    <x v="1"/>
  </r>
  <r>
    <x v="6"/>
    <d v="1899-12-30T14:14:00"/>
    <x v="7"/>
    <s v=" BKK automata FX Rate Â£1 = FtÂ 395.4830 "/>
    <n v="0.89"/>
    <x v="0"/>
    <s v="  HUF 350.00 "/>
    <n v="175.65"/>
    <x v="9"/>
    <x v="7"/>
    <x v="2"/>
    <x v="2"/>
    <x v="1"/>
    <x v="1"/>
  </r>
  <r>
    <x v="6"/>
    <d v="1899-12-30T10:44:00"/>
    <x v="7"/>
    <s v=" Kira Ly Gyo Gyfu:rdo&quot; FX Rate Â£1 = FtÂ 397.0043 "/>
    <n v="6.81"/>
    <x v="0"/>
    <s v="  HUF 2,700.00 "/>
    <n v="145.57"/>
    <x v="10"/>
    <x v="6"/>
    <x v="2"/>
    <x v="2"/>
    <x v="1"/>
    <x v="1"/>
  </r>
  <r>
    <x v="6"/>
    <d v="1899-12-30T23:15:00"/>
    <x v="8"/>
    <s v=" Ryanair FX Rate Â£1 = â‚¬1.1714 "/>
    <n v="29.02"/>
    <x v="0"/>
    <s v="  EUR 33.99 "/>
    <n v="182.77"/>
    <x v="5"/>
    <x v="8"/>
    <x v="3"/>
    <x v="3"/>
    <x v="1"/>
    <x v="1"/>
  </r>
  <r>
    <x v="8"/>
    <d v="1899-12-30T19:59:00"/>
    <x v="8"/>
    <s v=" Top-Up by *9504  "/>
    <n v="0"/>
    <x v="3"/>
    <s v="  "/>
    <n v="177.91"/>
    <x v="3"/>
    <x v="3"/>
    <x v="3"/>
    <x v="3"/>
    <x v="1"/>
    <x v="1"/>
  </r>
  <r>
    <x v="6"/>
    <d v="1899-12-30T19:44:00"/>
    <x v="8"/>
    <s v=" Nagyi PalacsintÃ¡zÃ³ja FX Rate Â£1 = FtÂ 396.9532 "/>
    <n v="2.4"/>
    <x v="0"/>
    <s v="  HUF 950.00 "/>
    <n v="176.54"/>
    <x v="4"/>
    <x v="4"/>
    <x v="3"/>
    <x v="3"/>
    <x v="1"/>
    <x v="1"/>
  </r>
  <r>
    <x v="7"/>
    <d v="1899-12-30T15:03:00"/>
    <x v="8"/>
    <s v=" Millenium Kavehaz FX Rate Â£1 = FtÂ 397.4485 "/>
    <n v="1.74"/>
    <x v="0"/>
    <s v="  HUF 690.00 "/>
    <n v="215.94"/>
    <x v="4"/>
    <x v="4"/>
    <x v="3"/>
    <x v="3"/>
    <x v="1"/>
    <x v="1"/>
  </r>
  <r>
    <x v="7"/>
    <d v="1899-12-30T12:05:00"/>
    <x v="8"/>
    <s v=" BKK automata FX Rate Â£1 = FtÂ 398.1410 "/>
    <n v="4.1500000000000004"/>
    <x v="0"/>
    <s v="  HUF 1,650.00 "/>
    <n v="211.79"/>
    <x v="9"/>
    <x v="7"/>
    <x v="3"/>
    <x v="3"/>
    <x v="1"/>
    <x v="1"/>
  </r>
  <r>
    <x v="7"/>
    <d v="1899-12-30T10:11:00"/>
    <x v="8"/>
    <s v=" Hostel World  "/>
    <n v="1.31"/>
    <x v="0"/>
    <s v="  "/>
    <n v="217.68"/>
    <x v="6"/>
    <x v="5"/>
    <x v="3"/>
    <x v="3"/>
    <x v="1"/>
    <x v="1"/>
  </r>
  <r>
    <x v="9"/>
    <d v="1899-12-30T16:41:00"/>
    <x v="9"/>
    <s v=" Gellert Spa FX Rate Â£1 = FtÂ 404.8277 "/>
    <n v="15.57"/>
    <x v="0"/>
    <s v="  HUF 6,300.00 "/>
    <n v="136.55000000000001"/>
    <x v="10"/>
    <x v="6"/>
    <x v="3"/>
    <x v="3"/>
    <x v="1"/>
    <x v="1"/>
  </r>
  <r>
    <x v="9"/>
    <d v="1899-12-30T16:17:00"/>
    <x v="9"/>
    <s v=" Sportsdirect.com FX Rate Â£1 = FtÂ 404.8392 "/>
    <n v="8.6300000000000008"/>
    <x v="0"/>
    <s v="  HUF 3,490.00 "/>
    <n v="118.99"/>
    <x v="7"/>
    <x v="2"/>
    <x v="3"/>
    <x v="3"/>
    <x v="1"/>
    <x v="1"/>
  </r>
  <r>
    <x v="9"/>
    <d v="1899-12-30T14:30:00"/>
    <x v="9"/>
    <s v=" Cash at Kalvin Ter 3. FX Rate Â£1 = FtÂ 403.2638 "/>
    <n v="17.36"/>
    <x v="0"/>
    <s v="  HUF 7,000.00 "/>
    <n v="160.55000000000001"/>
    <x v="1"/>
    <x v="1"/>
    <x v="3"/>
    <x v="3"/>
    <x v="1"/>
    <x v="1"/>
  </r>
  <r>
    <x v="9"/>
    <d v="1899-12-30T13:31:00"/>
    <x v="9"/>
    <s v=" La Ngospavilon FX Rate Â£1 = FtÂ 403.5030 "/>
    <n v="4.47"/>
    <x v="0"/>
    <s v="  HUF 1,800.00 "/>
    <n v="132.08000000000001"/>
    <x v="4"/>
    <x v="4"/>
    <x v="3"/>
    <x v="3"/>
    <x v="1"/>
    <x v="1"/>
  </r>
  <r>
    <x v="9"/>
    <d v="1899-12-30T12:09:00"/>
    <x v="9"/>
    <s v=" Budapest Castle Hill Funicular FX Rate Â£1 = FtÂ 403.4449 "/>
    <n v="3.48"/>
    <x v="0"/>
    <s v="  HUF 1,400.00 "/>
    <n v="152.12"/>
    <x v="9"/>
    <x v="7"/>
    <x v="3"/>
    <x v="3"/>
    <x v="1"/>
    <x v="1"/>
  </r>
  <r>
    <x v="9"/>
    <d v="1899-12-30T11:38:00"/>
    <x v="9"/>
    <s v=" Matthias Church FX Rate Â£1 = FtÂ 404.1412 "/>
    <n v="4.46"/>
    <x v="0"/>
    <s v="  HUF 1,800.00 "/>
    <n v="127.62"/>
    <x v="8"/>
    <x v="6"/>
    <x v="3"/>
    <x v="3"/>
    <x v="1"/>
    <x v="1"/>
  </r>
  <r>
    <x v="9"/>
    <d v="1899-12-30T10:42:00"/>
    <x v="9"/>
    <s v=" Clark Picnic FX Rate Â£1 = FtÂ 404.0726 "/>
    <n v="4.95"/>
    <x v="0"/>
    <s v="  HUF 2,000.00 "/>
    <n v="155.6"/>
    <x v="4"/>
    <x v="4"/>
    <x v="3"/>
    <x v="3"/>
    <x v="1"/>
    <x v="1"/>
  </r>
  <r>
    <x v="10"/>
    <d v="1899-12-30T19:29:00"/>
    <x v="10"/>
    <s v=" ALDI Budapest FX Rate Â£1 = FtÂ 402.0441 "/>
    <n v="5.35"/>
    <x v="0"/>
    <s v="  HUF 2,148.00 "/>
    <n v="277.42"/>
    <x v="0"/>
    <x v="0"/>
    <x v="3"/>
    <x v="3"/>
    <x v="1"/>
    <x v="1"/>
  </r>
  <r>
    <x v="10"/>
    <d v="1899-12-30T17:03:00"/>
    <x v="10"/>
    <s v=" Cash at 82220201 FX Rate Â£1 = FtÂ 402.3165 "/>
    <n v="12.43"/>
    <x v="0"/>
    <s v="  HUF 5,000.00 "/>
    <n v="233.32"/>
    <x v="1"/>
    <x v="1"/>
    <x v="3"/>
    <x v="3"/>
    <x v="1"/>
    <x v="1"/>
  </r>
  <r>
    <x v="10"/>
    <d v="1899-12-30T16:22:00"/>
    <x v="10"/>
    <s v=" CROPP Corvin Plaza FX Rate Â£1 = FtÂ 402.5289 "/>
    <n v="5.81"/>
    <x v="0"/>
    <s v="  HUF 2,335.00 "/>
    <n v="291.63"/>
    <x v="2"/>
    <x v="2"/>
    <x v="3"/>
    <x v="3"/>
    <x v="1"/>
    <x v="1"/>
  </r>
  <r>
    <x v="10"/>
    <d v="1899-12-30T15:40:00"/>
    <x v="10"/>
    <s v=" Belfrit Corvin FX Rate Â£1 = FtÂ 402.6416 "/>
    <n v="1.72"/>
    <x v="0"/>
    <s v="  HUF 690.00 "/>
    <n v="289.91000000000003"/>
    <x v="4"/>
    <x v="4"/>
    <x v="3"/>
    <x v="3"/>
    <x v="1"/>
    <x v="1"/>
  </r>
  <r>
    <x v="10"/>
    <d v="1899-12-30T14:48:00"/>
    <x v="10"/>
    <s v=" Mevlana E Tterem FX Rate Â£1 = FtÂ 403.2406 "/>
    <n v="4.57"/>
    <x v="0"/>
    <s v="  HUF 1,840.00 "/>
    <n v="256.14"/>
    <x v="4"/>
    <x v="4"/>
    <x v="3"/>
    <x v="3"/>
    <x v="1"/>
    <x v="1"/>
  </r>
  <r>
    <x v="10"/>
    <d v="1899-12-30T14:37:00"/>
    <x v="10"/>
    <s v=" Hm Hu0311 FX Rate Â£1 = FtÂ 403.5448 "/>
    <n v="1.98"/>
    <x v="0"/>
    <s v="  HUF 795.00 "/>
    <n v="287.93"/>
    <x v="7"/>
    <x v="2"/>
    <x v="3"/>
    <x v="3"/>
    <x v="1"/>
    <x v="1"/>
  </r>
  <r>
    <x v="10"/>
    <d v="1899-12-30T10:35:00"/>
    <x v="10"/>
    <s v=" Tesco 44067 Ka Lvin Ex FX Rate Â£1 = FtÂ 402.9794 "/>
    <n v="5.16"/>
    <x v="0"/>
    <s v="  HUF 2,077.00 "/>
    <n v="282.77"/>
    <x v="7"/>
    <x v="0"/>
    <x v="3"/>
    <x v="3"/>
    <x v="1"/>
    <x v="1"/>
  </r>
  <r>
    <x v="11"/>
    <d v="1899-12-30T23:07:00"/>
    <x v="11"/>
    <s v=" Top-Up by *9504  "/>
    <n v="0"/>
    <x v="3"/>
    <s v="  "/>
    <n v="387.35"/>
    <x v="3"/>
    <x v="3"/>
    <x v="4"/>
    <x v="4"/>
    <x v="2"/>
    <x v="1"/>
  </r>
  <r>
    <x v="10"/>
    <d v="1899-12-30T22:04:00"/>
    <x v="11"/>
    <s v=" Flow Hostel FX Rate Â£1 = FtÂ 399.1995 "/>
    <n v="16.71"/>
    <x v="0"/>
    <s v="  HUF 6,670.00 "/>
    <n v="260.70999999999998"/>
    <x v="5"/>
    <x v="5"/>
    <x v="4"/>
    <x v="4"/>
    <x v="2"/>
    <x v="1"/>
  </r>
  <r>
    <x v="10"/>
    <d v="1899-12-30T21:40:00"/>
    <x v="11"/>
    <s v=" BKK automata FX Rate Â£1 = FtÂ 399.5314 "/>
    <n v="10.39"/>
    <x v="0"/>
    <s v="  HUF 4,150.00 "/>
    <n v="245.75"/>
    <x v="9"/>
    <x v="7"/>
    <x v="4"/>
    <x v="4"/>
    <x v="2"/>
    <x v="1"/>
  </r>
  <r>
    <x v="12"/>
    <d v="1899-12-30T13:49:00"/>
    <x v="11"/>
    <s v=" Www.cd.cz FX Rate Â£1 = KÄÂ 29.7392 "/>
    <n v="2.59"/>
    <x v="0"/>
    <s v="  CZK 77.00 "/>
    <n v="347.1"/>
    <x v="9"/>
    <x v="7"/>
    <x v="4"/>
    <x v="4"/>
    <x v="2"/>
    <x v="1"/>
  </r>
  <r>
    <x v="12"/>
    <d v="1899-12-30T13:34:00"/>
    <x v="11"/>
    <s v=" Automaty Na Predaj Jcl FX Rate Â£1 = â‚¬1.1880 "/>
    <n v="2.95"/>
    <x v="0"/>
    <s v="  EUR 3.50 "/>
    <n v="297.44"/>
    <x v="5"/>
    <x v="7"/>
    <x v="4"/>
    <x v="4"/>
    <x v="2"/>
    <x v="1"/>
  </r>
  <r>
    <x v="13"/>
    <d v="1899-12-30T13:27:00"/>
    <x v="11"/>
    <s v=" Cash at Bratislava.sancova FX Rate Â£1 = â‚¬1.1880 "/>
    <n v="25.26"/>
    <x v="0"/>
    <s v="  EUR 30.00 "/>
    <n v="362.09"/>
    <x v="1"/>
    <x v="1"/>
    <x v="4"/>
    <x v="4"/>
    <x v="2"/>
    <x v="1"/>
  </r>
  <r>
    <x v="13"/>
    <d v="1899-12-30T13:08:00"/>
    <x v="11"/>
    <s v=" Bagbnb Luggage Storage Network FX Rate Â£1 = â‚¬1.1880 "/>
    <n v="4.21"/>
    <x v="0"/>
    <s v="  EUR 5.00 "/>
    <n v="357.88"/>
    <x v="7"/>
    <x v="2"/>
    <x v="4"/>
    <x v="4"/>
    <x v="2"/>
    <x v="1"/>
  </r>
  <r>
    <x v="12"/>
    <d v="1899-12-30T12:32:00"/>
    <x v="11"/>
    <s v=" Hostel World  "/>
    <n v="5.6"/>
    <x v="0"/>
    <s v="  "/>
    <n v="352.28"/>
    <x v="6"/>
    <x v="5"/>
    <x v="4"/>
    <x v="4"/>
    <x v="2"/>
    <x v="1"/>
  </r>
  <r>
    <x v="12"/>
    <d v="1899-12-30T08:31:00"/>
    <x v="11"/>
    <s v=" Costa Coffee FX Rate Â£1 = KÄÂ 29.7392 "/>
    <n v="2.33"/>
    <x v="0"/>
    <s v="  CZK 69.00 "/>
    <n v="341.07"/>
    <x v="0"/>
    <x v="4"/>
    <x v="4"/>
    <x v="4"/>
    <x v="2"/>
    <x v="1"/>
  </r>
  <r>
    <x v="12"/>
    <d v="1899-12-30T08:27:00"/>
    <x v="11"/>
    <s v=" Www.cd.cz FX Rate Â£1 = KÄÂ 29.7392 "/>
    <n v="2.59"/>
    <x v="0"/>
    <s v="  CZK 77.00 "/>
    <n v="349.69"/>
    <x v="9"/>
    <x v="7"/>
    <x v="4"/>
    <x v="4"/>
    <x v="2"/>
    <x v="1"/>
  </r>
  <r>
    <x v="12"/>
    <d v="1899-12-30T05:19:00"/>
    <x v="11"/>
    <s v=" Dpp Tramv*dpphcb2772 FX Rate Â£1 = KÄÂ 29.7485 "/>
    <n v="3.7"/>
    <x v="0"/>
    <s v="  CZK 110.00 "/>
    <n v="343.4"/>
    <x v="9"/>
    <x v="7"/>
    <x v="4"/>
    <x v="4"/>
    <x v="2"/>
    <x v="1"/>
  </r>
  <r>
    <x v="12"/>
    <d v="1899-12-30T19:43:00"/>
    <x v="12"/>
    <s v=" Sophie's Hostel FX Rate Â£1 = KÄÂ 29.7485 "/>
    <n v="2.69"/>
    <x v="0"/>
    <s v="  CZK 80.00 "/>
    <n v="300.39"/>
    <x v="5"/>
    <x v="5"/>
    <x v="5"/>
    <x v="5"/>
    <x v="2"/>
    <x v="1"/>
  </r>
  <r>
    <x v="12"/>
    <d v="1899-12-30T18:51:00"/>
    <x v="12"/>
    <s v=" Miss Sophie S-recepce FX Rate Â£1 = KÄÂ 29.7485 "/>
    <n v="9.2200000000000006"/>
    <x v="0"/>
    <s v="  CZK 274.00 "/>
    <n v="303.08"/>
    <x v="5"/>
    <x v="5"/>
    <x v="5"/>
    <x v="5"/>
    <x v="2"/>
    <x v="1"/>
  </r>
  <r>
    <x v="11"/>
    <d v="1899-12-30T18:21:00"/>
    <x v="12"/>
    <s v=" Basta Gastro Servis S.r FX Rate Â£1 = KÄÂ 29.7485 "/>
    <n v="8.2100000000000009"/>
    <x v="0"/>
    <s v="  CZK 244.00 "/>
    <n v="292.39999999999998"/>
    <x v="4"/>
    <x v="4"/>
    <x v="5"/>
    <x v="5"/>
    <x v="2"/>
    <x v="1"/>
  </r>
  <r>
    <x v="11"/>
    <d v="1899-12-30T14:42:00"/>
    <x v="12"/>
    <s v=" Tobruk FX Rate Â£1 = KÄÂ 29.7485 "/>
    <n v="5.05"/>
    <x v="0"/>
    <s v="  CZK 150.00 "/>
    <n v="287.35000000000002"/>
    <x v="4"/>
    <x v="4"/>
    <x v="5"/>
    <x v="5"/>
    <x v="2"/>
    <x v="1"/>
  </r>
  <r>
    <x v="12"/>
    <d v="1899-12-30T09:51:00"/>
    <x v="12"/>
    <s v=" Sophie's Hostel FX Rate Â£1 = KÄÂ 29.7485 "/>
    <n v="2.36"/>
    <x v="0"/>
    <s v="  CZK 70.00 "/>
    <n v="332"/>
    <x v="5"/>
    <x v="5"/>
    <x v="5"/>
    <x v="5"/>
    <x v="2"/>
    <x v="1"/>
  </r>
  <r>
    <x v="12"/>
    <d v="1899-12-30T09:40:00"/>
    <x v="12"/>
    <s v=" Miss Sophie S-recepce FX Rate Â£1 = KÄÂ 29.7485 "/>
    <n v="19.7"/>
    <x v="0"/>
    <s v="  CZK 586.00 "/>
    <n v="312.3"/>
    <x v="5"/>
    <x v="5"/>
    <x v="5"/>
    <x v="5"/>
    <x v="2"/>
    <x v="1"/>
  </r>
  <r>
    <x v="11"/>
    <d v="1899-12-30T16:10:00"/>
    <x v="13"/>
    <s v=" Museum of Communism FX Rate Â£1 = KÄÂ 29.9116 "/>
    <n v="12.71"/>
    <x v="0"/>
    <s v="  CZK 380.00 "/>
    <n v="310.08"/>
    <x v="10"/>
    <x v="6"/>
    <x v="5"/>
    <x v="5"/>
    <x v="2"/>
    <x v="1"/>
  </r>
  <r>
    <x v="11"/>
    <d v="1899-12-30T14:13:00"/>
    <x v="13"/>
    <s v=" Cash at Rbcz FX Rate Â£1 = KÄÂ 29.9823 "/>
    <n v="13.35"/>
    <x v="0"/>
    <s v="  CZK 400.00 "/>
    <n v="322.79000000000002"/>
    <x v="1"/>
    <x v="1"/>
    <x v="5"/>
    <x v="5"/>
    <x v="2"/>
    <x v="1"/>
  </r>
  <r>
    <x v="11"/>
    <d v="1899-12-30T12:31:00"/>
    <x v="13"/>
    <s v=" Loving Hut FX Rate Â£1 = KÄÂ 29.9815 "/>
    <n v="5.78"/>
    <x v="0"/>
    <s v="  CZK 173.00 "/>
    <n v="304.3"/>
    <x v="4"/>
    <x v="4"/>
    <x v="5"/>
    <x v="5"/>
    <x v="2"/>
    <x v="1"/>
  </r>
  <r>
    <x v="11"/>
    <d v="1899-12-30T09:02:00"/>
    <x v="13"/>
    <s v=" nÃ¡mÄ›stÃ­ I. P. Pavlova FX Rate Â£1 = KÄÂ 29.8844 "/>
    <n v="3.69"/>
    <x v="0"/>
    <s v="  CZK 110.00 "/>
    <n v="300.61"/>
    <x v="0"/>
    <x v="0"/>
    <x v="5"/>
    <x v="5"/>
    <x v="2"/>
    <x v="1"/>
  </r>
  <r>
    <x v="14"/>
    <d v="1899-12-30T18:24:00"/>
    <x v="14"/>
    <s v=" Istambul Kebab S.r.o FX Rate Â£1 = KÄÂ 29.9325 "/>
    <n v="7.69"/>
    <x v="0"/>
    <s v="  CZK 230.00 "/>
    <n v="337.78"/>
    <x v="4"/>
    <x v="4"/>
    <x v="5"/>
    <x v="5"/>
    <x v="2"/>
    <x v="1"/>
  </r>
  <r>
    <x v="14"/>
    <d v="1899-12-30T11:06:00"/>
    <x v="14"/>
    <s v=" Good Prague Tours FX Rate Â£1 = KÄÂ 29.8264 "/>
    <n v="9.73"/>
    <x v="0"/>
    <s v="  CZK 290.00 "/>
    <n v="345.47"/>
    <x v="5"/>
    <x v="6"/>
    <x v="5"/>
    <x v="5"/>
    <x v="2"/>
    <x v="1"/>
  </r>
  <r>
    <x v="14"/>
    <d v="1899-12-30T10:56:00"/>
    <x v="14"/>
    <s v=" Cash at Csob 8066 Praha 1 FX Rate Â£1 = KÄÂ 29.8231 "/>
    <n v="16.77"/>
    <x v="0"/>
    <s v="  CZK 500.00 "/>
    <n v="355.2"/>
    <x v="1"/>
    <x v="1"/>
    <x v="5"/>
    <x v="5"/>
    <x v="2"/>
    <x v="1"/>
  </r>
  <r>
    <x v="14"/>
    <d v="1899-12-30T09:15:00"/>
    <x v="14"/>
    <s v=" Pizza Coloseum - Pe FX Rate Â£1 = KÄÂ 29.8988 "/>
    <n v="1.64"/>
    <x v="0"/>
    <s v="  CZK 49.00 "/>
    <n v="336.14"/>
    <x v="0"/>
    <x v="4"/>
    <x v="5"/>
    <x v="5"/>
    <x v="2"/>
    <x v="1"/>
  </r>
  <r>
    <x v="12"/>
    <d v="1899-12-30T07:59:00"/>
    <x v="14"/>
    <s v=" Miss Sophie S-recepce FX Rate Â£1 = KÄÂ 29.8452 "/>
    <n v="6.71"/>
    <x v="0"/>
    <s v="  CZK 200.00 "/>
    <n v="334.36"/>
    <x v="5"/>
    <x v="5"/>
    <x v="5"/>
    <x v="5"/>
    <x v="2"/>
    <x v="1"/>
  </r>
  <r>
    <x v="15"/>
    <d v="1899-12-30T20:23:00"/>
    <x v="15"/>
    <s v=" Top-Up by *9504  "/>
    <n v="0"/>
    <x v="4"/>
    <s v="  "/>
    <n v="454.31"/>
    <x v="3"/>
    <x v="3"/>
    <x v="6"/>
    <x v="0"/>
    <x v="2"/>
    <x v="1"/>
  </r>
  <r>
    <x v="16"/>
    <d v="1899-12-30T20:21:00"/>
    <x v="15"/>
    <s v=" Buger King FX Rate Â£1 = KÄÂ 29.8263 "/>
    <n v="1.61"/>
    <x v="0"/>
    <s v="  CZK 48.00 "/>
    <n v="371.97"/>
    <x v="4"/>
    <x v="4"/>
    <x v="6"/>
    <x v="0"/>
    <x v="2"/>
    <x v="1"/>
  </r>
  <r>
    <x v="16"/>
    <d v="1899-12-30T15:03:00"/>
    <x v="15"/>
    <s v=" Cash at Hypo Tirol Bank Ag FX Rate Â£1 = â‚¬1.2006 "/>
    <n v="8.33"/>
    <x v="0"/>
    <s v="  EUR 10.00 "/>
    <n v="373.58"/>
    <x v="1"/>
    <x v="1"/>
    <x v="6"/>
    <x v="0"/>
    <x v="2"/>
    <x v="1"/>
  </r>
  <r>
    <x v="16"/>
    <d v="1899-12-30T12:09:00"/>
    <x v="15"/>
    <s v=" Khm museumsverband Audiog FX Rate Â£1 = â‚¬1.2030 "/>
    <n v="4.99"/>
    <x v="0"/>
    <s v="  EUR 6.00 "/>
    <n v="381.91"/>
    <x v="7"/>
    <x v="6"/>
    <x v="6"/>
    <x v="0"/>
    <x v="2"/>
    <x v="1"/>
  </r>
  <r>
    <x v="16"/>
    <d v="1899-12-30T11:56:00"/>
    <x v="15"/>
    <s v=" Khm museumsverband Ti Ka. FX Rate Â£1 = â‚¬1.2029 "/>
    <n v="13.31"/>
    <x v="0"/>
    <s v="  EUR 16.00 "/>
    <n v="386.9"/>
    <x v="7"/>
    <x v="6"/>
    <x v="6"/>
    <x v="0"/>
    <x v="2"/>
    <x v="1"/>
  </r>
  <r>
    <x v="16"/>
    <d v="1899-12-30T09:31:00"/>
    <x v="15"/>
    <s v=" Albertina FX Rate Â£1 = â‚¬1.2030 "/>
    <n v="14.05"/>
    <x v="0"/>
    <s v="  EUR 16.90 "/>
    <n v="404.29"/>
    <x v="10"/>
    <x v="6"/>
    <x v="6"/>
    <x v="0"/>
    <x v="2"/>
    <x v="1"/>
  </r>
  <r>
    <x v="16"/>
    <d v="1899-12-30T07:44:00"/>
    <x v="15"/>
    <s v=" Mews Systems FX Rate Â£1 = â‚¬1.2034 "/>
    <n v="4.08"/>
    <x v="0"/>
    <s v="  EUR 4.90 "/>
    <n v="400.21"/>
    <x v="5"/>
    <x v="5"/>
    <x v="6"/>
    <x v="0"/>
    <x v="2"/>
    <x v="1"/>
  </r>
  <r>
    <x v="17"/>
    <d v="1899-12-30T19:30:00"/>
    <x v="16"/>
    <s v=" Hostel World  "/>
    <n v="7.02"/>
    <x v="0"/>
    <s v="  "/>
    <n v="418.34"/>
    <x v="6"/>
    <x v="5"/>
    <x v="6"/>
    <x v="0"/>
    <x v="2"/>
    <x v="1"/>
  </r>
  <r>
    <x v="17"/>
    <d v="1899-12-30T19:25:00"/>
    <x v="16"/>
    <s v=" Ã–BB FX Rate Â£1 = â‚¬1.2035 "/>
    <n v="2.5"/>
    <x v="0"/>
    <s v="  EUR 3.00 "/>
    <n v="425.36"/>
    <x v="9"/>
    <x v="7"/>
    <x v="6"/>
    <x v="0"/>
    <x v="2"/>
    <x v="1"/>
  </r>
  <r>
    <x v="15"/>
    <d v="1899-12-30T16:13:00"/>
    <x v="16"/>
    <s v=" Billa FX Rate Â£1 = â‚¬1.2035 "/>
    <n v="13.11"/>
    <x v="0"/>
    <s v="  EUR 15.77 "/>
    <n v="427.86"/>
    <x v="0"/>
    <x v="0"/>
    <x v="6"/>
    <x v="0"/>
    <x v="2"/>
    <x v="1"/>
  </r>
  <r>
    <x v="18"/>
    <d v="1899-12-30T16:03:00"/>
    <x v="17"/>
    <s v=" Cash at Unicredit Bank Austria Ag FX Rate Â£1 = â‚¬1.2007 "/>
    <n v="24.99"/>
    <x v="0"/>
    <s v="  EUR 30.00 "/>
    <n v="261.81"/>
    <x v="1"/>
    <x v="1"/>
    <x v="6"/>
    <x v="0"/>
    <x v="2"/>
    <x v="1"/>
  </r>
  <r>
    <x v="18"/>
    <d v="1899-12-30T14:12:00"/>
    <x v="17"/>
    <s v=" HÃ¶here Bundeslehr- und Forschungsanstalt fÃ¼r Gartenbau SchÃ¶nbrunn FX Rate Â£1 = â‚¬1.2002 "/>
    <n v="7.5"/>
    <x v="0"/>
    <s v="  EUR 9.00 "/>
    <n v="254.31"/>
    <x v="7"/>
    <x v="6"/>
    <x v="6"/>
    <x v="0"/>
    <x v="2"/>
    <x v="1"/>
  </r>
  <r>
    <x v="15"/>
    <d v="1899-12-30T11:39:00"/>
    <x v="17"/>
    <s v=" Apartment Schloss SchÃ¶nbrunn FX Rate Â£1 = â‚¬1.2002 "/>
    <n v="13.34"/>
    <x v="0"/>
    <s v="  EUR 16.00 "/>
    <n v="440.97"/>
    <x v="10"/>
    <x v="6"/>
    <x v="6"/>
    <x v="0"/>
    <x v="2"/>
    <x v="1"/>
  </r>
  <r>
    <x v="18"/>
    <d v="1899-12-30T08:33:00"/>
    <x v="17"/>
    <s v=" Mews Systems FX Rate Â£1 = â‚¬1.2032 "/>
    <n v="8.15"/>
    <x v="0"/>
    <s v="  EUR 9.80 "/>
    <n v="286.8"/>
    <x v="5"/>
    <x v="5"/>
    <x v="6"/>
    <x v="0"/>
    <x v="2"/>
    <x v="1"/>
  </r>
  <r>
    <x v="19"/>
    <d v="1899-12-30T19:07:00"/>
    <x v="18"/>
    <s v=" Mews Systems FX Rate Â£1 = â‚¬1.1964 "/>
    <n v="44.29"/>
    <x v="0"/>
    <s v="  EUR 52.98 "/>
    <n v="309.86"/>
    <x v="5"/>
    <x v="5"/>
    <x v="7"/>
    <x v="6"/>
    <x v="3"/>
    <x v="1"/>
  </r>
  <r>
    <x v="19"/>
    <d v="1899-12-30T18:33:00"/>
    <x v="18"/>
    <s v=" Ã–BB ReisebÃ¼ro FX Rate Â£1 = â‚¬1.1967 "/>
    <n v="14.29"/>
    <x v="0"/>
    <s v="  EUR 17.10 "/>
    <n v="354.15"/>
    <x v="9"/>
    <x v="7"/>
    <x v="7"/>
    <x v="6"/>
    <x v="3"/>
    <x v="1"/>
  </r>
  <r>
    <x v="18"/>
    <d v="1899-12-30T14:25:00"/>
    <x v="18"/>
    <s v=" Don Boardservice Gmbh FX Rate Â£1 = â‚¬1.1984 "/>
    <n v="2.5099999999999998"/>
    <x v="0"/>
    <s v="  EUR 3.00 "/>
    <n v="307.35000000000002"/>
    <x v="4"/>
    <x v="4"/>
    <x v="7"/>
    <x v="6"/>
    <x v="3"/>
    <x v="1"/>
  </r>
  <r>
    <x v="18"/>
    <d v="1899-12-30T09:34:00"/>
    <x v="18"/>
    <s v=" Migros Ta Mta pizzafoodst FX Rate Â£1 = FrÂ 1.2755 "/>
    <n v="2.44"/>
    <x v="0"/>
    <s v="  CHF 3.10 "/>
    <n v="297.97000000000003"/>
    <x v="0"/>
    <x v="0"/>
    <x v="7"/>
    <x v="6"/>
    <x v="3"/>
    <x v="1"/>
  </r>
  <r>
    <x v="18"/>
    <d v="1899-12-30T09:33:00"/>
    <x v="18"/>
    <s v=" Migros M Ex Sihlpassage FX Rate Â£1 = FrÂ 1.2755 "/>
    <n v="3.02"/>
    <x v="0"/>
    <s v="  CHF 3.85 "/>
    <n v="294.95"/>
    <x v="0"/>
    <x v="0"/>
    <x v="7"/>
    <x v="6"/>
    <x v="3"/>
    <x v="1"/>
  </r>
  <r>
    <x v="18"/>
    <d v="1899-12-30T08:27:00"/>
    <x v="18"/>
    <s v=" Coop Supermarkt Luzern Bahnhof FX Rate Â£1 = FrÂ 1.2755 "/>
    <n v="0.04"/>
    <x v="0"/>
    <s v="  CHF 0.05 "/>
    <n v="300.41000000000003"/>
    <x v="0"/>
    <x v="0"/>
    <x v="7"/>
    <x v="6"/>
    <x v="3"/>
    <x v="1"/>
  </r>
  <r>
    <x v="18"/>
    <d v="1899-12-30T08:26:00"/>
    <x v="18"/>
    <s v=" Coop Supermarkt Luzern Bahnhof FX Rate Â£1 = FrÂ 1.2755 "/>
    <n v="6.9"/>
    <x v="0"/>
    <s v="  CHF 8.80 "/>
    <n v="300.45"/>
    <x v="0"/>
    <x v="0"/>
    <x v="7"/>
    <x v="6"/>
    <x v="3"/>
    <x v="1"/>
  </r>
  <r>
    <x v="20"/>
    <d v="1899-12-30T03:24:00"/>
    <x v="18"/>
    <s v=" Coop City Luzern FX Rate Â£1 = FrÂ 1.2755 "/>
    <n v="11.73"/>
    <x v="0"/>
    <s v="  CHF 14.95 "/>
    <n v="412.09"/>
    <x v="7"/>
    <x v="2"/>
    <x v="7"/>
    <x v="6"/>
    <x v="3"/>
    <x v="1"/>
  </r>
  <r>
    <x v="20"/>
    <d v="1899-12-30T21:08:00"/>
    <x v="19"/>
    <s v=" Hostel World  "/>
    <n v="8.25"/>
    <x v="0"/>
    <s v="  "/>
    <n v="368.44"/>
    <x v="6"/>
    <x v="5"/>
    <x v="7"/>
    <x v="6"/>
    <x v="3"/>
    <x v="1"/>
  </r>
  <r>
    <x v="20"/>
    <d v="1899-12-30T13:26:00"/>
    <x v="19"/>
    <s v=" Kassen Frakmuntegg FX Rate Â£1 = FrÂ 1.2755 "/>
    <n v="15.68"/>
    <x v="0"/>
    <s v="  CHF 20.00 "/>
    <n v="376.69"/>
    <x v="9"/>
    <x v="7"/>
    <x v="7"/>
    <x v="6"/>
    <x v="3"/>
    <x v="1"/>
  </r>
  <r>
    <x v="20"/>
    <d v="1899-12-30T18:18:00"/>
    <x v="20"/>
    <s v=" Denner Kriens FX Rate Â£1 = FrÂ 1.2799 "/>
    <n v="3.91"/>
    <x v="0"/>
    <s v="  CHF 5.00 "/>
    <n v="408.18"/>
    <x v="0"/>
    <x v="0"/>
    <x v="7"/>
    <x v="6"/>
    <x v="3"/>
    <x v="1"/>
  </r>
  <r>
    <x v="20"/>
    <d v="1899-12-30T16:30:00"/>
    <x v="20"/>
    <s v=" Coop Open Air Cinema FX Rate Â£1 = FrÂ 1.2784 "/>
    <n v="3.6"/>
    <x v="0"/>
    <s v="  CHF 4.60 "/>
    <n v="399.88"/>
    <x v="0"/>
    <x v="0"/>
    <x v="7"/>
    <x v="6"/>
    <x v="3"/>
    <x v="1"/>
  </r>
  <r>
    <x v="20"/>
    <d v="1899-12-30T14:22:00"/>
    <x v="20"/>
    <s v=" Gletschergarten Luzern FX Rate Â£1 = FrÂ 1.2766 "/>
    <n v="4.7"/>
    <x v="0"/>
    <s v="  CHF 6.00 "/>
    <n v="403.48"/>
    <x v="10"/>
    <x v="6"/>
    <x v="7"/>
    <x v="6"/>
    <x v="3"/>
    <x v="1"/>
  </r>
  <r>
    <x v="20"/>
    <d v="1899-12-30T12:52:00"/>
    <x v="20"/>
    <s v=" Stiftung Bourbaki Panoram FX Rate Â£1 = FrÂ 1.2788 "/>
    <n v="7.51"/>
    <x v="0"/>
    <s v="  CHF 9.60 "/>
    <n v="392.37"/>
    <x v="10"/>
    <x v="6"/>
    <x v="7"/>
    <x v="6"/>
    <x v="3"/>
    <x v="1"/>
  </r>
  <r>
    <x v="21"/>
    <d v="1899-12-30T20:29:00"/>
    <x v="21"/>
    <s v=" Bellpark Hostel Gmbh FX Rate Â£1 = FrÂ 1.2776 "/>
    <n v="58.84"/>
    <x v="0"/>
    <s v="  CHF 75.17 "/>
    <n v="423.82"/>
    <x v="6"/>
    <x v="5"/>
    <x v="8"/>
    <x v="6"/>
    <x v="3"/>
    <x v="1"/>
  </r>
  <r>
    <x v="22"/>
    <d v="1899-12-30T18:57:00"/>
    <x v="22"/>
    <s v=" Coop Supermarkt Zermatt FX Rate Â£1 = FrÂ 1.2676 "/>
    <n v="24.03"/>
    <x v="0"/>
    <s v="  CHF 30.45 "/>
    <n v="530.09"/>
    <x v="0"/>
    <x v="0"/>
    <x v="8"/>
    <x v="6"/>
    <x v="3"/>
    <x v="1"/>
  </r>
  <r>
    <x v="22"/>
    <d v="1899-12-30T14:26:00"/>
    <x v="22"/>
    <s v=" Zermatt FX Rate Â£1 = FrÂ 1.2652 "/>
    <n v="47.43"/>
    <x v="0"/>
    <s v="  CHF 60.00 "/>
    <n v="482.66"/>
    <x v="9"/>
    <x v="7"/>
    <x v="8"/>
    <x v="6"/>
    <x v="3"/>
    <x v="1"/>
  </r>
  <r>
    <x v="10"/>
    <d v="1899-12-30T16:06:00"/>
    <x v="23"/>
    <s v=" Manora Rest. Geneve 817 FX Rate Â£1 = FrÂ 1.2625 "/>
    <n v="18.14"/>
    <x v="0"/>
    <s v="  CHF 22.90 "/>
    <n v="215.18"/>
    <x v="4"/>
    <x v="4"/>
    <x v="9"/>
    <x v="6"/>
    <x v="3"/>
    <x v="1"/>
  </r>
  <r>
    <x v="10"/>
    <d v="1899-12-30T13:44:00"/>
    <x v="23"/>
    <s v=" City Hostel Geneva Sarl FX Rate Â£1 = FrÂ 1.2644 "/>
    <n v="58.13"/>
    <x v="0"/>
    <s v="  CHF 73.50 "/>
    <n v="157.05000000000001"/>
    <x v="5"/>
    <x v="5"/>
    <x v="9"/>
    <x v="6"/>
    <x v="3"/>
    <x v="1"/>
  </r>
  <r>
    <x v="10"/>
    <d v="1899-12-30T12:45:00"/>
    <x v="23"/>
    <s v=" Cash at Ubs Cointrin FX Rate Â£1 = FrÂ 1.2637 "/>
    <n v="79.14"/>
    <x v="0"/>
    <s v="  CHF 100.00 "/>
    <n v="77.91"/>
    <x v="1"/>
    <x v="1"/>
    <x v="9"/>
    <x v="6"/>
    <x v="3"/>
    <x v="1"/>
  </r>
  <r>
    <x v="23"/>
    <d v="1899-12-30T23:31:00"/>
    <x v="24"/>
    <s v=" Top-Up by *9504  "/>
    <n v="0"/>
    <x v="5"/>
    <s v="  "/>
    <n v="575.23"/>
    <x v="3"/>
    <x v="3"/>
    <x v="10"/>
    <x v="7"/>
    <x v="4"/>
    <x v="1"/>
  </r>
  <r>
    <x v="24"/>
    <d v="1899-12-30T23:01:00"/>
    <x v="24"/>
    <s v=" Flexicover Insurance  "/>
    <n v="21.11"/>
    <x v="0"/>
    <s v="  "/>
    <n v="554.12"/>
    <x v="8"/>
    <x v="8"/>
    <x v="10"/>
    <x v="7"/>
    <x v="4"/>
    <x v="1"/>
  </r>
  <r>
    <x v="23"/>
    <d v="1899-12-30T11:29:00"/>
    <x v="25"/>
    <s v=" Booking.com FX Rate Â£1 = FrÂ 1.2600 "/>
    <n v="38.1"/>
    <x v="0"/>
    <s v="  CHF 48.00 "/>
    <n v="75.23"/>
    <x v="5"/>
    <x v="5"/>
    <x v="10"/>
    <x v="7"/>
    <x v="4"/>
    <x v="1"/>
  </r>
  <r>
    <x v="25"/>
    <d v="1899-12-30T11:27:00"/>
    <x v="25"/>
    <s v=" Top-Up by *9504  "/>
    <n v="0"/>
    <x v="3"/>
    <s v="  "/>
    <n v="113.33"/>
    <x v="3"/>
    <x v="3"/>
    <x v="10"/>
    <x v="7"/>
    <x v="4"/>
    <x v="1"/>
  </r>
  <r>
    <x v="26"/>
    <d v="1899-12-30T17:34:00"/>
    <x v="26"/>
    <s v=" Hostel World  "/>
    <n v="11.23"/>
    <x v="0"/>
    <s v="  "/>
    <n v="13.33"/>
    <x v="6"/>
    <x v="5"/>
    <x v="10"/>
    <x v="7"/>
    <x v="4"/>
    <x v="2"/>
  </r>
  <r>
    <x v="26"/>
    <d v="1899-12-30T17:21:00"/>
    <x v="26"/>
    <s v=" Www.myinterrail.co.uk  "/>
    <n v="294"/>
    <x v="0"/>
    <s v="  "/>
    <n v="81.010000000000005"/>
    <x v="9"/>
    <x v="8"/>
    <x v="10"/>
    <x v="7"/>
    <x v="4"/>
    <x v="2"/>
  </r>
  <r>
    <x v="27"/>
    <d v="1899-12-30T17:17:00"/>
    <x v="26"/>
    <s v=" Top-Up by *9504  "/>
    <n v="0"/>
    <x v="6"/>
    <s v="  "/>
    <n v="410"/>
    <x v="3"/>
    <x v="3"/>
    <x v="10"/>
    <x v="7"/>
    <x v="4"/>
    <x v="2"/>
  </r>
  <r>
    <x v="26"/>
    <d v="1899-12-30T17:00:00"/>
    <x v="26"/>
    <s v=" Hostel World  "/>
    <n v="9.86"/>
    <x v="0"/>
    <s v="  "/>
    <n v="50.61"/>
    <x v="6"/>
    <x v="5"/>
    <x v="10"/>
    <x v="7"/>
    <x v="4"/>
    <x v="2"/>
  </r>
  <r>
    <x v="26"/>
    <d v="1899-12-30T16:52:00"/>
    <x v="26"/>
    <s v=" Gatwick Express  "/>
    <n v="17.8"/>
    <x v="0"/>
    <s v="  "/>
    <n v="63.21"/>
    <x v="9"/>
    <x v="7"/>
    <x v="10"/>
    <x v="7"/>
    <x v="4"/>
    <x v="2"/>
  </r>
  <r>
    <x v="26"/>
    <d v="1899-12-30T16:30:00"/>
    <x v="26"/>
    <s v=" Easyjet  "/>
    <n v="24.99"/>
    <x v="0"/>
    <s v="  "/>
    <n v="375.01"/>
    <x v="5"/>
    <x v="8"/>
    <x v="10"/>
    <x v="7"/>
    <x v="4"/>
    <x v="2"/>
  </r>
  <r>
    <x v="26"/>
    <d v="1899-12-30T15:26:00"/>
    <x v="26"/>
    <s v=" Rhb Webshop FX Rate Â£1 = FrÂ 1.2671 "/>
    <n v="26.05"/>
    <x v="0"/>
    <s v="  CHF 33.00 "/>
    <n v="24.56"/>
    <x v="9"/>
    <x v="7"/>
    <x v="10"/>
    <x v="7"/>
    <x v="4"/>
    <x v="2"/>
  </r>
  <r>
    <x v="26"/>
    <d v="1899-12-30T15:12:00"/>
    <x v="26"/>
    <s v=" Cash at Natwest Bank    "/>
    <n v="10"/>
    <x v="0"/>
    <s v="  "/>
    <n v="400"/>
    <x v="1"/>
    <x v="1"/>
    <x v="10"/>
    <x v="7"/>
    <x v="4"/>
    <x v="2"/>
  </r>
  <r>
    <x v="26"/>
    <d v="1899-12-30T15:11:00"/>
    <x v="26"/>
    <s v=" Londis  "/>
    <n v="2.74"/>
    <x v="0"/>
    <s v="  "/>
    <n v="60.47"/>
    <x v="0"/>
    <x v="0"/>
    <x v="10"/>
    <x v="7"/>
    <x v="4"/>
    <x v="2"/>
  </r>
  <r>
    <x v="27"/>
    <d v="1899-12-30T14:17:00"/>
    <x v="26"/>
    <s v=" Top-Up by *9504  "/>
    <n v="0"/>
    <x v="3"/>
    <s v="  "/>
    <n v="110"/>
    <x v="3"/>
    <x v="3"/>
    <x v="10"/>
    <x v="7"/>
    <x v="4"/>
    <x v="2"/>
  </r>
  <r>
    <x v="28"/>
    <d v="1899-12-30T21:38:00"/>
    <x v="27"/>
    <s v=" Top-up via Google Pay  "/>
    <n v="0"/>
    <x v="7"/>
    <s v="  "/>
    <n v="10"/>
    <x v="3"/>
    <x v="3"/>
    <x v="10"/>
    <x v="7"/>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3AB99-4706-4B66-9FB0-B3251DB2CA9F}"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A28:B34" firstHeaderRow="1" firstDataRow="1" firstDataCol="1"/>
  <pivotFields count="14">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6">
        <item x="4"/>
        <item x="3"/>
        <item x="2"/>
        <item x="1"/>
        <item x="0"/>
        <item t="default"/>
      </items>
    </pivotField>
    <pivotField showAll="0"/>
  </pivotFields>
  <rowFields count="1">
    <field x="12"/>
  </rowFields>
  <rowItems count="6">
    <i>
      <x/>
    </i>
    <i>
      <x v="1"/>
    </i>
    <i>
      <x v="2"/>
    </i>
    <i>
      <x v="3"/>
    </i>
    <i>
      <x v="4"/>
    </i>
    <i t="grand">
      <x/>
    </i>
  </rowItems>
  <colItems count="1">
    <i/>
  </colItems>
  <dataFields count="1">
    <dataField name="Sum of paid_out" fld="4"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231A6C-2483-4AF0-9866-5E9A21D81528}"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fieldListSortAscending="1">
  <location ref="A20:E22" firstHeaderRow="1" firstDataRow="2" firstDataCol="1"/>
  <pivotFields count="15">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13"/>
  </colFields>
  <colItems count="4">
    <i>
      <x/>
    </i>
    <i>
      <x v="1"/>
    </i>
    <i>
      <x v="2"/>
    </i>
    <i t="grand">
      <x/>
    </i>
  </colItems>
  <dataFields count="1">
    <dataField name="Sum of paid_out" fld="4" baseField="0" baseItem="0"/>
  </dataFields>
  <chartFormats count="3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7" format="7" series="1">
      <pivotArea type="data" outline="0" fieldPosition="0">
        <references count="2">
          <reference field="4294967294" count="1" selected="0">
            <x v="0"/>
          </reference>
          <reference field="13" count="1" selected="0">
            <x v="1"/>
          </reference>
        </references>
      </pivotArea>
    </chartFormat>
    <chartFormat chart="27" format="8" series="1">
      <pivotArea type="data" outline="0" fieldPosition="0">
        <references count="2">
          <reference field="4294967294" count="1" selected="0">
            <x v="0"/>
          </reference>
          <reference field="13" count="1" selected="0">
            <x v="2"/>
          </reference>
        </references>
      </pivotArea>
    </chartFormat>
    <chartFormat chart="27" format="9" series="1">
      <pivotArea type="data" outline="0" fieldPosition="0">
        <references count="2">
          <reference field="4294967294" count="1" selected="0">
            <x v="0"/>
          </reference>
          <reference field="13" count="1" selected="0">
            <x v="0"/>
          </reference>
        </references>
      </pivotArea>
    </chartFormat>
    <chartFormat chart="27" format="10">
      <pivotArea type="data" outline="0" fieldPosition="0">
        <references count="2">
          <reference field="4294967294" count="1" selected="0">
            <x v="0"/>
          </reference>
          <reference field="13" count="1" selected="0">
            <x v="0"/>
          </reference>
        </references>
      </pivotArea>
    </chartFormat>
    <chartFormat chart="27" format="11">
      <pivotArea type="data" outline="0" fieldPosition="0">
        <references count="2">
          <reference field="4294967294" count="1" selected="0">
            <x v="0"/>
          </reference>
          <reference field="13" count="1" selected="0">
            <x v="1"/>
          </reference>
        </references>
      </pivotArea>
    </chartFormat>
    <chartFormat chart="27" format="12">
      <pivotArea type="data" outline="0" fieldPosition="0">
        <references count="2">
          <reference field="4294967294" count="1" selected="0">
            <x v="0"/>
          </reference>
          <reference field="13"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8833F1-A0B3-4112-97D6-5F91C7CC7CA1}"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fieldListSortAscending="1">
  <location ref="G3:H12" firstHeaderRow="1" firstDataRow="1" firstDataCol="1"/>
  <pivotFields count="14">
    <pivotField showAll="0"/>
    <pivotField showAll="0"/>
    <pivotField showAll="0"/>
    <pivotField showAll="0"/>
    <pivotField dataField="1" showAll="0"/>
    <pivotField showAll="0"/>
    <pivotField showAll="0"/>
    <pivotField showAll="0"/>
    <pivotField showAll="0"/>
    <pivotField axis="axisRow" multipleItemSelectionAllowed="1" showAll="0">
      <items count="15">
        <item h="1" m="1" x="10"/>
        <item x="6"/>
        <item x="0"/>
        <item h="1" m="1" x="12"/>
        <item x="8"/>
        <item x="7"/>
        <item h="1" m="1" x="13"/>
        <item x="2"/>
        <item h="1" x="3"/>
        <item h="1" m="1" x="11"/>
        <item x="1"/>
        <item x="4"/>
        <item m="1" x="9"/>
        <item x="5"/>
        <item t="default"/>
      </items>
    </pivotField>
    <pivotField showAll="0"/>
    <pivotField showAll="0"/>
    <pivotField showAll="0"/>
    <pivotField showAll="0"/>
  </pivotFields>
  <rowFields count="1">
    <field x="9"/>
  </rowFields>
  <rowItems count="9">
    <i>
      <x v="1"/>
    </i>
    <i>
      <x v="2"/>
    </i>
    <i>
      <x v="4"/>
    </i>
    <i>
      <x v="5"/>
    </i>
    <i>
      <x v="7"/>
    </i>
    <i>
      <x v="10"/>
    </i>
    <i>
      <x v="11"/>
    </i>
    <i>
      <x v="13"/>
    </i>
    <i t="grand">
      <x/>
    </i>
  </rowItems>
  <colItems count="1">
    <i/>
  </colItems>
  <dataFields count="1">
    <dataField name="Sum of paid_out" fld="4" baseField="0" baseItem="0"/>
  </dataFields>
  <chartFormats count="12">
    <chartFormat chart="0" format="0"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4" format="3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9" count="1" selected="0">
            <x v="7"/>
          </reference>
        </references>
      </pivotArea>
    </chartFormat>
    <chartFormat chart="0" format="12">
      <pivotArea type="data" outline="0" fieldPosition="0">
        <references count="2">
          <reference field="4294967294" count="1" selected="0">
            <x v="0"/>
          </reference>
          <reference field="9" count="1" selected="0">
            <x v="2"/>
          </reference>
        </references>
      </pivotArea>
    </chartFormat>
    <chartFormat chart="0" format="13">
      <pivotArea type="data" outline="0" fieldPosition="0">
        <references count="2">
          <reference field="4294967294" count="1" selected="0">
            <x v="0"/>
          </reference>
          <reference field="9" count="1" selected="0">
            <x v="1"/>
          </reference>
        </references>
      </pivotArea>
    </chartFormat>
    <chartFormat chart="0" format="14">
      <pivotArea type="data" outline="0" fieldPosition="0">
        <references count="2">
          <reference field="4294967294" count="1" selected="0">
            <x v="0"/>
          </reference>
          <reference field="9" count="1" selected="0">
            <x v="4"/>
          </reference>
        </references>
      </pivotArea>
    </chartFormat>
    <chartFormat chart="0" format="15">
      <pivotArea type="data" outline="0" fieldPosition="0">
        <references count="2">
          <reference field="4294967294" count="1" selected="0">
            <x v="0"/>
          </reference>
          <reference field="9" count="1" selected="0">
            <x v="5"/>
          </reference>
        </references>
      </pivotArea>
    </chartFormat>
    <chartFormat chart="0" format="16">
      <pivotArea type="data" outline="0" fieldPosition="0">
        <references count="2">
          <reference field="4294967294" count="1" selected="0">
            <x v="0"/>
          </reference>
          <reference field="9" count="1" selected="0">
            <x v="10"/>
          </reference>
        </references>
      </pivotArea>
    </chartFormat>
    <chartFormat chart="0" format="17">
      <pivotArea type="data" outline="0" fieldPosition="0">
        <references count="2">
          <reference field="4294967294" count="1" selected="0">
            <x v="0"/>
          </reference>
          <reference field="9" count="1" selected="0">
            <x v="11"/>
          </reference>
        </references>
      </pivotArea>
    </chartFormat>
    <chartFormat chart="0" format="18">
      <pivotArea type="data" outline="0" fieldPosition="0">
        <references count="2">
          <reference field="4294967294" count="1" selected="0">
            <x v="0"/>
          </reference>
          <reference field="9" count="1" selected="0">
            <x v="12"/>
          </reference>
        </references>
      </pivotArea>
    </chartFormat>
    <chartFormat chart="0" format="19">
      <pivotArea type="data" outline="0" fieldPosition="0">
        <references count="2">
          <reference field="4294967294" count="1" selected="0">
            <x v="0"/>
          </reference>
          <reference field="9" count="1" selected="0">
            <x v="1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7C007B-36BE-4573-9D13-628D461D74F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3:E14" firstHeaderRow="1" firstDataRow="2" firstDataCol="1"/>
  <pivotFields count="15">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axis="axisRow" showAll="0" sortType="ascending">
      <items count="14">
        <item x="5"/>
        <item x="1"/>
        <item m="1" x="10"/>
        <item x="4"/>
        <item x="6"/>
        <item x="0"/>
        <item m="1" x="9"/>
        <item m="1" x="11"/>
        <item x="8"/>
        <item x="7"/>
        <item m="1" x="12"/>
        <item x="2"/>
        <item x="3"/>
        <item t="default"/>
      </items>
    </pivotField>
    <pivotField showAll="0"/>
    <pivotField showAll="0"/>
    <pivotField showAll="0"/>
    <pivotField axis="axisCol" showAll="0">
      <items count="4">
        <item x="2"/>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0">
    <i>
      <x/>
    </i>
    <i>
      <x v="1"/>
    </i>
    <i>
      <x v="3"/>
    </i>
    <i>
      <x v="4"/>
    </i>
    <i>
      <x v="5"/>
    </i>
    <i>
      <x v="8"/>
    </i>
    <i>
      <x v="9"/>
    </i>
    <i>
      <x v="11"/>
    </i>
    <i>
      <x v="12"/>
    </i>
    <i t="grand">
      <x/>
    </i>
  </rowItems>
  <colFields count="1">
    <field x="13"/>
  </colFields>
  <colItems count="4">
    <i>
      <x/>
    </i>
    <i>
      <x v="1"/>
    </i>
    <i>
      <x v="2"/>
    </i>
    <i t="grand">
      <x/>
    </i>
  </colItems>
  <dataFields count="1">
    <dataField name="Sum of paid_out" fld="4"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E83714-C3A9-4A8F-A2EC-78EB58B8EF1A}" name="PivotTable3" cacheId="2"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fieldListSortAscending="1">
  <location ref="J3:L15" firstHeaderRow="2" firstDataRow="2" firstDataCol="2"/>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4"/>
        <item x="3"/>
        <item x="9"/>
        <item x="1"/>
        <item x="10"/>
        <item x="7"/>
        <item x="5"/>
        <item x="0"/>
        <item x="6"/>
        <item x="2"/>
        <item x="8"/>
      </items>
      <extLst>
        <ext xmlns:x14="http://schemas.microsoft.com/office/spreadsheetml/2009/9/main" uri="{2946ED86-A175-432a-8AC1-64E0C546D7DE}">
          <x14:pivotField fillDownLabels="1"/>
        </ext>
      </extLst>
    </pivotField>
    <pivotField axis="axisRow" compact="0" outline="0" showAll="0" sortType="ascending" defaultSubtotal="0">
      <items count="9">
        <item x="0"/>
        <item x="2"/>
        <item h="1" m="1" x="8"/>
        <item x="5"/>
        <item x="3"/>
        <item x="4"/>
        <item x="1"/>
        <item x="6"/>
        <item h="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1"/>
    <field x="10"/>
  </rowFields>
  <rowItems count="11">
    <i>
      <x/>
      <x v="7"/>
    </i>
    <i r="1">
      <x v="8"/>
    </i>
    <i>
      <x v="1"/>
      <x v="9"/>
    </i>
    <i>
      <x v="3"/>
      <x v="6"/>
    </i>
    <i>
      <x v="4"/>
      <x v="1"/>
    </i>
    <i>
      <x v="5"/>
      <x/>
    </i>
    <i>
      <x v="6"/>
      <x v="3"/>
    </i>
    <i>
      <x v="7"/>
      <x v="2"/>
    </i>
    <i r="1">
      <x v="5"/>
    </i>
    <i r="1">
      <x v="10"/>
    </i>
    <i t="grand">
      <x/>
    </i>
  </rowItems>
  <colItems count="1">
    <i/>
  </colItems>
  <dataFields count="1">
    <dataField name="Sum of paid_out" fld="4" baseField="0"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FF07F0-3C63-4964-96BE-585E0BA9664F}" autoFormatId="16" applyNumberFormats="0" applyBorderFormats="0" applyFontFormats="0" applyPatternFormats="0" applyAlignmentFormats="0" applyWidthHeightFormats="0">
  <queryTableRefresh nextId="15">
    <queryTableFields count="14">
      <queryTableField id="1" name="completed_date" tableColumnId="1"/>
      <queryTableField id="2" name="transaction_time" tableColumnId="2"/>
      <queryTableField id="3" name="transaction_date" tableColumnId="3"/>
      <queryTableField id="4" name="description" tableColumnId="4"/>
      <queryTableField id="5" name="paid_out" tableColumnId="5"/>
      <queryTableField id="6" name="paid_in" tableColumnId="6"/>
      <queryTableField id="7" name="exchange_out" tableColumnId="7"/>
      <queryTableField id="8" name="balance" tableColumnId="8"/>
      <queryTableField id="9" name="category" tableColumnId="9"/>
      <queryTableField id="10" name="Category_Corrected" tableColumnId="10"/>
      <queryTableField id="11" name="City" tableColumnId="11"/>
      <queryTableField id="12" name="Country" tableColumnId="12"/>
      <queryTableField id="13" name="Week_No" tableColumnId="13"/>
      <queryTableField id="14" name="Month_Name"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438B02-36B8-4E8F-8B1A-F4648250BDFC}" name="Data_from_SQL" displayName="Data_from_SQL" ref="A1:N126" tableType="queryTable" totalsRowShown="0">
  <autoFilter ref="A1:N126" xr:uid="{105FD615-DCB7-41FF-AB08-EADA724E3130}"/>
  <tableColumns count="14">
    <tableColumn id="1" xr3:uid="{F36958FF-0F33-4FAC-93D2-DF915999286F}" uniqueName="1" name="completed_date" queryTableFieldId="1" dataDxfId="10"/>
    <tableColumn id="2" xr3:uid="{7080679D-C562-4E6D-B11C-59ADC340608C}" uniqueName="2" name="transaction_time" queryTableFieldId="2" dataDxfId="9"/>
    <tableColumn id="3" xr3:uid="{A5D8AA54-BAD6-46D9-9532-A496BA99144D}" uniqueName="3" name="transaction_date" queryTableFieldId="3" dataDxfId="8"/>
    <tableColumn id="4" xr3:uid="{B2075EA8-A3B9-4899-B958-97EBA897E65C}" uniqueName="4" name="description" queryTableFieldId="4" dataDxfId="7"/>
    <tableColumn id="5" xr3:uid="{DC96F041-6C01-4F3D-B7AB-87A53EF8EEAA}" uniqueName="5" name="paid_out" queryTableFieldId="5"/>
    <tableColumn id="6" xr3:uid="{E50FCF3B-06A8-4FBC-AC73-1819E0576910}" uniqueName="6" name="paid_in" queryTableFieldId="6"/>
    <tableColumn id="7" xr3:uid="{D6B8D8FA-AFAA-436C-91AE-55CDAF855934}" uniqueName="7" name="exchange_out" queryTableFieldId="7" dataDxfId="6"/>
    <tableColumn id="8" xr3:uid="{674D9734-C294-475F-B114-A78D022AA705}" uniqueName="8" name="balance" queryTableFieldId="8"/>
    <tableColumn id="9" xr3:uid="{CEA284A5-5E25-4853-B56E-C088BCAEEC93}" uniqueName="9" name="category" queryTableFieldId="9" dataDxfId="5"/>
    <tableColumn id="10" xr3:uid="{46C35BDA-7915-4959-B101-8128610DB79D}" uniqueName="10" name="Category_Corrected" queryTableFieldId="10" dataDxfId="4"/>
    <tableColumn id="11" xr3:uid="{70306161-F8FA-4987-A099-41AC82F7193E}" uniqueName="11" name="City" queryTableFieldId="11" dataDxfId="3"/>
    <tableColumn id="12" xr3:uid="{2E0D21CB-60B6-43FF-B71F-FBB22317FFE8}" uniqueName="12" name="Country" queryTableFieldId="12" dataDxfId="2"/>
    <tableColumn id="13" xr3:uid="{22820423-F24A-432A-9138-6922088A7074}" uniqueName="13" name="Week_No" queryTableFieldId="13" dataDxfId="1"/>
    <tableColumn id="14" xr3:uid="{10646863-1C55-42A2-9BC0-B2F0E28FD7C5}" uniqueName="14" name="Month_Name" queryTableFieldId="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D858-7386-467D-A31B-421F33CB9434}">
  <dimension ref="B1:N32"/>
  <sheetViews>
    <sheetView tabSelected="1" zoomScaleNormal="100" workbookViewId="0"/>
  </sheetViews>
  <sheetFormatPr defaultRowHeight="12" x14ac:dyDescent="0.2"/>
  <cols>
    <col min="1" max="1" width="2" style="6" customWidth="1"/>
    <col min="2" max="11" width="9.140625" style="6"/>
    <col min="12" max="12" width="7.85546875" style="6" customWidth="1"/>
    <col min="13" max="13" width="7.5703125" style="6" customWidth="1"/>
    <col min="14" max="18" width="9.140625" style="6"/>
    <col min="19" max="19" width="10.42578125" style="6" customWidth="1"/>
    <col min="20" max="16384" width="9.140625" style="6"/>
  </cols>
  <sheetData>
    <row r="1" spans="2:2" ht="15.75" x14ac:dyDescent="0.25">
      <c r="B1" s="26"/>
    </row>
    <row r="32" spans="14:14" ht="15" x14ac:dyDescent="0.25">
      <c r="N32" s="15" t="s">
        <v>277</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1025" r:id="rId4">
          <objectPr defaultSize="0" autoPict="0" r:id="rId5">
            <anchor moveWithCells="1">
              <from>
                <xdr:col>20</xdr:col>
                <xdr:colOff>438150</xdr:colOff>
                <xdr:row>39</xdr:row>
                <xdr:rowOff>114300</xdr:rowOff>
              </from>
              <to>
                <xdr:col>22</xdr:col>
                <xdr:colOff>228600</xdr:colOff>
                <xdr:row>43</xdr:row>
                <xdr:rowOff>85725</xdr:rowOff>
              </to>
            </anchor>
          </objectPr>
        </oleObject>
      </mc:Choice>
      <mc:Fallback>
        <oleObject progId="Packager Shell Object"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620F7-4CF9-42C2-B13D-EA706B9F26EC}">
  <dimension ref="B1:K9"/>
  <sheetViews>
    <sheetView workbookViewId="0"/>
  </sheetViews>
  <sheetFormatPr defaultRowHeight="12" x14ac:dyDescent="0.2"/>
  <cols>
    <col min="1" max="1" width="2" style="6" customWidth="1"/>
    <col min="2" max="16384" width="9.140625" style="6"/>
  </cols>
  <sheetData>
    <row r="1" spans="2:11" ht="26.25" x14ac:dyDescent="0.4">
      <c r="B1" s="13" t="s">
        <v>266</v>
      </c>
    </row>
    <row r="3" spans="2:11" ht="15.75" thickBot="1" x14ac:dyDescent="0.3">
      <c r="B3" s="18" t="s">
        <v>263</v>
      </c>
      <c r="C3" s="29" t="s">
        <v>265</v>
      </c>
      <c r="D3" s="29"/>
      <c r="E3" s="18"/>
      <c r="F3" s="19" t="s">
        <v>262</v>
      </c>
      <c r="G3" s="18"/>
      <c r="H3" s="18"/>
      <c r="I3" s="18"/>
      <c r="J3" s="18"/>
      <c r="K3" s="18"/>
    </row>
    <row r="4" spans="2:11" ht="19.5" customHeight="1" x14ac:dyDescent="0.25">
      <c r="B4" s="16">
        <v>1</v>
      </c>
      <c r="C4" s="22" t="s">
        <v>257</v>
      </c>
      <c r="D4" s="27"/>
      <c r="E4" s="27"/>
      <c r="F4" s="23" t="s">
        <v>264</v>
      </c>
      <c r="G4" s="27"/>
      <c r="H4" s="27"/>
      <c r="I4" s="27"/>
      <c r="J4" s="27"/>
      <c r="K4" s="27"/>
    </row>
    <row r="5" spans="2:11" ht="19.5" customHeight="1" x14ac:dyDescent="0.25">
      <c r="B5" s="17">
        <v>2</v>
      </c>
      <c r="C5" s="21" t="s">
        <v>266</v>
      </c>
      <c r="D5" s="28"/>
      <c r="E5" s="28"/>
      <c r="F5" s="20" t="s">
        <v>267</v>
      </c>
      <c r="G5" s="28"/>
      <c r="H5" s="28"/>
      <c r="I5" s="28"/>
      <c r="J5" s="28"/>
      <c r="K5" s="28"/>
    </row>
    <row r="6" spans="2:11" ht="19.5" customHeight="1" x14ac:dyDescent="0.25">
      <c r="B6" s="16">
        <v>3</v>
      </c>
      <c r="C6" s="22" t="s">
        <v>258</v>
      </c>
      <c r="D6" s="27"/>
      <c r="E6" s="27"/>
      <c r="F6" s="23" t="s">
        <v>268</v>
      </c>
      <c r="G6" s="27"/>
      <c r="H6" s="27"/>
      <c r="I6" s="27"/>
      <c r="J6" s="27"/>
      <c r="K6" s="27"/>
    </row>
    <row r="7" spans="2:11" ht="19.5" customHeight="1" x14ac:dyDescent="0.25">
      <c r="B7" s="17">
        <v>4</v>
      </c>
      <c r="C7" s="21" t="s">
        <v>259</v>
      </c>
      <c r="D7" s="28"/>
      <c r="E7" s="28"/>
      <c r="F7" s="38" t="s">
        <v>284</v>
      </c>
      <c r="G7" s="28"/>
      <c r="H7" s="28"/>
      <c r="I7" s="28"/>
      <c r="J7" s="28"/>
      <c r="K7" s="28"/>
    </row>
    <row r="8" spans="2:11" ht="19.5" customHeight="1" x14ac:dyDescent="0.25">
      <c r="B8" s="16">
        <v>5</v>
      </c>
      <c r="C8" s="22" t="s">
        <v>260</v>
      </c>
      <c r="D8" s="27"/>
      <c r="E8" s="27"/>
      <c r="F8" s="23" t="s">
        <v>278</v>
      </c>
      <c r="G8" s="27"/>
      <c r="H8" s="27"/>
      <c r="I8" s="27"/>
      <c r="J8" s="27"/>
      <c r="K8" s="27"/>
    </row>
    <row r="9" spans="2:11" ht="19.5" customHeight="1" x14ac:dyDescent="0.25">
      <c r="B9" s="17">
        <v>6</v>
      </c>
      <c r="C9" s="21" t="s">
        <v>261</v>
      </c>
      <c r="D9" s="28"/>
      <c r="E9" s="28"/>
      <c r="F9" s="20" t="s">
        <v>269</v>
      </c>
      <c r="G9" s="28"/>
      <c r="H9" s="28"/>
      <c r="I9" s="28"/>
      <c r="J9" s="28"/>
      <c r="K9" s="28"/>
    </row>
  </sheetData>
  <hyperlinks>
    <hyperlink ref="C4" location="'1. FRONT SHEET'!A1" display="Front Sheet" xr:uid="{EECC3CA0-1220-4180-BE82-98097A6D6BC0}"/>
    <hyperlink ref="C6" location="'3. Data Flow Diagram'!A1" display="Data Flow Diagram" xr:uid="{427186BA-8A74-437E-A5E2-B7686837A022}"/>
    <hyperlink ref="C7" location="'4. Data From SQL'!A1" display="Data from SQL" xr:uid="{3B22D8AD-579E-41F5-891F-4CF87B1B8A98}"/>
    <hyperlink ref="C8" location="'5. Pivot Tables'!A1" display="Pivot Tables" xr:uid="{46E52AAF-3DD6-4B52-B682-36793C8B4C64}"/>
    <hyperlink ref="C9" location="'6. Report'!A1" display="Report" xr:uid="{68137D22-1616-4CCB-8773-A44D9C0C49A5}"/>
    <hyperlink ref="C5" location="'2. Index'!A1" display="Index" xr:uid="{80BBE3CC-6BC6-4341-BACE-62DF5F71354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98A48-AEE9-4844-880E-E9FE8A0E81F6}">
  <dimension ref="B1"/>
  <sheetViews>
    <sheetView zoomScaleNormal="100" workbookViewId="0"/>
  </sheetViews>
  <sheetFormatPr defaultRowHeight="12" x14ac:dyDescent="0.2"/>
  <cols>
    <col min="1" max="1" width="2" style="6" customWidth="1"/>
    <col min="2" max="16384" width="9.140625" style="6"/>
  </cols>
  <sheetData>
    <row r="1" spans="2:2" ht="26.25" x14ac:dyDescent="0.4">
      <c r="B1" s="13" t="s">
        <v>258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2101C-F1AE-4C4B-8EB0-251C78854452}">
  <dimension ref="A1:N126"/>
  <sheetViews>
    <sheetView workbookViewId="0"/>
  </sheetViews>
  <sheetFormatPr defaultRowHeight="15" x14ac:dyDescent="0.25"/>
  <cols>
    <col min="1" max="1" width="18" bestFit="1" customWidth="1"/>
    <col min="2" max="2" width="18.42578125" bestFit="1" customWidth="1"/>
    <col min="3" max="3" width="18.28515625" bestFit="1" customWidth="1"/>
    <col min="4" max="4" width="81.140625" bestFit="1" customWidth="1"/>
    <col min="5" max="5" width="11.140625" bestFit="1" customWidth="1"/>
    <col min="6" max="6" width="9.85546875" bestFit="1" customWidth="1"/>
    <col min="7" max="7" width="15.85546875" bestFit="1" customWidth="1"/>
    <col min="8" max="8" width="10.140625" bestFit="1" customWidth="1"/>
    <col min="9" max="9" width="14.42578125" bestFit="1" customWidth="1"/>
    <col min="10" max="10" width="21.140625" bestFit="1" customWidth="1"/>
    <col min="11" max="11" width="9.5703125" bestFit="1" customWidth="1"/>
    <col min="12" max="12" width="11.42578125" bestFit="1" customWidth="1"/>
    <col min="13" max="13" width="12.140625" bestFit="1" customWidth="1"/>
    <col min="14" max="14" width="14.42578125" customWidth="1"/>
  </cols>
  <sheetData>
    <row r="1" spans="1:14" x14ac:dyDescent="0.25">
      <c r="A1" t="s">
        <v>0</v>
      </c>
      <c r="B1" t="s">
        <v>1</v>
      </c>
      <c r="C1" t="s">
        <v>2</v>
      </c>
      <c r="D1" t="s">
        <v>3</v>
      </c>
      <c r="E1" t="s">
        <v>4</v>
      </c>
      <c r="F1" t="s">
        <v>5</v>
      </c>
      <c r="G1" t="s">
        <v>6</v>
      </c>
      <c r="H1" t="s">
        <v>7</v>
      </c>
      <c r="I1" t="s">
        <v>8</v>
      </c>
      <c r="J1" t="s">
        <v>250</v>
      </c>
      <c r="K1" t="s">
        <v>223</v>
      </c>
      <c r="L1" t="s">
        <v>224</v>
      </c>
      <c r="M1" t="s">
        <v>225</v>
      </c>
      <c r="N1" t="s">
        <v>256</v>
      </c>
    </row>
    <row r="2" spans="1:14" x14ac:dyDescent="0.25">
      <c r="A2" s="1">
        <v>43897</v>
      </c>
      <c r="B2" s="2">
        <v>0.72499999999999998</v>
      </c>
      <c r="C2" s="1">
        <v>43896</v>
      </c>
      <c r="D2" s="3" t="s">
        <v>9</v>
      </c>
      <c r="E2">
        <v>0.52</v>
      </c>
      <c r="F2">
        <v>0</v>
      </c>
      <c r="G2" s="3" t="s">
        <v>10</v>
      </c>
      <c r="H2">
        <v>19.22</v>
      </c>
      <c r="I2" s="3" t="s">
        <v>12</v>
      </c>
      <c r="J2" s="3" t="s">
        <v>12</v>
      </c>
      <c r="K2" s="3" t="s">
        <v>226</v>
      </c>
      <c r="L2" s="3" t="s">
        <v>227</v>
      </c>
      <c r="M2" s="3" t="s">
        <v>228</v>
      </c>
      <c r="N2" s="3" t="s">
        <v>220</v>
      </c>
    </row>
    <row r="3" spans="1:14" x14ac:dyDescent="0.25">
      <c r="A3" s="1">
        <v>43897</v>
      </c>
      <c r="B3" s="2">
        <v>0.68194444444444446</v>
      </c>
      <c r="C3" s="1">
        <v>43896</v>
      </c>
      <c r="D3" s="3" t="s">
        <v>13</v>
      </c>
      <c r="E3">
        <v>8.76</v>
      </c>
      <c r="F3">
        <v>0</v>
      </c>
      <c r="G3" s="3" t="s">
        <v>14</v>
      </c>
      <c r="H3">
        <v>19.739999999999998</v>
      </c>
      <c r="I3" s="3" t="s">
        <v>15</v>
      </c>
      <c r="J3" s="3" t="s">
        <v>254</v>
      </c>
      <c r="K3" s="3" t="s">
        <v>226</v>
      </c>
      <c r="L3" s="3" t="s">
        <v>227</v>
      </c>
      <c r="M3" s="3" t="s">
        <v>228</v>
      </c>
      <c r="N3" s="3" t="s">
        <v>220</v>
      </c>
    </row>
    <row r="4" spans="1:14" x14ac:dyDescent="0.25">
      <c r="A4" s="1">
        <v>43898</v>
      </c>
      <c r="B4" s="2">
        <v>0.55694444444444446</v>
      </c>
      <c r="C4" s="1">
        <v>43896</v>
      </c>
      <c r="D4" s="3" t="s">
        <v>16</v>
      </c>
      <c r="E4">
        <v>0.34</v>
      </c>
      <c r="F4">
        <v>0</v>
      </c>
      <c r="G4" s="3" t="s">
        <v>17</v>
      </c>
      <c r="H4">
        <v>18.88</v>
      </c>
      <c r="I4" s="3" t="s">
        <v>12</v>
      </c>
      <c r="J4" s="3" t="s">
        <v>12</v>
      </c>
      <c r="K4" s="3" t="s">
        <v>226</v>
      </c>
      <c r="L4" s="3" t="s">
        <v>227</v>
      </c>
      <c r="M4" s="3" t="s">
        <v>228</v>
      </c>
      <c r="N4" s="3" t="s">
        <v>220</v>
      </c>
    </row>
    <row r="5" spans="1:14" x14ac:dyDescent="0.25">
      <c r="A5" s="1">
        <v>43898</v>
      </c>
      <c r="B5" s="2">
        <v>0.4201388888888889</v>
      </c>
      <c r="C5" s="1">
        <v>43896</v>
      </c>
      <c r="D5" s="3" t="s">
        <v>18</v>
      </c>
      <c r="E5">
        <v>2.2200000000000002</v>
      </c>
      <c r="F5">
        <v>0</v>
      </c>
      <c r="G5" s="3" t="s">
        <v>19</v>
      </c>
      <c r="H5">
        <v>10.06</v>
      </c>
      <c r="I5" s="3" t="s">
        <v>20</v>
      </c>
      <c r="J5" s="3" t="s">
        <v>39</v>
      </c>
      <c r="K5" s="3" t="s">
        <v>226</v>
      </c>
      <c r="L5" s="3" t="s">
        <v>227</v>
      </c>
      <c r="M5" s="3" t="s">
        <v>228</v>
      </c>
      <c r="N5" s="3" t="s">
        <v>220</v>
      </c>
    </row>
    <row r="6" spans="1:14" x14ac:dyDescent="0.25">
      <c r="A6" s="1">
        <v>43896</v>
      </c>
      <c r="B6" s="2">
        <v>0.4201388888888889</v>
      </c>
      <c r="C6" s="1">
        <v>43896</v>
      </c>
      <c r="D6" s="3" t="s">
        <v>21</v>
      </c>
      <c r="E6">
        <v>0</v>
      </c>
      <c r="F6">
        <v>20</v>
      </c>
      <c r="G6" s="3" t="s">
        <v>11</v>
      </c>
      <c r="H6">
        <v>60.06</v>
      </c>
      <c r="I6" s="3" t="s">
        <v>22</v>
      </c>
      <c r="J6" s="3" t="s">
        <v>251</v>
      </c>
      <c r="K6" s="3" t="s">
        <v>226</v>
      </c>
      <c r="L6" s="3" t="s">
        <v>227</v>
      </c>
      <c r="M6" s="3" t="s">
        <v>228</v>
      </c>
      <c r="N6" s="3" t="s">
        <v>220</v>
      </c>
    </row>
    <row r="7" spans="1:14" x14ac:dyDescent="0.25">
      <c r="A7" s="1">
        <v>43897</v>
      </c>
      <c r="B7" s="2">
        <v>0.91874999999999996</v>
      </c>
      <c r="C7" s="1">
        <v>43895</v>
      </c>
      <c r="D7" s="3" t="s">
        <v>23</v>
      </c>
      <c r="E7">
        <v>2.96</v>
      </c>
      <c r="F7">
        <v>0</v>
      </c>
      <c r="G7" s="3" t="s">
        <v>24</v>
      </c>
      <c r="H7">
        <v>34.450000000000003</v>
      </c>
      <c r="I7" s="3" t="s">
        <v>25</v>
      </c>
      <c r="J7" s="3" t="s">
        <v>255</v>
      </c>
      <c r="K7" s="3" t="s">
        <v>226</v>
      </c>
      <c r="L7" s="3" t="s">
        <v>227</v>
      </c>
      <c r="M7" s="3" t="s">
        <v>228</v>
      </c>
      <c r="N7" s="3" t="s">
        <v>220</v>
      </c>
    </row>
    <row r="8" spans="1:14" x14ac:dyDescent="0.25">
      <c r="A8" s="1">
        <v>43897</v>
      </c>
      <c r="B8" s="2">
        <v>0.80555555555555558</v>
      </c>
      <c r="C8" s="1">
        <v>43895</v>
      </c>
      <c r="D8" s="3" t="s">
        <v>26</v>
      </c>
      <c r="E8">
        <v>22.65</v>
      </c>
      <c r="F8">
        <v>0</v>
      </c>
      <c r="G8" s="3" t="s">
        <v>27</v>
      </c>
      <c r="H8">
        <v>37.409999999999997</v>
      </c>
      <c r="I8" s="3" t="s">
        <v>28</v>
      </c>
      <c r="J8" s="3" t="s">
        <v>272</v>
      </c>
      <c r="K8" s="3" t="s">
        <v>226</v>
      </c>
      <c r="L8" s="3" t="s">
        <v>227</v>
      </c>
      <c r="M8" s="3" t="s">
        <v>228</v>
      </c>
      <c r="N8" s="3" t="s">
        <v>220</v>
      </c>
    </row>
    <row r="9" spans="1:14" x14ac:dyDescent="0.25">
      <c r="A9" s="1">
        <v>43897</v>
      </c>
      <c r="B9" s="2">
        <v>0.79861111111111116</v>
      </c>
      <c r="C9" s="1">
        <v>43895</v>
      </c>
      <c r="D9" s="3" t="s">
        <v>29</v>
      </c>
      <c r="E9">
        <v>3.49</v>
      </c>
      <c r="F9">
        <v>0</v>
      </c>
      <c r="G9" s="3" t="s">
        <v>30</v>
      </c>
      <c r="H9">
        <v>28.5</v>
      </c>
      <c r="I9" s="3" t="s">
        <v>12</v>
      </c>
      <c r="J9" s="3" t="s">
        <v>12</v>
      </c>
      <c r="K9" s="3" t="s">
        <v>226</v>
      </c>
      <c r="L9" s="3" t="s">
        <v>227</v>
      </c>
      <c r="M9" s="3" t="s">
        <v>228</v>
      </c>
      <c r="N9" s="3" t="s">
        <v>220</v>
      </c>
    </row>
    <row r="10" spans="1:14" x14ac:dyDescent="0.25">
      <c r="A10" s="1">
        <v>43898</v>
      </c>
      <c r="B10" s="2">
        <v>0.52638888888888891</v>
      </c>
      <c r="C10" s="1">
        <v>43895</v>
      </c>
      <c r="D10" s="3" t="s">
        <v>31</v>
      </c>
      <c r="E10">
        <v>6.6</v>
      </c>
      <c r="F10">
        <v>0</v>
      </c>
      <c r="G10" s="3" t="s">
        <v>32</v>
      </c>
      <c r="H10">
        <v>12.28</v>
      </c>
      <c r="I10" s="3" t="s">
        <v>25</v>
      </c>
      <c r="J10" s="3" t="s">
        <v>255</v>
      </c>
      <c r="K10" s="3" t="s">
        <v>226</v>
      </c>
      <c r="L10" s="3" t="s">
        <v>227</v>
      </c>
      <c r="M10" s="3" t="s">
        <v>228</v>
      </c>
      <c r="N10" s="3" t="s">
        <v>220</v>
      </c>
    </row>
    <row r="11" spans="1:14" x14ac:dyDescent="0.25">
      <c r="A11" s="1">
        <v>43897</v>
      </c>
      <c r="B11" s="2">
        <v>0.37291666666666667</v>
      </c>
      <c r="C11" s="1">
        <v>43895</v>
      </c>
      <c r="D11" s="3" t="s">
        <v>33</v>
      </c>
      <c r="E11">
        <v>2.46</v>
      </c>
      <c r="F11">
        <v>0</v>
      </c>
      <c r="G11" s="3" t="s">
        <v>11</v>
      </c>
      <c r="H11">
        <v>31.99</v>
      </c>
      <c r="I11" s="3" t="s">
        <v>34</v>
      </c>
      <c r="J11" s="3" t="s">
        <v>272</v>
      </c>
      <c r="K11" s="3" t="s">
        <v>226</v>
      </c>
      <c r="L11" s="3" t="s">
        <v>227</v>
      </c>
      <c r="M11" s="3" t="s">
        <v>228</v>
      </c>
      <c r="N11" s="3" t="s">
        <v>220</v>
      </c>
    </row>
    <row r="12" spans="1:14" x14ac:dyDescent="0.25">
      <c r="A12" s="1">
        <v>43895</v>
      </c>
      <c r="B12" s="2">
        <v>0.42569444444444443</v>
      </c>
      <c r="C12" s="1">
        <v>43894</v>
      </c>
      <c r="D12" s="3" t="s">
        <v>35</v>
      </c>
      <c r="E12">
        <v>17.48</v>
      </c>
      <c r="F12">
        <v>0</v>
      </c>
      <c r="G12" s="3" t="s">
        <v>36</v>
      </c>
      <c r="H12">
        <v>63.46</v>
      </c>
      <c r="I12" s="3" t="s">
        <v>15</v>
      </c>
      <c r="J12" s="3" t="s">
        <v>254</v>
      </c>
      <c r="K12" s="3" t="s">
        <v>229</v>
      </c>
      <c r="L12" s="3" t="s">
        <v>230</v>
      </c>
      <c r="M12" s="3" t="s">
        <v>228</v>
      </c>
      <c r="N12" s="3" t="s">
        <v>220</v>
      </c>
    </row>
    <row r="13" spans="1:14" x14ac:dyDescent="0.25">
      <c r="A13" s="1">
        <v>43894</v>
      </c>
      <c r="B13" s="2">
        <v>0.41041666666666665</v>
      </c>
      <c r="C13" s="1">
        <v>43894</v>
      </c>
      <c r="D13" s="3" t="s">
        <v>21</v>
      </c>
      <c r="E13">
        <v>0</v>
      </c>
      <c r="F13">
        <v>50</v>
      </c>
      <c r="G13" s="3" t="s">
        <v>11</v>
      </c>
      <c r="H13">
        <v>121</v>
      </c>
      <c r="I13" s="3" t="s">
        <v>22</v>
      </c>
      <c r="J13" s="3" t="s">
        <v>251</v>
      </c>
      <c r="K13" s="3" t="s">
        <v>229</v>
      </c>
      <c r="L13" s="3" t="s">
        <v>230</v>
      </c>
      <c r="M13" s="3" t="s">
        <v>228</v>
      </c>
      <c r="N13" s="3" t="s">
        <v>220</v>
      </c>
    </row>
    <row r="14" spans="1:14" x14ac:dyDescent="0.25">
      <c r="A14" s="1">
        <v>43896</v>
      </c>
      <c r="B14" s="2">
        <v>0.74722222222222223</v>
      </c>
      <c r="C14" s="1">
        <v>43893</v>
      </c>
      <c r="D14" s="3" t="s">
        <v>37</v>
      </c>
      <c r="E14">
        <v>2.78</v>
      </c>
      <c r="F14">
        <v>0</v>
      </c>
      <c r="G14" s="3" t="s">
        <v>38</v>
      </c>
      <c r="H14">
        <v>40.06</v>
      </c>
      <c r="I14" s="3" t="s">
        <v>39</v>
      </c>
      <c r="J14" s="3" t="s">
        <v>39</v>
      </c>
      <c r="K14" s="3" t="s">
        <v>229</v>
      </c>
      <c r="L14" s="3" t="s">
        <v>230</v>
      </c>
      <c r="M14" s="3" t="s">
        <v>228</v>
      </c>
      <c r="N14" s="3" t="s">
        <v>220</v>
      </c>
    </row>
    <row r="15" spans="1:14" x14ac:dyDescent="0.25">
      <c r="A15" s="1">
        <v>43896</v>
      </c>
      <c r="B15" s="2">
        <v>0.61597222222222225</v>
      </c>
      <c r="C15" s="1">
        <v>43893</v>
      </c>
      <c r="D15" s="3" t="s">
        <v>40</v>
      </c>
      <c r="E15">
        <v>20.62</v>
      </c>
      <c r="F15">
        <v>0</v>
      </c>
      <c r="G15" s="3" t="s">
        <v>41</v>
      </c>
      <c r="H15">
        <v>42.84</v>
      </c>
      <c r="I15" s="3" t="s">
        <v>25</v>
      </c>
      <c r="J15" s="3" t="s">
        <v>255</v>
      </c>
      <c r="K15" s="3" t="s">
        <v>229</v>
      </c>
      <c r="L15" s="3" t="s">
        <v>230</v>
      </c>
      <c r="M15" s="3" t="s">
        <v>228</v>
      </c>
      <c r="N15" s="3" t="s">
        <v>220</v>
      </c>
    </row>
    <row r="16" spans="1:14" x14ac:dyDescent="0.25">
      <c r="A16" s="1">
        <v>43895</v>
      </c>
      <c r="B16" s="2">
        <v>0.35625000000000001</v>
      </c>
      <c r="C16" s="1">
        <v>43893</v>
      </c>
      <c r="D16" s="3" t="s">
        <v>42</v>
      </c>
      <c r="E16">
        <v>27.33</v>
      </c>
      <c r="F16">
        <v>0</v>
      </c>
      <c r="G16" s="3" t="s">
        <v>43</v>
      </c>
      <c r="H16">
        <v>80.94</v>
      </c>
      <c r="I16" s="3" t="s">
        <v>28</v>
      </c>
      <c r="J16" s="3" t="s">
        <v>272</v>
      </c>
      <c r="K16" s="3" t="s">
        <v>229</v>
      </c>
      <c r="L16" s="3" t="s">
        <v>230</v>
      </c>
      <c r="M16" s="3" t="s">
        <v>228</v>
      </c>
      <c r="N16" s="3" t="s">
        <v>220</v>
      </c>
    </row>
    <row r="17" spans="1:14" x14ac:dyDescent="0.25">
      <c r="A17" s="1">
        <v>43894</v>
      </c>
      <c r="B17" s="2">
        <v>0.80972222222222223</v>
      </c>
      <c r="C17" s="1">
        <v>43892</v>
      </c>
      <c r="D17" s="3" t="s">
        <v>33</v>
      </c>
      <c r="E17">
        <v>3.42</v>
      </c>
      <c r="F17">
        <v>0</v>
      </c>
      <c r="G17" s="3" t="s">
        <v>11</v>
      </c>
      <c r="H17">
        <v>117.58</v>
      </c>
      <c r="I17" s="3" t="s">
        <v>34</v>
      </c>
      <c r="J17" s="3" t="s">
        <v>272</v>
      </c>
      <c r="K17" s="3" t="s">
        <v>229</v>
      </c>
      <c r="L17" s="3" t="s">
        <v>230</v>
      </c>
      <c r="M17" s="3" t="s">
        <v>228</v>
      </c>
      <c r="N17" s="3" t="s">
        <v>220</v>
      </c>
    </row>
    <row r="18" spans="1:14" x14ac:dyDescent="0.25">
      <c r="A18" s="1">
        <v>43894</v>
      </c>
      <c r="B18" s="2">
        <v>0.50624999999999998</v>
      </c>
      <c r="C18" s="1">
        <v>43892</v>
      </c>
      <c r="D18" s="3" t="s">
        <v>44</v>
      </c>
      <c r="E18">
        <v>9.31</v>
      </c>
      <c r="F18">
        <v>0</v>
      </c>
      <c r="G18" s="3" t="s">
        <v>45</v>
      </c>
      <c r="H18">
        <v>108.27</v>
      </c>
      <c r="I18" s="3" t="s">
        <v>46</v>
      </c>
      <c r="J18" s="3" t="s">
        <v>69</v>
      </c>
      <c r="K18" s="3" t="s">
        <v>229</v>
      </c>
      <c r="L18" s="3" t="s">
        <v>230</v>
      </c>
      <c r="M18" s="3" t="s">
        <v>228</v>
      </c>
      <c r="N18" s="3" t="s">
        <v>220</v>
      </c>
    </row>
    <row r="19" spans="1:14" x14ac:dyDescent="0.25">
      <c r="A19" s="1">
        <v>43893</v>
      </c>
      <c r="B19" s="2">
        <v>0.56111111111111112</v>
      </c>
      <c r="C19" s="1">
        <v>43891</v>
      </c>
      <c r="D19" s="3" t="s">
        <v>47</v>
      </c>
      <c r="E19">
        <v>11.64</v>
      </c>
      <c r="F19">
        <v>0</v>
      </c>
      <c r="G19" s="3" t="s">
        <v>48</v>
      </c>
      <c r="H19">
        <v>94.27</v>
      </c>
      <c r="I19" s="3" t="s">
        <v>15</v>
      </c>
      <c r="J19" s="3" t="s">
        <v>254</v>
      </c>
      <c r="K19" s="3" t="s">
        <v>231</v>
      </c>
      <c r="L19" s="3" t="s">
        <v>232</v>
      </c>
      <c r="M19" s="3" t="s">
        <v>233</v>
      </c>
      <c r="N19" s="3" t="s">
        <v>220</v>
      </c>
    </row>
    <row r="20" spans="1:14" x14ac:dyDescent="0.25">
      <c r="A20" s="1">
        <v>43893</v>
      </c>
      <c r="B20" s="2">
        <v>0.49444444444444446</v>
      </c>
      <c r="C20" s="1">
        <v>43891</v>
      </c>
      <c r="D20" s="3" t="s">
        <v>49</v>
      </c>
      <c r="E20">
        <v>23.27</v>
      </c>
      <c r="F20">
        <v>0</v>
      </c>
      <c r="G20" s="3" t="s">
        <v>50</v>
      </c>
      <c r="H20">
        <v>71</v>
      </c>
      <c r="I20" s="3" t="s">
        <v>15</v>
      </c>
      <c r="J20" s="3" t="s">
        <v>254</v>
      </c>
      <c r="K20" s="3" t="s">
        <v>231</v>
      </c>
      <c r="L20" s="3" t="s">
        <v>232</v>
      </c>
      <c r="M20" s="3" t="s">
        <v>233</v>
      </c>
      <c r="N20" s="3" t="s">
        <v>220</v>
      </c>
    </row>
    <row r="21" spans="1:14" x14ac:dyDescent="0.25">
      <c r="A21" s="1">
        <v>43891</v>
      </c>
      <c r="B21" s="2">
        <v>0.58750000000000002</v>
      </c>
      <c r="C21" s="1">
        <v>43890</v>
      </c>
      <c r="D21" s="3" t="s">
        <v>51</v>
      </c>
      <c r="E21">
        <v>6.52</v>
      </c>
      <c r="F21">
        <v>0</v>
      </c>
      <c r="G21" s="3" t="s">
        <v>52</v>
      </c>
      <c r="H21">
        <v>139.05000000000001</v>
      </c>
      <c r="I21" s="3" t="s">
        <v>25</v>
      </c>
      <c r="J21" s="3" t="s">
        <v>255</v>
      </c>
      <c r="K21" s="3" t="s">
        <v>231</v>
      </c>
      <c r="L21" s="3" t="s">
        <v>232</v>
      </c>
      <c r="M21" s="3" t="s">
        <v>233</v>
      </c>
      <c r="N21" s="3" t="s">
        <v>219</v>
      </c>
    </row>
    <row r="22" spans="1:14" x14ac:dyDescent="0.25">
      <c r="A22" s="1">
        <v>43891</v>
      </c>
      <c r="B22" s="2">
        <v>0.5083333333333333</v>
      </c>
      <c r="C22" s="1">
        <v>43890</v>
      </c>
      <c r="D22" s="3" t="s">
        <v>53</v>
      </c>
      <c r="E22">
        <v>23.27</v>
      </c>
      <c r="F22">
        <v>0</v>
      </c>
      <c r="G22" s="3" t="s">
        <v>50</v>
      </c>
      <c r="H22">
        <v>152.38</v>
      </c>
      <c r="I22" s="3" t="s">
        <v>15</v>
      </c>
      <c r="J22" s="3" t="s">
        <v>254</v>
      </c>
      <c r="K22" s="3" t="s">
        <v>231</v>
      </c>
      <c r="L22" s="3" t="s">
        <v>232</v>
      </c>
      <c r="M22" s="3" t="s">
        <v>233</v>
      </c>
      <c r="N22" s="3" t="s">
        <v>219</v>
      </c>
    </row>
    <row r="23" spans="1:14" x14ac:dyDescent="0.25">
      <c r="A23" s="1">
        <v>43890</v>
      </c>
      <c r="B23" s="2">
        <v>0.50763888888888886</v>
      </c>
      <c r="C23" s="1">
        <v>43890</v>
      </c>
      <c r="D23" s="3" t="s">
        <v>21</v>
      </c>
      <c r="E23">
        <v>0</v>
      </c>
      <c r="F23">
        <v>100</v>
      </c>
      <c r="G23" s="3" t="s">
        <v>11</v>
      </c>
      <c r="H23">
        <v>218.99</v>
      </c>
      <c r="I23" s="3" t="s">
        <v>22</v>
      </c>
      <c r="J23" s="3" t="s">
        <v>251</v>
      </c>
      <c r="K23" s="3" t="s">
        <v>231</v>
      </c>
      <c r="L23" s="3" t="s">
        <v>232</v>
      </c>
      <c r="M23" s="3" t="s">
        <v>233</v>
      </c>
      <c r="N23" s="3" t="s">
        <v>219</v>
      </c>
    </row>
    <row r="24" spans="1:14" x14ac:dyDescent="0.25">
      <c r="A24" s="1">
        <v>43891</v>
      </c>
      <c r="B24" s="2">
        <v>0.41944444444444445</v>
      </c>
      <c r="C24" s="1">
        <v>43890</v>
      </c>
      <c r="D24" s="3" t="s">
        <v>54</v>
      </c>
      <c r="E24">
        <v>0.59</v>
      </c>
      <c r="F24">
        <v>0</v>
      </c>
      <c r="G24" s="3" t="s">
        <v>55</v>
      </c>
      <c r="H24">
        <v>137.76</v>
      </c>
      <c r="I24" s="3" t="s">
        <v>12</v>
      </c>
      <c r="J24" s="3" t="s">
        <v>12</v>
      </c>
      <c r="K24" s="3" t="s">
        <v>231</v>
      </c>
      <c r="L24" s="3" t="s">
        <v>232</v>
      </c>
      <c r="M24" s="3" t="s">
        <v>233</v>
      </c>
      <c r="N24" s="3" t="s">
        <v>219</v>
      </c>
    </row>
    <row r="25" spans="1:14" x14ac:dyDescent="0.25">
      <c r="A25" s="1">
        <v>43893</v>
      </c>
      <c r="B25" s="2">
        <v>0.86388888888888893</v>
      </c>
      <c r="C25" s="1">
        <v>43889</v>
      </c>
      <c r="D25" s="3" t="s">
        <v>56</v>
      </c>
      <c r="E25">
        <v>27.53</v>
      </c>
      <c r="F25">
        <v>0</v>
      </c>
      <c r="G25" s="3" t="s">
        <v>57</v>
      </c>
      <c r="H25">
        <v>105.91</v>
      </c>
      <c r="I25" s="3" t="s">
        <v>28</v>
      </c>
      <c r="J25" s="3" t="s">
        <v>272</v>
      </c>
      <c r="K25" s="3" t="s">
        <v>231</v>
      </c>
      <c r="L25" s="3" t="s">
        <v>232</v>
      </c>
      <c r="M25" s="3" t="s">
        <v>233</v>
      </c>
      <c r="N25" s="3" t="s">
        <v>219</v>
      </c>
    </row>
    <row r="26" spans="1:14" x14ac:dyDescent="0.25">
      <c r="A26" s="1">
        <v>43891</v>
      </c>
      <c r="B26" s="2">
        <v>0.84375</v>
      </c>
      <c r="C26" s="1">
        <v>43889</v>
      </c>
      <c r="D26" s="3" t="s">
        <v>58</v>
      </c>
      <c r="E26">
        <v>1.26</v>
      </c>
      <c r="F26">
        <v>0</v>
      </c>
      <c r="G26" s="3" t="s">
        <v>59</v>
      </c>
      <c r="H26">
        <v>178.94</v>
      </c>
      <c r="I26" s="3" t="s">
        <v>12</v>
      </c>
      <c r="J26" s="3" t="s">
        <v>12</v>
      </c>
      <c r="K26" s="3" t="s">
        <v>231</v>
      </c>
      <c r="L26" s="3" t="s">
        <v>232</v>
      </c>
      <c r="M26" s="3" t="s">
        <v>233</v>
      </c>
      <c r="N26" s="3" t="s">
        <v>219</v>
      </c>
    </row>
    <row r="27" spans="1:14" x14ac:dyDescent="0.25">
      <c r="A27" s="1">
        <v>43891</v>
      </c>
      <c r="B27" s="2">
        <v>0.84166666666666667</v>
      </c>
      <c r="C27" s="1">
        <v>43889</v>
      </c>
      <c r="D27" s="3" t="s">
        <v>60</v>
      </c>
      <c r="E27">
        <v>0.7</v>
      </c>
      <c r="F27">
        <v>0</v>
      </c>
      <c r="G27" s="3" t="s">
        <v>61</v>
      </c>
      <c r="H27">
        <v>138.35</v>
      </c>
      <c r="I27" s="3" t="s">
        <v>39</v>
      </c>
      <c r="J27" s="3" t="s">
        <v>39</v>
      </c>
      <c r="K27" s="3" t="s">
        <v>231</v>
      </c>
      <c r="L27" s="3" t="s">
        <v>232</v>
      </c>
      <c r="M27" s="3" t="s">
        <v>233</v>
      </c>
      <c r="N27" s="3" t="s">
        <v>219</v>
      </c>
    </row>
    <row r="28" spans="1:14" x14ac:dyDescent="0.25">
      <c r="A28" s="1">
        <v>43893</v>
      </c>
      <c r="B28" s="2">
        <v>0.71527777777777779</v>
      </c>
      <c r="C28" s="1">
        <v>43889</v>
      </c>
      <c r="D28" s="3" t="s">
        <v>33</v>
      </c>
      <c r="E28">
        <v>4.32</v>
      </c>
      <c r="F28">
        <v>0</v>
      </c>
      <c r="G28" s="3" t="s">
        <v>11</v>
      </c>
      <c r="H28">
        <v>133.44</v>
      </c>
      <c r="I28" s="3" t="s">
        <v>34</v>
      </c>
      <c r="J28" s="3" t="s">
        <v>272</v>
      </c>
      <c r="K28" s="3" t="s">
        <v>231</v>
      </c>
      <c r="L28" s="3" t="s">
        <v>232</v>
      </c>
      <c r="M28" s="3" t="s">
        <v>233</v>
      </c>
      <c r="N28" s="3" t="s">
        <v>219</v>
      </c>
    </row>
    <row r="29" spans="1:14" x14ac:dyDescent="0.25">
      <c r="A29" s="1">
        <v>43891</v>
      </c>
      <c r="B29" s="2">
        <v>0.61319444444444449</v>
      </c>
      <c r="C29" s="1">
        <v>43889</v>
      </c>
      <c r="D29" s="3" t="s">
        <v>62</v>
      </c>
      <c r="E29">
        <v>2.57</v>
      </c>
      <c r="F29">
        <v>0</v>
      </c>
      <c r="G29" s="3" t="s">
        <v>63</v>
      </c>
      <c r="H29">
        <v>180.2</v>
      </c>
      <c r="I29" s="3" t="s">
        <v>64</v>
      </c>
      <c r="J29" s="3" t="s">
        <v>252</v>
      </c>
      <c r="K29" s="3" t="s">
        <v>231</v>
      </c>
      <c r="L29" s="3" t="s">
        <v>232</v>
      </c>
      <c r="M29" s="3" t="s">
        <v>233</v>
      </c>
      <c r="N29" s="3" t="s">
        <v>219</v>
      </c>
    </row>
    <row r="30" spans="1:14" x14ac:dyDescent="0.25">
      <c r="A30" s="1">
        <v>43891</v>
      </c>
      <c r="B30" s="2">
        <v>0.59305555555555556</v>
      </c>
      <c r="C30" s="1">
        <v>43889</v>
      </c>
      <c r="D30" s="3" t="s">
        <v>65</v>
      </c>
      <c r="E30">
        <v>0.89</v>
      </c>
      <c r="F30">
        <v>0</v>
      </c>
      <c r="G30" s="3" t="s">
        <v>66</v>
      </c>
      <c r="H30">
        <v>175.65</v>
      </c>
      <c r="I30" s="3" t="s">
        <v>64</v>
      </c>
      <c r="J30" s="3" t="s">
        <v>252</v>
      </c>
      <c r="K30" s="3" t="s">
        <v>231</v>
      </c>
      <c r="L30" s="3" t="s">
        <v>232</v>
      </c>
      <c r="M30" s="3" t="s">
        <v>233</v>
      </c>
      <c r="N30" s="3" t="s">
        <v>219</v>
      </c>
    </row>
    <row r="31" spans="1:14" x14ac:dyDescent="0.25">
      <c r="A31" s="1">
        <v>43891</v>
      </c>
      <c r="B31" s="2">
        <v>0.44722222222222224</v>
      </c>
      <c r="C31" s="1">
        <v>43889</v>
      </c>
      <c r="D31" s="3" t="s">
        <v>67</v>
      </c>
      <c r="E31">
        <v>6.81</v>
      </c>
      <c r="F31">
        <v>0</v>
      </c>
      <c r="G31" s="3" t="s">
        <v>68</v>
      </c>
      <c r="H31">
        <v>145.57</v>
      </c>
      <c r="I31" s="3" t="s">
        <v>69</v>
      </c>
      <c r="J31" s="3" t="s">
        <v>69</v>
      </c>
      <c r="K31" s="3" t="s">
        <v>231</v>
      </c>
      <c r="L31" s="3" t="s">
        <v>232</v>
      </c>
      <c r="M31" s="3" t="s">
        <v>233</v>
      </c>
      <c r="N31" s="3" t="s">
        <v>219</v>
      </c>
    </row>
    <row r="32" spans="1:14" x14ac:dyDescent="0.25">
      <c r="A32" s="1">
        <v>43891</v>
      </c>
      <c r="B32" s="2">
        <v>0.96875</v>
      </c>
      <c r="C32" s="1">
        <v>43888</v>
      </c>
      <c r="D32" s="3" t="s">
        <v>70</v>
      </c>
      <c r="E32">
        <v>29.02</v>
      </c>
      <c r="F32">
        <v>0</v>
      </c>
      <c r="G32" s="3" t="s">
        <v>71</v>
      </c>
      <c r="H32">
        <v>182.77</v>
      </c>
      <c r="I32" s="3" t="s">
        <v>28</v>
      </c>
      <c r="J32" s="3" t="s">
        <v>253</v>
      </c>
      <c r="K32" s="3" t="s">
        <v>234</v>
      </c>
      <c r="L32" s="3" t="s">
        <v>235</v>
      </c>
      <c r="M32" s="3" t="s">
        <v>233</v>
      </c>
      <c r="N32" s="3" t="s">
        <v>219</v>
      </c>
    </row>
    <row r="33" spans="1:14" x14ac:dyDescent="0.25">
      <c r="A33" s="1">
        <v>43888</v>
      </c>
      <c r="B33" s="2">
        <v>0.83263888888888893</v>
      </c>
      <c r="C33" s="1">
        <v>43888</v>
      </c>
      <c r="D33" s="3" t="s">
        <v>21</v>
      </c>
      <c r="E33">
        <v>0</v>
      </c>
      <c r="F33">
        <v>100</v>
      </c>
      <c r="G33" s="3" t="s">
        <v>11</v>
      </c>
      <c r="H33">
        <v>177.91</v>
      </c>
      <c r="I33" s="3" t="s">
        <v>22</v>
      </c>
      <c r="J33" s="3" t="s">
        <v>251</v>
      </c>
      <c r="K33" s="3" t="s">
        <v>234</v>
      </c>
      <c r="L33" s="3" t="s">
        <v>235</v>
      </c>
      <c r="M33" s="3" t="s">
        <v>233</v>
      </c>
      <c r="N33" s="3" t="s">
        <v>219</v>
      </c>
    </row>
    <row r="34" spans="1:14" x14ac:dyDescent="0.25">
      <c r="A34" s="1">
        <v>43891</v>
      </c>
      <c r="B34" s="2">
        <v>0.82222222222222219</v>
      </c>
      <c r="C34" s="1">
        <v>43888</v>
      </c>
      <c r="D34" s="3" t="s">
        <v>72</v>
      </c>
      <c r="E34">
        <v>2.4</v>
      </c>
      <c r="F34">
        <v>0</v>
      </c>
      <c r="G34" s="3" t="s">
        <v>73</v>
      </c>
      <c r="H34">
        <v>176.54</v>
      </c>
      <c r="I34" s="3" t="s">
        <v>25</v>
      </c>
      <c r="J34" s="3" t="s">
        <v>255</v>
      </c>
      <c r="K34" s="3" t="s">
        <v>234</v>
      </c>
      <c r="L34" s="3" t="s">
        <v>235</v>
      </c>
      <c r="M34" s="3" t="s">
        <v>233</v>
      </c>
      <c r="N34" s="3" t="s">
        <v>219</v>
      </c>
    </row>
    <row r="35" spans="1:14" x14ac:dyDescent="0.25">
      <c r="A35" s="1">
        <v>43890</v>
      </c>
      <c r="B35" s="2">
        <v>0.62708333333333333</v>
      </c>
      <c r="C35" s="1">
        <v>43888</v>
      </c>
      <c r="D35" s="3" t="s">
        <v>74</v>
      </c>
      <c r="E35">
        <v>1.74</v>
      </c>
      <c r="F35">
        <v>0</v>
      </c>
      <c r="G35" s="3" t="s">
        <v>75</v>
      </c>
      <c r="H35">
        <v>215.94</v>
      </c>
      <c r="I35" s="3" t="s">
        <v>25</v>
      </c>
      <c r="J35" s="3" t="s">
        <v>255</v>
      </c>
      <c r="K35" s="3" t="s">
        <v>234</v>
      </c>
      <c r="L35" s="3" t="s">
        <v>235</v>
      </c>
      <c r="M35" s="3" t="s">
        <v>233</v>
      </c>
      <c r="N35" s="3" t="s">
        <v>219</v>
      </c>
    </row>
    <row r="36" spans="1:14" x14ac:dyDescent="0.25">
      <c r="A36" s="1">
        <v>43890</v>
      </c>
      <c r="B36" s="2">
        <v>0.50347222222222221</v>
      </c>
      <c r="C36" s="1">
        <v>43888</v>
      </c>
      <c r="D36" s="3" t="s">
        <v>76</v>
      </c>
      <c r="E36">
        <v>4.1500000000000004</v>
      </c>
      <c r="F36">
        <v>0</v>
      </c>
      <c r="G36" s="3" t="s">
        <v>77</v>
      </c>
      <c r="H36">
        <v>211.79</v>
      </c>
      <c r="I36" s="3" t="s">
        <v>64</v>
      </c>
      <c r="J36" s="3" t="s">
        <v>252</v>
      </c>
      <c r="K36" s="3" t="s">
        <v>234</v>
      </c>
      <c r="L36" s="3" t="s">
        <v>235</v>
      </c>
      <c r="M36" s="3" t="s">
        <v>233</v>
      </c>
      <c r="N36" s="3" t="s">
        <v>219</v>
      </c>
    </row>
    <row r="37" spans="1:14" x14ac:dyDescent="0.25">
      <c r="A37" s="1">
        <v>43890</v>
      </c>
      <c r="B37" s="2">
        <v>0.42430555555555555</v>
      </c>
      <c r="C37" s="1">
        <v>43888</v>
      </c>
      <c r="D37" s="3" t="s">
        <v>33</v>
      </c>
      <c r="E37">
        <v>1.31</v>
      </c>
      <c r="F37">
        <v>0</v>
      </c>
      <c r="G37" s="3" t="s">
        <v>11</v>
      </c>
      <c r="H37">
        <v>217.68</v>
      </c>
      <c r="I37" s="3" t="s">
        <v>34</v>
      </c>
      <c r="J37" s="3" t="s">
        <v>272</v>
      </c>
      <c r="K37" s="3" t="s">
        <v>234</v>
      </c>
      <c r="L37" s="3" t="s">
        <v>235</v>
      </c>
      <c r="M37" s="3" t="s">
        <v>233</v>
      </c>
      <c r="N37" s="3" t="s">
        <v>219</v>
      </c>
    </row>
    <row r="38" spans="1:14" x14ac:dyDescent="0.25">
      <c r="A38" s="1">
        <v>43889</v>
      </c>
      <c r="B38" s="2">
        <v>0.69513888888888886</v>
      </c>
      <c r="C38" s="1">
        <v>43886</v>
      </c>
      <c r="D38" s="3" t="s">
        <v>78</v>
      </c>
      <c r="E38">
        <v>15.57</v>
      </c>
      <c r="F38">
        <v>0</v>
      </c>
      <c r="G38" s="3" t="s">
        <v>79</v>
      </c>
      <c r="H38">
        <v>136.55000000000001</v>
      </c>
      <c r="I38" s="3" t="s">
        <v>69</v>
      </c>
      <c r="J38" s="3" t="s">
        <v>69</v>
      </c>
      <c r="K38" s="3" t="s">
        <v>234</v>
      </c>
      <c r="L38" s="3" t="s">
        <v>235</v>
      </c>
      <c r="M38" s="3" t="s">
        <v>233</v>
      </c>
      <c r="N38" s="3" t="s">
        <v>219</v>
      </c>
    </row>
    <row r="39" spans="1:14" x14ac:dyDescent="0.25">
      <c r="A39" s="1">
        <v>43889</v>
      </c>
      <c r="B39" s="2">
        <v>0.67847222222222225</v>
      </c>
      <c r="C39" s="1">
        <v>43886</v>
      </c>
      <c r="D39" s="3" t="s">
        <v>80</v>
      </c>
      <c r="E39">
        <v>8.6300000000000008</v>
      </c>
      <c r="F39">
        <v>0</v>
      </c>
      <c r="G39" s="3" t="s">
        <v>81</v>
      </c>
      <c r="H39">
        <v>118.99</v>
      </c>
      <c r="I39" s="3" t="s">
        <v>39</v>
      </c>
      <c r="J39" s="3" t="s">
        <v>39</v>
      </c>
      <c r="K39" s="3" t="s">
        <v>234</v>
      </c>
      <c r="L39" s="3" t="s">
        <v>235</v>
      </c>
      <c r="M39" s="3" t="s">
        <v>233</v>
      </c>
      <c r="N39" s="3" t="s">
        <v>219</v>
      </c>
    </row>
    <row r="40" spans="1:14" x14ac:dyDescent="0.25">
      <c r="A40" s="1">
        <v>43889</v>
      </c>
      <c r="B40" s="2">
        <v>0.60416666666666663</v>
      </c>
      <c r="C40" s="1">
        <v>43886</v>
      </c>
      <c r="D40" s="3" t="s">
        <v>82</v>
      </c>
      <c r="E40">
        <v>17.36</v>
      </c>
      <c r="F40">
        <v>0</v>
      </c>
      <c r="G40" s="3" t="s">
        <v>83</v>
      </c>
      <c r="H40">
        <v>160.55000000000001</v>
      </c>
      <c r="I40" s="3" t="s">
        <v>15</v>
      </c>
      <c r="J40" s="3" t="s">
        <v>254</v>
      </c>
      <c r="K40" s="3" t="s">
        <v>234</v>
      </c>
      <c r="L40" s="3" t="s">
        <v>235</v>
      </c>
      <c r="M40" s="3" t="s">
        <v>233</v>
      </c>
      <c r="N40" s="3" t="s">
        <v>219</v>
      </c>
    </row>
    <row r="41" spans="1:14" x14ac:dyDescent="0.25">
      <c r="A41" s="1">
        <v>43889</v>
      </c>
      <c r="B41" s="2">
        <v>0.56319444444444444</v>
      </c>
      <c r="C41" s="1">
        <v>43886</v>
      </c>
      <c r="D41" s="3" t="s">
        <v>84</v>
      </c>
      <c r="E41">
        <v>4.47</v>
      </c>
      <c r="F41">
        <v>0</v>
      </c>
      <c r="G41" s="3" t="s">
        <v>85</v>
      </c>
      <c r="H41">
        <v>132.08000000000001</v>
      </c>
      <c r="I41" s="3" t="s">
        <v>25</v>
      </c>
      <c r="J41" s="3" t="s">
        <v>255</v>
      </c>
      <c r="K41" s="3" t="s">
        <v>234</v>
      </c>
      <c r="L41" s="3" t="s">
        <v>235</v>
      </c>
      <c r="M41" s="3" t="s">
        <v>233</v>
      </c>
      <c r="N41" s="3" t="s">
        <v>219</v>
      </c>
    </row>
    <row r="42" spans="1:14" x14ac:dyDescent="0.25">
      <c r="A42" s="1">
        <v>43889</v>
      </c>
      <c r="B42" s="2">
        <v>0.50624999999999998</v>
      </c>
      <c r="C42" s="1">
        <v>43886</v>
      </c>
      <c r="D42" s="3" t="s">
        <v>86</v>
      </c>
      <c r="E42">
        <v>3.48</v>
      </c>
      <c r="F42">
        <v>0</v>
      </c>
      <c r="G42" s="3" t="s">
        <v>87</v>
      </c>
      <c r="H42">
        <v>152.12</v>
      </c>
      <c r="I42" s="3" t="s">
        <v>64</v>
      </c>
      <c r="J42" s="3" t="s">
        <v>252</v>
      </c>
      <c r="K42" s="3" t="s">
        <v>234</v>
      </c>
      <c r="L42" s="3" t="s">
        <v>235</v>
      </c>
      <c r="M42" s="3" t="s">
        <v>233</v>
      </c>
      <c r="N42" s="3" t="s">
        <v>219</v>
      </c>
    </row>
    <row r="43" spans="1:14" x14ac:dyDescent="0.25">
      <c r="A43" s="1">
        <v>43889</v>
      </c>
      <c r="B43" s="2">
        <v>0.48472222222222222</v>
      </c>
      <c r="C43" s="1">
        <v>43886</v>
      </c>
      <c r="D43" s="3" t="s">
        <v>88</v>
      </c>
      <c r="E43">
        <v>4.46</v>
      </c>
      <c r="F43">
        <v>0</v>
      </c>
      <c r="G43" s="3" t="s">
        <v>85</v>
      </c>
      <c r="H43">
        <v>127.62</v>
      </c>
      <c r="I43" s="3" t="s">
        <v>46</v>
      </c>
      <c r="J43" s="3" t="s">
        <v>69</v>
      </c>
      <c r="K43" s="3" t="s">
        <v>234</v>
      </c>
      <c r="L43" s="3" t="s">
        <v>235</v>
      </c>
      <c r="M43" s="3" t="s">
        <v>233</v>
      </c>
      <c r="N43" s="3" t="s">
        <v>219</v>
      </c>
    </row>
    <row r="44" spans="1:14" x14ac:dyDescent="0.25">
      <c r="A44" s="1">
        <v>43889</v>
      </c>
      <c r="B44" s="2">
        <v>0.44583333333333336</v>
      </c>
      <c r="C44" s="1">
        <v>43886</v>
      </c>
      <c r="D44" s="3" t="s">
        <v>89</v>
      </c>
      <c r="E44">
        <v>4.95</v>
      </c>
      <c r="F44">
        <v>0</v>
      </c>
      <c r="G44" s="3" t="s">
        <v>90</v>
      </c>
      <c r="H44">
        <v>155.6</v>
      </c>
      <c r="I44" s="3" t="s">
        <v>25</v>
      </c>
      <c r="J44" s="3" t="s">
        <v>255</v>
      </c>
      <c r="K44" s="3" t="s">
        <v>234</v>
      </c>
      <c r="L44" s="3" t="s">
        <v>235</v>
      </c>
      <c r="M44" s="3" t="s">
        <v>233</v>
      </c>
      <c r="N44" s="3" t="s">
        <v>219</v>
      </c>
    </row>
    <row r="45" spans="1:14" x14ac:dyDescent="0.25">
      <c r="A45" s="1">
        <v>43887</v>
      </c>
      <c r="B45" s="2">
        <v>0.81180555555555556</v>
      </c>
      <c r="C45" s="1">
        <v>43885</v>
      </c>
      <c r="D45" s="3" t="s">
        <v>91</v>
      </c>
      <c r="E45">
        <v>5.35</v>
      </c>
      <c r="F45">
        <v>0</v>
      </c>
      <c r="G45" s="3" t="s">
        <v>92</v>
      </c>
      <c r="H45">
        <v>277.42</v>
      </c>
      <c r="I45" s="3" t="s">
        <v>12</v>
      </c>
      <c r="J45" s="3" t="s">
        <v>12</v>
      </c>
      <c r="K45" s="3" t="s">
        <v>234</v>
      </c>
      <c r="L45" s="3" t="s">
        <v>235</v>
      </c>
      <c r="M45" s="3" t="s">
        <v>233</v>
      </c>
      <c r="N45" s="3" t="s">
        <v>219</v>
      </c>
    </row>
    <row r="46" spans="1:14" x14ac:dyDescent="0.25">
      <c r="A46" s="1">
        <v>43887</v>
      </c>
      <c r="B46" s="2">
        <v>0.7104166666666667</v>
      </c>
      <c r="C46" s="1">
        <v>43885</v>
      </c>
      <c r="D46" s="3" t="s">
        <v>93</v>
      </c>
      <c r="E46">
        <v>12.43</v>
      </c>
      <c r="F46">
        <v>0</v>
      </c>
      <c r="G46" s="3" t="s">
        <v>94</v>
      </c>
      <c r="H46">
        <v>233.32</v>
      </c>
      <c r="I46" s="3" t="s">
        <v>15</v>
      </c>
      <c r="J46" s="3" t="s">
        <v>254</v>
      </c>
      <c r="K46" s="3" t="s">
        <v>234</v>
      </c>
      <c r="L46" s="3" t="s">
        <v>235</v>
      </c>
      <c r="M46" s="3" t="s">
        <v>233</v>
      </c>
      <c r="N46" s="3" t="s">
        <v>219</v>
      </c>
    </row>
    <row r="47" spans="1:14" x14ac:dyDescent="0.25">
      <c r="A47" s="1">
        <v>43887</v>
      </c>
      <c r="B47" s="2">
        <v>0.68194444444444446</v>
      </c>
      <c r="C47" s="1">
        <v>43885</v>
      </c>
      <c r="D47" s="3" t="s">
        <v>95</v>
      </c>
      <c r="E47">
        <v>5.81</v>
      </c>
      <c r="F47">
        <v>0</v>
      </c>
      <c r="G47" s="3" t="s">
        <v>96</v>
      </c>
      <c r="H47">
        <v>291.63</v>
      </c>
      <c r="I47" s="3" t="s">
        <v>20</v>
      </c>
      <c r="J47" s="3" t="s">
        <v>39</v>
      </c>
      <c r="K47" s="3" t="s">
        <v>234</v>
      </c>
      <c r="L47" s="3" t="s">
        <v>235</v>
      </c>
      <c r="M47" s="3" t="s">
        <v>233</v>
      </c>
      <c r="N47" s="3" t="s">
        <v>219</v>
      </c>
    </row>
    <row r="48" spans="1:14" x14ac:dyDescent="0.25">
      <c r="A48" s="1">
        <v>43887</v>
      </c>
      <c r="B48" s="2">
        <v>0.65277777777777779</v>
      </c>
      <c r="C48" s="1">
        <v>43885</v>
      </c>
      <c r="D48" s="3" t="s">
        <v>97</v>
      </c>
      <c r="E48">
        <v>1.72</v>
      </c>
      <c r="F48">
        <v>0</v>
      </c>
      <c r="G48" s="3" t="s">
        <v>75</v>
      </c>
      <c r="H48">
        <v>289.91000000000003</v>
      </c>
      <c r="I48" s="3" t="s">
        <v>25</v>
      </c>
      <c r="J48" s="3" t="s">
        <v>255</v>
      </c>
      <c r="K48" s="3" t="s">
        <v>234</v>
      </c>
      <c r="L48" s="3" t="s">
        <v>235</v>
      </c>
      <c r="M48" s="3" t="s">
        <v>233</v>
      </c>
      <c r="N48" s="3" t="s">
        <v>219</v>
      </c>
    </row>
    <row r="49" spans="1:14" x14ac:dyDescent="0.25">
      <c r="A49" s="1">
        <v>43887</v>
      </c>
      <c r="B49" s="2">
        <v>0.6166666666666667</v>
      </c>
      <c r="C49" s="1">
        <v>43885</v>
      </c>
      <c r="D49" s="3" t="s">
        <v>98</v>
      </c>
      <c r="E49">
        <v>4.57</v>
      </c>
      <c r="F49">
        <v>0</v>
      </c>
      <c r="G49" s="3" t="s">
        <v>99</v>
      </c>
      <c r="H49">
        <v>256.14</v>
      </c>
      <c r="I49" s="3" t="s">
        <v>25</v>
      </c>
      <c r="J49" s="3" t="s">
        <v>255</v>
      </c>
      <c r="K49" s="3" t="s">
        <v>234</v>
      </c>
      <c r="L49" s="3" t="s">
        <v>235</v>
      </c>
      <c r="M49" s="3" t="s">
        <v>233</v>
      </c>
      <c r="N49" s="3" t="s">
        <v>219</v>
      </c>
    </row>
    <row r="50" spans="1:14" x14ac:dyDescent="0.25">
      <c r="A50" s="1">
        <v>43887</v>
      </c>
      <c r="B50" s="2">
        <v>0.60902777777777772</v>
      </c>
      <c r="C50" s="1">
        <v>43885</v>
      </c>
      <c r="D50" s="3" t="s">
        <v>100</v>
      </c>
      <c r="E50">
        <v>1.98</v>
      </c>
      <c r="F50">
        <v>0</v>
      </c>
      <c r="G50" s="3" t="s">
        <v>101</v>
      </c>
      <c r="H50">
        <v>287.93</v>
      </c>
      <c r="I50" s="3" t="s">
        <v>39</v>
      </c>
      <c r="J50" s="3" t="s">
        <v>39</v>
      </c>
      <c r="K50" s="3" t="s">
        <v>234</v>
      </c>
      <c r="L50" s="3" t="s">
        <v>235</v>
      </c>
      <c r="M50" s="3" t="s">
        <v>233</v>
      </c>
      <c r="N50" s="3" t="s">
        <v>219</v>
      </c>
    </row>
    <row r="51" spans="1:14" x14ac:dyDescent="0.25">
      <c r="A51" s="1">
        <v>43887</v>
      </c>
      <c r="B51" s="2">
        <v>0.44097222222222221</v>
      </c>
      <c r="C51" s="1">
        <v>43885</v>
      </c>
      <c r="D51" s="3" t="s">
        <v>102</v>
      </c>
      <c r="E51">
        <v>5.16</v>
      </c>
      <c r="F51">
        <v>0</v>
      </c>
      <c r="G51" s="3" t="s">
        <v>103</v>
      </c>
      <c r="H51">
        <v>282.77</v>
      </c>
      <c r="I51" s="3" t="s">
        <v>39</v>
      </c>
      <c r="J51" s="3" t="s">
        <v>12</v>
      </c>
      <c r="K51" s="3" t="s">
        <v>234</v>
      </c>
      <c r="L51" s="3" t="s">
        <v>235</v>
      </c>
      <c r="M51" s="3" t="s">
        <v>233</v>
      </c>
      <c r="N51" s="3" t="s">
        <v>219</v>
      </c>
    </row>
    <row r="52" spans="1:14" x14ac:dyDescent="0.25">
      <c r="A52" s="1">
        <v>43884</v>
      </c>
      <c r="B52" s="2">
        <v>0.96319444444444446</v>
      </c>
      <c r="C52" s="1">
        <v>43884</v>
      </c>
      <c r="D52" s="3" t="s">
        <v>21</v>
      </c>
      <c r="E52">
        <v>0</v>
      </c>
      <c r="F52">
        <v>100</v>
      </c>
      <c r="G52" s="3" t="s">
        <v>11</v>
      </c>
      <c r="H52">
        <v>387.35</v>
      </c>
      <c r="I52" s="3" t="s">
        <v>22</v>
      </c>
      <c r="J52" s="3" t="s">
        <v>251</v>
      </c>
      <c r="K52" s="3" t="s">
        <v>236</v>
      </c>
      <c r="L52" s="3" t="s">
        <v>237</v>
      </c>
      <c r="M52" s="3" t="s">
        <v>238</v>
      </c>
      <c r="N52" s="3" t="s">
        <v>219</v>
      </c>
    </row>
    <row r="53" spans="1:14" x14ac:dyDescent="0.25">
      <c r="A53" s="1">
        <v>43887</v>
      </c>
      <c r="B53" s="2">
        <v>0.9194444444444444</v>
      </c>
      <c r="C53" s="1">
        <v>43884</v>
      </c>
      <c r="D53" s="3" t="s">
        <v>104</v>
      </c>
      <c r="E53">
        <v>16.71</v>
      </c>
      <c r="F53">
        <v>0</v>
      </c>
      <c r="G53" s="3" t="s">
        <v>105</v>
      </c>
      <c r="H53">
        <v>260.70999999999998</v>
      </c>
      <c r="I53" s="3" t="s">
        <v>28</v>
      </c>
      <c r="J53" s="3" t="s">
        <v>272</v>
      </c>
      <c r="K53" s="3" t="s">
        <v>236</v>
      </c>
      <c r="L53" s="3" t="s">
        <v>237</v>
      </c>
      <c r="M53" s="3" t="s">
        <v>238</v>
      </c>
      <c r="N53" s="3" t="s">
        <v>219</v>
      </c>
    </row>
    <row r="54" spans="1:14" x14ac:dyDescent="0.25">
      <c r="A54" s="1">
        <v>43887</v>
      </c>
      <c r="B54" s="2">
        <v>0.90277777777777779</v>
      </c>
      <c r="C54" s="1">
        <v>43884</v>
      </c>
      <c r="D54" s="3" t="s">
        <v>106</v>
      </c>
      <c r="E54">
        <v>10.39</v>
      </c>
      <c r="F54">
        <v>0</v>
      </c>
      <c r="G54" s="3" t="s">
        <v>107</v>
      </c>
      <c r="H54">
        <v>245.75</v>
      </c>
      <c r="I54" s="3" t="s">
        <v>64</v>
      </c>
      <c r="J54" s="3" t="s">
        <v>252</v>
      </c>
      <c r="K54" s="3" t="s">
        <v>236</v>
      </c>
      <c r="L54" s="3" t="s">
        <v>237</v>
      </c>
      <c r="M54" s="3" t="s">
        <v>238</v>
      </c>
      <c r="N54" s="3" t="s">
        <v>219</v>
      </c>
    </row>
    <row r="55" spans="1:14" x14ac:dyDescent="0.25">
      <c r="A55" s="1">
        <v>43886</v>
      </c>
      <c r="B55" s="2">
        <v>0.5756944444444444</v>
      </c>
      <c r="C55" s="1">
        <v>43884</v>
      </c>
      <c r="D55" s="3" t="s">
        <v>108</v>
      </c>
      <c r="E55">
        <v>2.59</v>
      </c>
      <c r="F55">
        <v>0</v>
      </c>
      <c r="G55" s="3" t="s">
        <v>109</v>
      </c>
      <c r="H55">
        <v>347.1</v>
      </c>
      <c r="I55" s="3" t="s">
        <v>64</v>
      </c>
      <c r="J55" s="3" t="s">
        <v>252</v>
      </c>
      <c r="K55" s="3" t="s">
        <v>236</v>
      </c>
      <c r="L55" s="3" t="s">
        <v>237</v>
      </c>
      <c r="M55" s="3" t="s">
        <v>238</v>
      </c>
      <c r="N55" s="3" t="s">
        <v>219</v>
      </c>
    </row>
    <row r="56" spans="1:14" x14ac:dyDescent="0.25">
      <c r="A56" s="1">
        <v>43886</v>
      </c>
      <c r="B56" s="2">
        <v>0.56527777777777777</v>
      </c>
      <c r="C56" s="1">
        <v>43884</v>
      </c>
      <c r="D56" s="3" t="s">
        <v>110</v>
      </c>
      <c r="E56">
        <v>2.95</v>
      </c>
      <c r="F56">
        <v>0</v>
      </c>
      <c r="G56" s="3" t="s">
        <v>111</v>
      </c>
      <c r="H56">
        <v>297.44</v>
      </c>
      <c r="I56" s="3" t="s">
        <v>28</v>
      </c>
      <c r="J56" s="3" t="s">
        <v>252</v>
      </c>
      <c r="K56" s="3" t="s">
        <v>236</v>
      </c>
      <c r="L56" s="3" t="s">
        <v>237</v>
      </c>
      <c r="M56" s="3" t="s">
        <v>238</v>
      </c>
      <c r="N56" s="3" t="s">
        <v>219</v>
      </c>
    </row>
    <row r="57" spans="1:14" x14ac:dyDescent="0.25">
      <c r="A57" s="1">
        <v>43885</v>
      </c>
      <c r="B57" s="2">
        <v>0.56041666666666667</v>
      </c>
      <c r="C57" s="1">
        <v>43884</v>
      </c>
      <c r="D57" s="3" t="s">
        <v>112</v>
      </c>
      <c r="E57">
        <v>25.26</v>
      </c>
      <c r="F57">
        <v>0</v>
      </c>
      <c r="G57" s="3" t="s">
        <v>113</v>
      </c>
      <c r="H57">
        <v>362.09</v>
      </c>
      <c r="I57" s="3" t="s">
        <v>15</v>
      </c>
      <c r="J57" s="3" t="s">
        <v>254</v>
      </c>
      <c r="K57" s="3" t="s">
        <v>236</v>
      </c>
      <c r="L57" s="3" t="s">
        <v>237</v>
      </c>
      <c r="M57" s="3" t="s">
        <v>238</v>
      </c>
      <c r="N57" s="3" t="s">
        <v>219</v>
      </c>
    </row>
    <row r="58" spans="1:14" x14ac:dyDescent="0.25">
      <c r="A58" s="1">
        <v>43885</v>
      </c>
      <c r="B58" s="2">
        <v>0.54722222222222228</v>
      </c>
      <c r="C58" s="1">
        <v>43884</v>
      </c>
      <c r="D58" s="3" t="s">
        <v>114</v>
      </c>
      <c r="E58">
        <v>4.21</v>
      </c>
      <c r="F58">
        <v>0</v>
      </c>
      <c r="G58" s="3" t="s">
        <v>115</v>
      </c>
      <c r="H58">
        <v>357.88</v>
      </c>
      <c r="I58" s="3" t="s">
        <v>39</v>
      </c>
      <c r="J58" s="3" t="s">
        <v>39</v>
      </c>
      <c r="K58" s="3" t="s">
        <v>236</v>
      </c>
      <c r="L58" s="3" t="s">
        <v>237</v>
      </c>
      <c r="M58" s="3" t="s">
        <v>238</v>
      </c>
      <c r="N58" s="3" t="s">
        <v>219</v>
      </c>
    </row>
    <row r="59" spans="1:14" x14ac:dyDescent="0.25">
      <c r="A59" s="1">
        <v>43886</v>
      </c>
      <c r="B59" s="2">
        <v>0.52222222222222225</v>
      </c>
      <c r="C59" s="1">
        <v>43884</v>
      </c>
      <c r="D59" s="3" t="s">
        <v>33</v>
      </c>
      <c r="E59">
        <v>5.6</v>
      </c>
      <c r="F59">
        <v>0</v>
      </c>
      <c r="G59" s="3" t="s">
        <v>11</v>
      </c>
      <c r="H59">
        <v>352.28</v>
      </c>
      <c r="I59" s="3" t="s">
        <v>34</v>
      </c>
      <c r="J59" s="3" t="s">
        <v>272</v>
      </c>
      <c r="K59" s="3" t="s">
        <v>236</v>
      </c>
      <c r="L59" s="3" t="s">
        <v>237</v>
      </c>
      <c r="M59" s="3" t="s">
        <v>238</v>
      </c>
      <c r="N59" s="3" t="s">
        <v>219</v>
      </c>
    </row>
    <row r="60" spans="1:14" x14ac:dyDescent="0.25">
      <c r="A60" s="1">
        <v>43886</v>
      </c>
      <c r="B60" s="2">
        <v>0.35486111111111113</v>
      </c>
      <c r="C60" s="1">
        <v>43884</v>
      </c>
      <c r="D60" s="3" t="s">
        <v>116</v>
      </c>
      <c r="E60">
        <v>2.33</v>
      </c>
      <c r="F60">
        <v>0</v>
      </c>
      <c r="G60" s="3" t="s">
        <v>117</v>
      </c>
      <c r="H60">
        <v>341.07</v>
      </c>
      <c r="I60" s="3" t="s">
        <v>12</v>
      </c>
      <c r="J60" s="3" t="s">
        <v>255</v>
      </c>
      <c r="K60" s="3" t="s">
        <v>236</v>
      </c>
      <c r="L60" s="3" t="s">
        <v>237</v>
      </c>
      <c r="M60" s="3" t="s">
        <v>238</v>
      </c>
      <c r="N60" s="3" t="s">
        <v>219</v>
      </c>
    </row>
    <row r="61" spans="1:14" x14ac:dyDescent="0.25">
      <c r="A61" s="1">
        <v>43886</v>
      </c>
      <c r="B61" s="2">
        <v>0.35208333333333336</v>
      </c>
      <c r="C61" s="1">
        <v>43884</v>
      </c>
      <c r="D61" s="3" t="s">
        <v>108</v>
      </c>
      <c r="E61">
        <v>2.59</v>
      </c>
      <c r="F61">
        <v>0</v>
      </c>
      <c r="G61" s="3" t="s">
        <v>109</v>
      </c>
      <c r="H61">
        <v>349.69</v>
      </c>
      <c r="I61" s="3" t="s">
        <v>64</v>
      </c>
      <c r="J61" s="3" t="s">
        <v>252</v>
      </c>
      <c r="K61" s="3" t="s">
        <v>236</v>
      </c>
      <c r="L61" s="3" t="s">
        <v>237</v>
      </c>
      <c r="M61" s="3" t="s">
        <v>238</v>
      </c>
      <c r="N61" s="3" t="s">
        <v>219</v>
      </c>
    </row>
    <row r="62" spans="1:14" x14ac:dyDescent="0.25">
      <c r="A62" s="1">
        <v>43886</v>
      </c>
      <c r="B62" s="2">
        <v>0.22152777777777777</v>
      </c>
      <c r="C62" s="1">
        <v>43884</v>
      </c>
      <c r="D62" s="3" t="s">
        <v>118</v>
      </c>
      <c r="E62">
        <v>3.7</v>
      </c>
      <c r="F62">
        <v>0</v>
      </c>
      <c r="G62" s="3" t="s">
        <v>119</v>
      </c>
      <c r="H62">
        <v>343.4</v>
      </c>
      <c r="I62" s="3" t="s">
        <v>64</v>
      </c>
      <c r="J62" s="3" t="s">
        <v>252</v>
      </c>
      <c r="K62" s="3" t="s">
        <v>236</v>
      </c>
      <c r="L62" s="3" t="s">
        <v>237</v>
      </c>
      <c r="M62" s="3" t="s">
        <v>238</v>
      </c>
      <c r="N62" s="3" t="s">
        <v>219</v>
      </c>
    </row>
    <row r="63" spans="1:14" x14ac:dyDescent="0.25">
      <c r="A63" s="1">
        <v>43886</v>
      </c>
      <c r="B63" s="2">
        <v>0.82152777777777775</v>
      </c>
      <c r="C63" s="1">
        <v>43883</v>
      </c>
      <c r="D63" s="3" t="s">
        <v>120</v>
      </c>
      <c r="E63">
        <v>2.69</v>
      </c>
      <c r="F63">
        <v>0</v>
      </c>
      <c r="G63" s="3" t="s">
        <v>121</v>
      </c>
      <c r="H63">
        <v>300.39</v>
      </c>
      <c r="I63" s="3" t="s">
        <v>28</v>
      </c>
      <c r="J63" s="3" t="s">
        <v>272</v>
      </c>
      <c r="K63" s="3" t="s">
        <v>239</v>
      </c>
      <c r="L63" s="3" t="s">
        <v>273</v>
      </c>
      <c r="M63" s="3" t="s">
        <v>238</v>
      </c>
      <c r="N63" s="3" t="s">
        <v>219</v>
      </c>
    </row>
    <row r="64" spans="1:14" x14ac:dyDescent="0.25">
      <c r="A64" s="1">
        <v>43886</v>
      </c>
      <c r="B64" s="2">
        <v>0.78541666666666665</v>
      </c>
      <c r="C64" s="1">
        <v>43883</v>
      </c>
      <c r="D64" s="3" t="s">
        <v>122</v>
      </c>
      <c r="E64">
        <v>9.2200000000000006</v>
      </c>
      <c r="F64">
        <v>0</v>
      </c>
      <c r="G64" s="3" t="s">
        <v>123</v>
      </c>
      <c r="H64">
        <v>303.08</v>
      </c>
      <c r="I64" s="3" t="s">
        <v>28</v>
      </c>
      <c r="J64" s="3" t="s">
        <v>272</v>
      </c>
      <c r="K64" s="3" t="s">
        <v>239</v>
      </c>
      <c r="L64" s="3" t="s">
        <v>273</v>
      </c>
      <c r="M64" s="3" t="s">
        <v>238</v>
      </c>
      <c r="N64" s="3" t="s">
        <v>219</v>
      </c>
    </row>
    <row r="65" spans="1:14" x14ac:dyDescent="0.25">
      <c r="A65" s="1">
        <v>43884</v>
      </c>
      <c r="B65" s="2">
        <v>0.76458333333333328</v>
      </c>
      <c r="C65" s="1">
        <v>43883</v>
      </c>
      <c r="D65" s="3" t="s">
        <v>124</v>
      </c>
      <c r="E65">
        <v>8.2100000000000009</v>
      </c>
      <c r="F65">
        <v>0</v>
      </c>
      <c r="G65" s="3" t="s">
        <v>125</v>
      </c>
      <c r="H65">
        <v>292.39999999999998</v>
      </c>
      <c r="I65" s="3" t="s">
        <v>25</v>
      </c>
      <c r="J65" s="3" t="s">
        <v>255</v>
      </c>
      <c r="K65" s="3" t="s">
        <v>239</v>
      </c>
      <c r="L65" s="3" t="s">
        <v>273</v>
      </c>
      <c r="M65" s="3" t="s">
        <v>238</v>
      </c>
      <c r="N65" s="3" t="s">
        <v>219</v>
      </c>
    </row>
    <row r="66" spans="1:14" x14ac:dyDescent="0.25">
      <c r="A66" s="1">
        <v>43884</v>
      </c>
      <c r="B66" s="2">
        <v>0.61250000000000004</v>
      </c>
      <c r="C66" s="1">
        <v>43883</v>
      </c>
      <c r="D66" s="3" t="s">
        <v>126</v>
      </c>
      <c r="E66">
        <v>5.05</v>
      </c>
      <c r="F66">
        <v>0</v>
      </c>
      <c r="G66" s="3" t="s">
        <v>127</v>
      </c>
      <c r="H66">
        <v>287.35000000000002</v>
      </c>
      <c r="I66" s="3" t="s">
        <v>25</v>
      </c>
      <c r="J66" s="3" t="s">
        <v>255</v>
      </c>
      <c r="K66" s="3" t="s">
        <v>239</v>
      </c>
      <c r="L66" s="3" t="s">
        <v>273</v>
      </c>
      <c r="M66" s="3" t="s">
        <v>238</v>
      </c>
      <c r="N66" s="3" t="s">
        <v>219</v>
      </c>
    </row>
    <row r="67" spans="1:14" x14ac:dyDescent="0.25">
      <c r="A67" s="1">
        <v>43886</v>
      </c>
      <c r="B67" s="2">
        <v>0.41041666666666665</v>
      </c>
      <c r="C67" s="1">
        <v>43883</v>
      </c>
      <c r="D67" s="3" t="s">
        <v>120</v>
      </c>
      <c r="E67">
        <v>2.36</v>
      </c>
      <c r="F67">
        <v>0</v>
      </c>
      <c r="G67" s="3" t="s">
        <v>128</v>
      </c>
      <c r="H67">
        <v>332</v>
      </c>
      <c r="I67" s="3" t="s">
        <v>28</v>
      </c>
      <c r="J67" s="3" t="s">
        <v>272</v>
      </c>
      <c r="K67" s="3" t="s">
        <v>239</v>
      </c>
      <c r="L67" s="3" t="s">
        <v>273</v>
      </c>
      <c r="M67" s="3" t="s">
        <v>238</v>
      </c>
      <c r="N67" s="3" t="s">
        <v>219</v>
      </c>
    </row>
    <row r="68" spans="1:14" x14ac:dyDescent="0.25">
      <c r="A68" s="1">
        <v>43886</v>
      </c>
      <c r="B68" s="2">
        <v>0.40277777777777779</v>
      </c>
      <c r="C68" s="1">
        <v>43883</v>
      </c>
      <c r="D68" s="3" t="s">
        <v>122</v>
      </c>
      <c r="E68">
        <v>19.7</v>
      </c>
      <c r="F68">
        <v>0</v>
      </c>
      <c r="G68" s="3" t="s">
        <v>129</v>
      </c>
      <c r="H68">
        <v>312.3</v>
      </c>
      <c r="I68" s="3" t="s">
        <v>28</v>
      </c>
      <c r="J68" s="3" t="s">
        <v>272</v>
      </c>
      <c r="K68" s="3" t="s">
        <v>239</v>
      </c>
      <c r="L68" s="3" t="s">
        <v>273</v>
      </c>
      <c r="M68" s="3" t="s">
        <v>238</v>
      </c>
      <c r="N68" s="3" t="s">
        <v>219</v>
      </c>
    </row>
    <row r="69" spans="1:14" x14ac:dyDescent="0.25">
      <c r="A69" s="1">
        <v>43884</v>
      </c>
      <c r="B69" s="2">
        <v>0.67361111111111116</v>
      </c>
      <c r="C69" s="1">
        <v>43882</v>
      </c>
      <c r="D69" s="3" t="s">
        <v>130</v>
      </c>
      <c r="E69">
        <v>12.71</v>
      </c>
      <c r="F69">
        <v>0</v>
      </c>
      <c r="G69" s="3" t="s">
        <v>131</v>
      </c>
      <c r="H69">
        <v>310.08</v>
      </c>
      <c r="I69" s="3" t="s">
        <v>69</v>
      </c>
      <c r="J69" s="3" t="s">
        <v>69</v>
      </c>
      <c r="K69" s="3" t="s">
        <v>239</v>
      </c>
      <c r="L69" s="3" t="s">
        <v>273</v>
      </c>
      <c r="M69" s="3" t="s">
        <v>238</v>
      </c>
      <c r="N69" s="3" t="s">
        <v>219</v>
      </c>
    </row>
    <row r="70" spans="1:14" x14ac:dyDescent="0.25">
      <c r="A70" s="1">
        <v>43884</v>
      </c>
      <c r="B70" s="2">
        <v>0.59236111111111112</v>
      </c>
      <c r="C70" s="1">
        <v>43882</v>
      </c>
      <c r="D70" s="3" t="s">
        <v>132</v>
      </c>
      <c r="E70">
        <v>13.35</v>
      </c>
      <c r="F70">
        <v>0</v>
      </c>
      <c r="G70" s="3" t="s">
        <v>133</v>
      </c>
      <c r="H70">
        <v>322.79000000000002</v>
      </c>
      <c r="I70" s="3" t="s">
        <v>15</v>
      </c>
      <c r="J70" s="3" t="s">
        <v>254</v>
      </c>
      <c r="K70" s="3" t="s">
        <v>239</v>
      </c>
      <c r="L70" s="3" t="s">
        <v>273</v>
      </c>
      <c r="M70" s="3" t="s">
        <v>238</v>
      </c>
      <c r="N70" s="3" t="s">
        <v>219</v>
      </c>
    </row>
    <row r="71" spans="1:14" x14ac:dyDescent="0.25">
      <c r="A71" s="1">
        <v>43884</v>
      </c>
      <c r="B71" s="2">
        <v>0.52152777777777781</v>
      </c>
      <c r="C71" s="1">
        <v>43882</v>
      </c>
      <c r="D71" s="3" t="s">
        <v>134</v>
      </c>
      <c r="E71">
        <v>5.78</v>
      </c>
      <c r="F71">
        <v>0</v>
      </c>
      <c r="G71" s="3" t="s">
        <v>135</v>
      </c>
      <c r="H71">
        <v>304.3</v>
      </c>
      <c r="I71" s="3" t="s">
        <v>25</v>
      </c>
      <c r="J71" s="3" t="s">
        <v>255</v>
      </c>
      <c r="K71" s="3" t="s">
        <v>239</v>
      </c>
      <c r="L71" s="3" t="s">
        <v>273</v>
      </c>
      <c r="M71" s="3" t="s">
        <v>238</v>
      </c>
      <c r="N71" s="3" t="s">
        <v>219</v>
      </c>
    </row>
    <row r="72" spans="1:14" x14ac:dyDescent="0.25">
      <c r="A72" s="1">
        <v>43884</v>
      </c>
      <c r="B72" s="2">
        <v>0.37638888888888888</v>
      </c>
      <c r="C72" s="1">
        <v>43882</v>
      </c>
      <c r="D72" s="3" t="s">
        <v>136</v>
      </c>
      <c r="E72">
        <v>3.69</v>
      </c>
      <c r="F72">
        <v>0</v>
      </c>
      <c r="G72" s="3" t="s">
        <v>119</v>
      </c>
      <c r="H72">
        <v>300.61</v>
      </c>
      <c r="I72" s="3" t="s">
        <v>12</v>
      </c>
      <c r="J72" s="3" t="s">
        <v>12</v>
      </c>
      <c r="K72" s="3" t="s">
        <v>239</v>
      </c>
      <c r="L72" s="3" t="s">
        <v>273</v>
      </c>
      <c r="M72" s="3" t="s">
        <v>238</v>
      </c>
      <c r="N72" s="3" t="s">
        <v>219</v>
      </c>
    </row>
    <row r="73" spans="1:14" x14ac:dyDescent="0.25">
      <c r="A73" s="1">
        <v>43883</v>
      </c>
      <c r="B73" s="2">
        <v>0.76666666666666672</v>
      </c>
      <c r="C73" s="1">
        <v>43881</v>
      </c>
      <c r="D73" s="3" t="s">
        <v>137</v>
      </c>
      <c r="E73">
        <v>7.69</v>
      </c>
      <c r="F73">
        <v>0</v>
      </c>
      <c r="G73" s="3" t="s">
        <v>138</v>
      </c>
      <c r="H73">
        <v>337.78</v>
      </c>
      <c r="I73" s="3" t="s">
        <v>25</v>
      </c>
      <c r="J73" s="3" t="s">
        <v>255</v>
      </c>
      <c r="K73" s="3" t="s">
        <v>239</v>
      </c>
      <c r="L73" s="3" t="s">
        <v>273</v>
      </c>
      <c r="M73" s="3" t="s">
        <v>238</v>
      </c>
      <c r="N73" s="3" t="s">
        <v>219</v>
      </c>
    </row>
    <row r="74" spans="1:14" x14ac:dyDescent="0.25">
      <c r="A74" s="1">
        <v>43883</v>
      </c>
      <c r="B74" s="2">
        <v>0.46250000000000002</v>
      </c>
      <c r="C74" s="1">
        <v>43881</v>
      </c>
      <c r="D74" s="3" t="s">
        <v>139</v>
      </c>
      <c r="E74">
        <v>9.73</v>
      </c>
      <c r="F74">
        <v>0</v>
      </c>
      <c r="G74" s="3" t="s">
        <v>140</v>
      </c>
      <c r="H74">
        <v>345.47</v>
      </c>
      <c r="I74" s="3" t="s">
        <v>28</v>
      </c>
      <c r="J74" s="3" t="s">
        <v>69</v>
      </c>
      <c r="K74" s="3" t="s">
        <v>239</v>
      </c>
      <c r="L74" s="3" t="s">
        <v>273</v>
      </c>
      <c r="M74" s="3" t="s">
        <v>238</v>
      </c>
      <c r="N74" s="3" t="s">
        <v>219</v>
      </c>
    </row>
    <row r="75" spans="1:14" x14ac:dyDescent="0.25">
      <c r="A75" s="1">
        <v>43883</v>
      </c>
      <c r="B75" s="2">
        <v>0.45555555555555555</v>
      </c>
      <c r="C75" s="1">
        <v>43881</v>
      </c>
      <c r="D75" s="3" t="s">
        <v>141</v>
      </c>
      <c r="E75">
        <v>16.77</v>
      </c>
      <c r="F75">
        <v>0</v>
      </c>
      <c r="G75" s="3" t="s">
        <v>142</v>
      </c>
      <c r="H75">
        <v>355.2</v>
      </c>
      <c r="I75" s="3" t="s">
        <v>15</v>
      </c>
      <c r="J75" s="3" t="s">
        <v>254</v>
      </c>
      <c r="K75" s="3" t="s">
        <v>239</v>
      </c>
      <c r="L75" s="3" t="s">
        <v>273</v>
      </c>
      <c r="M75" s="3" t="s">
        <v>238</v>
      </c>
      <c r="N75" s="3" t="s">
        <v>219</v>
      </c>
    </row>
    <row r="76" spans="1:14" x14ac:dyDescent="0.25">
      <c r="A76" s="1">
        <v>43883</v>
      </c>
      <c r="B76" s="2">
        <v>0.38541666666666669</v>
      </c>
      <c r="C76" s="1">
        <v>43881</v>
      </c>
      <c r="D76" s="3" t="s">
        <v>143</v>
      </c>
      <c r="E76">
        <v>1.64</v>
      </c>
      <c r="F76">
        <v>0</v>
      </c>
      <c r="G76" s="3" t="s">
        <v>144</v>
      </c>
      <c r="H76">
        <v>336.14</v>
      </c>
      <c r="I76" s="3" t="s">
        <v>12</v>
      </c>
      <c r="J76" s="3" t="s">
        <v>255</v>
      </c>
      <c r="K76" s="3" t="s">
        <v>239</v>
      </c>
      <c r="L76" s="3" t="s">
        <v>273</v>
      </c>
      <c r="M76" s="3" t="s">
        <v>238</v>
      </c>
      <c r="N76" s="3" t="s">
        <v>219</v>
      </c>
    </row>
    <row r="77" spans="1:14" x14ac:dyDescent="0.25">
      <c r="A77" s="1">
        <v>43886</v>
      </c>
      <c r="B77" s="2">
        <v>0.33263888888888887</v>
      </c>
      <c r="C77" s="1">
        <v>43881</v>
      </c>
      <c r="D77" s="3" t="s">
        <v>145</v>
      </c>
      <c r="E77">
        <v>6.71</v>
      </c>
      <c r="F77">
        <v>0</v>
      </c>
      <c r="G77" s="3" t="s">
        <v>146</v>
      </c>
      <c r="H77">
        <v>334.36</v>
      </c>
      <c r="I77" s="3" t="s">
        <v>28</v>
      </c>
      <c r="J77" s="3" t="s">
        <v>272</v>
      </c>
      <c r="K77" s="3" t="s">
        <v>239</v>
      </c>
      <c r="L77" s="3" t="s">
        <v>273</v>
      </c>
      <c r="M77" s="3" t="s">
        <v>238</v>
      </c>
      <c r="N77" s="3" t="s">
        <v>219</v>
      </c>
    </row>
    <row r="78" spans="1:14" x14ac:dyDescent="0.25">
      <c r="A78" s="1">
        <v>43880</v>
      </c>
      <c r="B78" s="2">
        <v>0.84930555555555554</v>
      </c>
      <c r="C78" s="1">
        <v>43880</v>
      </c>
      <c r="D78" s="3" t="s">
        <v>21</v>
      </c>
      <c r="E78">
        <v>0</v>
      </c>
      <c r="F78">
        <v>200</v>
      </c>
      <c r="G78" s="3" t="s">
        <v>11</v>
      </c>
      <c r="H78">
        <v>454.31</v>
      </c>
      <c r="I78" s="3" t="s">
        <v>22</v>
      </c>
      <c r="J78" s="3" t="s">
        <v>251</v>
      </c>
      <c r="K78" s="3" t="s">
        <v>240</v>
      </c>
      <c r="L78" s="3" t="s">
        <v>227</v>
      </c>
      <c r="M78" s="3" t="s">
        <v>238</v>
      </c>
      <c r="N78" s="3" t="s">
        <v>219</v>
      </c>
    </row>
    <row r="79" spans="1:14" x14ac:dyDescent="0.25">
      <c r="A79" s="1">
        <v>43882</v>
      </c>
      <c r="B79" s="2">
        <v>0.84791666666666665</v>
      </c>
      <c r="C79" s="1">
        <v>43880</v>
      </c>
      <c r="D79" s="3" t="s">
        <v>147</v>
      </c>
      <c r="E79">
        <v>1.61</v>
      </c>
      <c r="F79">
        <v>0</v>
      </c>
      <c r="G79" s="3" t="s">
        <v>148</v>
      </c>
      <c r="H79">
        <v>371.97</v>
      </c>
      <c r="I79" s="3" t="s">
        <v>25</v>
      </c>
      <c r="J79" s="3" t="s">
        <v>255</v>
      </c>
      <c r="K79" s="3" t="s">
        <v>240</v>
      </c>
      <c r="L79" s="3" t="s">
        <v>227</v>
      </c>
      <c r="M79" s="3" t="s">
        <v>238</v>
      </c>
      <c r="N79" s="3" t="s">
        <v>219</v>
      </c>
    </row>
    <row r="80" spans="1:14" x14ac:dyDescent="0.25">
      <c r="A80" s="1">
        <v>43882</v>
      </c>
      <c r="B80" s="2">
        <v>0.62708333333333333</v>
      </c>
      <c r="C80" s="1">
        <v>43880</v>
      </c>
      <c r="D80" s="3" t="s">
        <v>149</v>
      </c>
      <c r="E80">
        <v>8.33</v>
      </c>
      <c r="F80">
        <v>0</v>
      </c>
      <c r="G80" s="3" t="s">
        <v>14</v>
      </c>
      <c r="H80">
        <v>373.58</v>
      </c>
      <c r="I80" s="3" t="s">
        <v>15</v>
      </c>
      <c r="J80" s="3" t="s">
        <v>254</v>
      </c>
      <c r="K80" s="3" t="s">
        <v>240</v>
      </c>
      <c r="L80" s="3" t="s">
        <v>227</v>
      </c>
      <c r="M80" s="3" t="s">
        <v>238</v>
      </c>
      <c r="N80" s="3" t="s">
        <v>219</v>
      </c>
    </row>
    <row r="81" spans="1:14" x14ac:dyDescent="0.25">
      <c r="A81" s="1">
        <v>43882</v>
      </c>
      <c r="B81" s="2">
        <v>0.50624999999999998</v>
      </c>
      <c r="C81" s="1">
        <v>43880</v>
      </c>
      <c r="D81" s="3" t="s">
        <v>150</v>
      </c>
      <c r="E81">
        <v>4.99</v>
      </c>
      <c r="F81">
        <v>0</v>
      </c>
      <c r="G81" s="3" t="s">
        <v>151</v>
      </c>
      <c r="H81">
        <v>381.91</v>
      </c>
      <c r="I81" s="3" t="s">
        <v>39</v>
      </c>
      <c r="J81" s="3" t="s">
        <v>69</v>
      </c>
      <c r="K81" s="3" t="s">
        <v>240</v>
      </c>
      <c r="L81" s="3" t="s">
        <v>227</v>
      </c>
      <c r="M81" s="3" t="s">
        <v>238</v>
      </c>
      <c r="N81" s="3" t="s">
        <v>219</v>
      </c>
    </row>
    <row r="82" spans="1:14" x14ac:dyDescent="0.25">
      <c r="A82" s="1">
        <v>43882</v>
      </c>
      <c r="B82" s="2">
        <v>0.49722222222222223</v>
      </c>
      <c r="C82" s="1">
        <v>43880</v>
      </c>
      <c r="D82" s="3" t="s">
        <v>152</v>
      </c>
      <c r="E82">
        <v>13.31</v>
      </c>
      <c r="F82">
        <v>0</v>
      </c>
      <c r="G82" s="3" t="s">
        <v>153</v>
      </c>
      <c r="H82">
        <v>386.9</v>
      </c>
      <c r="I82" s="3" t="s">
        <v>39</v>
      </c>
      <c r="J82" s="3" t="s">
        <v>69</v>
      </c>
      <c r="K82" s="3" t="s">
        <v>240</v>
      </c>
      <c r="L82" s="3" t="s">
        <v>227</v>
      </c>
      <c r="M82" s="3" t="s">
        <v>238</v>
      </c>
      <c r="N82" s="3" t="s">
        <v>219</v>
      </c>
    </row>
    <row r="83" spans="1:14" x14ac:dyDescent="0.25">
      <c r="A83" s="1">
        <v>43882</v>
      </c>
      <c r="B83" s="2">
        <v>0.39652777777777776</v>
      </c>
      <c r="C83" s="1">
        <v>43880</v>
      </c>
      <c r="D83" s="3" t="s">
        <v>154</v>
      </c>
      <c r="E83">
        <v>14.05</v>
      </c>
      <c r="F83">
        <v>0</v>
      </c>
      <c r="G83" s="3" t="s">
        <v>155</v>
      </c>
      <c r="H83">
        <v>404.29</v>
      </c>
      <c r="I83" s="3" t="s">
        <v>69</v>
      </c>
      <c r="J83" s="3" t="s">
        <v>69</v>
      </c>
      <c r="K83" s="3" t="s">
        <v>240</v>
      </c>
      <c r="L83" s="3" t="s">
        <v>227</v>
      </c>
      <c r="M83" s="3" t="s">
        <v>238</v>
      </c>
      <c r="N83" s="3" t="s">
        <v>219</v>
      </c>
    </row>
    <row r="84" spans="1:14" x14ac:dyDescent="0.25">
      <c r="A84" s="1">
        <v>43882</v>
      </c>
      <c r="B84" s="2">
        <v>0.32222222222222224</v>
      </c>
      <c r="C84" s="1">
        <v>43880</v>
      </c>
      <c r="D84" s="3" t="s">
        <v>156</v>
      </c>
      <c r="E84">
        <v>4.08</v>
      </c>
      <c r="F84">
        <v>0</v>
      </c>
      <c r="G84" s="3" t="s">
        <v>157</v>
      </c>
      <c r="H84">
        <v>400.21</v>
      </c>
      <c r="I84" s="3" t="s">
        <v>28</v>
      </c>
      <c r="J84" s="3" t="s">
        <v>272</v>
      </c>
      <c r="K84" s="3" t="s">
        <v>240</v>
      </c>
      <c r="L84" s="3" t="s">
        <v>227</v>
      </c>
      <c r="M84" s="3" t="s">
        <v>238</v>
      </c>
      <c r="N84" s="3" t="s">
        <v>219</v>
      </c>
    </row>
    <row r="85" spans="1:14" x14ac:dyDescent="0.25">
      <c r="A85" s="1">
        <v>43881</v>
      </c>
      <c r="B85" s="2">
        <v>0.8125</v>
      </c>
      <c r="C85" s="1">
        <v>43879</v>
      </c>
      <c r="D85" s="3" t="s">
        <v>33</v>
      </c>
      <c r="E85">
        <v>7.02</v>
      </c>
      <c r="F85">
        <v>0</v>
      </c>
      <c r="G85" s="3" t="s">
        <v>11</v>
      </c>
      <c r="H85">
        <v>418.34</v>
      </c>
      <c r="I85" s="3" t="s">
        <v>34</v>
      </c>
      <c r="J85" s="3" t="s">
        <v>272</v>
      </c>
      <c r="K85" s="3" t="s">
        <v>240</v>
      </c>
      <c r="L85" s="3" t="s">
        <v>227</v>
      </c>
      <c r="M85" s="3" t="s">
        <v>238</v>
      </c>
      <c r="N85" s="3" t="s">
        <v>219</v>
      </c>
    </row>
    <row r="86" spans="1:14" x14ac:dyDescent="0.25">
      <c r="A86" s="1">
        <v>43881</v>
      </c>
      <c r="B86" s="2">
        <v>0.80902777777777779</v>
      </c>
      <c r="C86" s="1">
        <v>43879</v>
      </c>
      <c r="D86" s="3" t="s">
        <v>158</v>
      </c>
      <c r="E86">
        <v>2.5</v>
      </c>
      <c r="F86">
        <v>0</v>
      </c>
      <c r="G86" s="3" t="s">
        <v>63</v>
      </c>
      <c r="H86">
        <v>425.36</v>
      </c>
      <c r="I86" s="3" t="s">
        <v>64</v>
      </c>
      <c r="J86" s="3" t="s">
        <v>252</v>
      </c>
      <c r="K86" s="3" t="s">
        <v>240</v>
      </c>
      <c r="L86" s="3" t="s">
        <v>227</v>
      </c>
      <c r="M86" s="3" t="s">
        <v>238</v>
      </c>
      <c r="N86" s="3" t="s">
        <v>219</v>
      </c>
    </row>
    <row r="87" spans="1:14" x14ac:dyDescent="0.25">
      <c r="A87" s="1">
        <v>43880</v>
      </c>
      <c r="B87" s="2">
        <v>0.67569444444444449</v>
      </c>
      <c r="C87" s="1">
        <v>43879</v>
      </c>
      <c r="D87" s="3" t="s">
        <v>159</v>
      </c>
      <c r="E87">
        <v>13.11</v>
      </c>
      <c r="F87">
        <v>0</v>
      </c>
      <c r="G87" s="3" t="s">
        <v>160</v>
      </c>
      <c r="H87">
        <v>427.86</v>
      </c>
      <c r="I87" s="3" t="s">
        <v>12</v>
      </c>
      <c r="J87" s="3" t="s">
        <v>12</v>
      </c>
      <c r="K87" s="3" t="s">
        <v>240</v>
      </c>
      <c r="L87" s="3" t="s">
        <v>227</v>
      </c>
      <c r="M87" s="3" t="s">
        <v>238</v>
      </c>
      <c r="N87" s="3" t="s">
        <v>219</v>
      </c>
    </row>
    <row r="88" spans="1:14" x14ac:dyDescent="0.25">
      <c r="A88" s="1">
        <v>43879</v>
      </c>
      <c r="B88" s="2">
        <v>0.66874999999999996</v>
      </c>
      <c r="C88" s="1">
        <v>43878</v>
      </c>
      <c r="D88" s="3" t="s">
        <v>161</v>
      </c>
      <c r="E88">
        <v>24.99</v>
      </c>
      <c r="F88">
        <v>0</v>
      </c>
      <c r="G88" s="3" t="s">
        <v>113</v>
      </c>
      <c r="H88">
        <v>261.81</v>
      </c>
      <c r="I88" s="3" t="s">
        <v>15</v>
      </c>
      <c r="J88" s="3" t="s">
        <v>254</v>
      </c>
      <c r="K88" s="3" t="s">
        <v>240</v>
      </c>
      <c r="L88" s="3" t="s">
        <v>227</v>
      </c>
      <c r="M88" s="3" t="s">
        <v>238</v>
      </c>
      <c r="N88" s="3" t="s">
        <v>219</v>
      </c>
    </row>
    <row r="89" spans="1:14" x14ac:dyDescent="0.25">
      <c r="A89" s="1">
        <v>43879</v>
      </c>
      <c r="B89" s="2">
        <v>0.59166666666666667</v>
      </c>
      <c r="C89" s="1">
        <v>43878</v>
      </c>
      <c r="D89" s="3" t="s">
        <v>162</v>
      </c>
      <c r="E89">
        <v>7.5</v>
      </c>
      <c r="F89">
        <v>0</v>
      </c>
      <c r="G89" s="3" t="s">
        <v>163</v>
      </c>
      <c r="H89">
        <v>254.31</v>
      </c>
      <c r="I89" s="3" t="s">
        <v>39</v>
      </c>
      <c r="J89" s="3" t="s">
        <v>69</v>
      </c>
      <c r="K89" s="3" t="s">
        <v>240</v>
      </c>
      <c r="L89" s="3" t="s">
        <v>227</v>
      </c>
      <c r="M89" s="3" t="s">
        <v>238</v>
      </c>
      <c r="N89" s="3" t="s">
        <v>219</v>
      </c>
    </row>
    <row r="90" spans="1:14" x14ac:dyDescent="0.25">
      <c r="A90" s="1">
        <v>43880</v>
      </c>
      <c r="B90" s="2">
        <v>0.48541666666666666</v>
      </c>
      <c r="C90" s="1">
        <v>43878</v>
      </c>
      <c r="D90" s="3" t="s">
        <v>164</v>
      </c>
      <c r="E90">
        <v>13.34</v>
      </c>
      <c r="F90">
        <v>0</v>
      </c>
      <c r="G90" s="3" t="s">
        <v>153</v>
      </c>
      <c r="H90">
        <v>440.97</v>
      </c>
      <c r="I90" s="3" t="s">
        <v>69</v>
      </c>
      <c r="J90" s="3" t="s">
        <v>69</v>
      </c>
      <c r="K90" s="3" t="s">
        <v>240</v>
      </c>
      <c r="L90" s="3" t="s">
        <v>227</v>
      </c>
      <c r="M90" s="3" t="s">
        <v>238</v>
      </c>
      <c r="N90" s="3" t="s">
        <v>219</v>
      </c>
    </row>
    <row r="91" spans="1:14" x14ac:dyDescent="0.25">
      <c r="A91" s="1">
        <v>43879</v>
      </c>
      <c r="B91" s="2">
        <v>0.35625000000000001</v>
      </c>
      <c r="C91" s="1">
        <v>43878</v>
      </c>
      <c r="D91" s="3" t="s">
        <v>165</v>
      </c>
      <c r="E91">
        <v>8.15</v>
      </c>
      <c r="F91">
        <v>0</v>
      </c>
      <c r="G91" s="3" t="s">
        <v>166</v>
      </c>
      <c r="H91">
        <v>286.8</v>
      </c>
      <c r="I91" s="3" t="s">
        <v>28</v>
      </c>
      <c r="J91" s="3" t="s">
        <v>272</v>
      </c>
      <c r="K91" s="3" t="s">
        <v>240</v>
      </c>
      <c r="L91" s="3" t="s">
        <v>227</v>
      </c>
      <c r="M91" s="3" t="s">
        <v>238</v>
      </c>
      <c r="N91" s="3" t="s">
        <v>219</v>
      </c>
    </row>
    <row r="92" spans="1:14" x14ac:dyDescent="0.25">
      <c r="A92" s="1">
        <v>43878</v>
      </c>
      <c r="B92" s="2">
        <v>0.79652777777777772</v>
      </c>
      <c r="C92" s="1">
        <v>43877</v>
      </c>
      <c r="D92" s="3" t="s">
        <v>167</v>
      </c>
      <c r="E92">
        <v>44.29</v>
      </c>
      <c r="F92">
        <v>0</v>
      </c>
      <c r="G92" s="3" t="s">
        <v>168</v>
      </c>
      <c r="H92">
        <v>309.86</v>
      </c>
      <c r="I92" s="3" t="s">
        <v>28</v>
      </c>
      <c r="J92" s="3" t="s">
        <v>272</v>
      </c>
      <c r="K92" s="3" t="s">
        <v>241</v>
      </c>
      <c r="L92" s="3" t="s">
        <v>242</v>
      </c>
      <c r="M92" s="3" t="s">
        <v>243</v>
      </c>
      <c r="N92" s="3" t="s">
        <v>219</v>
      </c>
    </row>
    <row r="93" spans="1:14" x14ac:dyDescent="0.25">
      <c r="A93" s="1">
        <v>43878</v>
      </c>
      <c r="B93" s="2">
        <v>0.7729166666666667</v>
      </c>
      <c r="C93" s="1">
        <v>43877</v>
      </c>
      <c r="D93" s="3" t="s">
        <v>169</v>
      </c>
      <c r="E93">
        <v>14.29</v>
      </c>
      <c r="F93">
        <v>0</v>
      </c>
      <c r="G93" s="3" t="s">
        <v>170</v>
      </c>
      <c r="H93">
        <v>354.15</v>
      </c>
      <c r="I93" s="3" t="s">
        <v>64</v>
      </c>
      <c r="J93" s="3" t="s">
        <v>252</v>
      </c>
      <c r="K93" s="3" t="s">
        <v>241</v>
      </c>
      <c r="L93" s="3" t="s">
        <v>242</v>
      </c>
      <c r="M93" s="3" t="s">
        <v>243</v>
      </c>
      <c r="N93" s="3" t="s">
        <v>219</v>
      </c>
    </row>
    <row r="94" spans="1:14" x14ac:dyDescent="0.25">
      <c r="A94" s="1">
        <v>43879</v>
      </c>
      <c r="B94" s="2">
        <v>0.60069444444444442</v>
      </c>
      <c r="C94" s="1">
        <v>43877</v>
      </c>
      <c r="D94" s="3" t="s">
        <v>171</v>
      </c>
      <c r="E94">
        <v>2.5099999999999998</v>
      </c>
      <c r="F94">
        <v>0</v>
      </c>
      <c r="G94" s="3" t="s">
        <v>63</v>
      </c>
      <c r="H94">
        <v>307.35000000000002</v>
      </c>
      <c r="I94" s="3" t="s">
        <v>25</v>
      </c>
      <c r="J94" s="3" t="s">
        <v>255</v>
      </c>
      <c r="K94" s="3" t="s">
        <v>241</v>
      </c>
      <c r="L94" s="3" t="s">
        <v>242</v>
      </c>
      <c r="M94" s="3" t="s">
        <v>243</v>
      </c>
      <c r="N94" s="3" t="s">
        <v>219</v>
      </c>
    </row>
    <row r="95" spans="1:14" x14ac:dyDescent="0.25">
      <c r="A95" s="1">
        <v>43879</v>
      </c>
      <c r="B95" s="2">
        <v>0.39861111111111114</v>
      </c>
      <c r="C95" s="1">
        <v>43877</v>
      </c>
      <c r="D95" s="3" t="s">
        <v>172</v>
      </c>
      <c r="E95">
        <v>2.44</v>
      </c>
      <c r="F95">
        <v>0</v>
      </c>
      <c r="G95" s="3" t="s">
        <v>173</v>
      </c>
      <c r="H95">
        <v>297.97000000000003</v>
      </c>
      <c r="I95" s="3" t="s">
        <v>12</v>
      </c>
      <c r="J95" s="3" t="s">
        <v>12</v>
      </c>
      <c r="K95" s="3" t="s">
        <v>241</v>
      </c>
      <c r="L95" s="3" t="s">
        <v>242</v>
      </c>
      <c r="M95" s="3" t="s">
        <v>243</v>
      </c>
      <c r="N95" s="3" t="s">
        <v>219</v>
      </c>
    </row>
    <row r="96" spans="1:14" x14ac:dyDescent="0.25">
      <c r="A96" s="1">
        <v>43879</v>
      </c>
      <c r="B96" s="2">
        <v>0.39791666666666664</v>
      </c>
      <c r="C96" s="1">
        <v>43877</v>
      </c>
      <c r="D96" s="3" t="s">
        <v>174</v>
      </c>
      <c r="E96">
        <v>3.02</v>
      </c>
      <c r="F96">
        <v>0</v>
      </c>
      <c r="G96" s="3" t="s">
        <v>175</v>
      </c>
      <c r="H96">
        <v>294.95</v>
      </c>
      <c r="I96" s="3" t="s">
        <v>12</v>
      </c>
      <c r="J96" s="3" t="s">
        <v>12</v>
      </c>
      <c r="K96" s="3" t="s">
        <v>241</v>
      </c>
      <c r="L96" s="3" t="s">
        <v>242</v>
      </c>
      <c r="M96" s="3" t="s">
        <v>243</v>
      </c>
      <c r="N96" s="3" t="s">
        <v>219</v>
      </c>
    </row>
    <row r="97" spans="1:14" x14ac:dyDescent="0.25">
      <c r="A97" s="1">
        <v>43879</v>
      </c>
      <c r="B97" s="2">
        <v>0.35208333333333336</v>
      </c>
      <c r="C97" s="1">
        <v>43877</v>
      </c>
      <c r="D97" s="3" t="s">
        <v>176</v>
      </c>
      <c r="E97">
        <v>0.04</v>
      </c>
      <c r="F97">
        <v>0</v>
      </c>
      <c r="G97" s="3" t="s">
        <v>177</v>
      </c>
      <c r="H97">
        <v>300.41000000000003</v>
      </c>
      <c r="I97" s="3" t="s">
        <v>12</v>
      </c>
      <c r="J97" s="3" t="s">
        <v>12</v>
      </c>
      <c r="K97" s="3" t="s">
        <v>241</v>
      </c>
      <c r="L97" s="3" t="s">
        <v>242</v>
      </c>
      <c r="M97" s="3" t="s">
        <v>243</v>
      </c>
      <c r="N97" s="3" t="s">
        <v>219</v>
      </c>
    </row>
    <row r="98" spans="1:14" x14ac:dyDescent="0.25">
      <c r="A98" s="1">
        <v>43879</v>
      </c>
      <c r="B98" s="2">
        <v>0.35138888888888886</v>
      </c>
      <c r="C98" s="1">
        <v>43877</v>
      </c>
      <c r="D98" s="3" t="s">
        <v>176</v>
      </c>
      <c r="E98">
        <v>6.9</v>
      </c>
      <c r="F98">
        <v>0</v>
      </c>
      <c r="G98" s="3" t="s">
        <v>178</v>
      </c>
      <c r="H98">
        <v>300.45</v>
      </c>
      <c r="I98" s="3" t="s">
        <v>12</v>
      </c>
      <c r="J98" s="3" t="s">
        <v>12</v>
      </c>
      <c r="K98" s="3" t="s">
        <v>241</v>
      </c>
      <c r="L98" s="3" t="s">
        <v>242</v>
      </c>
      <c r="M98" s="3" t="s">
        <v>243</v>
      </c>
      <c r="N98" s="3" t="s">
        <v>219</v>
      </c>
    </row>
    <row r="99" spans="1:14" x14ac:dyDescent="0.25">
      <c r="A99" s="1">
        <v>43877</v>
      </c>
      <c r="B99" s="2">
        <v>0.14166666666666666</v>
      </c>
      <c r="C99" s="1">
        <v>43877</v>
      </c>
      <c r="D99" s="3" t="s">
        <v>179</v>
      </c>
      <c r="E99">
        <v>11.73</v>
      </c>
      <c r="F99">
        <v>0</v>
      </c>
      <c r="G99" s="3" t="s">
        <v>180</v>
      </c>
      <c r="H99">
        <v>412.09</v>
      </c>
      <c r="I99" s="3" t="s">
        <v>39</v>
      </c>
      <c r="J99" s="3" t="s">
        <v>39</v>
      </c>
      <c r="K99" s="3" t="s">
        <v>241</v>
      </c>
      <c r="L99" s="3" t="s">
        <v>242</v>
      </c>
      <c r="M99" s="3" t="s">
        <v>243</v>
      </c>
      <c r="N99" s="3" t="s">
        <v>219</v>
      </c>
    </row>
    <row r="100" spans="1:14" x14ac:dyDescent="0.25">
      <c r="A100" s="1">
        <v>43877</v>
      </c>
      <c r="B100" s="2">
        <v>0.88055555555555554</v>
      </c>
      <c r="C100" s="1">
        <v>43876</v>
      </c>
      <c r="D100" s="3" t="s">
        <v>33</v>
      </c>
      <c r="E100">
        <v>8.25</v>
      </c>
      <c r="F100">
        <v>0</v>
      </c>
      <c r="G100" s="3" t="s">
        <v>11</v>
      </c>
      <c r="H100">
        <v>368.44</v>
      </c>
      <c r="I100" s="3" t="s">
        <v>34</v>
      </c>
      <c r="J100" s="3" t="s">
        <v>272</v>
      </c>
      <c r="K100" s="3" t="s">
        <v>241</v>
      </c>
      <c r="L100" s="3" t="s">
        <v>242</v>
      </c>
      <c r="M100" s="3" t="s">
        <v>243</v>
      </c>
      <c r="N100" s="3" t="s">
        <v>219</v>
      </c>
    </row>
    <row r="101" spans="1:14" x14ac:dyDescent="0.25">
      <c r="A101" s="1">
        <v>43877</v>
      </c>
      <c r="B101" s="2">
        <v>0.55972222222222223</v>
      </c>
      <c r="C101" s="1">
        <v>43876</v>
      </c>
      <c r="D101" s="3" t="s">
        <v>181</v>
      </c>
      <c r="E101">
        <v>15.68</v>
      </c>
      <c r="F101">
        <v>0</v>
      </c>
      <c r="G101" s="3" t="s">
        <v>182</v>
      </c>
      <c r="H101">
        <v>376.69</v>
      </c>
      <c r="I101" s="3" t="s">
        <v>64</v>
      </c>
      <c r="J101" s="3" t="s">
        <v>252</v>
      </c>
      <c r="K101" s="3" t="s">
        <v>241</v>
      </c>
      <c r="L101" s="3" t="s">
        <v>242</v>
      </c>
      <c r="M101" s="3" t="s">
        <v>243</v>
      </c>
      <c r="N101" s="3" t="s">
        <v>219</v>
      </c>
    </row>
    <row r="102" spans="1:14" x14ac:dyDescent="0.25">
      <c r="A102" s="1">
        <v>43877</v>
      </c>
      <c r="B102" s="2">
        <v>0.76249999999999996</v>
      </c>
      <c r="C102" s="1">
        <v>43875</v>
      </c>
      <c r="D102" s="3" t="s">
        <v>183</v>
      </c>
      <c r="E102">
        <v>3.91</v>
      </c>
      <c r="F102">
        <v>0</v>
      </c>
      <c r="G102" s="3" t="s">
        <v>184</v>
      </c>
      <c r="H102">
        <v>408.18</v>
      </c>
      <c r="I102" s="3" t="s">
        <v>12</v>
      </c>
      <c r="J102" s="3" t="s">
        <v>12</v>
      </c>
      <c r="K102" s="3" t="s">
        <v>241</v>
      </c>
      <c r="L102" s="3" t="s">
        <v>242</v>
      </c>
      <c r="M102" s="3" t="s">
        <v>243</v>
      </c>
      <c r="N102" s="3" t="s">
        <v>219</v>
      </c>
    </row>
    <row r="103" spans="1:14" x14ac:dyDescent="0.25">
      <c r="A103" s="1">
        <v>43877</v>
      </c>
      <c r="B103" s="2">
        <v>0.6875</v>
      </c>
      <c r="C103" s="1">
        <v>43875</v>
      </c>
      <c r="D103" s="3" t="s">
        <v>185</v>
      </c>
      <c r="E103">
        <v>3.6</v>
      </c>
      <c r="F103">
        <v>0</v>
      </c>
      <c r="G103" s="3" t="s">
        <v>186</v>
      </c>
      <c r="H103">
        <v>399.88</v>
      </c>
      <c r="I103" s="3" t="s">
        <v>12</v>
      </c>
      <c r="J103" s="3" t="s">
        <v>12</v>
      </c>
      <c r="K103" s="3" t="s">
        <v>241</v>
      </c>
      <c r="L103" s="3" t="s">
        <v>242</v>
      </c>
      <c r="M103" s="3" t="s">
        <v>243</v>
      </c>
      <c r="N103" s="3" t="s">
        <v>219</v>
      </c>
    </row>
    <row r="104" spans="1:14" x14ac:dyDescent="0.25">
      <c r="A104" s="1">
        <v>43877</v>
      </c>
      <c r="B104" s="2">
        <v>0.59861111111111109</v>
      </c>
      <c r="C104" s="1">
        <v>43875</v>
      </c>
      <c r="D104" s="3" t="s">
        <v>187</v>
      </c>
      <c r="E104">
        <v>4.7</v>
      </c>
      <c r="F104">
        <v>0</v>
      </c>
      <c r="G104" s="3" t="s">
        <v>188</v>
      </c>
      <c r="H104">
        <v>403.48</v>
      </c>
      <c r="I104" s="3" t="s">
        <v>69</v>
      </c>
      <c r="J104" s="3" t="s">
        <v>69</v>
      </c>
      <c r="K104" s="3" t="s">
        <v>241</v>
      </c>
      <c r="L104" s="3" t="s">
        <v>242</v>
      </c>
      <c r="M104" s="3" t="s">
        <v>243</v>
      </c>
      <c r="N104" s="3" t="s">
        <v>219</v>
      </c>
    </row>
    <row r="105" spans="1:14" x14ac:dyDescent="0.25">
      <c r="A105" s="1">
        <v>43877</v>
      </c>
      <c r="B105" s="2">
        <v>0.53611111111111109</v>
      </c>
      <c r="C105" s="1">
        <v>43875</v>
      </c>
      <c r="D105" s="3" t="s">
        <v>189</v>
      </c>
      <c r="E105">
        <v>7.51</v>
      </c>
      <c r="F105">
        <v>0</v>
      </c>
      <c r="G105" s="3" t="s">
        <v>190</v>
      </c>
      <c r="H105">
        <v>392.37</v>
      </c>
      <c r="I105" s="3" t="s">
        <v>69</v>
      </c>
      <c r="J105" s="3" t="s">
        <v>69</v>
      </c>
      <c r="K105" s="3" t="s">
        <v>241</v>
      </c>
      <c r="L105" s="3" t="s">
        <v>242</v>
      </c>
      <c r="M105" s="3" t="s">
        <v>243</v>
      </c>
      <c r="N105" s="3" t="s">
        <v>219</v>
      </c>
    </row>
    <row r="106" spans="1:14" x14ac:dyDescent="0.25">
      <c r="A106" s="1">
        <v>43876</v>
      </c>
      <c r="B106" s="2">
        <v>0.85347222222222219</v>
      </c>
      <c r="C106" s="1">
        <v>43874</v>
      </c>
      <c r="D106" s="3" t="s">
        <v>191</v>
      </c>
      <c r="E106">
        <v>58.84</v>
      </c>
      <c r="F106">
        <v>0</v>
      </c>
      <c r="G106" s="3" t="s">
        <v>192</v>
      </c>
      <c r="H106">
        <v>423.82</v>
      </c>
      <c r="I106" s="3" t="s">
        <v>34</v>
      </c>
      <c r="J106" s="3" t="s">
        <v>272</v>
      </c>
      <c r="K106" s="3" t="s">
        <v>244</v>
      </c>
      <c r="L106" s="3" t="s">
        <v>242</v>
      </c>
      <c r="M106" s="3" t="s">
        <v>243</v>
      </c>
      <c r="N106" s="3" t="s">
        <v>219</v>
      </c>
    </row>
    <row r="107" spans="1:14" x14ac:dyDescent="0.25">
      <c r="A107" s="1">
        <v>43875</v>
      </c>
      <c r="B107" s="2">
        <v>0.7895833333333333</v>
      </c>
      <c r="C107" s="1">
        <v>43873</v>
      </c>
      <c r="D107" s="3" t="s">
        <v>193</v>
      </c>
      <c r="E107">
        <v>24.03</v>
      </c>
      <c r="F107">
        <v>0</v>
      </c>
      <c r="G107" s="3" t="s">
        <v>194</v>
      </c>
      <c r="H107">
        <v>530.09</v>
      </c>
      <c r="I107" s="3" t="s">
        <v>12</v>
      </c>
      <c r="J107" s="3" t="s">
        <v>12</v>
      </c>
      <c r="K107" s="3" t="s">
        <v>244</v>
      </c>
      <c r="L107" s="3" t="s">
        <v>242</v>
      </c>
      <c r="M107" s="3" t="s">
        <v>243</v>
      </c>
      <c r="N107" s="3" t="s">
        <v>219</v>
      </c>
    </row>
    <row r="108" spans="1:14" x14ac:dyDescent="0.25">
      <c r="A108" s="1">
        <v>43875</v>
      </c>
      <c r="B108" s="2">
        <v>0.60138888888888886</v>
      </c>
      <c r="C108" s="1">
        <v>43873</v>
      </c>
      <c r="D108" s="3" t="s">
        <v>195</v>
      </c>
      <c r="E108">
        <v>47.43</v>
      </c>
      <c r="F108">
        <v>0</v>
      </c>
      <c r="G108" s="3" t="s">
        <v>196</v>
      </c>
      <c r="H108">
        <v>482.66</v>
      </c>
      <c r="I108" s="3" t="s">
        <v>64</v>
      </c>
      <c r="J108" s="3" t="s">
        <v>252</v>
      </c>
      <c r="K108" s="3" t="s">
        <v>244</v>
      </c>
      <c r="L108" s="3" t="s">
        <v>242</v>
      </c>
      <c r="M108" s="3" t="s">
        <v>243</v>
      </c>
      <c r="N108" s="3" t="s">
        <v>219</v>
      </c>
    </row>
    <row r="109" spans="1:14" x14ac:dyDescent="0.25">
      <c r="A109" s="1">
        <v>43887</v>
      </c>
      <c r="B109" s="2">
        <v>0.67083333333333328</v>
      </c>
      <c r="C109" s="1">
        <v>43871</v>
      </c>
      <c r="D109" s="3" t="s">
        <v>197</v>
      </c>
      <c r="E109">
        <v>18.14</v>
      </c>
      <c r="F109">
        <v>0</v>
      </c>
      <c r="G109" s="3" t="s">
        <v>198</v>
      </c>
      <c r="H109">
        <v>215.18</v>
      </c>
      <c r="I109" s="3" t="s">
        <v>25</v>
      </c>
      <c r="J109" s="3" t="s">
        <v>255</v>
      </c>
      <c r="K109" s="3" t="s">
        <v>245</v>
      </c>
      <c r="L109" s="3" t="s">
        <v>242</v>
      </c>
      <c r="M109" s="3" t="s">
        <v>243</v>
      </c>
      <c r="N109" s="3" t="s">
        <v>219</v>
      </c>
    </row>
    <row r="110" spans="1:14" x14ac:dyDescent="0.25">
      <c r="A110" s="1">
        <v>43887</v>
      </c>
      <c r="B110" s="2">
        <v>0.57222222222222219</v>
      </c>
      <c r="C110" s="1">
        <v>43871</v>
      </c>
      <c r="D110" s="3" t="s">
        <v>199</v>
      </c>
      <c r="E110">
        <v>58.13</v>
      </c>
      <c r="F110">
        <v>0</v>
      </c>
      <c r="G110" s="3" t="s">
        <v>200</v>
      </c>
      <c r="H110">
        <v>157.05000000000001</v>
      </c>
      <c r="I110" s="3" t="s">
        <v>28</v>
      </c>
      <c r="J110" s="3" t="s">
        <v>272</v>
      </c>
      <c r="K110" s="3" t="s">
        <v>245</v>
      </c>
      <c r="L110" s="3" t="s">
        <v>242</v>
      </c>
      <c r="M110" s="3" t="s">
        <v>243</v>
      </c>
      <c r="N110" s="3" t="s">
        <v>219</v>
      </c>
    </row>
    <row r="111" spans="1:14" x14ac:dyDescent="0.25">
      <c r="A111" s="1">
        <v>43887</v>
      </c>
      <c r="B111" s="2">
        <v>0.53125</v>
      </c>
      <c r="C111" s="1">
        <v>43871</v>
      </c>
      <c r="D111" s="3" t="s">
        <v>201</v>
      </c>
      <c r="E111">
        <v>79.14</v>
      </c>
      <c r="F111">
        <v>0</v>
      </c>
      <c r="G111" s="3" t="s">
        <v>202</v>
      </c>
      <c r="H111">
        <v>77.91</v>
      </c>
      <c r="I111" s="3" t="s">
        <v>15</v>
      </c>
      <c r="J111" s="3" t="s">
        <v>254</v>
      </c>
      <c r="K111" s="3" t="s">
        <v>245</v>
      </c>
      <c r="L111" s="3" t="s">
        <v>242</v>
      </c>
      <c r="M111" s="3" t="s">
        <v>243</v>
      </c>
      <c r="N111" s="3" t="s">
        <v>219</v>
      </c>
    </row>
    <row r="112" spans="1:14" x14ac:dyDescent="0.25">
      <c r="A112" s="1">
        <v>43867</v>
      </c>
      <c r="B112" s="2">
        <v>0.97986111111111107</v>
      </c>
      <c r="C112" s="1">
        <v>43867</v>
      </c>
      <c r="D112" s="3" t="s">
        <v>21</v>
      </c>
      <c r="E112">
        <v>0</v>
      </c>
      <c r="F112">
        <v>500</v>
      </c>
      <c r="G112" s="3" t="s">
        <v>11</v>
      </c>
      <c r="H112">
        <v>575.23</v>
      </c>
      <c r="I112" s="3" t="s">
        <v>22</v>
      </c>
      <c r="J112" s="3" t="s">
        <v>251</v>
      </c>
      <c r="K112" s="3" t="s">
        <v>246</v>
      </c>
      <c r="L112" s="3" t="s">
        <v>247</v>
      </c>
      <c r="M112" s="3" t="s">
        <v>248</v>
      </c>
      <c r="N112" s="3" t="s">
        <v>219</v>
      </c>
    </row>
    <row r="113" spans="1:14" x14ac:dyDescent="0.25">
      <c r="A113" s="1">
        <v>43869</v>
      </c>
      <c r="B113" s="2">
        <v>0.95902777777777781</v>
      </c>
      <c r="C113" s="1">
        <v>43867</v>
      </c>
      <c r="D113" s="3" t="s">
        <v>203</v>
      </c>
      <c r="E113">
        <v>21.11</v>
      </c>
      <c r="F113">
        <v>0</v>
      </c>
      <c r="G113" s="3" t="s">
        <v>11</v>
      </c>
      <c r="H113">
        <v>554.12</v>
      </c>
      <c r="I113" s="3" t="s">
        <v>46</v>
      </c>
      <c r="J113" s="3" t="s">
        <v>253</v>
      </c>
      <c r="K113" s="3" t="s">
        <v>246</v>
      </c>
      <c r="L113" s="3" t="s">
        <v>247</v>
      </c>
      <c r="M113" s="3" t="s">
        <v>248</v>
      </c>
      <c r="N113" s="3" t="s">
        <v>219</v>
      </c>
    </row>
    <row r="114" spans="1:14" x14ac:dyDescent="0.25">
      <c r="A114" s="1">
        <v>43867</v>
      </c>
      <c r="B114" s="2">
        <v>0.47847222222222224</v>
      </c>
      <c r="C114" s="1">
        <v>43864</v>
      </c>
      <c r="D114" s="3" t="s">
        <v>204</v>
      </c>
      <c r="E114">
        <v>38.1</v>
      </c>
      <c r="F114">
        <v>0</v>
      </c>
      <c r="G114" s="3" t="s">
        <v>205</v>
      </c>
      <c r="H114">
        <v>75.23</v>
      </c>
      <c r="I114" s="3" t="s">
        <v>28</v>
      </c>
      <c r="J114" s="3" t="s">
        <v>272</v>
      </c>
      <c r="K114" s="3" t="s">
        <v>246</v>
      </c>
      <c r="L114" s="3" t="s">
        <v>247</v>
      </c>
      <c r="M114" s="3" t="s">
        <v>248</v>
      </c>
      <c r="N114" s="3" t="s">
        <v>219</v>
      </c>
    </row>
    <row r="115" spans="1:14" x14ac:dyDescent="0.25">
      <c r="A115" s="1">
        <v>43864</v>
      </c>
      <c r="B115" s="2">
        <v>0.47708333333333336</v>
      </c>
      <c r="C115" s="1">
        <v>43864</v>
      </c>
      <c r="D115" s="3" t="s">
        <v>21</v>
      </c>
      <c r="E115">
        <v>0</v>
      </c>
      <c r="F115">
        <v>100</v>
      </c>
      <c r="G115" s="3" t="s">
        <v>11</v>
      </c>
      <c r="H115">
        <v>113.33</v>
      </c>
      <c r="I115" s="3" t="s">
        <v>22</v>
      </c>
      <c r="J115" s="3" t="s">
        <v>251</v>
      </c>
      <c r="K115" s="3" t="s">
        <v>246</v>
      </c>
      <c r="L115" s="3" t="s">
        <v>247</v>
      </c>
      <c r="M115" s="3" t="s">
        <v>248</v>
      </c>
      <c r="N115" s="3" t="s">
        <v>219</v>
      </c>
    </row>
    <row r="116" spans="1:14" x14ac:dyDescent="0.25">
      <c r="A116" s="1">
        <v>43861</v>
      </c>
      <c r="B116" s="2">
        <v>0.7319444444444444</v>
      </c>
      <c r="C116" s="1">
        <v>43859</v>
      </c>
      <c r="D116" s="3" t="s">
        <v>33</v>
      </c>
      <c r="E116">
        <v>11.23</v>
      </c>
      <c r="F116">
        <v>0</v>
      </c>
      <c r="G116" s="3" t="s">
        <v>11</v>
      </c>
      <c r="H116">
        <v>13.33</v>
      </c>
      <c r="I116" s="3" t="s">
        <v>34</v>
      </c>
      <c r="J116" s="3" t="s">
        <v>272</v>
      </c>
      <c r="K116" s="3" t="s">
        <v>246</v>
      </c>
      <c r="L116" s="3" t="s">
        <v>247</v>
      </c>
      <c r="M116" s="3" t="s">
        <v>248</v>
      </c>
      <c r="N116" s="3" t="s">
        <v>218</v>
      </c>
    </row>
    <row r="117" spans="1:14" x14ac:dyDescent="0.25">
      <c r="A117" s="1">
        <v>43861</v>
      </c>
      <c r="B117" s="2">
        <v>0.72291666666666665</v>
      </c>
      <c r="C117" s="1">
        <v>43859</v>
      </c>
      <c r="D117" s="3" t="s">
        <v>206</v>
      </c>
      <c r="E117">
        <v>294</v>
      </c>
      <c r="F117">
        <v>0</v>
      </c>
      <c r="G117" s="3" t="s">
        <v>11</v>
      </c>
      <c r="H117">
        <v>81.010000000000005</v>
      </c>
      <c r="I117" s="3" t="s">
        <v>64</v>
      </c>
      <c r="J117" s="3" t="s">
        <v>253</v>
      </c>
      <c r="K117" s="3" t="s">
        <v>246</v>
      </c>
      <c r="L117" s="3" t="s">
        <v>247</v>
      </c>
      <c r="M117" s="3" t="s">
        <v>248</v>
      </c>
      <c r="N117" s="3" t="s">
        <v>218</v>
      </c>
    </row>
    <row r="118" spans="1:14" x14ac:dyDescent="0.25">
      <c r="A118" s="1">
        <v>43859</v>
      </c>
      <c r="B118" s="2">
        <v>0.72013888888888888</v>
      </c>
      <c r="C118" s="1">
        <v>43859</v>
      </c>
      <c r="D118" s="3" t="s">
        <v>21</v>
      </c>
      <c r="E118">
        <v>0</v>
      </c>
      <c r="F118">
        <v>300</v>
      </c>
      <c r="G118" s="3" t="s">
        <v>11</v>
      </c>
      <c r="H118">
        <v>410</v>
      </c>
      <c r="I118" s="3" t="s">
        <v>22</v>
      </c>
      <c r="J118" s="3" t="s">
        <v>251</v>
      </c>
      <c r="K118" s="3" t="s">
        <v>246</v>
      </c>
      <c r="L118" s="3" t="s">
        <v>247</v>
      </c>
      <c r="M118" s="3" t="s">
        <v>248</v>
      </c>
      <c r="N118" s="3" t="s">
        <v>218</v>
      </c>
    </row>
    <row r="119" spans="1:14" x14ac:dyDescent="0.25">
      <c r="A119" s="1">
        <v>43861</v>
      </c>
      <c r="B119" s="2">
        <v>0.70833333333333337</v>
      </c>
      <c r="C119" s="1">
        <v>43859</v>
      </c>
      <c r="D119" s="3" t="s">
        <v>33</v>
      </c>
      <c r="E119">
        <v>9.86</v>
      </c>
      <c r="F119">
        <v>0</v>
      </c>
      <c r="G119" s="3" t="s">
        <v>11</v>
      </c>
      <c r="H119">
        <v>50.61</v>
      </c>
      <c r="I119" s="3" t="s">
        <v>34</v>
      </c>
      <c r="J119" s="3" t="s">
        <v>272</v>
      </c>
      <c r="K119" s="3" t="s">
        <v>246</v>
      </c>
      <c r="L119" s="3" t="s">
        <v>247</v>
      </c>
      <c r="M119" s="3" t="s">
        <v>248</v>
      </c>
      <c r="N119" s="3" t="s">
        <v>218</v>
      </c>
    </row>
    <row r="120" spans="1:14" x14ac:dyDescent="0.25">
      <c r="A120" s="1">
        <v>43861</v>
      </c>
      <c r="B120" s="2">
        <v>0.70277777777777772</v>
      </c>
      <c r="C120" s="1">
        <v>43859</v>
      </c>
      <c r="D120" s="3" t="s">
        <v>207</v>
      </c>
      <c r="E120">
        <v>17.8</v>
      </c>
      <c r="F120">
        <v>0</v>
      </c>
      <c r="G120" s="3" t="s">
        <v>11</v>
      </c>
      <c r="H120">
        <v>63.21</v>
      </c>
      <c r="I120" s="3" t="s">
        <v>64</v>
      </c>
      <c r="J120" s="3" t="s">
        <v>252</v>
      </c>
      <c r="K120" s="3" t="s">
        <v>246</v>
      </c>
      <c r="L120" s="3" t="s">
        <v>247</v>
      </c>
      <c r="M120" s="3" t="s">
        <v>248</v>
      </c>
      <c r="N120" s="3" t="s">
        <v>218</v>
      </c>
    </row>
    <row r="121" spans="1:14" x14ac:dyDescent="0.25">
      <c r="A121" s="1">
        <v>43861</v>
      </c>
      <c r="B121" s="2">
        <v>0.6875</v>
      </c>
      <c r="C121" s="1">
        <v>43859</v>
      </c>
      <c r="D121" s="3" t="s">
        <v>208</v>
      </c>
      <c r="E121">
        <v>24.99</v>
      </c>
      <c r="F121">
        <v>0</v>
      </c>
      <c r="G121" s="3" t="s">
        <v>11</v>
      </c>
      <c r="H121">
        <v>375.01</v>
      </c>
      <c r="I121" s="3" t="s">
        <v>28</v>
      </c>
      <c r="J121" s="3" t="s">
        <v>253</v>
      </c>
      <c r="K121" s="3" t="s">
        <v>246</v>
      </c>
      <c r="L121" s="3" t="s">
        <v>247</v>
      </c>
      <c r="M121" s="3" t="s">
        <v>248</v>
      </c>
      <c r="N121" s="3" t="s">
        <v>218</v>
      </c>
    </row>
    <row r="122" spans="1:14" x14ac:dyDescent="0.25">
      <c r="A122" s="1">
        <v>43861</v>
      </c>
      <c r="B122" s="2">
        <v>0.6430555555555556</v>
      </c>
      <c r="C122" s="1">
        <v>43859</v>
      </c>
      <c r="D122" s="3" t="s">
        <v>209</v>
      </c>
      <c r="E122">
        <v>26.05</v>
      </c>
      <c r="F122">
        <v>0</v>
      </c>
      <c r="G122" s="3" t="s">
        <v>210</v>
      </c>
      <c r="H122">
        <v>24.56</v>
      </c>
      <c r="I122" s="3" t="s">
        <v>64</v>
      </c>
      <c r="J122" s="3" t="s">
        <v>252</v>
      </c>
      <c r="K122" s="3" t="s">
        <v>246</v>
      </c>
      <c r="L122" s="3" t="s">
        <v>247</v>
      </c>
      <c r="M122" s="3" t="s">
        <v>248</v>
      </c>
      <c r="N122" s="3" t="s">
        <v>218</v>
      </c>
    </row>
    <row r="123" spans="1:14" x14ac:dyDescent="0.25">
      <c r="A123" s="1">
        <v>43861</v>
      </c>
      <c r="B123" s="2">
        <v>0.6333333333333333</v>
      </c>
      <c r="C123" s="1">
        <v>43859</v>
      </c>
      <c r="D123" s="3" t="s">
        <v>211</v>
      </c>
      <c r="E123">
        <v>10</v>
      </c>
      <c r="F123">
        <v>0</v>
      </c>
      <c r="G123" s="3" t="s">
        <v>11</v>
      </c>
      <c r="H123">
        <v>400</v>
      </c>
      <c r="I123" s="3" t="s">
        <v>15</v>
      </c>
      <c r="J123" s="3" t="s">
        <v>254</v>
      </c>
      <c r="K123" s="3" t="s">
        <v>246</v>
      </c>
      <c r="L123" s="3" t="s">
        <v>247</v>
      </c>
      <c r="M123" s="3" t="s">
        <v>248</v>
      </c>
      <c r="N123" s="3" t="s">
        <v>218</v>
      </c>
    </row>
    <row r="124" spans="1:14" x14ac:dyDescent="0.25">
      <c r="A124" s="1">
        <v>43861</v>
      </c>
      <c r="B124" s="2">
        <v>0.63263888888888886</v>
      </c>
      <c r="C124" s="1">
        <v>43859</v>
      </c>
      <c r="D124" s="3" t="s">
        <v>212</v>
      </c>
      <c r="E124">
        <v>2.74</v>
      </c>
      <c r="F124">
        <v>0</v>
      </c>
      <c r="G124" s="3" t="s">
        <v>11</v>
      </c>
      <c r="H124">
        <v>60.47</v>
      </c>
      <c r="I124" s="3" t="s">
        <v>12</v>
      </c>
      <c r="J124" s="3" t="s">
        <v>12</v>
      </c>
      <c r="K124" s="3" t="s">
        <v>246</v>
      </c>
      <c r="L124" s="3" t="s">
        <v>247</v>
      </c>
      <c r="M124" s="3" t="s">
        <v>248</v>
      </c>
      <c r="N124" s="3" t="s">
        <v>218</v>
      </c>
    </row>
    <row r="125" spans="1:14" x14ac:dyDescent="0.25">
      <c r="A125" s="1">
        <v>43859</v>
      </c>
      <c r="B125" s="2">
        <v>0.59513888888888888</v>
      </c>
      <c r="C125" s="1">
        <v>43859</v>
      </c>
      <c r="D125" s="3" t="s">
        <v>21</v>
      </c>
      <c r="E125">
        <v>0</v>
      </c>
      <c r="F125">
        <v>100</v>
      </c>
      <c r="G125" s="3" t="s">
        <v>11</v>
      </c>
      <c r="H125">
        <v>110</v>
      </c>
      <c r="I125" s="3" t="s">
        <v>22</v>
      </c>
      <c r="J125" s="3" t="s">
        <v>251</v>
      </c>
      <c r="K125" s="3" t="s">
        <v>246</v>
      </c>
      <c r="L125" s="3" t="s">
        <v>247</v>
      </c>
      <c r="M125" s="3" t="s">
        <v>248</v>
      </c>
      <c r="N125" s="3" t="s">
        <v>218</v>
      </c>
    </row>
    <row r="126" spans="1:14" x14ac:dyDescent="0.25">
      <c r="A126" s="1">
        <v>43843</v>
      </c>
      <c r="B126" s="2">
        <v>0.90138888888888891</v>
      </c>
      <c r="C126" s="1">
        <v>43843</v>
      </c>
      <c r="D126" s="3" t="s">
        <v>213</v>
      </c>
      <c r="E126">
        <v>0</v>
      </c>
      <c r="F126">
        <v>10</v>
      </c>
      <c r="G126" s="3" t="s">
        <v>11</v>
      </c>
      <c r="H126">
        <v>10</v>
      </c>
      <c r="I126" s="3" t="s">
        <v>22</v>
      </c>
      <c r="J126" s="3" t="s">
        <v>251</v>
      </c>
      <c r="K126" s="3" t="s">
        <v>246</v>
      </c>
      <c r="L126" s="3" t="s">
        <v>247</v>
      </c>
      <c r="M126" s="3" t="s">
        <v>248</v>
      </c>
      <c r="N126" s="3" t="s">
        <v>218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06CD6-F59F-4832-8AE6-B21325C96595}">
  <dimension ref="A1:L35"/>
  <sheetViews>
    <sheetView workbookViewId="0"/>
  </sheetViews>
  <sheetFormatPr defaultRowHeight="15" x14ac:dyDescent="0.25"/>
  <cols>
    <col min="1" max="1" width="22.42578125" customWidth="1"/>
    <col min="2" max="5" width="16" customWidth="1"/>
    <col min="6" max="6" width="12.140625" customWidth="1"/>
    <col min="7" max="7" width="19.140625" bestFit="1" customWidth="1"/>
    <col min="8" max="8" width="15.5703125" bestFit="1" customWidth="1"/>
    <col min="9" max="9" width="12.140625" customWidth="1"/>
    <col min="10" max="10" width="18.7109375" customWidth="1"/>
    <col min="11" max="12" width="13.140625" customWidth="1"/>
    <col min="13" max="22" width="7" bestFit="1" customWidth="1"/>
    <col min="23" max="23" width="9.140625" bestFit="1" customWidth="1"/>
    <col min="24" max="29" width="7.28515625" bestFit="1" customWidth="1"/>
    <col min="30" max="30" width="9.42578125" bestFit="1" customWidth="1"/>
    <col min="31" max="31" width="11.28515625" bestFit="1" customWidth="1"/>
  </cols>
  <sheetData>
    <row r="1" spans="1:12" s="25" customFormat="1" ht="15.75" x14ac:dyDescent="0.25">
      <c r="A1" s="24" t="s">
        <v>279</v>
      </c>
      <c r="G1" s="24" t="s">
        <v>280</v>
      </c>
      <c r="H1"/>
      <c r="J1" s="24" t="s">
        <v>281</v>
      </c>
    </row>
    <row r="2" spans="1:12" x14ac:dyDescent="0.25">
      <c r="A2" s="14"/>
      <c r="G2" s="14"/>
      <c r="J2" s="14"/>
    </row>
    <row r="3" spans="1:12" x14ac:dyDescent="0.25">
      <c r="A3" s="4" t="s">
        <v>214</v>
      </c>
      <c r="B3" s="4" t="s">
        <v>217</v>
      </c>
      <c r="G3" s="4" t="s">
        <v>215</v>
      </c>
      <c r="H3" t="s">
        <v>214</v>
      </c>
      <c r="J3" s="4" t="s">
        <v>214</v>
      </c>
    </row>
    <row r="4" spans="1:12" x14ac:dyDescent="0.25">
      <c r="A4" s="4" t="s">
        <v>215</v>
      </c>
      <c r="B4" t="s">
        <v>218</v>
      </c>
      <c r="C4" t="s">
        <v>219</v>
      </c>
      <c r="D4" t="s">
        <v>220</v>
      </c>
      <c r="E4" t="s">
        <v>216</v>
      </c>
      <c r="G4" s="5" t="s">
        <v>69</v>
      </c>
      <c r="H4" s="3">
        <v>123.99000000000001</v>
      </c>
      <c r="J4" s="4" t="s">
        <v>224</v>
      </c>
      <c r="K4" s="4" t="s">
        <v>223</v>
      </c>
      <c r="L4" t="s">
        <v>221</v>
      </c>
    </row>
    <row r="5" spans="1:12" x14ac:dyDescent="0.25">
      <c r="A5" s="5" t="s">
        <v>272</v>
      </c>
      <c r="B5" s="3">
        <v>21.09</v>
      </c>
      <c r="C5" s="3">
        <v>323.01000000000005</v>
      </c>
      <c r="D5" s="3">
        <v>55.86</v>
      </c>
      <c r="E5" s="3">
        <v>399.96000000000004</v>
      </c>
      <c r="F5" s="3"/>
      <c r="G5" s="5" t="s">
        <v>12</v>
      </c>
      <c r="H5" s="3">
        <v>80.19</v>
      </c>
      <c r="J5" t="s">
        <v>227</v>
      </c>
      <c r="K5" t="s">
        <v>226</v>
      </c>
      <c r="L5" s="3">
        <v>50.000000000000007</v>
      </c>
    </row>
    <row r="6" spans="1:12" x14ac:dyDescent="0.25">
      <c r="A6" s="5" t="s">
        <v>254</v>
      </c>
      <c r="B6" s="3">
        <v>10</v>
      </c>
      <c r="C6" s="3">
        <v>220.89999999999998</v>
      </c>
      <c r="D6" s="3">
        <v>61.150000000000006</v>
      </c>
      <c r="E6" s="3">
        <v>292.04999999999995</v>
      </c>
      <c r="F6" s="3"/>
      <c r="G6" s="5" t="s">
        <v>253</v>
      </c>
      <c r="H6" s="3">
        <v>369.12</v>
      </c>
      <c r="J6" t="s">
        <v>227</v>
      </c>
      <c r="K6" t="s">
        <v>240</v>
      </c>
      <c r="L6" s="3">
        <v>122.98</v>
      </c>
    </row>
    <row r="7" spans="1:12" x14ac:dyDescent="0.25">
      <c r="A7" s="5" t="s">
        <v>255</v>
      </c>
      <c r="B7" s="3"/>
      <c r="C7" s="3">
        <v>79.329999999999984</v>
      </c>
      <c r="D7" s="3">
        <v>30.18</v>
      </c>
      <c r="E7" s="3">
        <v>109.50999999999999</v>
      </c>
      <c r="F7" s="3"/>
      <c r="G7" s="5" t="s">
        <v>252</v>
      </c>
      <c r="H7" s="3">
        <v>157.06000000000003</v>
      </c>
      <c r="J7" t="s">
        <v>232</v>
      </c>
      <c r="K7" t="s">
        <v>231</v>
      </c>
      <c r="L7" s="3">
        <v>109.36999999999999</v>
      </c>
    </row>
    <row r="8" spans="1:12" x14ac:dyDescent="0.25">
      <c r="A8" s="5" t="s">
        <v>69</v>
      </c>
      <c r="B8" s="3"/>
      <c r="C8" s="3">
        <v>114.68</v>
      </c>
      <c r="D8" s="3">
        <v>9.31</v>
      </c>
      <c r="E8" s="3">
        <v>123.99000000000001</v>
      </c>
      <c r="F8" s="3"/>
      <c r="G8" s="5" t="s">
        <v>39</v>
      </c>
      <c r="H8" s="3">
        <v>38.06</v>
      </c>
      <c r="J8" t="s">
        <v>273</v>
      </c>
      <c r="K8" t="s">
        <v>239</v>
      </c>
      <c r="L8" s="3">
        <v>125.3</v>
      </c>
    </row>
    <row r="9" spans="1:12" x14ac:dyDescent="0.25">
      <c r="A9" s="5" t="s">
        <v>12</v>
      </c>
      <c r="B9" s="3">
        <v>2.74</v>
      </c>
      <c r="C9" s="3">
        <v>73.099999999999994</v>
      </c>
      <c r="D9" s="3">
        <v>4.3500000000000005</v>
      </c>
      <c r="E9" s="3">
        <v>80.189999999999984</v>
      </c>
      <c r="F9" s="3"/>
      <c r="G9" s="5" t="s">
        <v>254</v>
      </c>
      <c r="H9" s="3">
        <v>292.05</v>
      </c>
      <c r="J9" t="s">
        <v>235</v>
      </c>
      <c r="K9" t="s">
        <v>234</v>
      </c>
      <c r="L9" s="3">
        <v>134.55999999999997</v>
      </c>
    </row>
    <row r="10" spans="1:12" x14ac:dyDescent="0.25">
      <c r="A10" s="5" t="s">
        <v>253</v>
      </c>
      <c r="B10" s="3">
        <v>318.99</v>
      </c>
      <c r="C10" s="3">
        <v>50.129999999999995</v>
      </c>
      <c r="D10" s="3"/>
      <c r="E10" s="3">
        <v>369.12</v>
      </c>
      <c r="F10" s="3"/>
      <c r="G10" s="5" t="s">
        <v>255</v>
      </c>
      <c r="H10" s="3">
        <v>109.51</v>
      </c>
      <c r="J10" t="s">
        <v>237</v>
      </c>
      <c r="K10" t="s">
        <v>236</v>
      </c>
      <c r="L10" s="3">
        <v>76.330000000000013</v>
      </c>
    </row>
    <row r="11" spans="1:12" x14ac:dyDescent="0.25">
      <c r="A11" s="5" t="s">
        <v>252</v>
      </c>
      <c r="B11" s="3">
        <v>43.85</v>
      </c>
      <c r="C11" s="3">
        <v>113.21000000000001</v>
      </c>
      <c r="D11" s="3"/>
      <c r="E11" s="3">
        <v>157.06</v>
      </c>
      <c r="F11" s="3"/>
      <c r="G11" s="5" t="s">
        <v>272</v>
      </c>
      <c r="H11" s="3">
        <v>399.96000000000004</v>
      </c>
      <c r="J11" t="s">
        <v>230</v>
      </c>
      <c r="K11" t="s">
        <v>229</v>
      </c>
      <c r="L11" s="3">
        <v>80.940000000000012</v>
      </c>
    </row>
    <row r="12" spans="1:12" x14ac:dyDescent="0.25">
      <c r="A12" s="5" t="s">
        <v>39</v>
      </c>
      <c r="B12" s="3"/>
      <c r="C12" s="3">
        <v>33.06</v>
      </c>
      <c r="D12" s="3">
        <v>5</v>
      </c>
      <c r="E12" s="3">
        <v>38.06</v>
      </c>
      <c r="F12" s="3"/>
      <c r="G12" s="5" t="s">
        <v>216</v>
      </c>
      <c r="H12" s="3">
        <v>1569.94</v>
      </c>
      <c r="J12" t="s">
        <v>242</v>
      </c>
      <c r="K12" t="s">
        <v>245</v>
      </c>
      <c r="L12" s="3">
        <v>155.41000000000003</v>
      </c>
    </row>
    <row r="13" spans="1:12" x14ac:dyDescent="0.25">
      <c r="A13" s="5" t="s">
        <v>251</v>
      </c>
      <c r="B13" s="3">
        <v>0</v>
      </c>
      <c r="C13" s="3">
        <v>0</v>
      </c>
      <c r="D13" s="3">
        <v>0</v>
      </c>
      <c r="E13" s="3">
        <v>0</v>
      </c>
      <c r="F13" s="3"/>
      <c r="J13" t="s">
        <v>242</v>
      </c>
      <c r="K13" t="s">
        <v>241</v>
      </c>
      <c r="L13" s="3">
        <v>128.87</v>
      </c>
    </row>
    <row r="14" spans="1:12" x14ac:dyDescent="0.25">
      <c r="A14" s="5" t="s">
        <v>216</v>
      </c>
      <c r="B14" s="3">
        <v>396.67</v>
      </c>
      <c r="C14" s="3">
        <v>1007.4200000000001</v>
      </c>
      <c r="D14" s="3">
        <v>165.85</v>
      </c>
      <c r="E14" s="3">
        <v>1569.9399999999998</v>
      </c>
      <c r="F14" s="3"/>
      <c r="J14" t="s">
        <v>242</v>
      </c>
      <c r="K14" t="s">
        <v>244</v>
      </c>
      <c r="L14" s="3">
        <v>130.30000000000001</v>
      </c>
    </row>
    <row r="15" spans="1:12" x14ac:dyDescent="0.25">
      <c r="A15" s="5"/>
      <c r="B15" s="3"/>
      <c r="C15" s="3"/>
      <c r="D15" s="3"/>
      <c r="E15" s="3"/>
      <c r="F15" s="3"/>
      <c r="J15" t="s">
        <v>216</v>
      </c>
      <c r="L15" s="3">
        <v>1114.0600000000002</v>
      </c>
    </row>
    <row r="17" spans="1:12" x14ac:dyDescent="0.25">
      <c r="L17" s="3"/>
    </row>
    <row r="18" spans="1:12" s="25" customFormat="1" ht="15.75" x14ac:dyDescent="0.25">
      <c r="A18" s="24" t="s">
        <v>282</v>
      </c>
      <c r="G18" s="24" t="s">
        <v>274</v>
      </c>
    </row>
    <row r="19" spans="1:12" x14ac:dyDescent="0.25">
      <c r="A19" s="14"/>
    </row>
    <row r="20" spans="1:12" x14ac:dyDescent="0.25">
      <c r="B20" s="4" t="s">
        <v>217</v>
      </c>
      <c r="G20" s="32" t="s">
        <v>224</v>
      </c>
      <c r="H20" s="32" t="s">
        <v>276</v>
      </c>
    </row>
    <row r="21" spans="1:12" x14ac:dyDescent="0.25">
      <c r="B21" t="s">
        <v>218</v>
      </c>
      <c r="C21" t="s">
        <v>219</v>
      </c>
      <c r="D21" t="s">
        <v>220</v>
      </c>
      <c r="E21" t="s">
        <v>216</v>
      </c>
      <c r="G21" s="30" t="s">
        <v>227</v>
      </c>
      <c r="H21" s="34">
        <v>5</v>
      </c>
    </row>
    <row r="22" spans="1:12" x14ac:dyDescent="0.25">
      <c r="A22" t="s">
        <v>214</v>
      </c>
      <c r="B22" s="3">
        <v>396.67000000000007</v>
      </c>
      <c r="C22" s="3">
        <v>1007.4199999999997</v>
      </c>
      <c r="D22" s="3">
        <v>165.85</v>
      </c>
      <c r="E22" s="3">
        <v>1569.9399999999996</v>
      </c>
      <c r="G22" s="30" t="s">
        <v>232</v>
      </c>
      <c r="H22" s="35">
        <v>3</v>
      </c>
    </row>
    <row r="23" spans="1:12" x14ac:dyDescent="0.25">
      <c r="G23" s="30" t="s">
        <v>273</v>
      </c>
      <c r="H23" s="35">
        <v>3</v>
      </c>
    </row>
    <row r="24" spans="1:12" x14ac:dyDescent="0.25">
      <c r="G24" s="30" t="s">
        <v>235</v>
      </c>
      <c r="H24" s="35">
        <v>4</v>
      </c>
    </row>
    <row r="25" spans="1:12" x14ac:dyDescent="0.25">
      <c r="G25" s="30" t="s">
        <v>237</v>
      </c>
      <c r="H25" s="35">
        <v>1</v>
      </c>
    </row>
    <row r="26" spans="1:12" s="25" customFormat="1" ht="15.75" x14ac:dyDescent="0.25">
      <c r="A26" s="24" t="s">
        <v>283</v>
      </c>
      <c r="G26" s="30" t="s">
        <v>230</v>
      </c>
      <c r="H26" s="35">
        <v>3</v>
      </c>
    </row>
    <row r="27" spans="1:12" ht="15.75" thickBot="1" x14ac:dyDescent="0.3">
      <c r="A27" s="14"/>
      <c r="G27" s="30" t="s">
        <v>242</v>
      </c>
      <c r="H27" s="35">
        <v>7</v>
      </c>
    </row>
    <row r="28" spans="1:12" ht="15.75" thickTop="1" x14ac:dyDescent="0.25">
      <c r="A28" s="4" t="s">
        <v>215</v>
      </c>
      <c r="B28" t="s">
        <v>214</v>
      </c>
      <c r="G28" s="33" t="s">
        <v>275</v>
      </c>
      <c r="H28" s="33">
        <f>SUM(H21:H27)</f>
        <v>26</v>
      </c>
    </row>
    <row r="29" spans="1:12" x14ac:dyDescent="0.25">
      <c r="A29" s="5" t="s">
        <v>248</v>
      </c>
      <c r="B29" s="3">
        <v>455.88000000000005</v>
      </c>
    </row>
    <row r="30" spans="1:12" x14ac:dyDescent="0.25">
      <c r="A30" s="5" t="s">
        <v>243</v>
      </c>
      <c r="B30" s="3">
        <v>414.58</v>
      </c>
    </row>
    <row r="31" spans="1:12" x14ac:dyDescent="0.25">
      <c r="A31" s="5" t="s">
        <v>238</v>
      </c>
      <c r="B31" s="3">
        <v>324.61000000000007</v>
      </c>
    </row>
    <row r="32" spans="1:12" x14ac:dyDescent="0.25">
      <c r="A32" s="5" t="s">
        <v>233</v>
      </c>
      <c r="B32" s="3">
        <v>243.92999999999998</v>
      </c>
    </row>
    <row r="33" spans="1:6" x14ac:dyDescent="0.25">
      <c r="A33" s="5" t="s">
        <v>228</v>
      </c>
      <c r="B33" s="3">
        <v>130.94</v>
      </c>
    </row>
    <row r="34" spans="1:6" x14ac:dyDescent="0.25">
      <c r="A34" s="5" t="s">
        <v>216</v>
      </c>
      <c r="B34" s="3">
        <v>1569.9400000000003</v>
      </c>
    </row>
    <row r="35" spans="1:6" x14ac:dyDescent="0.25">
      <c r="F35" s="3"/>
    </row>
  </sheetData>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06E5E-D5BA-47EF-A518-0D1BADD04834}">
  <dimension ref="B1:Q65"/>
  <sheetViews>
    <sheetView zoomScaleNormal="100" workbookViewId="0"/>
  </sheetViews>
  <sheetFormatPr defaultRowHeight="12" x14ac:dyDescent="0.2"/>
  <cols>
    <col min="1" max="1" width="2" style="6" customWidth="1"/>
    <col min="2" max="2" width="18.42578125" style="6" customWidth="1"/>
    <col min="3" max="6" width="14.5703125" style="6" customWidth="1"/>
    <col min="7" max="7" width="10.5703125" style="6" customWidth="1"/>
    <col min="8" max="14" width="9.140625" style="6"/>
    <col min="15" max="15" width="11.7109375" style="6" customWidth="1"/>
    <col min="16" max="16" width="8.28515625" style="6" customWidth="1"/>
    <col min="17" max="25" width="9.140625" style="6"/>
    <col min="26" max="26" width="10.28515625" style="6" customWidth="1"/>
    <col min="27" max="16384" width="9.140625" style="6"/>
  </cols>
  <sheetData>
    <row r="1" spans="2:7" ht="26.25" x14ac:dyDescent="0.4">
      <c r="B1" s="13" t="s">
        <v>270</v>
      </c>
    </row>
    <row r="3" spans="2:7" ht="26.25" customHeight="1" x14ac:dyDescent="0.2">
      <c r="B3" s="11" t="s">
        <v>249</v>
      </c>
      <c r="C3" s="7" t="s">
        <v>218</v>
      </c>
      <c r="D3" s="7" t="s">
        <v>219</v>
      </c>
      <c r="E3" s="7" t="s">
        <v>220</v>
      </c>
      <c r="F3" s="7" t="s">
        <v>222</v>
      </c>
      <c r="G3" s="7" t="s">
        <v>271</v>
      </c>
    </row>
    <row r="4" spans="2:7" x14ac:dyDescent="0.2">
      <c r="B4" s="6" t="str">
        <f>'5. Pivot Tables'!A5</f>
        <v xml:space="preserve"> Accommodation</v>
      </c>
      <c r="C4" s="9">
        <f>GETPIVOTDATA("paid_out",'5. Pivot Tables'!$A$3,"Category_Corrected",$B4,"Month_Name",C$3)</f>
        <v>21.09</v>
      </c>
      <c r="D4" s="9">
        <f>GETPIVOTDATA("paid_out",'5. Pivot Tables'!$A$3,"Category_Corrected",$B4,"Month_Name",D$3)</f>
        <v>323.01000000000005</v>
      </c>
      <c r="E4" s="9">
        <f>GETPIVOTDATA("paid_out",'5. Pivot Tables'!$A$3,"Category_Corrected",$B4,"Month_Name",E$3)</f>
        <v>55.86</v>
      </c>
      <c r="F4" s="9">
        <f>SUM(C4:E4)</f>
        <v>399.96000000000004</v>
      </c>
      <c r="G4" s="9">
        <v>0</v>
      </c>
    </row>
    <row r="5" spans="2:7" x14ac:dyDescent="0.2">
      <c r="B5" s="6" t="str">
        <f>'5. Pivot Tables'!A6</f>
        <v xml:space="preserve"> Cash In Hand</v>
      </c>
      <c r="C5" s="9">
        <f>GETPIVOTDATA("paid_out",'5. Pivot Tables'!$A$3,"Category_Corrected",$B5,"Month_Name",C$3)</f>
        <v>10</v>
      </c>
      <c r="D5" s="9">
        <f>GETPIVOTDATA("paid_out",'5. Pivot Tables'!$A$3,"Category_Corrected",$B5,"Month_Name",D$3)</f>
        <v>220.89999999999998</v>
      </c>
      <c r="E5" s="9">
        <f>GETPIVOTDATA("paid_out",'5. Pivot Tables'!$A$3,"Category_Corrected",$B5,"Month_Name",E$3)</f>
        <v>61.150000000000006</v>
      </c>
      <c r="F5" s="9">
        <f t="shared" ref="F5:F11" si="0">SUM(C5:E5)</f>
        <v>292.04999999999995</v>
      </c>
      <c r="G5" s="9">
        <v>0</v>
      </c>
    </row>
    <row r="6" spans="2:7" x14ac:dyDescent="0.2">
      <c r="B6" s="6" t="str">
        <f>'5. Pivot Tables'!A7</f>
        <v xml:space="preserve"> Eating Out</v>
      </c>
      <c r="C6" s="9">
        <f>GETPIVOTDATA("paid_out",'5. Pivot Tables'!$A$3,"Category_Corrected",$B6,"Month_Name",C$3)</f>
        <v>0</v>
      </c>
      <c r="D6" s="9">
        <f>GETPIVOTDATA("paid_out",'5. Pivot Tables'!$A$3,"Category_Corrected",$B6,"Month_Name",D$3)</f>
        <v>79.329999999999984</v>
      </c>
      <c r="E6" s="9">
        <f>GETPIVOTDATA("paid_out",'5. Pivot Tables'!$A$3,"Category_Corrected",$B6,"Month_Name",E$3)</f>
        <v>30.18</v>
      </c>
      <c r="F6" s="9">
        <f t="shared" si="0"/>
        <v>109.50999999999999</v>
      </c>
      <c r="G6" s="9">
        <v>0</v>
      </c>
    </row>
    <row r="7" spans="2:7" x14ac:dyDescent="0.2">
      <c r="B7" s="6" t="str">
        <f>'5. Pivot Tables'!A8</f>
        <v xml:space="preserve"> Entertainment</v>
      </c>
      <c r="C7" s="9">
        <f>GETPIVOTDATA("paid_out",'5. Pivot Tables'!$A$3,"Category_Corrected",$B7,"Month_Name",C$3)</f>
        <v>0</v>
      </c>
      <c r="D7" s="9">
        <f>GETPIVOTDATA("paid_out",'5. Pivot Tables'!$A$3,"Category_Corrected",$B7,"Month_Name",D$3)</f>
        <v>114.68</v>
      </c>
      <c r="E7" s="9">
        <f>GETPIVOTDATA("paid_out",'5. Pivot Tables'!$A$3,"Category_Corrected",$B7,"Month_Name",E$3)</f>
        <v>9.31</v>
      </c>
      <c r="F7" s="9">
        <f t="shared" si="0"/>
        <v>123.99000000000001</v>
      </c>
      <c r="G7" s="9">
        <v>0</v>
      </c>
    </row>
    <row r="8" spans="2:7" x14ac:dyDescent="0.2">
      <c r="B8" s="6" t="str">
        <f>'5. Pivot Tables'!A9</f>
        <v xml:space="preserve"> Groceries</v>
      </c>
      <c r="C8" s="9">
        <f>GETPIVOTDATA("paid_out",'5. Pivot Tables'!$A$3,"Category_Corrected",$B8,"Month_Name",C$3)</f>
        <v>2.74</v>
      </c>
      <c r="D8" s="9">
        <f>GETPIVOTDATA("paid_out",'5. Pivot Tables'!$A$3,"Category_Corrected",$B8,"Month_Name",D$3)</f>
        <v>73.099999999999994</v>
      </c>
      <c r="E8" s="9">
        <f>GETPIVOTDATA("paid_out",'5. Pivot Tables'!$A$3,"Category_Corrected",$B8,"Month_Name",E$3)</f>
        <v>4.3500000000000005</v>
      </c>
      <c r="F8" s="9">
        <f t="shared" si="0"/>
        <v>80.189999999999984</v>
      </c>
      <c r="G8" s="9">
        <v>0</v>
      </c>
    </row>
    <row r="9" spans="2:7" x14ac:dyDescent="0.2">
      <c r="B9" s="6" t="str">
        <f>'5. Pivot Tables'!A10</f>
        <v xml:space="preserve"> International Travel</v>
      </c>
      <c r="C9" s="9">
        <f>GETPIVOTDATA("paid_out",'5. Pivot Tables'!$A$3,"Category_Corrected",$B9,"Month_Name",C$3)</f>
        <v>318.99</v>
      </c>
      <c r="D9" s="9">
        <f>GETPIVOTDATA("paid_out",'5. Pivot Tables'!$A$3,"Category_Corrected",$B9,"Month_Name",D$3)</f>
        <v>50.129999999999995</v>
      </c>
      <c r="E9" s="9">
        <f>GETPIVOTDATA("paid_out",'5. Pivot Tables'!$A$3,"Category_Corrected",$B9,"Month_Name",E$3)</f>
        <v>0</v>
      </c>
      <c r="F9" s="9">
        <f t="shared" si="0"/>
        <v>369.12</v>
      </c>
      <c r="G9" s="9">
        <v>0</v>
      </c>
    </row>
    <row r="10" spans="2:7" x14ac:dyDescent="0.2">
      <c r="B10" s="6" t="str">
        <f>'5. Pivot Tables'!A11</f>
        <v xml:space="preserve"> Local Transport</v>
      </c>
      <c r="C10" s="9">
        <f>GETPIVOTDATA("paid_out",'5. Pivot Tables'!$A$3,"Category_Corrected",$B10,"Month_Name",C$3)</f>
        <v>43.85</v>
      </c>
      <c r="D10" s="9">
        <f>GETPIVOTDATA("paid_out",'5. Pivot Tables'!$A$3,"Category_Corrected",$B10,"Month_Name",D$3)</f>
        <v>113.21000000000001</v>
      </c>
      <c r="E10" s="9">
        <f>GETPIVOTDATA("paid_out",'5. Pivot Tables'!$A$3,"Category_Corrected",$B10,"Month_Name",E$3)</f>
        <v>0</v>
      </c>
      <c r="F10" s="9">
        <f t="shared" si="0"/>
        <v>157.06</v>
      </c>
      <c r="G10" s="9">
        <v>0</v>
      </c>
    </row>
    <row r="11" spans="2:7" x14ac:dyDescent="0.2">
      <c r="B11" s="6" t="str">
        <f>'5. Pivot Tables'!A12</f>
        <v xml:space="preserve"> Shopping</v>
      </c>
      <c r="C11" s="9">
        <f>GETPIVOTDATA("paid_out",'5. Pivot Tables'!$A$3,"Category_Corrected",$B11,"Month_Name",C$3)</f>
        <v>0</v>
      </c>
      <c r="D11" s="9">
        <f>GETPIVOTDATA("paid_out",'5. Pivot Tables'!$A$3,"Category_Corrected",$B11,"Month_Name",D$3)</f>
        <v>33.06</v>
      </c>
      <c r="E11" s="9">
        <f>GETPIVOTDATA("paid_out",'5. Pivot Tables'!$A$3,"Category_Corrected",$B11,"Month_Name",E$3)</f>
        <v>5</v>
      </c>
      <c r="F11" s="9">
        <f t="shared" si="0"/>
        <v>38.06</v>
      </c>
      <c r="G11" s="9">
        <v>0</v>
      </c>
    </row>
    <row r="12" spans="2:7" ht="12.75" thickBot="1" x14ac:dyDescent="0.25">
      <c r="B12" s="8" t="s">
        <v>216</v>
      </c>
      <c r="C12" s="12">
        <f>SUM(C4:C11)</f>
        <v>396.67</v>
      </c>
      <c r="D12" s="12">
        <f>SUM(D4:D11)</f>
        <v>1007.4200000000001</v>
      </c>
      <c r="E12" s="12">
        <f>SUM(E4:E11)</f>
        <v>165.85</v>
      </c>
      <c r="F12" s="12">
        <f>SUM(F4:F11)</f>
        <v>1569.9399999999998</v>
      </c>
      <c r="G12" s="31">
        <v>1600</v>
      </c>
    </row>
    <row r="13" spans="2:7" ht="12" customHeight="1" x14ac:dyDescent="0.2">
      <c r="B13" s="36"/>
      <c r="C13" s="36"/>
      <c r="D13" s="36"/>
      <c r="E13" s="36"/>
      <c r="F13" s="36"/>
      <c r="G13" s="36"/>
    </row>
    <row r="14" spans="2:7" ht="12" customHeight="1" x14ac:dyDescent="0.2">
      <c r="B14" s="37"/>
      <c r="C14" s="37"/>
      <c r="D14" s="37"/>
      <c r="E14" s="37"/>
      <c r="F14" s="37"/>
      <c r="G14" s="37"/>
    </row>
    <row r="21" spans="9:9" ht="15" x14ac:dyDescent="0.25">
      <c r="I21" s="15"/>
    </row>
    <row r="38" spans="2:17" x14ac:dyDescent="0.2">
      <c r="E38" s="10"/>
      <c r="F38" s="10"/>
      <c r="G38" s="10"/>
      <c r="H38" s="10"/>
      <c r="I38" s="10"/>
      <c r="J38" s="10"/>
      <c r="K38" s="10"/>
      <c r="L38" s="10"/>
      <c r="M38" s="10"/>
      <c r="N38" s="10"/>
      <c r="O38" s="10"/>
    </row>
    <row r="39" spans="2:17" x14ac:dyDescent="0.2">
      <c r="E39" s="10"/>
      <c r="F39" s="10"/>
      <c r="G39" s="10"/>
      <c r="H39" s="10"/>
      <c r="I39" s="10"/>
      <c r="J39" s="10"/>
      <c r="K39" s="10"/>
      <c r="L39" s="10"/>
      <c r="M39" s="10"/>
      <c r="N39" s="10"/>
      <c r="O39" s="10"/>
    </row>
    <row r="40" spans="2:17" x14ac:dyDescent="0.2">
      <c r="E40" s="10"/>
      <c r="F40" s="10"/>
      <c r="G40" s="10"/>
      <c r="H40" s="10"/>
      <c r="I40" s="10"/>
      <c r="J40" s="10"/>
      <c r="K40" s="10"/>
      <c r="L40" s="10"/>
      <c r="M40" s="10"/>
      <c r="N40" s="10"/>
      <c r="O40" s="10"/>
    </row>
    <row r="41" spans="2:17" x14ac:dyDescent="0.2">
      <c r="E41" s="10"/>
      <c r="F41" s="10"/>
      <c r="G41" s="10"/>
      <c r="I41" s="10"/>
      <c r="J41" s="10"/>
      <c r="K41" s="10"/>
      <c r="L41" s="10"/>
      <c r="M41" s="10"/>
      <c r="N41" s="10"/>
      <c r="O41" s="10"/>
    </row>
    <row r="42" spans="2:17" x14ac:dyDescent="0.2">
      <c r="E42" s="10"/>
      <c r="F42" s="10"/>
      <c r="G42" s="10"/>
      <c r="H42" s="10"/>
      <c r="I42" s="10"/>
      <c r="J42" s="10"/>
      <c r="K42" s="10"/>
      <c r="L42" s="10"/>
      <c r="M42" s="10"/>
      <c r="N42" s="10"/>
      <c r="O42" s="10"/>
    </row>
    <row r="43" spans="2:17" x14ac:dyDescent="0.2">
      <c r="E43" s="10"/>
      <c r="F43" s="10"/>
      <c r="G43" s="10"/>
      <c r="I43" s="10"/>
      <c r="J43" s="10"/>
      <c r="K43" s="10"/>
      <c r="L43" s="10"/>
      <c r="M43" s="10"/>
      <c r="N43" s="10"/>
      <c r="O43" s="10"/>
    </row>
    <row r="44" spans="2:17" ht="15" x14ac:dyDescent="0.25">
      <c r="B44" s="15"/>
      <c r="E44" s="10"/>
      <c r="F44" s="10"/>
      <c r="G44" s="10"/>
      <c r="I44" s="15"/>
      <c r="J44" s="10"/>
      <c r="K44" s="10"/>
      <c r="L44" s="10"/>
      <c r="M44" s="10"/>
      <c r="N44" s="10"/>
      <c r="O44" s="10"/>
      <c r="Q44" s="15"/>
    </row>
    <row r="45" spans="2:17" x14ac:dyDescent="0.2">
      <c r="E45" s="10"/>
      <c r="F45" s="10"/>
      <c r="G45" s="10"/>
      <c r="H45" s="10"/>
      <c r="I45" s="10"/>
      <c r="J45" s="10"/>
      <c r="K45" s="10"/>
      <c r="L45" s="10"/>
      <c r="M45" s="10"/>
      <c r="N45" s="10"/>
      <c r="O45" s="10"/>
    </row>
    <row r="46" spans="2:17" x14ac:dyDescent="0.2">
      <c r="E46" s="10"/>
      <c r="F46" s="10"/>
      <c r="G46" s="10"/>
      <c r="H46" s="10"/>
      <c r="I46" s="10"/>
      <c r="J46" s="10"/>
      <c r="K46" s="10"/>
      <c r="L46" s="10"/>
      <c r="M46" s="10"/>
      <c r="N46" s="10"/>
      <c r="O46" s="10"/>
    </row>
    <row r="47" spans="2:17" x14ac:dyDescent="0.2">
      <c r="E47" s="10"/>
      <c r="F47" s="10"/>
      <c r="G47" s="10"/>
      <c r="H47" s="10"/>
      <c r="I47" s="10"/>
      <c r="J47" s="10"/>
      <c r="K47" s="10"/>
      <c r="L47" s="10"/>
      <c r="M47" s="10"/>
      <c r="N47" s="10"/>
      <c r="O47" s="10"/>
    </row>
    <row r="48" spans="2:17" x14ac:dyDescent="0.2">
      <c r="E48" s="10"/>
      <c r="F48" s="10"/>
      <c r="G48" s="10"/>
      <c r="H48" s="10"/>
      <c r="I48" s="10"/>
      <c r="J48" s="10"/>
      <c r="K48" s="10"/>
      <c r="L48" s="10"/>
      <c r="M48" s="10"/>
      <c r="N48" s="10"/>
      <c r="O48" s="10"/>
    </row>
    <row r="49" spans="2:15" x14ac:dyDescent="0.2">
      <c r="E49" s="10"/>
      <c r="F49" s="10"/>
      <c r="G49" s="10"/>
      <c r="H49" s="10"/>
      <c r="I49" s="10"/>
      <c r="J49" s="10"/>
      <c r="K49" s="10"/>
      <c r="L49" s="10"/>
      <c r="M49" s="10"/>
      <c r="N49" s="10"/>
      <c r="O49" s="10"/>
    </row>
    <row r="50" spans="2:15" x14ac:dyDescent="0.2">
      <c r="E50" s="10"/>
      <c r="F50" s="10"/>
      <c r="G50" s="10"/>
      <c r="H50" s="10"/>
      <c r="I50" s="10"/>
      <c r="J50" s="10"/>
      <c r="K50" s="10"/>
      <c r="L50" s="10"/>
      <c r="M50" s="10"/>
      <c r="N50" s="10"/>
      <c r="O50" s="10"/>
    </row>
    <row r="51" spans="2:15" x14ac:dyDescent="0.2">
      <c r="E51" s="10"/>
      <c r="F51" s="10"/>
      <c r="G51" s="10"/>
      <c r="H51" s="10"/>
      <c r="I51" s="10"/>
      <c r="J51" s="10"/>
      <c r="K51" s="10"/>
      <c r="L51" s="10"/>
      <c r="M51" s="10"/>
      <c r="N51" s="10"/>
      <c r="O51" s="10"/>
    </row>
    <row r="52" spans="2:15" x14ac:dyDescent="0.2">
      <c r="E52" s="10"/>
      <c r="F52" s="10"/>
      <c r="G52" s="10"/>
      <c r="H52" s="10"/>
      <c r="I52" s="10"/>
      <c r="J52" s="10"/>
      <c r="K52" s="10"/>
      <c r="L52" s="10"/>
      <c r="M52" s="10"/>
      <c r="N52" s="10"/>
      <c r="O52" s="10"/>
    </row>
    <row r="53" spans="2:15" x14ac:dyDescent="0.2">
      <c r="E53" s="10"/>
      <c r="F53" s="10"/>
      <c r="G53" s="10"/>
      <c r="H53" s="10"/>
      <c r="I53" s="10"/>
      <c r="J53" s="10"/>
      <c r="K53" s="10"/>
      <c r="L53" s="10"/>
      <c r="M53" s="10"/>
      <c r="N53" s="10"/>
      <c r="O53" s="10"/>
    </row>
    <row r="54" spans="2:15" x14ac:dyDescent="0.2">
      <c r="B54" s="10"/>
      <c r="C54" s="10"/>
      <c r="D54" s="10"/>
      <c r="E54" s="10"/>
      <c r="F54" s="10"/>
      <c r="G54" s="10"/>
      <c r="H54" s="10"/>
      <c r="I54" s="10"/>
      <c r="J54" s="10"/>
      <c r="K54" s="10"/>
      <c r="L54" s="10"/>
      <c r="M54" s="10"/>
      <c r="N54" s="10"/>
      <c r="O54" s="10"/>
    </row>
    <row r="55" spans="2:15" x14ac:dyDescent="0.2">
      <c r="B55" s="10"/>
      <c r="C55" s="10"/>
      <c r="D55" s="10"/>
      <c r="E55" s="10"/>
      <c r="F55" s="10"/>
      <c r="G55" s="10"/>
      <c r="H55" s="10"/>
      <c r="I55" s="10"/>
      <c r="J55" s="10"/>
      <c r="K55" s="10"/>
      <c r="L55" s="10"/>
      <c r="M55" s="10"/>
      <c r="N55" s="10"/>
      <c r="O55" s="10"/>
    </row>
    <row r="56" spans="2:15" x14ac:dyDescent="0.2">
      <c r="B56" s="10"/>
      <c r="C56" s="10"/>
      <c r="D56" s="10"/>
      <c r="E56" s="10"/>
      <c r="F56" s="10"/>
      <c r="G56" s="10"/>
      <c r="H56" s="10"/>
      <c r="I56" s="10"/>
      <c r="J56" s="10"/>
      <c r="K56" s="10"/>
      <c r="L56" s="10"/>
      <c r="M56" s="10"/>
      <c r="N56" s="10"/>
      <c r="O56" s="10"/>
    </row>
    <row r="57" spans="2:15" x14ac:dyDescent="0.2">
      <c r="B57" s="10"/>
      <c r="C57" s="10"/>
      <c r="D57" s="10"/>
      <c r="E57" s="10"/>
      <c r="F57" s="10"/>
      <c r="G57" s="10"/>
      <c r="H57" s="10"/>
      <c r="I57" s="10"/>
      <c r="J57" s="10"/>
      <c r="K57" s="10"/>
      <c r="L57" s="10"/>
      <c r="M57" s="10"/>
      <c r="N57" s="10"/>
      <c r="O57" s="10"/>
    </row>
    <row r="58" spans="2:15" x14ac:dyDescent="0.2">
      <c r="B58" s="10"/>
      <c r="C58" s="10"/>
      <c r="D58" s="10"/>
      <c r="E58" s="10"/>
      <c r="F58" s="10"/>
      <c r="G58" s="10"/>
      <c r="H58" s="10"/>
      <c r="I58" s="10"/>
      <c r="J58" s="10"/>
      <c r="K58" s="10"/>
      <c r="L58" s="10"/>
      <c r="M58" s="10"/>
      <c r="N58" s="10"/>
      <c r="O58" s="10"/>
    </row>
    <row r="59" spans="2:15" x14ac:dyDescent="0.2">
      <c r="B59" s="10"/>
      <c r="C59" s="10"/>
      <c r="D59" s="10"/>
      <c r="E59" s="10"/>
      <c r="F59" s="10"/>
      <c r="G59" s="10"/>
      <c r="H59" s="10"/>
      <c r="I59" s="10"/>
      <c r="J59" s="10"/>
      <c r="K59" s="10"/>
      <c r="L59" s="10"/>
      <c r="M59" s="10"/>
      <c r="N59" s="10"/>
      <c r="O59" s="10"/>
    </row>
    <row r="60" spans="2:15" x14ac:dyDescent="0.2">
      <c r="B60" s="10"/>
      <c r="C60" s="10"/>
      <c r="D60" s="10"/>
      <c r="E60" s="10"/>
      <c r="F60" s="10"/>
      <c r="G60" s="10"/>
      <c r="H60" s="10"/>
      <c r="I60" s="10"/>
      <c r="J60" s="10"/>
      <c r="K60" s="10"/>
      <c r="L60" s="10"/>
      <c r="M60" s="10"/>
      <c r="N60" s="10"/>
      <c r="O60" s="10"/>
    </row>
    <row r="61" spans="2:15" x14ac:dyDescent="0.2">
      <c r="B61" s="10"/>
      <c r="C61" s="10"/>
      <c r="D61" s="10"/>
      <c r="E61" s="10"/>
      <c r="F61" s="10"/>
      <c r="G61" s="10"/>
      <c r="H61" s="10"/>
      <c r="I61" s="10"/>
      <c r="J61" s="10"/>
      <c r="K61" s="10"/>
      <c r="L61" s="10"/>
      <c r="M61" s="10"/>
      <c r="N61" s="10"/>
      <c r="O61" s="10"/>
    </row>
    <row r="62" spans="2:15" x14ac:dyDescent="0.2">
      <c r="B62" s="10"/>
      <c r="C62" s="10"/>
      <c r="D62" s="10"/>
      <c r="E62" s="10"/>
      <c r="F62" s="10"/>
      <c r="G62" s="10"/>
      <c r="H62" s="10"/>
      <c r="I62" s="10"/>
      <c r="J62" s="10"/>
      <c r="K62" s="10"/>
      <c r="L62" s="10"/>
      <c r="M62" s="10"/>
      <c r="N62" s="10"/>
      <c r="O62" s="10"/>
    </row>
    <row r="63" spans="2:15" x14ac:dyDescent="0.2">
      <c r="B63" s="10"/>
      <c r="C63" s="10"/>
      <c r="D63" s="10"/>
      <c r="E63" s="10"/>
      <c r="F63" s="10"/>
      <c r="G63" s="10"/>
      <c r="H63" s="10"/>
      <c r="I63" s="10"/>
      <c r="J63" s="10"/>
      <c r="K63" s="10"/>
      <c r="L63" s="10"/>
      <c r="M63" s="10"/>
      <c r="N63" s="10"/>
      <c r="O63" s="10"/>
    </row>
    <row r="64" spans="2:15" x14ac:dyDescent="0.2">
      <c r="B64" s="10"/>
      <c r="C64" s="10"/>
      <c r="D64" s="10"/>
      <c r="E64" s="10"/>
      <c r="F64" s="10"/>
      <c r="G64" s="10"/>
      <c r="H64" s="10"/>
      <c r="I64" s="10"/>
      <c r="J64" s="10"/>
      <c r="K64" s="10"/>
      <c r="L64" s="10"/>
      <c r="M64" s="10"/>
      <c r="N64" s="10"/>
      <c r="O64" s="10"/>
    </row>
    <row r="65" spans="2:15" x14ac:dyDescent="0.2">
      <c r="B65" s="10"/>
      <c r="C65" s="10"/>
      <c r="D65" s="10"/>
      <c r="E65" s="10"/>
      <c r="F65" s="10"/>
      <c r="G65" s="10"/>
      <c r="H65" s="10"/>
      <c r="I65" s="10"/>
      <c r="J65" s="10"/>
      <c r="K65" s="10"/>
      <c r="L65" s="10"/>
      <c r="M65" s="10"/>
      <c r="N65" s="10"/>
      <c r="O65" s="10"/>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b 2 7 2 3 9 - 5 3 f 0 - 4 c 1 e - b 2 b 4 - 1 9 0 c a 3 d 0 a f 9 1 "   x m l n s = " h t t p : / / s c h e m a s . m i c r o s o f t . c o m / D a t a M a s h u p " > A A A A A A M E A A B Q S w M E F A A C A A g A f V r o U J k g O 4 a o A A A A + A A A A B I A H A B D b 2 5 m a W c v U G F j a 2 F n Z S 5 4 b W w g o h g A K K A U A A A A A A A A A A A A A A A A A A A A A A A A A A A A h Y / B C o I w H I d f R X Z 3 m 5 N K 5 O + E O n R J C I L o O t b S k c 5 w s / l u H X q k X i G h r G 4 d f x / f 4 f s 9 b n f I h 6 Y O r q q z u j U Z i j B F g T K y P W p T Z q h 3 p z B B O Y e t k G d R q m C U j U 0 H e 8 x Q 5 d w l J c R 7 j 3 2 M 2 6 4 k j N K I H I r N T l a q E e g j 6 / 9 y q I 1 1 w k i F O O x f M Z z h J M K z J I 7 w Y s 6 A T B g K b b 4 K G 4 s x B f I D Y d X X r u 8 U V y Z c L 4 F M E 8 j 7 B X 8 C U E s D B B Q A A g A I A H 1 a 6 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W u h Q T q 3 m c / k A A A A X B g A A E w A c A E Z v c m 1 1 b G F z L 1 N l Y 3 R p b 2 4 x L m 0 g o h g A K K A U A A A A A A A A A A A A A A A A A A A A A A A A A A A A 5 Z N B S 8 N A E I X v g f y H Y Q R p I U o a 9 S Q 5 i M 2 h q D W 6 A Y V a y i Y d z W q S i Z O t I O J / d 0 t 6 6 U G 8 m 7 0 s L O / t m / f B d F R Y w w 2 o / p 6 c + 5 7 v d a U W W s M B T r X V 8 C x c g 7 q 7 R o i h I u t 7 4 I 7 i j R T k X t R 7 d b y V 5 b q j E a r Z / G J + N E 3 U V X a b P j l T 8 p j e J 0 q F E Q a A q f C r y 0 k 2 w i 1 l Y l o c B / 1 3 6 5 x X y m p L N T U 2 C q N w V b C I 0 7 o x 4 l 3 Y 1 0 I V J d U 6 R q f G Y O b E M f 5 i w u X 3 Y j v V 0 v d M 8 2 f E f u n U f L C F T O c V w Q R G L Q l c O t s L y y c c w g 0 3 t h w P k U W 0 z 2 K Q D E 5 2 D I w d Z v / T v v 9 w l + C s B / B A 9 P a f + / 8 A U E s B A i 0 A F A A C A A g A f V r o U J k g O 4 a o A A A A + A A A A B I A A A A A A A A A A A A A A A A A A A A A A E N v b m Z p Z y 9 Q Y W N r Y W d l L n h t b F B L A Q I t A B Q A A g A I A H 1 a 6 F A P y u m r p A A A A O k A A A A T A A A A A A A A A A A A A A A A A P Q A A A B b Q 2 9 u d G V u d F 9 U e X B l c 1 0 u e G 1 s U E s B A i 0 A F A A C A A g A f V r o U E 6 t 5 n P 5 A A A A F w Y A A B M A A A A A A A A A A A A A A A A A 5 Q E A A E Z v c m 1 1 b G F z L 1 N l Y 3 R p b 2 4 x L m 1 Q S w U G A A A A A A M A A w D C A A A A K 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4 Y A A A A A A A A x 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0 R h d G E l M j B m c m 9 t J T I w U 1 F 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G F 0 Y V 9 m c m 9 t X 1 N R T C I g L z 4 8 R W 5 0 c n k g V H l w Z T 0 i R m l s b G V k Q 2 9 t c G x l d G V S Z X N 1 b H R U b 1 d v c m t z a G V l d C I g V m F s d W U 9 I m w x I i A v P j x F b n R y e S B U e X B l P S J G a W x s T G F z d F V w Z G F 0 Z W Q i I F Z h b H V l P S J k M j A y M C 0 w N y 0 w N 1 Q y M z o 0 M D o 1 N y 4 1 O D Y w M j E 3 W i I g L z 4 8 R W 5 0 c n k g V H l w Z T 0 i R m l s b E V y c m 9 y Q 2 9 1 b n Q i I F Z h b H V l P S J s M C I g L z 4 8 R W 5 0 c n k g V H l w Z T 0 i R m l s b E V y c m 9 y Q 2 9 k Z S I g V m F s d W U 9 I n N V b m t u b 3 d u I i A v P j x F b n R y e S B U e X B l P S J R d W V y e U l E I i B W Y W x 1 Z T 0 i c 2 Z l Z G R k N D g x L W N h N T k t N D l j N C 0 5 Z W M 1 L T V k O D I 5 O G E 3 Z D Z i M C I g L z 4 8 R W 5 0 c n k g V H l w Z T 0 i R m l s b E N v b H V t b l R 5 c G V z I i B W Y W x 1 Z T 0 i c 0 N R b 0 p C Z 1 V G Q m d V R 0 J n W U d C Z 1 k 9 I i A v P j x F b n R y e S B U e X B l P S J G a W x s Q 2 9 s d W 1 u T m F t Z X M i I F Z h b H V l P S J z W y Z x d W 9 0 O 2 N v b X B s Z X R l Z F 9 k Y X R l J n F 1 b 3 Q 7 L C Z x d W 9 0 O 3 R y Y W 5 z Y W N 0 a W 9 u X 3 R p b W U m c X V v d D s s J n F 1 b 3 Q 7 d H J h b n N h Y 3 R p b 2 5 f Z G F 0 Z S Z x d W 9 0 O y w m c X V v d D t k Z X N j c m l w d G l v b i Z x d W 9 0 O y w m c X V v d D t w Y W l k X 2 9 1 d C Z x d W 9 0 O y w m c X V v d D t w Y W l k X 2 l u J n F 1 b 3 Q 7 L C Z x d W 9 0 O 2 V 4 Y 2 h h b m d l X 2 9 1 d C Z x d W 9 0 O y w m c X V v d D t i Y W x h b m N l J n F 1 b 3 Q 7 L C Z x d W 9 0 O 2 N h d G V n b 3 J 5 J n F 1 b 3 Q 7 L C Z x d W 9 0 O 0 N h d G V n b 3 J 5 X 0 N v c n J l Y 3 R l Z C Z x d W 9 0 O y w m c X V v d D t D a X R 5 J n F 1 b 3 Q 7 L C Z x d W 9 0 O 0 N v d W 5 0 c n k m c X V v d D s s J n F 1 b 3 Q 7 V 2 V l a 1 9 O b y Z x d W 9 0 O y w m c X V v d D t N b 2 5 0 a F 9 O Y W 1 l J n F 1 b 3 Q 7 X S I g L z 4 8 R W 5 0 c n k g V H l w Z T 0 i R m l s b E N v d W 5 0 I i B W Y W x 1 Z T 0 i b D E y N 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c n Z l c i 5 E Y X R h Y m F z Z V x c L z I v U 1 F M L 3 N p b m F u L W R l c 2 t 0 b 3 B c X F x c c 3 F s Z X h w c m V z c z A y O 1 B y b 2 p l Y 3 R F d X J v c G V U c m l w L 2 R i b y 9 T d G F 0 Z W 1 l b n Q y M D I w X 2 N v c n J l Y 3 R l Z C 5 7 Y 2 9 t c G x l d G V k X 2 R h d G U s M H 0 m c X V v d D s s J n F 1 b 3 Q 7 U 2 V y d m V y L k R h d G F i Y X N l X F w v M i 9 T U U w v c 2 l u Y W 4 t Z G V z a 3 R v c F x c X F x z c W x l e H B y Z X N z M D I 7 U H J v a m V j d E V 1 c m 9 w Z V R y a X A v Z G J v L 1 N 0 Y X R l b W V u d D I w M j B f Y 2 9 y c m V j d G V k L n t 0 c m F u c 2 F j d G l v b l 9 0 a W 1 l L D F 9 J n F 1 b 3 Q 7 L C Z x d W 9 0 O 1 N l c n Z l c i 5 E Y X R h Y m F z Z V x c L z I v U 1 F M L 3 N p b m F u L W R l c 2 t 0 b 3 B c X F x c c 3 F s Z X h w c m V z c z A y O 1 B y b 2 p l Y 3 R F d X J v c G V U c m l w L 2 R i b y 9 T d G F 0 Z W 1 l b n Q y M D I w X 2 N v c n J l Y 3 R l Z C 5 7 d H J h b n N h Y 3 R p b 2 5 f Z G F 0 Z S w y f S Z x d W 9 0 O y w m c X V v d D t T Z X J 2 Z X I u R G F 0 Y W J h c 2 V c X C 8 y L 1 N R T C 9 z a W 5 h b i 1 k Z X N r d G 9 w X F x c X H N x b G V 4 c H J l c 3 M w M j t Q c m 9 q Z W N 0 R X V y b 3 B l V H J p c C 9 k Y m 8 v U 3 R h d G V t Z W 5 0 M j A y M F 9 j b 3 J y Z W N 0 Z W Q u e 2 R l c 2 N y a X B 0 a W 9 u L D N 9 J n F 1 b 3 Q 7 L C Z x d W 9 0 O 1 N l c n Z l c i 5 E Y X R h Y m F z Z V x c L z I v U 1 F M L 3 N p b m F u L W R l c 2 t 0 b 3 B c X F x c c 3 F s Z X h w c m V z c z A y O 1 B y b 2 p l Y 3 R F d X J v c G V U c m l w L 2 R i b y 9 T d G F 0 Z W 1 l b n Q y M D I w X 2 N v c n J l Y 3 R l Z C 5 7 c G F p Z F 9 v d X Q s N H 0 m c X V v d D s s J n F 1 b 3 Q 7 U 2 V y d m V y L k R h d G F i Y X N l X F w v M i 9 T U U w v c 2 l u Y W 4 t Z G V z a 3 R v c F x c X F x z c W x l e H B y Z X N z M D I 7 U H J v a m V j d E V 1 c m 9 w Z V R y a X A v Z G J v L 1 N 0 Y X R l b W V u d D I w M j B f Y 2 9 y c m V j d G V k L n t w Y W l k X 2 l u L D V 9 J n F 1 b 3 Q 7 L C Z x d W 9 0 O 1 N l c n Z l c i 5 E Y X R h Y m F z Z V x c L z I v U 1 F M L 3 N p b m F u L W R l c 2 t 0 b 3 B c X F x c c 3 F s Z X h w c m V z c z A y O 1 B y b 2 p l Y 3 R F d X J v c G V U c m l w L 2 R i b y 9 T d G F 0 Z W 1 l b n Q y M D I w X 2 N v c n J l Y 3 R l Z C 5 7 Z X h j a G F u Z 2 V f b 3 V 0 L D Z 9 J n F 1 b 3 Q 7 L C Z x d W 9 0 O 1 N l c n Z l c i 5 E Y X R h Y m F z Z V x c L z I v U 1 F M L 3 N p b m F u L W R l c 2 t 0 b 3 B c X F x c c 3 F s Z X h w c m V z c z A y O 1 B y b 2 p l Y 3 R F d X J v c G V U c m l w L 2 R i b y 9 T d G F 0 Z W 1 l b n Q y M D I w X 2 N v c n J l Y 3 R l Z C 5 7 Y m F s Y W 5 j Z S w 3 f S Z x d W 9 0 O y w m c X V v d D t T Z X J 2 Z X I u R G F 0 Y W J h c 2 V c X C 8 y L 1 N R T C 9 z a W 5 h b i 1 k Z X N r d G 9 w X F x c X H N x b G V 4 c H J l c 3 M w M j t Q c m 9 q Z W N 0 R X V y b 3 B l V H J p c C 9 k Y m 8 v U 3 R h d G V t Z W 5 0 M j A y M F 9 j b 3 J y Z W N 0 Z W Q u e 2 N h d G V n b 3 J 5 L D h 9 J n F 1 b 3 Q 7 L C Z x d W 9 0 O 1 N l c n Z l c i 5 E Y X R h Y m F z Z V x c L z I v U 1 F M L 3 N p b m F u L W R l c 2 t 0 b 3 B c X F x c c 3 F s Z X h w c m V z c z A y O 1 B y b 2 p l Y 3 R F d X J v c G V U c m l w L 2 R i b y 9 T d G F 0 Z W 1 l b n Q y M D I w X 2 N v c n J l Y 3 R l Z C 5 7 Q 2 F 0 Z W d v c n l f Q 2 9 y c m V j d G V k L D l 9 J n F 1 b 3 Q 7 L C Z x d W 9 0 O 1 N l c n Z l c i 5 E Y X R h Y m F z Z V x c L z I v U 1 F M L 3 N p b m F u L W R l c 2 t 0 b 3 B c X F x c c 3 F s Z X h w c m V z c z A y O 1 B y b 2 p l Y 3 R F d X J v c G V U c m l w L 2 R i b y 9 T d G F 0 Z W 1 l b n Q y M D I w X 2 N v c n J l Y 3 R l Z C 5 7 Q 2 l 0 e S w x M H 0 m c X V v d D s s J n F 1 b 3 Q 7 U 2 V y d m V y L k R h d G F i Y X N l X F w v M i 9 T U U w v c 2 l u Y W 4 t Z G V z a 3 R v c F x c X F x z c W x l e H B y Z X N z M D I 7 U H J v a m V j d E V 1 c m 9 w Z V R y a X A v Z G J v L 1 N 0 Y X R l b W V u d D I w M j B f Y 2 9 y c m V j d G V k L n t D b 3 V u d H J 5 L D E x f S Z x d W 9 0 O y w m c X V v d D t T Z X J 2 Z X I u R G F 0 Y W J h c 2 V c X C 8 y L 1 N R T C 9 z a W 5 h b i 1 k Z X N r d G 9 w X F x c X H N x b G V 4 c H J l c 3 M w M j t Q c m 9 q Z W N 0 R X V y b 3 B l V H J p c C 9 k Y m 8 v U 3 R h d G V t Z W 5 0 M j A y M F 9 j b 3 J y Z W N 0 Z W Q u e 1 d l Z W t f T m 8 s M T J 9 J n F 1 b 3 Q 7 L C Z x d W 9 0 O 1 N l c n Z l c i 5 E Y X R h Y m F z Z V x c L z I v U 1 F M L 3 N p b m F u L W R l c 2 t 0 b 3 B c X F x c c 3 F s Z X h w c m V z c z A y O 1 B y b 2 p l Y 3 R F d X J v c G V U c m l w L 2 R i b y 9 T d G F 0 Z W 1 l b n Q y M D I w X 2 N v c n J l Y 3 R l Z C 5 7 T W 9 u d G h f T m F t Z S w x M 3 0 m c X V v d D t d L C Z x d W 9 0 O 0 N v b H V t b k N v d W 5 0 J n F 1 b 3 Q 7 O j E 0 L C Z x d W 9 0 O 0 t l e U N v b H V t b k 5 h b W V z J n F 1 b 3 Q 7 O l t d L C Z x d W 9 0 O 0 N v b H V t b k l k Z W 5 0 a X R p Z X M m c X V v d D s 6 W y Z x d W 9 0 O 1 N l c n Z l c i 5 E Y X R h Y m F z Z V x c L z I v U 1 F M L 3 N p b m F u L W R l c 2 t 0 b 3 B c X F x c c 3 F s Z X h w c m V z c z A y O 1 B y b 2 p l Y 3 R F d X J v c G V U c m l w L 2 R i b y 9 T d G F 0 Z W 1 l b n Q y M D I w X 2 N v c n J l Y 3 R l Z C 5 7 Y 2 9 t c G x l d G V k X 2 R h d G U s M H 0 m c X V v d D s s J n F 1 b 3 Q 7 U 2 V y d m V y L k R h d G F i Y X N l X F w v M i 9 T U U w v c 2 l u Y W 4 t Z G V z a 3 R v c F x c X F x z c W x l e H B y Z X N z M D I 7 U H J v a m V j d E V 1 c m 9 w Z V R y a X A v Z G J v L 1 N 0 Y X R l b W V u d D I w M j B f Y 2 9 y c m V j d G V k L n t 0 c m F u c 2 F j d G l v b l 9 0 a W 1 l L D F 9 J n F 1 b 3 Q 7 L C Z x d W 9 0 O 1 N l c n Z l c i 5 E Y X R h Y m F z Z V x c L z I v U 1 F M L 3 N p b m F u L W R l c 2 t 0 b 3 B c X F x c c 3 F s Z X h w c m V z c z A y O 1 B y b 2 p l Y 3 R F d X J v c G V U c m l w L 2 R i b y 9 T d G F 0 Z W 1 l b n Q y M D I w X 2 N v c n J l Y 3 R l Z C 5 7 d H J h b n N h Y 3 R p b 2 5 f Z G F 0 Z S w y f S Z x d W 9 0 O y w m c X V v d D t T Z X J 2 Z X I u R G F 0 Y W J h c 2 V c X C 8 y L 1 N R T C 9 z a W 5 h b i 1 k Z X N r d G 9 w X F x c X H N x b G V 4 c H J l c 3 M w M j t Q c m 9 q Z W N 0 R X V y b 3 B l V H J p c C 9 k Y m 8 v U 3 R h d G V t Z W 5 0 M j A y M F 9 j b 3 J y Z W N 0 Z W Q u e 2 R l c 2 N y a X B 0 a W 9 u L D N 9 J n F 1 b 3 Q 7 L C Z x d W 9 0 O 1 N l c n Z l c i 5 E Y X R h Y m F z Z V x c L z I v U 1 F M L 3 N p b m F u L W R l c 2 t 0 b 3 B c X F x c c 3 F s Z X h w c m V z c z A y O 1 B y b 2 p l Y 3 R F d X J v c G V U c m l w L 2 R i b y 9 T d G F 0 Z W 1 l b n Q y M D I w X 2 N v c n J l Y 3 R l Z C 5 7 c G F p Z F 9 v d X Q s N H 0 m c X V v d D s s J n F 1 b 3 Q 7 U 2 V y d m V y L k R h d G F i Y X N l X F w v M i 9 T U U w v c 2 l u Y W 4 t Z G V z a 3 R v c F x c X F x z c W x l e H B y Z X N z M D I 7 U H J v a m V j d E V 1 c m 9 w Z V R y a X A v Z G J v L 1 N 0 Y X R l b W V u d D I w M j B f Y 2 9 y c m V j d G V k L n t w Y W l k X 2 l u L D V 9 J n F 1 b 3 Q 7 L C Z x d W 9 0 O 1 N l c n Z l c i 5 E Y X R h Y m F z Z V x c L z I v U 1 F M L 3 N p b m F u L W R l c 2 t 0 b 3 B c X F x c c 3 F s Z X h w c m V z c z A y O 1 B y b 2 p l Y 3 R F d X J v c G V U c m l w L 2 R i b y 9 T d G F 0 Z W 1 l b n Q y M D I w X 2 N v c n J l Y 3 R l Z C 5 7 Z X h j a G F u Z 2 V f b 3 V 0 L D Z 9 J n F 1 b 3 Q 7 L C Z x d W 9 0 O 1 N l c n Z l c i 5 E Y X R h Y m F z Z V x c L z I v U 1 F M L 3 N p b m F u L W R l c 2 t 0 b 3 B c X F x c c 3 F s Z X h w c m V z c z A y O 1 B y b 2 p l Y 3 R F d X J v c G V U c m l w L 2 R i b y 9 T d G F 0 Z W 1 l b n Q y M D I w X 2 N v c n J l Y 3 R l Z C 5 7 Y m F s Y W 5 j Z S w 3 f S Z x d W 9 0 O y w m c X V v d D t T Z X J 2 Z X I u R G F 0 Y W J h c 2 V c X C 8 y L 1 N R T C 9 z a W 5 h b i 1 k Z X N r d G 9 w X F x c X H N x b G V 4 c H J l c 3 M w M j t Q c m 9 q Z W N 0 R X V y b 3 B l V H J p c C 9 k Y m 8 v U 3 R h d G V t Z W 5 0 M j A y M F 9 j b 3 J y Z W N 0 Z W Q u e 2 N h d G V n b 3 J 5 L D h 9 J n F 1 b 3 Q 7 L C Z x d W 9 0 O 1 N l c n Z l c i 5 E Y X R h Y m F z Z V x c L z I v U 1 F M L 3 N p b m F u L W R l c 2 t 0 b 3 B c X F x c c 3 F s Z X h w c m V z c z A y O 1 B y b 2 p l Y 3 R F d X J v c G V U c m l w L 2 R i b y 9 T d G F 0 Z W 1 l b n Q y M D I w X 2 N v c n J l Y 3 R l Z C 5 7 Q 2 F 0 Z W d v c n l f Q 2 9 y c m V j d G V k L D l 9 J n F 1 b 3 Q 7 L C Z x d W 9 0 O 1 N l c n Z l c i 5 E Y X R h Y m F z Z V x c L z I v U 1 F M L 3 N p b m F u L W R l c 2 t 0 b 3 B c X F x c c 3 F s Z X h w c m V z c z A y O 1 B y b 2 p l Y 3 R F d X J v c G V U c m l w L 2 R i b y 9 T d G F 0 Z W 1 l b n Q y M D I w X 2 N v c n J l Y 3 R l Z C 5 7 Q 2 l 0 e S w x M H 0 m c X V v d D s s J n F 1 b 3 Q 7 U 2 V y d m V y L k R h d G F i Y X N l X F w v M i 9 T U U w v c 2 l u Y W 4 t Z G V z a 3 R v c F x c X F x z c W x l e H B y Z X N z M D I 7 U H J v a m V j d E V 1 c m 9 w Z V R y a X A v Z G J v L 1 N 0 Y X R l b W V u d D I w M j B f Y 2 9 y c m V j d G V k L n t D b 3 V u d H J 5 L D E x f S Z x d W 9 0 O y w m c X V v d D t T Z X J 2 Z X I u R G F 0 Y W J h c 2 V c X C 8 y L 1 N R T C 9 z a W 5 h b i 1 k Z X N r d G 9 w X F x c X H N x b G V 4 c H J l c 3 M w M j t Q c m 9 q Z W N 0 R X V y b 3 B l V H J p c C 9 k Y m 8 v U 3 R h d G V t Z W 5 0 M j A y M F 9 j b 3 J y Z W N 0 Z W Q u e 1 d l Z W t f T m 8 s M T J 9 J n F 1 b 3 Q 7 L C Z x d W 9 0 O 1 N l c n Z l c i 5 E Y X R h Y m F z Z V x c L z I v U 1 F M L 3 N p b m F u L W R l c 2 t 0 b 3 B c X F x c c 3 F s Z X h w c m V z c z A y O 1 B y b 2 p l Y 3 R F d X J v c G V U c m l w L 2 R i b y 9 T d G F 0 Z W 1 l b n Q y M D I w X 2 N v c n J l Y 3 R l Z C 5 7 T W 9 u d G h f T m F t Z S w x M 3 0 m c X V v d D t d L C Z x d W 9 0 O 1 J l b G F 0 a W 9 u c 2 h p c E l u Z m 8 m c X V v d D s 6 W 1 1 9 I i A v P j x F b n R y e S B U e X B l P S J B Z G R l Z F R v R G F 0 Y U 1 v Z G V s I i B W Y W x 1 Z T 0 i b D A i I C 8 + P E V u d H J 5 I F R 5 c G U 9 I k 5 h d m l n Y X R p b 2 5 T d G V w T m F t Z S I g V m F s d W U 9 I n N O Y X Z p Z 2 F 0 a W 9 u I i A v P j w v U 3 R h Y m x l R W 5 0 c m l l c z 4 8 L 0 l 0 Z W 0 + P E l 0 Z W 0 + P E l 0 Z W 1 M b 2 N h d G l v b j 4 8 S X R l b V R 5 c G U + R m 9 y b X V s Y T w v S X R l b V R 5 c G U + P E l 0 Z W 1 Q Y X R o P l N l Y 3 R p b 2 4 x L 0 R h d G E l M j B m c m 9 t J T I w U 1 F M L 1 N v d X J j Z T w v S X R l b V B h d G g + P C 9 J d G V t T G 9 j Y X R p b 2 4 + P F N 0 Y W J s Z U V u d H J p Z X M g L z 4 8 L 0 l 0 Z W 0 + P E l 0 Z W 0 + P E l 0 Z W 1 M b 2 N h d G l v b j 4 8 S X R l b V R 5 c G U + R m 9 y b X V s Y T w v S X R l b V R 5 c G U + P E l 0 Z W 1 Q Y X R o P l N l Y 3 R p b 2 4 x L 0 R h d G E l M j B m c m 9 t J T I w U 1 F M L 2 R i b 1 9 T d G F 0 Z W 1 l b n Q y M D I w X 2 N v c n J l Y 3 R l Z D w v S X R l b V B h d G g + P C 9 J d G V t T G 9 j Y X R p b 2 4 + P F N 0 Y W J s Z U V u d H J p Z X M g L z 4 8 L 0 l 0 Z W 0 + P E l 0 Z W 0 + P E l 0 Z W 1 M b 2 N h d G l v b j 4 8 S X R l b V R 5 c G U + R m 9 y b X V s Y T w v S X R l b V R 5 c G U + P E l 0 Z W 1 Q Y X R o P l N l Y 3 R p b 2 4 x L 1 B p d m 9 0 J T I w V G F i b G U l M j A x J T I w K H B l c i U y M E N h d G V n b 3 J 5 J T I w J T I 2 J T I w T W 9 u d G g 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U G l 2 b 3 R P Y m p l Y 3 R O Y W 1 l I i B W Y W x 1 Z T 0 i c z U u I F B p d m 9 0 I F R h Y m x l c y F Q a X Z v d F R h Y m x l M S I g L z 4 8 R W 5 0 c n k g V H l w Z T 0 i U m V z d W x 0 V H l w Z S I g V m F s d W U 9 I n N U Y W J s Z S I g L z 4 8 R W 5 0 c n k g V H l w Z T 0 i T m F t Z V V w Z G F 0 Z W R B Z n R l c k Z p b G w i I F Z h b H V l P S J s M C I g L z 4 8 R W 5 0 c n k g V H l w Z T 0 i R m l s b G V k Q 2 9 t c G x l d G V S Z X N 1 b H R U b 1 d v c m t z a G V l d C I g V m F s d W U 9 I m w w I i A v P j x F b n R y e S B U e X B l P S J G a W x s Q 2 9 s d W 1 u V H l w Z X M i I F Z h b H V l P S J z Q 1 F v S k J n V U Z C Z 1 V H Q m d Z R 0 J n W T 0 i I C 8 + P E V u d H J 5 I F R 5 c G U 9 I k Z p b G x M Y X N 0 V X B k Y X R l Z C I g V m F s d W U 9 I m Q y M D I w L T A 3 L T A 3 V D I z O j Q w O j U 3 L j U 3 N j A 0 O D V a I i A v P j x F b n R y e S B U e X B l P S J G a W x s R X J y b 3 J D b 3 V u d C I g V m F s d W U 9 I m w w I i A v P j x F b n R y e S B U e X B l P S J R d W V y e U l E I i B W Y W x 1 Z T 0 i c z R l N T I 3 Y z N h L T d h M T g t N D A 2 M S 1 i N T Y x L T E 3 Z T Q 3 M z c x Y z c 0 Y y I g L z 4 8 R W 5 0 c n k g V H l w Z T 0 i T G 9 h Z G V k V G 9 B b m F s e X N p c 1 N l c n Z p Y 2 V z I i B W Y W x 1 Z T 0 i b D A i I C 8 + P E V u d H J 5 I F R 5 c G U 9 I k Z p b G x F c n J v c k N v Z G U i I F Z h b H V l P S J z V W 5 r b m 9 3 b i I g L z 4 8 R W 5 0 c n k g V H l w Z T 0 i R m l s b E N v b H V t b k 5 h b W V z I i B W Y W x 1 Z T 0 i c 1 s m c X V v d D t j b 2 1 w b G V 0 Z W R f Z G F 0 Z S Z x d W 9 0 O y w m c X V v d D t 0 c m F u c 2 F j d G l v b l 9 0 a W 1 l J n F 1 b 3 Q 7 L C Z x d W 9 0 O 3 R y Y W 5 z Y W N 0 a W 9 u X 2 R h d G U m c X V v d D s s J n F 1 b 3 Q 7 Z G V z Y 3 J p c H R p b 2 4 m c X V v d D s s J n F 1 b 3 Q 7 c G F p Z F 9 v d X Q m c X V v d D s s J n F 1 b 3 Q 7 c G F p Z F 9 p b i Z x d W 9 0 O y w m c X V v d D t l e G N o Y W 5 n Z V 9 v d X Q m c X V v d D s s J n F 1 b 3 Q 7 Y m F s Y W 5 j Z S Z x d W 9 0 O y w m c X V v d D t j Y X R l Z 2 9 y e S Z x d W 9 0 O y w m c X V v d D t D Y X R l Z 2 9 y e V 9 D b 3 J y Z W N 0 Z W Q m c X V v d D s s J n F 1 b 3 Q 7 Q 2 l 0 e S Z x d W 9 0 O y w m c X V v d D t D b 3 V u d H J 5 J n F 1 b 3 Q 7 L C Z x d W 9 0 O 1 d l Z W t f T m 8 m c X V v d D s s J n F 1 b 3 Q 7 T W 9 u d G h f T m F t Z S Z x d W 9 0 O 1 0 i I C 8 + P E V u d H J 5 I F R 5 c G U 9 I k J 1 Z m Z l c k 5 l e H R S Z W Z y Z X N o I i B W Y W x 1 Z T 0 i b D E i I C 8 + P E V u d H J 5 I F R 5 c G U 9 I k Z p b G x T d G F 0 d X M i I F Z h b H V l P S J z Q 2 9 t c G x l d G U i I C 8 + P E V u d H J 5 I F R 5 c G U 9 I k Z p b G x D b 3 V u d C I g V m F s d W U 9 I m w x M j U 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c n Z l c i 5 E Y X R h Y m F z Z V x c L z I v U 1 F M L 3 N p b m F u L W R l c 2 t 0 b 3 B c X F x c c 3 F s Z X h w c m V z c z A y O 1 B y b 2 p l Y 3 R F d X J v c G V U c m l w L 2 R i b y 9 T d G F 0 Z W 1 l b n Q y M D I w X 2 N v c n J l Y 3 R l Z C 5 7 Y 2 9 t c G x l d G V k X 2 R h d G U s M H 0 m c X V v d D s s J n F 1 b 3 Q 7 U 2 V y d m V y L k R h d G F i Y X N l X F w v M i 9 T U U w v c 2 l u Y W 4 t Z G V z a 3 R v c F x c X F x z c W x l e H B y Z X N z M D I 7 U H J v a m V j d E V 1 c m 9 w Z V R y a X A v Z G J v L 1 N 0 Y X R l b W V u d D I w M j B f Y 2 9 y c m V j d G V k L n t 0 c m F u c 2 F j d G l v b l 9 0 a W 1 l L D F 9 J n F 1 b 3 Q 7 L C Z x d W 9 0 O 1 N l c n Z l c i 5 E Y X R h Y m F z Z V x c L z I v U 1 F M L 3 N p b m F u L W R l c 2 t 0 b 3 B c X F x c c 3 F s Z X h w c m V z c z A y O 1 B y b 2 p l Y 3 R F d X J v c G V U c m l w L 2 R i b y 9 T d G F 0 Z W 1 l b n Q y M D I w X 2 N v c n J l Y 3 R l Z C 5 7 d H J h b n N h Y 3 R p b 2 5 f Z G F 0 Z S w y f S Z x d W 9 0 O y w m c X V v d D t T Z X J 2 Z X I u R G F 0 Y W J h c 2 V c X C 8 y L 1 N R T C 9 z a W 5 h b i 1 k Z X N r d G 9 w X F x c X H N x b G V 4 c H J l c 3 M w M j t Q c m 9 q Z W N 0 R X V y b 3 B l V H J p c C 9 k Y m 8 v U 3 R h d G V t Z W 5 0 M j A y M F 9 j b 3 J y Z W N 0 Z W Q u e 2 R l c 2 N y a X B 0 a W 9 u L D N 9 J n F 1 b 3 Q 7 L C Z x d W 9 0 O 1 N l c n Z l c i 5 E Y X R h Y m F z Z V x c L z I v U 1 F M L 3 N p b m F u L W R l c 2 t 0 b 3 B c X F x c c 3 F s Z X h w c m V z c z A y O 1 B y b 2 p l Y 3 R F d X J v c G V U c m l w L 2 R i b y 9 T d G F 0 Z W 1 l b n Q y M D I w X 2 N v c n J l Y 3 R l Z C 5 7 c G F p Z F 9 v d X Q s N H 0 m c X V v d D s s J n F 1 b 3 Q 7 U 2 V y d m V y L k R h d G F i Y X N l X F w v M i 9 T U U w v c 2 l u Y W 4 t Z G V z a 3 R v c F x c X F x z c W x l e H B y Z X N z M D I 7 U H J v a m V j d E V 1 c m 9 w Z V R y a X A v Z G J v L 1 N 0 Y X R l b W V u d D I w M j B f Y 2 9 y c m V j d G V k L n t w Y W l k X 2 l u L D V 9 J n F 1 b 3 Q 7 L C Z x d W 9 0 O 1 N l c n Z l c i 5 E Y X R h Y m F z Z V x c L z I v U 1 F M L 3 N p b m F u L W R l c 2 t 0 b 3 B c X F x c c 3 F s Z X h w c m V z c z A y O 1 B y b 2 p l Y 3 R F d X J v c G V U c m l w L 2 R i b y 9 T d G F 0 Z W 1 l b n Q y M D I w X 2 N v c n J l Y 3 R l Z C 5 7 Z X h j a G F u Z 2 V f b 3 V 0 L D Z 9 J n F 1 b 3 Q 7 L C Z x d W 9 0 O 1 N l c n Z l c i 5 E Y X R h Y m F z Z V x c L z I v U 1 F M L 3 N p b m F u L W R l c 2 t 0 b 3 B c X F x c c 3 F s Z X h w c m V z c z A y O 1 B y b 2 p l Y 3 R F d X J v c G V U c m l w L 2 R i b y 9 T d G F 0 Z W 1 l b n Q y M D I w X 2 N v c n J l Y 3 R l Z C 5 7 Y m F s Y W 5 j Z S w 3 f S Z x d W 9 0 O y w m c X V v d D t T Z X J 2 Z X I u R G F 0 Y W J h c 2 V c X C 8 y L 1 N R T C 9 z a W 5 h b i 1 k Z X N r d G 9 w X F x c X H N x b G V 4 c H J l c 3 M w M j t Q c m 9 q Z W N 0 R X V y b 3 B l V H J p c C 9 k Y m 8 v U 3 R h d G V t Z W 5 0 M j A y M F 9 j b 3 J y Z W N 0 Z W Q u e 2 N h d G V n b 3 J 5 L D h 9 J n F 1 b 3 Q 7 L C Z x d W 9 0 O 1 N l c n Z l c i 5 E Y X R h Y m F z Z V x c L z I v U 1 F M L 3 N p b m F u L W R l c 2 t 0 b 3 B c X F x c c 3 F s Z X h w c m V z c z A y O 1 B y b 2 p l Y 3 R F d X J v c G V U c m l w L 2 R i b y 9 T d G F 0 Z W 1 l b n Q y M D I w X 2 N v c n J l Y 3 R l Z C 5 7 Q 2 F 0 Z W d v c n l f Q 2 9 y c m V j d G V k L D l 9 J n F 1 b 3 Q 7 L C Z x d W 9 0 O 1 N l c n Z l c i 5 E Y X R h Y m F z Z V x c L z I v U 1 F M L 3 N p b m F u L W R l c 2 t 0 b 3 B c X F x c c 3 F s Z X h w c m V z c z A y O 1 B y b 2 p l Y 3 R F d X J v c G V U c m l w L 2 R i b y 9 T d G F 0 Z W 1 l b n Q y M D I w X 2 N v c n J l Y 3 R l Z C 5 7 Q 2 l 0 e S w x M H 0 m c X V v d D s s J n F 1 b 3 Q 7 U 2 V y d m V y L k R h d G F i Y X N l X F w v M i 9 T U U w v c 2 l u Y W 4 t Z G V z a 3 R v c F x c X F x z c W x l e H B y Z X N z M D I 7 U H J v a m V j d E V 1 c m 9 w Z V R y a X A v Z G J v L 1 N 0 Y X R l b W V u d D I w M j B f Y 2 9 y c m V j d G V k L n t D b 3 V u d H J 5 L D E x f S Z x d W 9 0 O y w m c X V v d D t T Z X J 2 Z X I u R G F 0 Y W J h c 2 V c X C 8 y L 1 N R T C 9 z a W 5 h b i 1 k Z X N r d G 9 w X F x c X H N x b G V 4 c H J l c 3 M w M j t Q c m 9 q Z W N 0 R X V y b 3 B l V H J p c C 9 k Y m 8 v U 3 R h d G V t Z W 5 0 M j A y M F 9 j b 3 J y Z W N 0 Z W Q u e 1 d l Z W t f T m 8 s M T J 9 J n F 1 b 3 Q 7 L C Z x d W 9 0 O 1 N l c n Z l c i 5 E Y X R h Y m F z Z V x c L z I v U 1 F M L 3 N p b m F u L W R l c 2 t 0 b 3 B c X F x c c 3 F s Z X h w c m V z c z A y O 1 B y b 2 p l Y 3 R F d X J v c G V U c m l w L 2 R i b y 9 T d G F 0 Z W 1 l b n Q y M D I w X 2 N v c n J l Y 3 R l Z C 5 7 T W 9 u d G h f T m F t Z S w x M 3 0 m c X V v d D t d L C Z x d W 9 0 O 0 N v b H V t b k N v d W 5 0 J n F 1 b 3 Q 7 O j E 0 L C Z x d W 9 0 O 0 t l e U N v b H V t b k 5 h b W V z J n F 1 b 3 Q 7 O l t d L C Z x d W 9 0 O 0 N v b H V t b k l k Z W 5 0 a X R p Z X M m c X V v d D s 6 W y Z x d W 9 0 O 1 N l c n Z l c i 5 E Y X R h Y m F z Z V x c L z I v U 1 F M L 3 N p b m F u L W R l c 2 t 0 b 3 B c X F x c c 3 F s Z X h w c m V z c z A y O 1 B y b 2 p l Y 3 R F d X J v c G V U c m l w L 2 R i b y 9 T d G F 0 Z W 1 l b n Q y M D I w X 2 N v c n J l Y 3 R l Z C 5 7 Y 2 9 t c G x l d G V k X 2 R h d G U s M H 0 m c X V v d D s s J n F 1 b 3 Q 7 U 2 V y d m V y L k R h d G F i Y X N l X F w v M i 9 T U U w v c 2 l u Y W 4 t Z G V z a 3 R v c F x c X F x z c W x l e H B y Z X N z M D I 7 U H J v a m V j d E V 1 c m 9 w Z V R y a X A v Z G J v L 1 N 0 Y X R l b W V u d D I w M j B f Y 2 9 y c m V j d G V k L n t 0 c m F u c 2 F j d G l v b l 9 0 a W 1 l L D F 9 J n F 1 b 3 Q 7 L C Z x d W 9 0 O 1 N l c n Z l c i 5 E Y X R h Y m F z Z V x c L z I v U 1 F M L 3 N p b m F u L W R l c 2 t 0 b 3 B c X F x c c 3 F s Z X h w c m V z c z A y O 1 B y b 2 p l Y 3 R F d X J v c G V U c m l w L 2 R i b y 9 T d G F 0 Z W 1 l b n Q y M D I w X 2 N v c n J l Y 3 R l Z C 5 7 d H J h b n N h Y 3 R p b 2 5 f Z G F 0 Z S w y f S Z x d W 9 0 O y w m c X V v d D t T Z X J 2 Z X I u R G F 0 Y W J h c 2 V c X C 8 y L 1 N R T C 9 z a W 5 h b i 1 k Z X N r d G 9 w X F x c X H N x b G V 4 c H J l c 3 M w M j t Q c m 9 q Z W N 0 R X V y b 3 B l V H J p c C 9 k Y m 8 v U 3 R h d G V t Z W 5 0 M j A y M F 9 j b 3 J y Z W N 0 Z W Q u e 2 R l c 2 N y a X B 0 a W 9 u L D N 9 J n F 1 b 3 Q 7 L C Z x d W 9 0 O 1 N l c n Z l c i 5 E Y X R h Y m F z Z V x c L z I v U 1 F M L 3 N p b m F u L W R l c 2 t 0 b 3 B c X F x c c 3 F s Z X h w c m V z c z A y O 1 B y b 2 p l Y 3 R F d X J v c G V U c m l w L 2 R i b y 9 T d G F 0 Z W 1 l b n Q y M D I w X 2 N v c n J l Y 3 R l Z C 5 7 c G F p Z F 9 v d X Q s N H 0 m c X V v d D s s J n F 1 b 3 Q 7 U 2 V y d m V y L k R h d G F i Y X N l X F w v M i 9 T U U w v c 2 l u Y W 4 t Z G V z a 3 R v c F x c X F x z c W x l e H B y Z X N z M D I 7 U H J v a m V j d E V 1 c m 9 w Z V R y a X A v Z G J v L 1 N 0 Y X R l b W V u d D I w M j B f Y 2 9 y c m V j d G V k L n t w Y W l k X 2 l u L D V 9 J n F 1 b 3 Q 7 L C Z x d W 9 0 O 1 N l c n Z l c i 5 E Y X R h Y m F z Z V x c L z I v U 1 F M L 3 N p b m F u L W R l c 2 t 0 b 3 B c X F x c c 3 F s Z X h w c m V z c z A y O 1 B y b 2 p l Y 3 R F d X J v c G V U c m l w L 2 R i b y 9 T d G F 0 Z W 1 l b n Q y M D I w X 2 N v c n J l Y 3 R l Z C 5 7 Z X h j a G F u Z 2 V f b 3 V 0 L D Z 9 J n F 1 b 3 Q 7 L C Z x d W 9 0 O 1 N l c n Z l c i 5 E Y X R h Y m F z Z V x c L z I v U 1 F M L 3 N p b m F u L W R l c 2 t 0 b 3 B c X F x c c 3 F s Z X h w c m V z c z A y O 1 B y b 2 p l Y 3 R F d X J v c G V U c m l w L 2 R i b y 9 T d G F 0 Z W 1 l b n Q y M D I w X 2 N v c n J l Y 3 R l Z C 5 7 Y m F s Y W 5 j Z S w 3 f S Z x d W 9 0 O y w m c X V v d D t T Z X J 2 Z X I u R G F 0 Y W J h c 2 V c X C 8 y L 1 N R T C 9 z a W 5 h b i 1 k Z X N r d G 9 w X F x c X H N x b G V 4 c H J l c 3 M w M j t Q c m 9 q Z W N 0 R X V y b 3 B l V H J p c C 9 k Y m 8 v U 3 R h d G V t Z W 5 0 M j A y M F 9 j b 3 J y Z W N 0 Z W Q u e 2 N h d G V n b 3 J 5 L D h 9 J n F 1 b 3 Q 7 L C Z x d W 9 0 O 1 N l c n Z l c i 5 E Y X R h Y m F z Z V x c L z I v U 1 F M L 3 N p b m F u L W R l c 2 t 0 b 3 B c X F x c c 3 F s Z X h w c m V z c z A y O 1 B y b 2 p l Y 3 R F d X J v c G V U c m l w L 2 R i b y 9 T d G F 0 Z W 1 l b n Q y M D I w X 2 N v c n J l Y 3 R l Z C 5 7 Q 2 F 0 Z W d v c n l f Q 2 9 y c m V j d G V k L D l 9 J n F 1 b 3 Q 7 L C Z x d W 9 0 O 1 N l c n Z l c i 5 E Y X R h Y m F z Z V x c L z I v U 1 F M L 3 N p b m F u L W R l c 2 t 0 b 3 B c X F x c c 3 F s Z X h w c m V z c z A y O 1 B y b 2 p l Y 3 R F d X J v c G V U c m l w L 2 R i b y 9 T d G F 0 Z W 1 l b n Q y M D I w X 2 N v c n J l Y 3 R l Z C 5 7 Q 2 l 0 e S w x M H 0 m c X V v d D s s J n F 1 b 3 Q 7 U 2 V y d m V y L k R h d G F i Y X N l X F w v M i 9 T U U w v c 2 l u Y W 4 t Z G V z a 3 R v c F x c X F x z c W x l e H B y Z X N z M D I 7 U H J v a m V j d E V 1 c m 9 w Z V R y a X A v Z G J v L 1 N 0 Y X R l b W V u d D I w M j B f Y 2 9 y c m V j d G V k L n t D b 3 V u d H J 5 L D E x f S Z x d W 9 0 O y w m c X V v d D t T Z X J 2 Z X I u R G F 0 Y W J h c 2 V c X C 8 y L 1 N R T C 9 z a W 5 h b i 1 k Z X N r d G 9 w X F x c X H N x b G V 4 c H J l c 3 M w M j t Q c m 9 q Z W N 0 R X V y b 3 B l V H J p c C 9 k Y m 8 v U 3 R h d G V t Z W 5 0 M j A y M F 9 j b 3 J y Z W N 0 Z W Q u e 1 d l Z W t f T m 8 s M T J 9 J n F 1 b 3 Q 7 L C Z x d W 9 0 O 1 N l c n Z l c i 5 E Y X R h Y m F z Z V x c L z I v U 1 F M L 3 N p b m F u L W R l c 2 t 0 b 3 B c X F x c c 3 F s Z X h w c m V z c z A y O 1 B y b 2 p l Y 3 R F d X J v c G V U c m l w L 2 R i b y 9 T d G F 0 Z W 1 l b n Q y M D I w X 2 N v c n J l Y 3 R l Z C 5 7 T W 9 u d G h f T m F t Z S w x M 3 0 m c X V v d D t d L C Z x d W 9 0 O 1 J l b G F 0 a W 9 u c 2 h p c E l u Z m 8 m c X V v d D s 6 W 1 1 9 I i A v P j w v U 3 R h Y m x l R W 5 0 c m l l c z 4 8 L 0 l 0 Z W 0 + P E l 0 Z W 0 + P E l 0 Z W 1 M b 2 N h d G l v b j 4 8 S X R l b V R 5 c G U + R m 9 y b X V s Y T w v S X R l b V R 5 c G U + P E l 0 Z W 1 Q Y X R o P l N l Y 3 R p b 2 4 x L 1 B p d m 9 0 J T I w V G F i b G U l M j A x J T I w K H B l c i U y M E N h d G V n b 3 J 5 J T I w J T I 2 J T I w T W 9 u d G g p L 1 N v d X J j Z T w v S X R l b V B h d G g + P C 9 J d G V t T G 9 j Y X R p b 2 4 + P F N 0 Y W J s Z U V u d H J p Z X M g L z 4 8 L 0 l 0 Z W 0 + P E l 0 Z W 0 + P E l 0 Z W 1 M b 2 N h d G l v b j 4 8 S X R l b V R 5 c G U + R m 9 y b X V s Y T w v S X R l b V R 5 c G U + P E l 0 Z W 1 Q Y X R o P l N l Y 3 R p b 2 4 x L 1 B p d m 9 0 J T I w V G F i b G U l M j A x J T I w K H B l c i U y M E N h d G V n b 3 J 5 J T I w J T I 2 J T I w T W 9 u d G g p L 2 R i b 1 9 T d G F 0 Z W 1 l b n Q y M D I w X 2 N v c n J l Y 3 R l Z D w v S X R l b V B h d G g + P C 9 J d G V t T G 9 j Y X R p b 2 4 + P F N 0 Y W J s Z U V u d H J p Z X M g L z 4 8 L 0 l 0 Z W 0 + P E l 0 Z W 0 + P E l 0 Z W 1 M b 2 N h d G l v b j 4 8 S X R l b V R 5 c G U + R m 9 y b X V s Y T w v S X R l b V R 5 c G U + P E l 0 Z W 1 Q Y X R o P l N l Y 3 R p b 2 4 x L 1 B p d m 9 0 J T I w V G F i b G U l M j A y J T I w K H B l c i U y M E N h d G V n b 3 J 5 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l B p d m 9 0 T 2 J q Z W N 0 T m F t Z S I g V m F s d W U 9 I n M 1 L i B Q a X Z v d C B U Y W J s Z X M h U G l 2 b 3 R U Y W J s Z T I i I C 8 + P E V u d H J 5 I F R 5 c G U 9 I l J l c 3 V s d F R 5 c G U i I F Z h b H V l P S J z V G F i b G U i I C 8 + P E V u d H J 5 I F R 5 c G U 9 I k 5 h b W V V c G R h d G V k Q W Z 0 Z X J G a W x s I i B W Y W x 1 Z T 0 i b D A i I C 8 + P E V u d H J 5 I F R 5 c G U 9 I k Z p b G x l Z E N v b X B s Z X R l U m V z d W x 0 V G 9 X b 3 J r c 2 h l Z X Q i I F Z h b H V l P S J s M C I g L z 4 8 R W 5 0 c n k g V H l w Z T 0 i R m l s b E N v b H V t b k 5 h b W V z I i B W Y W x 1 Z T 0 i c 1 s m c X V v d D t j b 2 1 w b G V 0 Z W R f Z G F 0 Z S Z x d W 9 0 O y w m c X V v d D t 0 c m F u c 2 F j d G l v b l 9 0 a W 1 l J n F 1 b 3 Q 7 L C Z x d W 9 0 O 3 R y Y W 5 z Y W N 0 a W 9 u X 2 R h d G U m c X V v d D s s J n F 1 b 3 Q 7 Z G V z Y 3 J p c H R p b 2 4 m c X V v d D s s J n F 1 b 3 Q 7 c G F p Z F 9 v d X Q m c X V v d D s s J n F 1 b 3 Q 7 c G F p Z F 9 p b i Z x d W 9 0 O y w m c X V v d D t l e G N o Y W 5 n Z V 9 v d X Q m c X V v d D s s J n F 1 b 3 Q 7 Y m F s Y W 5 j Z S Z x d W 9 0 O y w m c X V v d D t j Y X R l Z 2 9 y e S Z x d W 9 0 O y w m c X V v d D t D Y X R l Z 2 9 y e V 9 D b 3 J y Z W N 0 Z W Q m c X V v d D s s J n F 1 b 3 Q 7 Q 2 l 0 e S Z x d W 9 0 O y w m c X V v d D t D b 3 V u d H J 5 J n F 1 b 3 Q 7 L C Z x d W 9 0 O 1 d l Z W t f T m 8 m c X V v d D s s J n F 1 b 3 Q 7 T W 9 u d G h f T m F t Z S Z x d W 9 0 O 1 0 i I C 8 + P E V u d H J 5 I F R 5 c G U 9 I k Z p b G x D b 2 x 1 b W 5 U e X B l c y I g V m F s d W U 9 I n N D U W 9 K Q m d V R k J n V U d C Z 1 l H Q m d Z P S I g L z 4 8 R W 5 0 c n k g V H l w Z T 0 i R m l s b E x h c 3 R V c G R h d G V k I i B W Y W x 1 Z T 0 i Z D I w M j A t M D c t M D d U M j M 6 N D A 6 N T c u N T U 5 M D k z O F o i I C 8 + P E V u d H J 5 I F R 5 c G U 9 I l F 1 Z X J 5 S U Q i I F Z h b H V l P S J z Z j U 3 M D k 2 N T k t M m U 3 Y i 0 0 M 2 V l L T h h Z j c t Z j E 5 N T R m M j E 4 Y T k 3 I i A v P j x F b n R y e S B U e X B l P S J M b 2 F k Z W R U b 0 F u Y W x 5 c 2 l z U 2 V y d m l j Z X M i I F Z h b H V l P S J s M C I g L z 4 8 R W 5 0 c n k g V H l w Z T 0 i R m l s b E V y c m 9 y Q 2 9 1 b n Q i I F Z h b H V l P S J s M C I g L z 4 8 R W 5 0 c n k g V H l w Z T 0 i Q n V m Z m V y T m V 4 d F J l Z n J l c 2 g i I F Z h b H V l P S J s M S I g L z 4 8 R W 5 0 c n k g V H l w Z T 0 i R m l s b E V y c m 9 y Q 2 9 k Z S I g V m F s d W U 9 I n N V b m t u b 3 d u I i A v P j x F b n R y e S B U e X B l P S J G a W x s U 3 R h d H V z I i B W Y W x 1 Z T 0 i c 0 N v b X B s Z X R l I i A v P j x F b n R y e S B U e X B l P S J G a W x s Q 2 9 1 b n Q i I F Z h b H V l P S J s M T I 1 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X J 2 Z X I u R G F 0 Y W J h c 2 V c X C 8 y L 1 N R T C 9 z a W 5 h b i 1 k Z X N r d G 9 w X F x c X H N x b G V 4 c H J l c 3 M w M j t Q c m 9 q Z W N 0 R X V y b 3 B l V H J p c C 9 k Y m 8 v U 3 R h d G V t Z W 5 0 M j A y M F 9 j b 3 J y Z W N 0 Z W Q u e 2 N v b X B s Z X R l Z F 9 k Y X R l L D B 9 J n F 1 b 3 Q 7 L C Z x d W 9 0 O 1 N l c n Z l c i 5 E Y X R h Y m F z Z V x c L z I v U 1 F M L 3 N p b m F u L W R l c 2 t 0 b 3 B c X F x c c 3 F s Z X h w c m V z c z A y O 1 B y b 2 p l Y 3 R F d X J v c G V U c m l w L 2 R i b y 9 T d G F 0 Z W 1 l b n Q y M D I w X 2 N v c n J l Y 3 R l Z C 5 7 d H J h b n N h Y 3 R p b 2 5 f d G l t Z S w x f S Z x d W 9 0 O y w m c X V v d D t T Z X J 2 Z X I u R G F 0 Y W J h c 2 V c X C 8 y L 1 N R T C 9 z a W 5 h b i 1 k Z X N r d G 9 w X F x c X H N x b G V 4 c H J l c 3 M w M j t Q c m 9 q Z W N 0 R X V y b 3 B l V H J p c C 9 k Y m 8 v U 3 R h d G V t Z W 5 0 M j A y M F 9 j b 3 J y Z W N 0 Z W Q u e 3 R y Y W 5 z Y W N 0 a W 9 u X 2 R h d G U s M n 0 m c X V v d D s s J n F 1 b 3 Q 7 U 2 V y d m V y L k R h d G F i Y X N l X F w v M i 9 T U U w v c 2 l u Y W 4 t Z G V z a 3 R v c F x c X F x z c W x l e H B y Z X N z M D I 7 U H J v a m V j d E V 1 c m 9 w Z V R y a X A v Z G J v L 1 N 0 Y X R l b W V u d D I w M j B f Y 2 9 y c m V j d G V k L n t k Z X N j c m l w d G l v b i w z f S Z x d W 9 0 O y w m c X V v d D t T Z X J 2 Z X I u R G F 0 Y W J h c 2 V c X C 8 y L 1 N R T C 9 z a W 5 h b i 1 k Z X N r d G 9 w X F x c X H N x b G V 4 c H J l c 3 M w M j t Q c m 9 q Z W N 0 R X V y b 3 B l V H J p c C 9 k Y m 8 v U 3 R h d G V t Z W 5 0 M j A y M F 9 j b 3 J y Z W N 0 Z W Q u e 3 B h a W R f b 3 V 0 L D R 9 J n F 1 b 3 Q 7 L C Z x d W 9 0 O 1 N l c n Z l c i 5 E Y X R h Y m F z Z V x c L z I v U 1 F M L 3 N p b m F u L W R l c 2 t 0 b 3 B c X F x c c 3 F s Z X h w c m V z c z A y O 1 B y b 2 p l Y 3 R F d X J v c G V U c m l w L 2 R i b y 9 T d G F 0 Z W 1 l b n Q y M D I w X 2 N v c n J l Y 3 R l Z C 5 7 c G F p Z F 9 p b i w 1 f S Z x d W 9 0 O y w m c X V v d D t T Z X J 2 Z X I u R G F 0 Y W J h c 2 V c X C 8 y L 1 N R T C 9 z a W 5 h b i 1 k Z X N r d G 9 w X F x c X H N x b G V 4 c H J l c 3 M w M j t Q c m 9 q Z W N 0 R X V y b 3 B l V H J p c C 9 k Y m 8 v U 3 R h d G V t Z W 5 0 M j A y M F 9 j b 3 J y Z W N 0 Z W Q u e 2 V 4 Y 2 h h b m d l X 2 9 1 d C w 2 f S Z x d W 9 0 O y w m c X V v d D t T Z X J 2 Z X I u R G F 0 Y W J h c 2 V c X C 8 y L 1 N R T C 9 z a W 5 h b i 1 k Z X N r d G 9 w X F x c X H N x b G V 4 c H J l c 3 M w M j t Q c m 9 q Z W N 0 R X V y b 3 B l V H J p c C 9 k Y m 8 v U 3 R h d G V t Z W 5 0 M j A y M F 9 j b 3 J y Z W N 0 Z W Q u e 2 J h b G F u Y 2 U s N 3 0 m c X V v d D s s J n F 1 b 3 Q 7 U 2 V y d m V y L k R h d G F i Y X N l X F w v M i 9 T U U w v c 2 l u Y W 4 t Z G V z a 3 R v c F x c X F x z c W x l e H B y Z X N z M D I 7 U H J v a m V j d E V 1 c m 9 w Z V R y a X A v Z G J v L 1 N 0 Y X R l b W V u d D I w M j B f Y 2 9 y c m V j d G V k L n t j Y X R l Z 2 9 y e S w 4 f S Z x d W 9 0 O y w m c X V v d D t T Z X J 2 Z X I u R G F 0 Y W J h c 2 V c X C 8 y L 1 N R T C 9 z a W 5 h b i 1 k Z X N r d G 9 w X F x c X H N x b G V 4 c H J l c 3 M w M j t Q c m 9 q Z W N 0 R X V y b 3 B l V H J p c C 9 k Y m 8 v U 3 R h d G V t Z W 5 0 M j A y M F 9 j b 3 J y Z W N 0 Z W Q u e 0 N h d G V n b 3 J 5 X 0 N v c n J l Y 3 R l Z C w 5 f S Z x d W 9 0 O y w m c X V v d D t T Z X J 2 Z X I u R G F 0 Y W J h c 2 V c X C 8 y L 1 N R T C 9 z a W 5 h b i 1 k Z X N r d G 9 w X F x c X H N x b G V 4 c H J l c 3 M w M j t Q c m 9 q Z W N 0 R X V y b 3 B l V H J p c C 9 k Y m 8 v U 3 R h d G V t Z W 5 0 M j A y M F 9 j b 3 J y Z W N 0 Z W Q u e 0 N p d H k s M T B 9 J n F 1 b 3 Q 7 L C Z x d W 9 0 O 1 N l c n Z l c i 5 E Y X R h Y m F z Z V x c L z I v U 1 F M L 3 N p b m F u L W R l c 2 t 0 b 3 B c X F x c c 3 F s Z X h w c m V z c z A y O 1 B y b 2 p l Y 3 R F d X J v c G V U c m l w L 2 R i b y 9 T d G F 0 Z W 1 l b n Q y M D I w X 2 N v c n J l Y 3 R l Z C 5 7 Q 2 9 1 b n R y e S w x M X 0 m c X V v d D s s J n F 1 b 3 Q 7 U 2 V y d m V y L k R h d G F i Y X N l X F w v M i 9 T U U w v c 2 l u Y W 4 t Z G V z a 3 R v c F x c X F x z c W x l e H B y Z X N z M D I 7 U H J v a m V j d E V 1 c m 9 w Z V R y a X A v Z G J v L 1 N 0 Y X R l b W V u d D I w M j B f Y 2 9 y c m V j d G V k L n t X Z W V r X 0 5 v L D E y f S Z x d W 9 0 O y w m c X V v d D t T Z X J 2 Z X I u R G F 0 Y W J h c 2 V c X C 8 y L 1 N R T C 9 z a W 5 h b i 1 k Z X N r d G 9 w X F x c X H N x b G V 4 c H J l c 3 M w M j t Q c m 9 q Z W N 0 R X V y b 3 B l V H J p c C 9 k Y m 8 v U 3 R h d G V t Z W 5 0 M j A y M F 9 j b 3 J y Z W N 0 Z W Q u e 0 1 v b n R o X 0 5 h b W U s M T N 9 J n F 1 b 3 Q 7 X S w m c X V v d D t D b 2 x 1 b W 5 D b 3 V u d C Z x d W 9 0 O z o x N C w m c X V v d D t L Z X l D b 2 x 1 b W 5 O Y W 1 l c y Z x d W 9 0 O z p b X S w m c X V v d D t D b 2 x 1 b W 5 J Z G V u d G l 0 a W V z J n F 1 b 3 Q 7 O l s m c X V v d D t T Z X J 2 Z X I u R G F 0 Y W J h c 2 V c X C 8 y L 1 N R T C 9 z a W 5 h b i 1 k Z X N r d G 9 w X F x c X H N x b G V 4 c H J l c 3 M w M j t Q c m 9 q Z W N 0 R X V y b 3 B l V H J p c C 9 k Y m 8 v U 3 R h d G V t Z W 5 0 M j A y M F 9 j b 3 J y Z W N 0 Z W Q u e 2 N v b X B s Z X R l Z F 9 k Y X R l L D B 9 J n F 1 b 3 Q 7 L C Z x d W 9 0 O 1 N l c n Z l c i 5 E Y X R h Y m F z Z V x c L z I v U 1 F M L 3 N p b m F u L W R l c 2 t 0 b 3 B c X F x c c 3 F s Z X h w c m V z c z A y O 1 B y b 2 p l Y 3 R F d X J v c G V U c m l w L 2 R i b y 9 T d G F 0 Z W 1 l b n Q y M D I w X 2 N v c n J l Y 3 R l Z C 5 7 d H J h b n N h Y 3 R p b 2 5 f d G l t Z S w x f S Z x d W 9 0 O y w m c X V v d D t T Z X J 2 Z X I u R G F 0 Y W J h c 2 V c X C 8 y L 1 N R T C 9 z a W 5 h b i 1 k Z X N r d G 9 w X F x c X H N x b G V 4 c H J l c 3 M w M j t Q c m 9 q Z W N 0 R X V y b 3 B l V H J p c C 9 k Y m 8 v U 3 R h d G V t Z W 5 0 M j A y M F 9 j b 3 J y Z W N 0 Z W Q u e 3 R y Y W 5 z Y W N 0 a W 9 u X 2 R h d G U s M n 0 m c X V v d D s s J n F 1 b 3 Q 7 U 2 V y d m V y L k R h d G F i Y X N l X F w v M i 9 T U U w v c 2 l u Y W 4 t Z G V z a 3 R v c F x c X F x z c W x l e H B y Z X N z M D I 7 U H J v a m V j d E V 1 c m 9 w Z V R y a X A v Z G J v L 1 N 0 Y X R l b W V u d D I w M j B f Y 2 9 y c m V j d G V k L n t k Z X N j c m l w d G l v b i w z f S Z x d W 9 0 O y w m c X V v d D t T Z X J 2 Z X I u R G F 0 Y W J h c 2 V c X C 8 y L 1 N R T C 9 z a W 5 h b i 1 k Z X N r d G 9 w X F x c X H N x b G V 4 c H J l c 3 M w M j t Q c m 9 q Z W N 0 R X V y b 3 B l V H J p c C 9 k Y m 8 v U 3 R h d G V t Z W 5 0 M j A y M F 9 j b 3 J y Z W N 0 Z W Q u e 3 B h a W R f b 3 V 0 L D R 9 J n F 1 b 3 Q 7 L C Z x d W 9 0 O 1 N l c n Z l c i 5 E Y X R h Y m F z Z V x c L z I v U 1 F M L 3 N p b m F u L W R l c 2 t 0 b 3 B c X F x c c 3 F s Z X h w c m V z c z A y O 1 B y b 2 p l Y 3 R F d X J v c G V U c m l w L 2 R i b y 9 T d G F 0 Z W 1 l b n Q y M D I w X 2 N v c n J l Y 3 R l Z C 5 7 c G F p Z F 9 p b i w 1 f S Z x d W 9 0 O y w m c X V v d D t T Z X J 2 Z X I u R G F 0 Y W J h c 2 V c X C 8 y L 1 N R T C 9 z a W 5 h b i 1 k Z X N r d G 9 w X F x c X H N x b G V 4 c H J l c 3 M w M j t Q c m 9 q Z W N 0 R X V y b 3 B l V H J p c C 9 k Y m 8 v U 3 R h d G V t Z W 5 0 M j A y M F 9 j b 3 J y Z W N 0 Z W Q u e 2 V 4 Y 2 h h b m d l X 2 9 1 d C w 2 f S Z x d W 9 0 O y w m c X V v d D t T Z X J 2 Z X I u R G F 0 Y W J h c 2 V c X C 8 y L 1 N R T C 9 z a W 5 h b i 1 k Z X N r d G 9 w X F x c X H N x b G V 4 c H J l c 3 M w M j t Q c m 9 q Z W N 0 R X V y b 3 B l V H J p c C 9 k Y m 8 v U 3 R h d G V t Z W 5 0 M j A y M F 9 j b 3 J y Z W N 0 Z W Q u e 2 J h b G F u Y 2 U s N 3 0 m c X V v d D s s J n F 1 b 3 Q 7 U 2 V y d m V y L k R h d G F i Y X N l X F w v M i 9 T U U w v c 2 l u Y W 4 t Z G V z a 3 R v c F x c X F x z c W x l e H B y Z X N z M D I 7 U H J v a m V j d E V 1 c m 9 w Z V R y a X A v Z G J v L 1 N 0 Y X R l b W V u d D I w M j B f Y 2 9 y c m V j d G V k L n t j Y X R l Z 2 9 y e S w 4 f S Z x d W 9 0 O y w m c X V v d D t T Z X J 2 Z X I u R G F 0 Y W J h c 2 V c X C 8 y L 1 N R T C 9 z a W 5 h b i 1 k Z X N r d G 9 w X F x c X H N x b G V 4 c H J l c 3 M w M j t Q c m 9 q Z W N 0 R X V y b 3 B l V H J p c C 9 k Y m 8 v U 3 R h d G V t Z W 5 0 M j A y M F 9 j b 3 J y Z W N 0 Z W Q u e 0 N h d G V n b 3 J 5 X 0 N v c n J l Y 3 R l Z C w 5 f S Z x d W 9 0 O y w m c X V v d D t T Z X J 2 Z X I u R G F 0 Y W J h c 2 V c X C 8 y L 1 N R T C 9 z a W 5 h b i 1 k Z X N r d G 9 w X F x c X H N x b G V 4 c H J l c 3 M w M j t Q c m 9 q Z W N 0 R X V y b 3 B l V H J p c C 9 k Y m 8 v U 3 R h d G V t Z W 5 0 M j A y M F 9 j b 3 J y Z W N 0 Z W Q u e 0 N p d H k s M T B 9 J n F 1 b 3 Q 7 L C Z x d W 9 0 O 1 N l c n Z l c i 5 E Y X R h Y m F z Z V x c L z I v U 1 F M L 3 N p b m F u L W R l c 2 t 0 b 3 B c X F x c c 3 F s Z X h w c m V z c z A y O 1 B y b 2 p l Y 3 R F d X J v c G V U c m l w L 2 R i b y 9 T d G F 0 Z W 1 l b n Q y M D I w X 2 N v c n J l Y 3 R l Z C 5 7 Q 2 9 1 b n R y e S w x M X 0 m c X V v d D s s J n F 1 b 3 Q 7 U 2 V y d m V y L k R h d G F i Y X N l X F w v M i 9 T U U w v c 2 l u Y W 4 t Z G V z a 3 R v c F x c X F x z c W x l e H B y Z X N z M D I 7 U H J v a m V j d E V 1 c m 9 w Z V R y a X A v Z G J v L 1 N 0 Y X R l b W V u d D I w M j B f Y 2 9 y c m V j d G V k L n t X Z W V r X 0 5 v L D E y f S Z x d W 9 0 O y w m c X V v d D t T Z X J 2 Z X I u R G F 0 Y W J h c 2 V c X C 8 y L 1 N R T C 9 z a W 5 h b i 1 k Z X N r d G 9 w X F x c X H N x b G V 4 c H J l c 3 M w M j t Q c m 9 q Z W N 0 R X V y b 3 B l V H J p c C 9 k Y m 8 v U 3 R h d G V t Z W 5 0 M j A y M F 9 j b 3 J y Z W N 0 Z W Q u e 0 1 v b n R o X 0 5 h b W U s M T N 9 J n F 1 b 3 Q 7 X S w m c X V v d D t S Z W x h d G l v b n N o a X B J b m Z v J n F 1 b 3 Q 7 O l t d f S I g L z 4 8 L 1 N 0 Y W J s Z U V u d H J p Z X M + P C 9 J d G V t P j x J d G V t P j x J d G V t T G 9 j Y X R p b 2 4 + P E l 0 Z W 1 U e X B l P k Z v c m 1 1 b G E 8 L 0 l 0 Z W 1 U e X B l P j x J d G V t U G F 0 a D 5 T Z W N 0 a W 9 u M S 9 Q a X Z v d C U y M F R h Y m x l J T I w M i U y M C h w Z X I l M j B D Y X R l Z 2 9 y e S k v U 2 9 1 c m N l P C 9 J d G V t U G F 0 a D 4 8 L 0 l 0 Z W 1 M b 2 N h d G l v b j 4 8 U 3 R h Y m x l R W 5 0 c m l l c y A v P j w v S X R l b T 4 8 S X R l b T 4 8 S X R l b U x v Y 2 F 0 a W 9 u P j x J d G V t V H l w Z T 5 G b 3 J t d W x h P C 9 J d G V t V H l w Z T 4 8 S X R l b V B h d G g + U 2 V j d G l v b j E v U G l 2 b 3 Q l M j B U Y W J s Z S U y M D I l M j A o c G V y J T I w Q 2 F 0 Z W d v c n k p L 2 R i b 1 9 T d G F 0 Z W 1 l b n Q y M D I w X 2 N v c n J l Y 3 R l Z D w v S X R l b V B h d G g + P C 9 J d G V t T G 9 j Y X R p b 2 4 + P F N 0 Y W J s Z U V u d H J p Z X M g L z 4 8 L 0 l 0 Z W 0 + P E l 0 Z W 0 + P E l 0 Z W 1 M b 2 N h d G l v b j 4 8 S X R l b V R 5 c G U + R m 9 y b X V s Y T w v S X R l b V R 5 c G U + P E l 0 Z W 1 Q Y X R o P l N l Y 3 R p b 2 4 x L 1 B p d m 9 0 J T I w V G F i b G U l M j A z J T I w K H B l c i U y M E N p d H k 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U G l 2 b 3 R P Y m p l Y 3 R O Y W 1 l I i B W Y W x 1 Z T 0 i c z U u I F B p d m 9 0 I F R h Y m x l c y F Q a X Z v d F R h Y m x l M y I g L z 4 8 R W 5 0 c n k g V H l w Z T 0 i U m V z d W x 0 V H l w Z S I g V m F s d W U 9 I n N U Y W J s Z S I g L z 4 8 R W 5 0 c n k g V H l w Z T 0 i T m F t Z V V w Z G F 0 Z W R B Z n R l c k Z p b G w i I F Z h b H V l P S J s M C I g L z 4 8 R W 5 0 c n k g V H l w Z T 0 i R m l s b G V k Q 2 9 t c G x l d G V S Z X N 1 b H R U b 1 d v c m t z a G V l d C I g V m F s d W U 9 I m w w I i A v P j x F b n R y e S B U e X B l P S J G a W x s R X J y b 3 J D b 3 V u d C I g V m F s d W U 9 I m w w I i A v P j x F b n R y e S B U e X B l P S J G a W x s T G F z d F V w Z G F 0 Z W Q i I F Z h b H V l P S J k M j A y M C 0 w N y 0 w N 1 Q y M z o 0 M D o 1 N y 4 1 N T A x M T c 3 W i I g L z 4 8 R W 5 0 c n k g V H l w Z T 0 i R m l s b E N v b H V t b l R 5 c G V z I i B W Y W x 1 Z T 0 i c 0 N R b 0 p C Z 1 V G Q m d V R 0 J n W U d C Z 1 k 9 I i A v P j x F b n R y e S B U e X B l P S J R d W V y e U l E I i B W Y W x 1 Z T 0 i c z Z i Z j V k N z U z L W E y Z m U t N G J i Z i 1 i Y m Q y L T c 5 O T d i O D A y N j A 2 Z S I g L z 4 8 R W 5 0 c n k g V H l w Z T 0 i T G 9 h Z G V k V G 9 B b m F s e X N p c 1 N l c n Z p Y 2 V z I i B W Y W x 1 Z T 0 i b D A i I C 8 + P E V u d H J 5 I F R 5 c G U 9 I k Z p b G x D b 2 x 1 b W 5 O Y W 1 l c y I g V m F s d W U 9 I n N b J n F 1 b 3 Q 7 Y 2 9 t c G x l d G V k X 2 R h d G U m c X V v d D s s J n F 1 b 3 Q 7 d H J h b n N h Y 3 R p b 2 5 f d G l t Z S Z x d W 9 0 O y w m c X V v d D t 0 c m F u c 2 F j d G l v b l 9 k Y X R l J n F 1 b 3 Q 7 L C Z x d W 9 0 O 2 R l c 2 N y a X B 0 a W 9 u J n F 1 b 3 Q 7 L C Z x d W 9 0 O 3 B h a W R f b 3 V 0 J n F 1 b 3 Q 7 L C Z x d W 9 0 O 3 B h a W R f a W 4 m c X V v d D s s J n F 1 b 3 Q 7 Z X h j a G F u Z 2 V f b 3 V 0 J n F 1 b 3 Q 7 L C Z x d W 9 0 O 2 J h b G F u Y 2 U m c X V v d D s s J n F 1 b 3 Q 7 Y 2 F 0 Z W d v c n k m c X V v d D s s J n F 1 b 3 Q 7 Q 2 F 0 Z W d v c n l f Q 2 9 y c m V j d G V k J n F 1 b 3 Q 7 L C Z x d W 9 0 O 0 N p d H k m c X V v d D s s J n F 1 b 3 Q 7 Q 2 9 1 b n R y e S Z x d W 9 0 O y w m c X V v d D t X Z W V r X 0 5 v J n F 1 b 3 Q 7 L C Z x d W 9 0 O 0 1 v b n R o X 0 5 h b W U m c X V v d D t d I i A v P j x F b n R y e S B U e X B l P S J C d W Z m Z X J O Z X h 0 U m V m c m V z a C I g V m F s d W U 9 I m w x I i A v P j x F b n R y e S B U e X B l P S J G a W x s R X J y b 3 J D b 2 R l I i B W Y W x 1 Z T 0 i c 1 V u a 2 5 v d 2 4 i I C 8 + P E V u d H J 5 I F R 5 c G U 9 I k Z p b G x T d G F 0 d X M i I F Z h b H V l P S J z Q 2 9 t c G x l d G U i I C 8 + P E V u d H J 5 I F R 5 c G U 9 I k Z p b G x D b 3 V u d C I g V m F s d W U 9 I m w x M j U 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c n Z l c i 5 E Y X R h Y m F z Z V x c L z I v U 1 F M L 3 N p b m F u L W R l c 2 t 0 b 3 B c X F x c c 3 F s Z X h w c m V z c z A y O 1 B y b 2 p l Y 3 R F d X J v c G V U c m l w L 2 R i b y 9 T d G F 0 Z W 1 l b n Q y M D I w X 2 N v c n J l Y 3 R l Z C 5 7 Y 2 9 t c G x l d G V k X 2 R h d G U s M H 0 m c X V v d D s s J n F 1 b 3 Q 7 U 2 V y d m V y L k R h d G F i Y X N l X F w v M i 9 T U U w v c 2 l u Y W 4 t Z G V z a 3 R v c F x c X F x z c W x l e H B y Z X N z M D I 7 U H J v a m V j d E V 1 c m 9 w Z V R y a X A v Z G J v L 1 N 0 Y X R l b W V u d D I w M j B f Y 2 9 y c m V j d G V k L n t 0 c m F u c 2 F j d G l v b l 9 0 a W 1 l L D F 9 J n F 1 b 3 Q 7 L C Z x d W 9 0 O 1 N l c n Z l c i 5 E Y X R h Y m F z Z V x c L z I v U 1 F M L 3 N p b m F u L W R l c 2 t 0 b 3 B c X F x c c 3 F s Z X h w c m V z c z A y O 1 B y b 2 p l Y 3 R F d X J v c G V U c m l w L 2 R i b y 9 T d G F 0 Z W 1 l b n Q y M D I w X 2 N v c n J l Y 3 R l Z C 5 7 d H J h b n N h Y 3 R p b 2 5 f Z G F 0 Z S w y f S Z x d W 9 0 O y w m c X V v d D t T Z X J 2 Z X I u R G F 0 Y W J h c 2 V c X C 8 y L 1 N R T C 9 z a W 5 h b i 1 k Z X N r d G 9 w X F x c X H N x b G V 4 c H J l c 3 M w M j t Q c m 9 q Z W N 0 R X V y b 3 B l V H J p c C 9 k Y m 8 v U 3 R h d G V t Z W 5 0 M j A y M F 9 j b 3 J y Z W N 0 Z W Q u e 2 R l c 2 N y a X B 0 a W 9 u L D N 9 J n F 1 b 3 Q 7 L C Z x d W 9 0 O 1 N l c n Z l c i 5 E Y X R h Y m F z Z V x c L z I v U 1 F M L 3 N p b m F u L W R l c 2 t 0 b 3 B c X F x c c 3 F s Z X h w c m V z c z A y O 1 B y b 2 p l Y 3 R F d X J v c G V U c m l w L 2 R i b y 9 T d G F 0 Z W 1 l b n Q y M D I w X 2 N v c n J l Y 3 R l Z C 5 7 c G F p Z F 9 v d X Q s N H 0 m c X V v d D s s J n F 1 b 3 Q 7 U 2 V y d m V y L k R h d G F i Y X N l X F w v M i 9 T U U w v c 2 l u Y W 4 t Z G V z a 3 R v c F x c X F x z c W x l e H B y Z X N z M D I 7 U H J v a m V j d E V 1 c m 9 w Z V R y a X A v Z G J v L 1 N 0 Y X R l b W V u d D I w M j B f Y 2 9 y c m V j d G V k L n t w Y W l k X 2 l u L D V 9 J n F 1 b 3 Q 7 L C Z x d W 9 0 O 1 N l c n Z l c i 5 E Y X R h Y m F z Z V x c L z I v U 1 F M L 3 N p b m F u L W R l c 2 t 0 b 3 B c X F x c c 3 F s Z X h w c m V z c z A y O 1 B y b 2 p l Y 3 R F d X J v c G V U c m l w L 2 R i b y 9 T d G F 0 Z W 1 l b n Q y M D I w X 2 N v c n J l Y 3 R l Z C 5 7 Z X h j a G F u Z 2 V f b 3 V 0 L D Z 9 J n F 1 b 3 Q 7 L C Z x d W 9 0 O 1 N l c n Z l c i 5 E Y X R h Y m F z Z V x c L z I v U 1 F M L 3 N p b m F u L W R l c 2 t 0 b 3 B c X F x c c 3 F s Z X h w c m V z c z A y O 1 B y b 2 p l Y 3 R F d X J v c G V U c m l w L 2 R i b y 9 T d G F 0 Z W 1 l b n Q y M D I w X 2 N v c n J l Y 3 R l Z C 5 7 Y m F s Y W 5 j Z S w 3 f S Z x d W 9 0 O y w m c X V v d D t T Z X J 2 Z X I u R G F 0 Y W J h c 2 V c X C 8 y L 1 N R T C 9 z a W 5 h b i 1 k Z X N r d G 9 w X F x c X H N x b G V 4 c H J l c 3 M w M j t Q c m 9 q Z W N 0 R X V y b 3 B l V H J p c C 9 k Y m 8 v U 3 R h d G V t Z W 5 0 M j A y M F 9 j b 3 J y Z W N 0 Z W Q u e 2 N h d G V n b 3 J 5 L D h 9 J n F 1 b 3 Q 7 L C Z x d W 9 0 O 1 N l c n Z l c i 5 E Y X R h Y m F z Z V x c L z I v U 1 F M L 3 N p b m F u L W R l c 2 t 0 b 3 B c X F x c c 3 F s Z X h w c m V z c z A y O 1 B y b 2 p l Y 3 R F d X J v c G V U c m l w L 2 R i b y 9 T d G F 0 Z W 1 l b n Q y M D I w X 2 N v c n J l Y 3 R l Z C 5 7 Q 2 F 0 Z W d v c n l f Q 2 9 y c m V j d G V k L D l 9 J n F 1 b 3 Q 7 L C Z x d W 9 0 O 1 N l c n Z l c i 5 E Y X R h Y m F z Z V x c L z I v U 1 F M L 3 N p b m F u L W R l c 2 t 0 b 3 B c X F x c c 3 F s Z X h w c m V z c z A y O 1 B y b 2 p l Y 3 R F d X J v c G V U c m l w L 2 R i b y 9 T d G F 0 Z W 1 l b n Q y M D I w X 2 N v c n J l Y 3 R l Z C 5 7 Q 2 l 0 e S w x M H 0 m c X V v d D s s J n F 1 b 3 Q 7 U 2 V y d m V y L k R h d G F i Y X N l X F w v M i 9 T U U w v c 2 l u Y W 4 t Z G V z a 3 R v c F x c X F x z c W x l e H B y Z X N z M D I 7 U H J v a m V j d E V 1 c m 9 w Z V R y a X A v Z G J v L 1 N 0 Y X R l b W V u d D I w M j B f Y 2 9 y c m V j d G V k L n t D b 3 V u d H J 5 L D E x f S Z x d W 9 0 O y w m c X V v d D t T Z X J 2 Z X I u R G F 0 Y W J h c 2 V c X C 8 y L 1 N R T C 9 z a W 5 h b i 1 k Z X N r d G 9 w X F x c X H N x b G V 4 c H J l c 3 M w M j t Q c m 9 q Z W N 0 R X V y b 3 B l V H J p c C 9 k Y m 8 v U 3 R h d G V t Z W 5 0 M j A y M F 9 j b 3 J y Z W N 0 Z W Q u e 1 d l Z W t f T m 8 s M T J 9 J n F 1 b 3 Q 7 L C Z x d W 9 0 O 1 N l c n Z l c i 5 E Y X R h Y m F z Z V x c L z I v U 1 F M L 3 N p b m F u L W R l c 2 t 0 b 3 B c X F x c c 3 F s Z X h w c m V z c z A y O 1 B y b 2 p l Y 3 R F d X J v c G V U c m l w L 2 R i b y 9 T d G F 0 Z W 1 l b n Q y M D I w X 2 N v c n J l Y 3 R l Z C 5 7 T W 9 u d G h f T m F t Z S w x M 3 0 m c X V v d D t d L C Z x d W 9 0 O 0 N v b H V t b k N v d W 5 0 J n F 1 b 3 Q 7 O j E 0 L C Z x d W 9 0 O 0 t l e U N v b H V t b k 5 h b W V z J n F 1 b 3 Q 7 O l t d L C Z x d W 9 0 O 0 N v b H V t b k l k Z W 5 0 a X R p Z X M m c X V v d D s 6 W y Z x d W 9 0 O 1 N l c n Z l c i 5 E Y X R h Y m F z Z V x c L z I v U 1 F M L 3 N p b m F u L W R l c 2 t 0 b 3 B c X F x c c 3 F s Z X h w c m V z c z A y O 1 B y b 2 p l Y 3 R F d X J v c G V U c m l w L 2 R i b y 9 T d G F 0 Z W 1 l b n Q y M D I w X 2 N v c n J l Y 3 R l Z C 5 7 Y 2 9 t c G x l d G V k X 2 R h d G U s M H 0 m c X V v d D s s J n F 1 b 3 Q 7 U 2 V y d m V y L k R h d G F i Y X N l X F w v M i 9 T U U w v c 2 l u Y W 4 t Z G V z a 3 R v c F x c X F x z c W x l e H B y Z X N z M D I 7 U H J v a m V j d E V 1 c m 9 w Z V R y a X A v Z G J v L 1 N 0 Y X R l b W V u d D I w M j B f Y 2 9 y c m V j d G V k L n t 0 c m F u c 2 F j d G l v b l 9 0 a W 1 l L D F 9 J n F 1 b 3 Q 7 L C Z x d W 9 0 O 1 N l c n Z l c i 5 E Y X R h Y m F z Z V x c L z I v U 1 F M L 3 N p b m F u L W R l c 2 t 0 b 3 B c X F x c c 3 F s Z X h w c m V z c z A y O 1 B y b 2 p l Y 3 R F d X J v c G V U c m l w L 2 R i b y 9 T d G F 0 Z W 1 l b n Q y M D I w X 2 N v c n J l Y 3 R l Z C 5 7 d H J h b n N h Y 3 R p b 2 5 f Z G F 0 Z S w y f S Z x d W 9 0 O y w m c X V v d D t T Z X J 2 Z X I u R G F 0 Y W J h c 2 V c X C 8 y L 1 N R T C 9 z a W 5 h b i 1 k Z X N r d G 9 w X F x c X H N x b G V 4 c H J l c 3 M w M j t Q c m 9 q Z W N 0 R X V y b 3 B l V H J p c C 9 k Y m 8 v U 3 R h d G V t Z W 5 0 M j A y M F 9 j b 3 J y Z W N 0 Z W Q u e 2 R l c 2 N y a X B 0 a W 9 u L D N 9 J n F 1 b 3 Q 7 L C Z x d W 9 0 O 1 N l c n Z l c i 5 E Y X R h Y m F z Z V x c L z I v U 1 F M L 3 N p b m F u L W R l c 2 t 0 b 3 B c X F x c c 3 F s Z X h w c m V z c z A y O 1 B y b 2 p l Y 3 R F d X J v c G V U c m l w L 2 R i b y 9 T d G F 0 Z W 1 l b n Q y M D I w X 2 N v c n J l Y 3 R l Z C 5 7 c G F p Z F 9 v d X Q s N H 0 m c X V v d D s s J n F 1 b 3 Q 7 U 2 V y d m V y L k R h d G F i Y X N l X F w v M i 9 T U U w v c 2 l u Y W 4 t Z G V z a 3 R v c F x c X F x z c W x l e H B y Z X N z M D I 7 U H J v a m V j d E V 1 c m 9 w Z V R y a X A v Z G J v L 1 N 0 Y X R l b W V u d D I w M j B f Y 2 9 y c m V j d G V k L n t w Y W l k X 2 l u L D V 9 J n F 1 b 3 Q 7 L C Z x d W 9 0 O 1 N l c n Z l c i 5 E Y X R h Y m F z Z V x c L z I v U 1 F M L 3 N p b m F u L W R l c 2 t 0 b 3 B c X F x c c 3 F s Z X h w c m V z c z A y O 1 B y b 2 p l Y 3 R F d X J v c G V U c m l w L 2 R i b y 9 T d G F 0 Z W 1 l b n Q y M D I w X 2 N v c n J l Y 3 R l Z C 5 7 Z X h j a G F u Z 2 V f b 3 V 0 L D Z 9 J n F 1 b 3 Q 7 L C Z x d W 9 0 O 1 N l c n Z l c i 5 E Y X R h Y m F z Z V x c L z I v U 1 F M L 3 N p b m F u L W R l c 2 t 0 b 3 B c X F x c c 3 F s Z X h w c m V z c z A y O 1 B y b 2 p l Y 3 R F d X J v c G V U c m l w L 2 R i b y 9 T d G F 0 Z W 1 l b n Q y M D I w X 2 N v c n J l Y 3 R l Z C 5 7 Y m F s Y W 5 j Z S w 3 f S Z x d W 9 0 O y w m c X V v d D t T Z X J 2 Z X I u R G F 0 Y W J h c 2 V c X C 8 y L 1 N R T C 9 z a W 5 h b i 1 k Z X N r d G 9 w X F x c X H N x b G V 4 c H J l c 3 M w M j t Q c m 9 q Z W N 0 R X V y b 3 B l V H J p c C 9 k Y m 8 v U 3 R h d G V t Z W 5 0 M j A y M F 9 j b 3 J y Z W N 0 Z W Q u e 2 N h d G V n b 3 J 5 L D h 9 J n F 1 b 3 Q 7 L C Z x d W 9 0 O 1 N l c n Z l c i 5 E Y X R h Y m F z Z V x c L z I v U 1 F M L 3 N p b m F u L W R l c 2 t 0 b 3 B c X F x c c 3 F s Z X h w c m V z c z A y O 1 B y b 2 p l Y 3 R F d X J v c G V U c m l w L 2 R i b y 9 T d G F 0 Z W 1 l b n Q y M D I w X 2 N v c n J l Y 3 R l Z C 5 7 Q 2 F 0 Z W d v c n l f Q 2 9 y c m V j d G V k L D l 9 J n F 1 b 3 Q 7 L C Z x d W 9 0 O 1 N l c n Z l c i 5 E Y X R h Y m F z Z V x c L z I v U 1 F M L 3 N p b m F u L W R l c 2 t 0 b 3 B c X F x c c 3 F s Z X h w c m V z c z A y O 1 B y b 2 p l Y 3 R F d X J v c G V U c m l w L 2 R i b y 9 T d G F 0 Z W 1 l b n Q y M D I w X 2 N v c n J l Y 3 R l Z C 5 7 Q 2 l 0 e S w x M H 0 m c X V v d D s s J n F 1 b 3 Q 7 U 2 V y d m V y L k R h d G F i Y X N l X F w v M i 9 T U U w v c 2 l u Y W 4 t Z G V z a 3 R v c F x c X F x z c W x l e H B y Z X N z M D I 7 U H J v a m V j d E V 1 c m 9 w Z V R y a X A v Z G J v L 1 N 0 Y X R l b W V u d D I w M j B f Y 2 9 y c m V j d G V k L n t D b 3 V u d H J 5 L D E x f S Z x d W 9 0 O y w m c X V v d D t T Z X J 2 Z X I u R G F 0 Y W J h c 2 V c X C 8 y L 1 N R T C 9 z a W 5 h b i 1 k Z X N r d G 9 w X F x c X H N x b G V 4 c H J l c 3 M w M j t Q c m 9 q Z W N 0 R X V y b 3 B l V H J p c C 9 k Y m 8 v U 3 R h d G V t Z W 5 0 M j A y M F 9 j b 3 J y Z W N 0 Z W Q u e 1 d l Z W t f T m 8 s M T J 9 J n F 1 b 3 Q 7 L C Z x d W 9 0 O 1 N l c n Z l c i 5 E Y X R h Y m F z Z V x c L z I v U 1 F M L 3 N p b m F u L W R l c 2 t 0 b 3 B c X F x c c 3 F s Z X h w c m V z c z A y O 1 B y b 2 p l Y 3 R F d X J v c G V U c m l w L 2 R i b y 9 T d G F 0 Z W 1 l b n Q y M D I w X 2 N v c n J l Y 3 R l Z C 5 7 T W 9 u d G h f T m F t Z S w x M 3 0 m c X V v d D t d L C Z x d W 9 0 O 1 J l b G F 0 a W 9 u c 2 h p c E l u Z m 8 m c X V v d D s 6 W 1 1 9 I i A v P j w v U 3 R h Y m x l R W 5 0 c m l l c z 4 8 L 0 l 0 Z W 0 + P E l 0 Z W 0 + P E l 0 Z W 1 M b 2 N h d G l v b j 4 8 S X R l b V R 5 c G U + R m 9 y b X V s Y T w v S X R l b V R 5 c G U + P E l 0 Z W 1 Q Y X R o P l N l Y 3 R p b 2 4 x L 1 B p d m 9 0 J T I w V G F i b G U l M j A z J T I w K H B l c i U y M E N p d H k p L 1 N v d X J j Z T w v S X R l b V B h d G g + P C 9 J d G V t T G 9 j Y X R p b 2 4 + P F N 0 Y W J s Z U V u d H J p Z X M g L z 4 8 L 0 l 0 Z W 0 + P E l 0 Z W 0 + P E l 0 Z W 1 M b 2 N h d G l v b j 4 8 S X R l b V R 5 c G U + R m 9 y b X V s Y T w v S X R l b V R 5 c G U + P E l 0 Z W 1 Q Y X R o P l N l Y 3 R p b 2 4 x L 1 B p d m 9 0 J T I w V G F i b G U l M j A z J T I w K H B l c i U y M E N p d H k p L 2 R i b 1 9 T d G F 0 Z W 1 l b n Q y M D I w X 2 N v c n J l Y 3 R l Z D w v S X R l b V B h d G g + P C 9 J d G V t T G 9 j Y X R p b 2 4 + P F N 0 Y W J s Z U V u d H J p Z X M g L z 4 8 L 0 l 0 Z W 0 + P E l 0 Z W 0 + P E l 0 Z W 1 M b 2 N h d G l v b j 4 8 S X R l b V R 5 c G U + R m 9 y b X V s Y T w v S X R l b V R 5 c G U + P E l 0 Z W 1 Q Y X R o P l N l Y 3 R p b 2 4 x L 1 B p d m 9 0 J T I w V G F i b G U l M j A 0 J T I w K H B l c i U y M E 1 v b n R o 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l B p d m 9 0 T 2 J q Z W N 0 T m F t Z S I g V m F s d W U 9 I n M 1 L i B Q a X Z v d C B U Y W J s Z X M h U G l 2 b 3 R U Y W J s Z T Q 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F c n J v c k N v Z G U i I F Z h b H V l P S J z V W 5 r b m 9 3 b i I g L z 4 8 R W 5 0 c n k g V H l w Z T 0 i R m l s b E N v b H V t b k 5 h b W V z I i B W Y W x 1 Z T 0 i c 1 s m c X V v d D t j b 2 1 w b G V 0 Z W R f Z G F 0 Z S Z x d W 9 0 O y w m c X V v d D t 0 c m F u c 2 F j d G l v b l 9 0 a W 1 l J n F 1 b 3 Q 7 L C Z x d W 9 0 O 3 R y Y W 5 z Y W N 0 a W 9 u X 2 R h d G U m c X V v d D s s J n F 1 b 3 Q 7 Z G V z Y 3 J p c H R p b 2 4 m c X V v d D s s J n F 1 b 3 Q 7 c G F p Z F 9 v d X Q m c X V v d D s s J n F 1 b 3 Q 7 c G F p Z F 9 p b i Z x d W 9 0 O y w m c X V v d D t l e G N o Y W 5 n Z V 9 v d X Q m c X V v d D s s J n F 1 b 3 Q 7 Y m F s Y W 5 j Z S Z x d W 9 0 O y w m c X V v d D t j Y X R l Z 2 9 y e S Z x d W 9 0 O y w m c X V v d D t D Y X R l Z 2 9 y e V 9 D b 3 J y Z W N 0 Z W Q m c X V v d D s s J n F 1 b 3 Q 7 Q 2 l 0 e S Z x d W 9 0 O y w m c X V v d D t D b 3 V u d H J 5 J n F 1 b 3 Q 7 L C Z x d W 9 0 O 1 d l Z W t f T m 8 m c X V v d D s s J n F 1 b 3 Q 7 T W 9 u d G h f T m F t Z S Z x d W 9 0 O 1 0 i I C 8 + P E V u d H J 5 I F R 5 c G U 9 I k Z p b G x D b 2 x 1 b W 5 U e X B l c y I g V m F s d W U 9 I n N D U W 9 K Q m d V R k J n V U d C Z 1 l H Q m d Z P S I g L z 4 8 R W 5 0 c n k g V H l w Z T 0 i U X V l c n l J R C I g V m F s d W U 9 I n N k O W J k N D V k Y S 0 5 N T A x L T Q 2 M G I t O D h k N C 1 k Z j N l Y W Q z N j E 4 M T E i I C 8 + P E V u d H J 5 I F R 5 c G U 9 I k x v Y W R l Z F R v Q W 5 h b H l z a X N T Z X J 2 a W N l c y I g V m F s d W U 9 I m w w I i A v P j x F b n R y e S B U e X B l P S J G a W x s T G F z d F V w Z G F 0 Z W Q i I F Z h b H V l P S J k M j A y M C 0 w N y 0 w N 1 Q y M z o 0 M D o 1 N y 4 1 M j U x O D Q 0 W i I g L z 4 8 R W 5 0 c n k g V H l w Z T 0 i R m l s b F N 0 Y X R 1 c y I g V m F s d W U 9 I n N D b 2 1 w b G V 0 Z S I g L z 4 8 R W 5 0 c n k g V H l w Z T 0 i R m l s b E N v d W 5 0 I i B W Y W x 1 Z T 0 i b D E y N S 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y d m V y L k R h d G F i Y X N l X F w v M i 9 T U U w v c 2 l u Y W 4 t Z G V z a 3 R v c F x c X F x z c W x l e H B y Z X N z M D I 7 U H J v a m V j d E V 1 c m 9 w Z V R y a X A v Z G J v L 1 N 0 Y X R l b W V u d D I w M j B f Y 2 9 y c m V j d G V k L n t j b 2 1 w b G V 0 Z W R f Z G F 0 Z S w w f S Z x d W 9 0 O y w m c X V v d D t T Z X J 2 Z X I u R G F 0 Y W J h c 2 V c X C 8 y L 1 N R T C 9 z a W 5 h b i 1 k Z X N r d G 9 w X F x c X H N x b G V 4 c H J l c 3 M w M j t Q c m 9 q Z W N 0 R X V y b 3 B l V H J p c C 9 k Y m 8 v U 3 R h d G V t Z W 5 0 M j A y M F 9 j b 3 J y Z W N 0 Z W Q u e 3 R y Y W 5 z Y W N 0 a W 9 u X 3 R p b W U s M X 0 m c X V v d D s s J n F 1 b 3 Q 7 U 2 V y d m V y L k R h d G F i Y X N l X F w v M i 9 T U U w v c 2 l u Y W 4 t Z G V z a 3 R v c F x c X F x z c W x l e H B y Z X N z M D I 7 U H J v a m V j d E V 1 c m 9 w Z V R y a X A v Z G J v L 1 N 0 Y X R l b W V u d D I w M j B f Y 2 9 y c m V j d G V k L n t 0 c m F u c 2 F j d G l v b l 9 k Y X R l L D J 9 J n F 1 b 3 Q 7 L C Z x d W 9 0 O 1 N l c n Z l c i 5 E Y X R h Y m F z Z V x c L z I v U 1 F M L 3 N p b m F u L W R l c 2 t 0 b 3 B c X F x c c 3 F s Z X h w c m V z c z A y O 1 B y b 2 p l Y 3 R F d X J v c G V U c m l w L 2 R i b y 9 T d G F 0 Z W 1 l b n Q y M D I w X 2 N v c n J l Y 3 R l Z C 5 7 Z G V z Y 3 J p c H R p b 2 4 s M 3 0 m c X V v d D s s J n F 1 b 3 Q 7 U 2 V y d m V y L k R h d G F i Y X N l X F w v M i 9 T U U w v c 2 l u Y W 4 t Z G V z a 3 R v c F x c X F x z c W x l e H B y Z X N z M D I 7 U H J v a m V j d E V 1 c m 9 w Z V R y a X A v Z G J v L 1 N 0 Y X R l b W V u d D I w M j B f Y 2 9 y c m V j d G V k L n t w Y W l k X 2 9 1 d C w 0 f S Z x d W 9 0 O y w m c X V v d D t T Z X J 2 Z X I u R G F 0 Y W J h c 2 V c X C 8 y L 1 N R T C 9 z a W 5 h b i 1 k Z X N r d G 9 w X F x c X H N x b G V 4 c H J l c 3 M w M j t Q c m 9 q Z W N 0 R X V y b 3 B l V H J p c C 9 k Y m 8 v U 3 R h d G V t Z W 5 0 M j A y M F 9 j b 3 J y Z W N 0 Z W Q u e 3 B h a W R f a W 4 s N X 0 m c X V v d D s s J n F 1 b 3 Q 7 U 2 V y d m V y L k R h d G F i Y X N l X F w v M i 9 T U U w v c 2 l u Y W 4 t Z G V z a 3 R v c F x c X F x z c W x l e H B y Z X N z M D I 7 U H J v a m V j d E V 1 c m 9 w Z V R y a X A v Z G J v L 1 N 0 Y X R l b W V u d D I w M j B f Y 2 9 y c m V j d G V k L n t l e G N o Y W 5 n Z V 9 v d X Q s N n 0 m c X V v d D s s J n F 1 b 3 Q 7 U 2 V y d m V y L k R h d G F i Y X N l X F w v M i 9 T U U w v c 2 l u Y W 4 t Z G V z a 3 R v c F x c X F x z c W x l e H B y Z X N z M D I 7 U H J v a m V j d E V 1 c m 9 w Z V R y a X A v Z G J v L 1 N 0 Y X R l b W V u d D I w M j B f Y 2 9 y c m V j d G V k L n t i Y W x h b m N l L D d 9 J n F 1 b 3 Q 7 L C Z x d W 9 0 O 1 N l c n Z l c i 5 E Y X R h Y m F z Z V x c L z I v U 1 F M L 3 N p b m F u L W R l c 2 t 0 b 3 B c X F x c c 3 F s Z X h w c m V z c z A y O 1 B y b 2 p l Y 3 R F d X J v c G V U c m l w L 2 R i b y 9 T d G F 0 Z W 1 l b n Q y M D I w X 2 N v c n J l Y 3 R l Z C 5 7 Y 2 F 0 Z W d v c n k s O H 0 m c X V v d D s s J n F 1 b 3 Q 7 U 2 V y d m V y L k R h d G F i Y X N l X F w v M i 9 T U U w v c 2 l u Y W 4 t Z G V z a 3 R v c F x c X F x z c W x l e H B y Z X N z M D I 7 U H J v a m V j d E V 1 c m 9 w Z V R y a X A v Z G J v L 1 N 0 Y X R l b W V u d D I w M j B f Y 2 9 y c m V j d G V k L n t D Y X R l Z 2 9 y e V 9 D b 3 J y Z W N 0 Z W Q s O X 0 m c X V v d D s s J n F 1 b 3 Q 7 U 2 V y d m V y L k R h d G F i Y X N l X F w v M i 9 T U U w v c 2 l u Y W 4 t Z G V z a 3 R v c F x c X F x z c W x l e H B y Z X N z M D I 7 U H J v a m V j d E V 1 c m 9 w Z V R y a X A v Z G J v L 1 N 0 Y X R l b W V u d D I w M j B f Y 2 9 y c m V j d G V k L n t D a X R 5 L D E w f S Z x d W 9 0 O y w m c X V v d D t T Z X J 2 Z X I u R G F 0 Y W J h c 2 V c X C 8 y L 1 N R T C 9 z a W 5 h b i 1 k Z X N r d G 9 w X F x c X H N x b G V 4 c H J l c 3 M w M j t Q c m 9 q Z W N 0 R X V y b 3 B l V H J p c C 9 k Y m 8 v U 3 R h d G V t Z W 5 0 M j A y M F 9 j b 3 J y Z W N 0 Z W Q u e 0 N v d W 5 0 c n k s M T F 9 J n F 1 b 3 Q 7 L C Z x d W 9 0 O 1 N l c n Z l c i 5 E Y X R h Y m F z Z V x c L z I v U 1 F M L 3 N p b m F u L W R l c 2 t 0 b 3 B c X F x c c 3 F s Z X h w c m V z c z A y O 1 B y b 2 p l Y 3 R F d X J v c G V U c m l w L 2 R i b y 9 T d G F 0 Z W 1 l b n Q y M D I w X 2 N v c n J l Y 3 R l Z C 5 7 V 2 V l a 1 9 O b y w x M n 0 m c X V v d D s s J n F 1 b 3 Q 7 U 2 V y d m V y L k R h d G F i Y X N l X F w v M i 9 T U U w v c 2 l u Y W 4 t Z G V z a 3 R v c F x c X F x z c W x l e H B y Z X N z M D I 7 U H J v a m V j d E V 1 c m 9 w Z V R y a X A v Z G J v L 1 N 0 Y X R l b W V u d D I w M j B f Y 2 9 y c m V j d G V k L n t N b 2 5 0 a F 9 O Y W 1 l L D E z f S Z x d W 9 0 O 1 0 s J n F 1 b 3 Q 7 Q 2 9 s d W 1 u Q 2 9 1 b n Q m c X V v d D s 6 M T Q s J n F 1 b 3 Q 7 S 2 V 5 Q 2 9 s d W 1 u T m F t Z X M m c X V v d D s 6 W 1 0 s J n F 1 b 3 Q 7 Q 2 9 s d W 1 u S W R l b n R p d G l l c y Z x d W 9 0 O z p b J n F 1 b 3 Q 7 U 2 V y d m V y L k R h d G F i Y X N l X F w v M i 9 T U U w v c 2 l u Y W 4 t Z G V z a 3 R v c F x c X F x z c W x l e H B y Z X N z M D I 7 U H J v a m V j d E V 1 c m 9 w Z V R y a X A v Z G J v L 1 N 0 Y X R l b W V u d D I w M j B f Y 2 9 y c m V j d G V k L n t j b 2 1 w b G V 0 Z W R f Z G F 0 Z S w w f S Z x d W 9 0 O y w m c X V v d D t T Z X J 2 Z X I u R G F 0 Y W J h c 2 V c X C 8 y L 1 N R T C 9 z a W 5 h b i 1 k Z X N r d G 9 w X F x c X H N x b G V 4 c H J l c 3 M w M j t Q c m 9 q Z W N 0 R X V y b 3 B l V H J p c C 9 k Y m 8 v U 3 R h d G V t Z W 5 0 M j A y M F 9 j b 3 J y Z W N 0 Z W Q u e 3 R y Y W 5 z Y W N 0 a W 9 u X 3 R p b W U s M X 0 m c X V v d D s s J n F 1 b 3 Q 7 U 2 V y d m V y L k R h d G F i Y X N l X F w v M i 9 T U U w v c 2 l u Y W 4 t Z G V z a 3 R v c F x c X F x z c W x l e H B y Z X N z M D I 7 U H J v a m V j d E V 1 c m 9 w Z V R y a X A v Z G J v L 1 N 0 Y X R l b W V u d D I w M j B f Y 2 9 y c m V j d G V k L n t 0 c m F u c 2 F j d G l v b l 9 k Y X R l L D J 9 J n F 1 b 3 Q 7 L C Z x d W 9 0 O 1 N l c n Z l c i 5 E Y X R h Y m F z Z V x c L z I v U 1 F M L 3 N p b m F u L W R l c 2 t 0 b 3 B c X F x c c 3 F s Z X h w c m V z c z A y O 1 B y b 2 p l Y 3 R F d X J v c G V U c m l w L 2 R i b y 9 T d G F 0 Z W 1 l b n Q y M D I w X 2 N v c n J l Y 3 R l Z C 5 7 Z G V z Y 3 J p c H R p b 2 4 s M 3 0 m c X V v d D s s J n F 1 b 3 Q 7 U 2 V y d m V y L k R h d G F i Y X N l X F w v M i 9 T U U w v c 2 l u Y W 4 t Z G V z a 3 R v c F x c X F x z c W x l e H B y Z X N z M D I 7 U H J v a m V j d E V 1 c m 9 w Z V R y a X A v Z G J v L 1 N 0 Y X R l b W V u d D I w M j B f Y 2 9 y c m V j d G V k L n t w Y W l k X 2 9 1 d C w 0 f S Z x d W 9 0 O y w m c X V v d D t T Z X J 2 Z X I u R G F 0 Y W J h c 2 V c X C 8 y L 1 N R T C 9 z a W 5 h b i 1 k Z X N r d G 9 w X F x c X H N x b G V 4 c H J l c 3 M w M j t Q c m 9 q Z W N 0 R X V y b 3 B l V H J p c C 9 k Y m 8 v U 3 R h d G V t Z W 5 0 M j A y M F 9 j b 3 J y Z W N 0 Z W Q u e 3 B h a W R f a W 4 s N X 0 m c X V v d D s s J n F 1 b 3 Q 7 U 2 V y d m V y L k R h d G F i Y X N l X F w v M i 9 T U U w v c 2 l u Y W 4 t Z G V z a 3 R v c F x c X F x z c W x l e H B y Z X N z M D I 7 U H J v a m V j d E V 1 c m 9 w Z V R y a X A v Z G J v L 1 N 0 Y X R l b W V u d D I w M j B f Y 2 9 y c m V j d G V k L n t l e G N o Y W 5 n Z V 9 v d X Q s N n 0 m c X V v d D s s J n F 1 b 3 Q 7 U 2 V y d m V y L k R h d G F i Y X N l X F w v M i 9 T U U w v c 2 l u Y W 4 t Z G V z a 3 R v c F x c X F x z c W x l e H B y Z X N z M D I 7 U H J v a m V j d E V 1 c m 9 w Z V R y a X A v Z G J v L 1 N 0 Y X R l b W V u d D I w M j B f Y 2 9 y c m V j d G V k L n t i Y W x h b m N l L D d 9 J n F 1 b 3 Q 7 L C Z x d W 9 0 O 1 N l c n Z l c i 5 E Y X R h Y m F z Z V x c L z I v U 1 F M L 3 N p b m F u L W R l c 2 t 0 b 3 B c X F x c c 3 F s Z X h w c m V z c z A y O 1 B y b 2 p l Y 3 R F d X J v c G V U c m l w L 2 R i b y 9 T d G F 0 Z W 1 l b n Q y M D I w X 2 N v c n J l Y 3 R l Z C 5 7 Y 2 F 0 Z W d v c n k s O H 0 m c X V v d D s s J n F 1 b 3 Q 7 U 2 V y d m V y L k R h d G F i Y X N l X F w v M i 9 T U U w v c 2 l u Y W 4 t Z G V z a 3 R v c F x c X F x z c W x l e H B y Z X N z M D I 7 U H J v a m V j d E V 1 c m 9 w Z V R y a X A v Z G J v L 1 N 0 Y X R l b W V u d D I w M j B f Y 2 9 y c m V j d G V k L n t D Y X R l Z 2 9 y e V 9 D b 3 J y Z W N 0 Z W Q s O X 0 m c X V v d D s s J n F 1 b 3 Q 7 U 2 V y d m V y L k R h d G F i Y X N l X F w v M i 9 T U U w v c 2 l u Y W 4 t Z G V z a 3 R v c F x c X F x z c W x l e H B y Z X N z M D I 7 U H J v a m V j d E V 1 c m 9 w Z V R y a X A v Z G J v L 1 N 0 Y X R l b W V u d D I w M j B f Y 2 9 y c m V j d G V k L n t D a X R 5 L D E w f S Z x d W 9 0 O y w m c X V v d D t T Z X J 2 Z X I u R G F 0 Y W J h c 2 V c X C 8 y L 1 N R T C 9 z a W 5 h b i 1 k Z X N r d G 9 w X F x c X H N x b G V 4 c H J l c 3 M w M j t Q c m 9 q Z W N 0 R X V y b 3 B l V H J p c C 9 k Y m 8 v U 3 R h d G V t Z W 5 0 M j A y M F 9 j b 3 J y Z W N 0 Z W Q u e 0 N v d W 5 0 c n k s M T F 9 J n F 1 b 3 Q 7 L C Z x d W 9 0 O 1 N l c n Z l c i 5 E Y X R h Y m F z Z V x c L z I v U 1 F M L 3 N p b m F u L W R l c 2 t 0 b 3 B c X F x c c 3 F s Z X h w c m V z c z A y O 1 B y b 2 p l Y 3 R F d X J v c G V U c m l w L 2 R i b y 9 T d G F 0 Z W 1 l b n Q y M D I w X 2 N v c n J l Y 3 R l Z C 5 7 V 2 V l a 1 9 O b y w x M n 0 m c X V v d D s s J n F 1 b 3 Q 7 U 2 V y d m V y L k R h d G F i Y X N l X F w v M i 9 T U U w v c 2 l u Y W 4 t Z G V z a 3 R v c F x c X F x z c W x l e H B y Z X N z M D I 7 U H J v a m V j d E V 1 c m 9 w Z V R y a X A v Z G J v L 1 N 0 Y X R l b W V u d D I w M j B f Y 2 9 y c m V j d G V k L n t N b 2 5 0 a F 9 O Y W 1 l L D E z f S Z x d W 9 0 O 1 0 s J n F 1 b 3 Q 7 U m V s Y X R p b 2 5 z a G l w S W 5 m b y Z x d W 9 0 O z p b X X 0 i I C 8 + P C 9 T d G F i b G V F b n R y a W V z P j w v S X R l b T 4 8 S X R l b T 4 8 S X R l b U x v Y 2 F 0 a W 9 u P j x J d G V t V H l w Z T 5 G b 3 J t d W x h P C 9 J d G V t V H l w Z T 4 8 S X R l b V B h d G g + U 2 V j d G l v b j E v U G l 2 b 3 Q l M j B U Y W J s Z S U y M D Q l M j A o c G V y J T I w T W 9 u d G g p L 1 N v d X J j Z T w v S X R l b V B h d G g + P C 9 J d G V t T G 9 j Y X R p b 2 4 + P F N 0 Y W J s Z U V u d H J p Z X M g L z 4 8 L 0 l 0 Z W 0 + P E l 0 Z W 0 + P E l 0 Z W 1 M b 2 N h d G l v b j 4 8 S X R l b V R 5 c G U + R m 9 y b X V s Y T w v S X R l b V R 5 c G U + P E l 0 Z W 1 Q Y X R o P l N l Y 3 R p b 2 4 x L 1 B p d m 9 0 J T I w V G F i b G U l M j A 0 J T I w K H B l c i U y M E 1 v b n R o K S 9 k Y m 9 f U 3 R h d G V t Z W 5 0 M j A y M F 9 j b 3 J y Z W N 0 Z W Q 8 L 0 l 0 Z W 1 Q Y X R o P j w v S X R l b U x v Y 2 F 0 a W 9 u P j x T d G F i b G V F b n R y a W V z I C 8 + P C 9 J d G V t P j x J d G V t P j x J d G V t T G 9 j Y X R p b 2 4 + P E l 0 Z W 1 U e X B l P k Z v c m 1 1 b G E 8 L 0 l 0 Z W 1 U e X B l P j x J d G V t U G F 0 a D 5 T Z W N 0 a W 9 u M S 9 Q a X Z v d C U y M F R h Y m x l J T I w N S U y M C h w Z X I l M j B X Z W V r 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l B p d m 9 0 T 2 J q Z W N 0 T m F t Z S I g V m F s d W U 9 I n M 1 L i B Q a X Z v d C B U Y W J s Z X M h U G l 2 b 3 R U Y W J s Z T U i I C 8 + P E V u d H J 5 I F R 5 c G U 9 I l J l c 3 V s d F R 5 c G U i I F Z h b H V l P S J z V G F i b G U i I C 8 + P E V u d H J 5 I F R 5 c G U 9 I k 5 h b W V V c G R h d G V k Q W Z 0 Z X J G a W x s I i B W Y W x 1 Z T 0 i b D A i I C 8 + P E V u d H J 5 I F R 5 c G U 9 I k Z p b G x l Z E N v b X B s Z X R l U m V z d W x 0 V G 9 X b 3 J r c 2 h l Z X Q i I F Z h b H V l P S J s M C I g L z 4 8 R W 5 0 c n k g V H l w Z T 0 i R m l s b E V y c m 9 y Q 2 9 1 b n Q i I F Z h b H V l P S J s M C I g L z 4 8 R W 5 0 c n k g V H l w Z T 0 i R m l s b E V y c m 9 y Q 2 9 k Z S I g V m F s d W U 9 I n N V b m t u b 3 d u I i A v P j x F b n R y e S B U e X B l P S J G a W x s Q 2 9 s d W 1 u T m F t Z X M i I F Z h b H V l P S J z W y Z x d W 9 0 O 2 N v b X B s Z X R l Z F 9 k Y X R l J n F 1 b 3 Q 7 L C Z x d W 9 0 O 3 R y Y W 5 z Y W N 0 a W 9 u X 3 R p b W U m c X V v d D s s J n F 1 b 3 Q 7 d H J h b n N h Y 3 R p b 2 5 f Z G F 0 Z S Z x d W 9 0 O y w m c X V v d D t k Z X N j c m l w d G l v b i Z x d W 9 0 O y w m c X V v d D t w Y W l k X 2 9 1 d C Z x d W 9 0 O y w m c X V v d D t w Y W l k X 2 l u J n F 1 b 3 Q 7 L C Z x d W 9 0 O 2 V 4 Y 2 h h b m d l X 2 9 1 d C Z x d W 9 0 O y w m c X V v d D t i Y W x h b m N l J n F 1 b 3 Q 7 L C Z x d W 9 0 O 2 N h d G V n b 3 J 5 J n F 1 b 3 Q 7 L C Z x d W 9 0 O 0 N h d G V n b 3 J 5 X 0 N v c n J l Y 3 R l Z C Z x d W 9 0 O y w m c X V v d D t D a X R 5 J n F 1 b 3 Q 7 L C Z x d W 9 0 O 0 N v d W 5 0 c n k m c X V v d D s s J n F 1 b 3 Q 7 V 2 V l a 1 9 O b y Z x d W 9 0 O y w m c X V v d D t N b 2 5 0 a F 9 O Y W 1 l J n F 1 b 3 Q 7 X S I g L z 4 8 R W 5 0 c n k g V H l w Z T 0 i R m l s b E N v b H V t b l R 5 c G V z I i B W Y W x 1 Z T 0 i c 0 N R b 0 p C Z 1 V G Q m d V R 0 J n W U d C Z 1 k 9 I i A v P j x F b n R y e S B U e X B l P S J R d W V y e U l E I i B W Y W x 1 Z T 0 i c 2 V l N z V i N G Y x L T I 2 Z j A t N G Y z Y i 1 i Z m E 0 L T I 3 O D k 1 O G V m N D l h O C I g L z 4 8 R W 5 0 c n k g V H l w Z T 0 i T G 9 h Z G V k V G 9 B b m F s e X N p c 1 N l c n Z p Y 2 V z I i B W Y W x 1 Z T 0 i b D A i I C 8 + P E V u d H J 5 I F R 5 c G U 9 I k Z p b G x M Y X N 0 V X B k Y X R l Z C I g V m F s d W U 9 I m Q y M D I w L T A 3 L T A 3 V D I z O j Q w O j U 3 L j U x M z I x N j N a I i A v P j x F b n R y e S B U e X B l P S J C d W Z m Z X J O Z X h 0 U m V m c m V z a C I g V m F s d W U 9 I m w x I i A v P j x F b n R y e S B U e X B l P S J G a W x s U 3 R h d H V z I i B W Y W x 1 Z T 0 i c 0 N v b X B s Z X R l I i A v P j x F b n R y e S B U e X B l P S J G a W x s Q 2 9 1 b n Q i I F Z h b H V l P S J s M T I 1 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X J 2 Z X I u R G F 0 Y W J h c 2 V c X C 8 y L 1 N R T C 9 z a W 5 h b i 1 k Z X N r d G 9 w X F x c X H N x b G V 4 c H J l c 3 M w M j t Q c m 9 q Z W N 0 R X V y b 3 B l V H J p c C 9 k Y m 8 v U 3 R h d G V t Z W 5 0 M j A y M F 9 j b 3 J y Z W N 0 Z W Q u e 2 N v b X B s Z X R l Z F 9 k Y X R l L D B 9 J n F 1 b 3 Q 7 L C Z x d W 9 0 O 1 N l c n Z l c i 5 E Y X R h Y m F z Z V x c L z I v U 1 F M L 3 N p b m F u L W R l c 2 t 0 b 3 B c X F x c c 3 F s Z X h w c m V z c z A y O 1 B y b 2 p l Y 3 R F d X J v c G V U c m l w L 2 R i b y 9 T d G F 0 Z W 1 l b n Q y M D I w X 2 N v c n J l Y 3 R l Z C 5 7 d H J h b n N h Y 3 R p b 2 5 f d G l t Z S w x f S Z x d W 9 0 O y w m c X V v d D t T Z X J 2 Z X I u R G F 0 Y W J h c 2 V c X C 8 y L 1 N R T C 9 z a W 5 h b i 1 k Z X N r d G 9 w X F x c X H N x b G V 4 c H J l c 3 M w M j t Q c m 9 q Z W N 0 R X V y b 3 B l V H J p c C 9 k Y m 8 v U 3 R h d G V t Z W 5 0 M j A y M F 9 j b 3 J y Z W N 0 Z W Q u e 3 R y Y W 5 z Y W N 0 a W 9 u X 2 R h d G U s M n 0 m c X V v d D s s J n F 1 b 3 Q 7 U 2 V y d m V y L k R h d G F i Y X N l X F w v M i 9 T U U w v c 2 l u Y W 4 t Z G V z a 3 R v c F x c X F x z c W x l e H B y Z X N z M D I 7 U H J v a m V j d E V 1 c m 9 w Z V R y a X A v Z G J v L 1 N 0 Y X R l b W V u d D I w M j B f Y 2 9 y c m V j d G V k L n t k Z X N j c m l w d G l v b i w z f S Z x d W 9 0 O y w m c X V v d D t T Z X J 2 Z X I u R G F 0 Y W J h c 2 V c X C 8 y L 1 N R T C 9 z a W 5 h b i 1 k Z X N r d G 9 w X F x c X H N x b G V 4 c H J l c 3 M w M j t Q c m 9 q Z W N 0 R X V y b 3 B l V H J p c C 9 k Y m 8 v U 3 R h d G V t Z W 5 0 M j A y M F 9 j b 3 J y Z W N 0 Z W Q u e 3 B h a W R f b 3 V 0 L D R 9 J n F 1 b 3 Q 7 L C Z x d W 9 0 O 1 N l c n Z l c i 5 E Y X R h Y m F z Z V x c L z I v U 1 F M L 3 N p b m F u L W R l c 2 t 0 b 3 B c X F x c c 3 F s Z X h w c m V z c z A y O 1 B y b 2 p l Y 3 R F d X J v c G V U c m l w L 2 R i b y 9 T d G F 0 Z W 1 l b n Q y M D I w X 2 N v c n J l Y 3 R l Z C 5 7 c G F p Z F 9 p b i w 1 f S Z x d W 9 0 O y w m c X V v d D t T Z X J 2 Z X I u R G F 0 Y W J h c 2 V c X C 8 y L 1 N R T C 9 z a W 5 h b i 1 k Z X N r d G 9 w X F x c X H N x b G V 4 c H J l c 3 M w M j t Q c m 9 q Z W N 0 R X V y b 3 B l V H J p c C 9 k Y m 8 v U 3 R h d G V t Z W 5 0 M j A y M F 9 j b 3 J y Z W N 0 Z W Q u e 2 V 4 Y 2 h h b m d l X 2 9 1 d C w 2 f S Z x d W 9 0 O y w m c X V v d D t T Z X J 2 Z X I u R G F 0 Y W J h c 2 V c X C 8 y L 1 N R T C 9 z a W 5 h b i 1 k Z X N r d G 9 w X F x c X H N x b G V 4 c H J l c 3 M w M j t Q c m 9 q Z W N 0 R X V y b 3 B l V H J p c C 9 k Y m 8 v U 3 R h d G V t Z W 5 0 M j A y M F 9 j b 3 J y Z W N 0 Z W Q u e 2 J h b G F u Y 2 U s N 3 0 m c X V v d D s s J n F 1 b 3 Q 7 U 2 V y d m V y L k R h d G F i Y X N l X F w v M i 9 T U U w v c 2 l u Y W 4 t Z G V z a 3 R v c F x c X F x z c W x l e H B y Z X N z M D I 7 U H J v a m V j d E V 1 c m 9 w Z V R y a X A v Z G J v L 1 N 0 Y X R l b W V u d D I w M j B f Y 2 9 y c m V j d G V k L n t j Y X R l Z 2 9 y e S w 4 f S Z x d W 9 0 O y w m c X V v d D t T Z X J 2 Z X I u R G F 0 Y W J h c 2 V c X C 8 y L 1 N R T C 9 z a W 5 h b i 1 k Z X N r d G 9 w X F x c X H N x b G V 4 c H J l c 3 M w M j t Q c m 9 q Z W N 0 R X V y b 3 B l V H J p c C 9 k Y m 8 v U 3 R h d G V t Z W 5 0 M j A y M F 9 j b 3 J y Z W N 0 Z W Q u e 0 N h d G V n b 3 J 5 X 0 N v c n J l Y 3 R l Z C w 5 f S Z x d W 9 0 O y w m c X V v d D t T Z X J 2 Z X I u R G F 0 Y W J h c 2 V c X C 8 y L 1 N R T C 9 z a W 5 h b i 1 k Z X N r d G 9 w X F x c X H N x b G V 4 c H J l c 3 M w M j t Q c m 9 q Z W N 0 R X V y b 3 B l V H J p c C 9 k Y m 8 v U 3 R h d G V t Z W 5 0 M j A y M F 9 j b 3 J y Z W N 0 Z W Q u e 0 N p d H k s M T B 9 J n F 1 b 3 Q 7 L C Z x d W 9 0 O 1 N l c n Z l c i 5 E Y X R h Y m F z Z V x c L z I v U 1 F M L 3 N p b m F u L W R l c 2 t 0 b 3 B c X F x c c 3 F s Z X h w c m V z c z A y O 1 B y b 2 p l Y 3 R F d X J v c G V U c m l w L 2 R i b y 9 T d G F 0 Z W 1 l b n Q y M D I w X 2 N v c n J l Y 3 R l Z C 5 7 Q 2 9 1 b n R y e S w x M X 0 m c X V v d D s s J n F 1 b 3 Q 7 U 2 V y d m V y L k R h d G F i Y X N l X F w v M i 9 T U U w v c 2 l u Y W 4 t Z G V z a 3 R v c F x c X F x z c W x l e H B y Z X N z M D I 7 U H J v a m V j d E V 1 c m 9 w Z V R y a X A v Z G J v L 1 N 0 Y X R l b W V u d D I w M j B f Y 2 9 y c m V j d G V k L n t X Z W V r X 0 5 v L D E y f S Z x d W 9 0 O y w m c X V v d D t T Z X J 2 Z X I u R G F 0 Y W J h c 2 V c X C 8 y L 1 N R T C 9 z a W 5 h b i 1 k Z X N r d G 9 w X F x c X H N x b G V 4 c H J l c 3 M w M j t Q c m 9 q Z W N 0 R X V y b 3 B l V H J p c C 9 k Y m 8 v U 3 R h d G V t Z W 5 0 M j A y M F 9 j b 3 J y Z W N 0 Z W Q u e 0 1 v b n R o X 0 5 h b W U s M T N 9 J n F 1 b 3 Q 7 X S w m c X V v d D t D b 2 x 1 b W 5 D b 3 V u d C Z x d W 9 0 O z o x N C w m c X V v d D t L Z X l D b 2 x 1 b W 5 O Y W 1 l c y Z x d W 9 0 O z p b X S w m c X V v d D t D b 2 x 1 b W 5 J Z G V u d G l 0 a W V z J n F 1 b 3 Q 7 O l s m c X V v d D t T Z X J 2 Z X I u R G F 0 Y W J h c 2 V c X C 8 y L 1 N R T C 9 z a W 5 h b i 1 k Z X N r d G 9 w X F x c X H N x b G V 4 c H J l c 3 M w M j t Q c m 9 q Z W N 0 R X V y b 3 B l V H J p c C 9 k Y m 8 v U 3 R h d G V t Z W 5 0 M j A y M F 9 j b 3 J y Z W N 0 Z W Q u e 2 N v b X B s Z X R l Z F 9 k Y X R l L D B 9 J n F 1 b 3 Q 7 L C Z x d W 9 0 O 1 N l c n Z l c i 5 E Y X R h Y m F z Z V x c L z I v U 1 F M L 3 N p b m F u L W R l c 2 t 0 b 3 B c X F x c c 3 F s Z X h w c m V z c z A y O 1 B y b 2 p l Y 3 R F d X J v c G V U c m l w L 2 R i b y 9 T d G F 0 Z W 1 l b n Q y M D I w X 2 N v c n J l Y 3 R l Z C 5 7 d H J h b n N h Y 3 R p b 2 5 f d G l t Z S w x f S Z x d W 9 0 O y w m c X V v d D t T Z X J 2 Z X I u R G F 0 Y W J h c 2 V c X C 8 y L 1 N R T C 9 z a W 5 h b i 1 k Z X N r d G 9 w X F x c X H N x b G V 4 c H J l c 3 M w M j t Q c m 9 q Z W N 0 R X V y b 3 B l V H J p c C 9 k Y m 8 v U 3 R h d G V t Z W 5 0 M j A y M F 9 j b 3 J y Z W N 0 Z W Q u e 3 R y Y W 5 z Y W N 0 a W 9 u X 2 R h d G U s M n 0 m c X V v d D s s J n F 1 b 3 Q 7 U 2 V y d m V y L k R h d G F i Y X N l X F w v M i 9 T U U w v c 2 l u Y W 4 t Z G V z a 3 R v c F x c X F x z c W x l e H B y Z X N z M D I 7 U H J v a m V j d E V 1 c m 9 w Z V R y a X A v Z G J v L 1 N 0 Y X R l b W V u d D I w M j B f Y 2 9 y c m V j d G V k L n t k Z X N j c m l w d G l v b i w z f S Z x d W 9 0 O y w m c X V v d D t T Z X J 2 Z X I u R G F 0 Y W J h c 2 V c X C 8 y L 1 N R T C 9 z a W 5 h b i 1 k Z X N r d G 9 w X F x c X H N x b G V 4 c H J l c 3 M w M j t Q c m 9 q Z W N 0 R X V y b 3 B l V H J p c C 9 k Y m 8 v U 3 R h d G V t Z W 5 0 M j A y M F 9 j b 3 J y Z W N 0 Z W Q u e 3 B h a W R f b 3 V 0 L D R 9 J n F 1 b 3 Q 7 L C Z x d W 9 0 O 1 N l c n Z l c i 5 E Y X R h Y m F z Z V x c L z I v U 1 F M L 3 N p b m F u L W R l c 2 t 0 b 3 B c X F x c c 3 F s Z X h w c m V z c z A y O 1 B y b 2 p l Y 3 R F d X J v c G V U c m l w L 2 R i b y 9 T d G F 0 Z W 1 l b n Q y M D I w X 2 N v c n J l Y 3 R l Z C 5 7 c G F p Z F 9 p b i w 1 f S Z x d W 9 0 O y w m c X V v d D t T Z X J 2 Z X I u R G F 0 Y W J h c 2 V c X C 8 y L 1 N R T C 9 z a W 5 h b i 1 k Z X N r d G 9 w X F x c X H N x b G V 4 c H J l c 3 M w M j t Q c m 9 q Z W N 0 R X V y b 3 B l V H J p c C 9 k Y m 8 v U 3 R h d G V t Z W 5 0 M j A y M F 9 j b 3 J y Z W N 0 Z W Q u e 2 V 4 Y 2 h h b m d l X 2 9 1 d C w 2 f S Z x d W 9 0 O y w m c X V v d D t T Z X J 2 Z X I u R G F 0 Y W J h c 2 V c X C 8 y L 1 N R T C 9 z a W 5 h b i 1 k Z X N r d G 9 w X F x c X H N x b G V 4 c H J l c 3 M w M j t Q c m 9 q Z W N 0 R X V y b 3 B l V H J p c C 9 k Y m 8 v U 3 R h d G V t Z W 5 0 M j A y M F 9 j b 3 J y Z W N 0 Z W Q u e 2 J h b G F u Y 2 U s N 3 0 m c X V v d D s s J n F 1 b 3 Q 7 U 2 V y d m V y L k R h d G F i Y X N l X F w v M i 9 T U U w v c 2 l u Y W 4 t Z G V z a 3 R v c F x c X F x z c W x l e H B y Z X N z M D I 7 U H J v a m V j d E V 1 c m 9 w Z V R y a X A v Z G J v L 1 N 0 Y X R l b W V u d D I w M j B f Y 2 9 y c m V j d G V k L n t j Y X R l Z 2 9 y e S w 4 f S Z x d W 9 0 O y w m c X V v d D t T Z X J 2 Z X I u R G F 0 Y W J h c 2 V c X C 8 y L 1 N R T C 9 z a W 5 h b i 1 k Z X N r d G 9 w X F x c X H N x b G V 4 c H J l c 3 M w M j t Q c m 9 q Z W N 0 R X V y b 3 B l V H J p c C 9 k Y m 8 v U 3 R h d G V t Z W 5 0 M j A y M F 9 j b 3 J y Z W N 0 Z W Q u e 0 N h d G V n b 3 J 5 X 0 N v c n J l Y 3 R l Z C w 5 f S Z x d W 9 0 O y w m c X V v d D t T Z X J 2 Z X I u R G F 0 Y W J h c 2 V c X C 8 y L 1 N R T C 9 z a W 5 h b i 1 k Z X N r d G 9 w X F x c X H N x b G V 4 c H J l c 3 M w M j t Q c m 9 q Z W N 0 R X V y b 3 B l V H J p c C 9 k Y m 8 v U 3 R h d G V t Z W 5 0 M j A y M F 9 j b 3 J y Z W N 0 Z W Q u e 0 N p d H k s M T B 9 J n F 1 b 3 Q 7 L C Z x d W 9 0 O 1 N l c n Z l c i 5 E Y X R h Y m F z Z V x c L z I v U 1 F M L 3 N p b m F u L W R l c 2 t 0 b 3 B c X F x c c 3 F s Z X h w c m V z c z A y O 1 B y b 2 p l Y 3 R F d X J v c G V U c m l w L 2 R i b y 9 T d G F 0 Z W 1 l b n Q y M D I w X 2 N v c n J l Y 3 R l Z C 5 7 Q 2 9 1 b n R y e S w x M X 0 m c X V v d D s s J n F 1 b 3 Q 7 U 2 V y d m V y L k R h d G F i Y X N l X F w v M i 9 T U U w v c 2 l u Y W 4 t Z G V z a 3 R v c F x c X F x z c W x l e H B y Z X N z M D I 7 U H J v a m V j d E V 1 c m 9 w Z V R y a X A v Z G J v L 1 N 0 Y X R l b W V u d D I w M j B f Y 2 9 y c m V j d G V k L n t X Z W V r X 0 5 v L D E y f S Z x d W 9 0 O y w m c X V v d D t T Z X J 2 Z X I u R G F 0 Y W J h c 2 V c X C 8 y L 1 N R T C 9 z a W 5 h b i 1 k Z X N r d G 9 w X F x c X H N x b G V 4 c H J l c 3 M w M j t Q c m 9 q Z W N 0 R X V y b 3 B l V H J p c C 9 k Y m 8 v U 3 R h d G V t Z W 5 0 M j A y M F 9 j b 3 J y Z W N 0 Z W Q u e 0 1 v b n R o X 0 5 h b W U s M T N 9 J n F 1 b 3 Q 7 X S w m c X V v d D t S Z W x h d G l v b n N o a X B J b m Z v J n F 1 b 3 Q 7 O l t d f S I g L z 4 8 L 1 N 0 Y W J s Z U V u d H J p Z X M + P C 9 J d G V t P j x J d G V t P j x J d G V t T G 9 j Y X R p b 2 4 + P E l 0 Z W 1 U e X B l P k Z v c m 1 1 b G E 8 L 0 l 0 Z W 1 U e X B l P j x J d G V t U G F 0 a D 5 T Z W N 0 a W 9 u M S 9 Q a X Z v d C U y M F R h Y m x l J T I w N S U y M C h w Z X I l M j B X Z W V r K S 9 T b 3 V y Y 2 U 8 L 0 l 0 Z W 1 Q Y X R o P j w v S X R l b U x v Y 2 F 0 a W 9 u P j x T d G F i b G V F b n R y a W V z I C 8 + P C 9 J d G V t P j x J d G V t P j x J d G V t T G 9 j Y X R p b 2 4 + P E l 0 Z W 1 U e X B l P k Z v c m 1 1 b G E 8 L 0 l 0 Z W 1 U e X B l P j x J d G V t U G F 0 a D 5 T Z W N 0 a W 9 u M S 9 Q a X Z v d C U y M F R h Y m x l J T I w N S U y M C h w Z X I l M j B X Z W V r K S 9 k Y m 9 f U 3 R h d G V t Z W 5 0 M j A y M F 9 j b 3 J y Z W N 0 Z W Q 8 L 0 l 0 Z W 1 Q Y X R o P j w v S X R l b U x v Y 2 F 0 a W 9 u P j x T d G F i b G V F b n R y a W V z I C 8 + P C 9 J d G V t P j w v S X R l b X M + P C 9 M b 2 N h b F B h Y 2 t h Z 2 V N Z X R h Z G F 0 Y U Z p b G U + F g A A A F B L B Q Y A A A A A A A A A A A A A A A A A A A A A A A A m A Q A A A Q A A A N C M n d 8 B F d E R j H o A w E / C l + s B A A A A L C C Q z / r 4 U 0 m N V D Z s N z P H H Q A A A A A C A A A A A A A Q Z g A A A A E A A C A A A A B 7 D + 5 H 9 6 k / I O E 7 6 C N N M 4 g a P T X D + Q G p i j P 0 W m d W s p 5 9 K Q A A A A A O g A A A A A I A A C A A A A B l D n 2 G U U N W a D M w c X t x 8 Z Q Y n P U t A l U T A m a Z o I R x 8 C q C u 1 A A A A A N i P g O 3 d v H y w 4 z A Q K D J x U 6 r J K 7 s d 3 w g 4 n J G p u K n h L g c r T U l W P + + F g 1 G m j Y 5 L i q n 2 P 1 6 3 J 6 9 / 9 0 n G L P H Q 1 P f u C 4 + A O B k G T F X Y e h Y O s D 6 p f l G E A A A A D f J P K f I o y Q Y j r D 2 y L d b z i h k l j e o W c g l I X Y S V d y m l p 5 a 5 h N 4 T D 6 y n R Y 0 3 u w F m Z L D t U h c U 7 + h / c Z w z a + 4 j f u e i S r < / D a t a M a s h u p > 
</file>

<file path=customXml/itemProps1.xml><?xml version="1.0" encoding="utf-8"?>
<ds:datastoreItem xmlns:ds="http://schemas.openxmlformats.org/officeDocument/2006/customXml" ds:itemID="{A2A6D8FB-B2E6-47EF-A2D7-CA49D01AB4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Front Sheet</vt:lpstr>
      <vt:lpstr>2. Index</vt:lpstr>
      <vt:lpstr>3. Data Flow Diagram</vt:lpstr>
      <vt:lpstr>4. Data From SQL</vt:lpstr>
      <vt:lpstr>5. Pivot Tables</vt:lpstr>
      <vt:lpstr>6.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Sinan</dc:creator>
  <cp:lastModifiedBy>Sinan</cp:lastModifiedBy>
  <cp:lastPrinted>2020-07-01T18:25:21Z</cp:lastPrinted>
  <dcterms:created xsi:type="dcterms:W3CDTF">2020-06-30T14:22:22Z</dcterms:created>
  <dcterms:modified xsi:type="dcterms:W3CDTF">2020-07-10T10:02:48Z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140027d8-5d88-4790-af6c-ee231c30735a</vt:lpwstr>
  </property>
</Properties>
</file>