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nabifarraj/Desktop/Sinan/McGill/McGill_Semesters/Masters Work/Manuscripts/Nature Water/Submitted to Nature/Draft 4- Sep 2023/Data to be uploaded- linked-Sept2023/Processed Data/"/>
    </mc:Choice>
  </mc:AlternateContent>
  <xr:revisionPtr revIDLastSave="0" documentId="13_ncr:1_{3F8525EA-2AB5-9645-B272-9F3662AB6EB4}" xr6:coauthVersionLast="47" xr6:coauthVersionMax="47" xr10:uidLastSave="{00000000-0000-0000-0000-000000000000}"/>
  <bookViews>
    <workbookView xWindow="0" yWindow="500" windowWidth="25600" windowHeight="15540" xr2:uid="{DA05075F-06FA-B146-A87D-AE4F6E9460C4}"/>
  </bookViews>
  <sheets>
    <sheet name="aPAM1 pH7" sheetId="1" r:id="rId1"/>
    <sheet name="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L9" i="2"/>
  <c r="N9" i="2" s="1"/>
  <c r="M18" i="2"/>
  <c r="M9" i="2"/>
  <c r="C30" i="2"/>
  <c r="A30" i="2"/>
  <c r="B30" i="2"/>
  <c r="M13" i="2"/>
  <c r="L13" i="2"/>
  <c r="M3" i="2"/>
  <c r="L3" i="2"/>
  <c r="K3" i="2"/>
  <c r="F26" i="2"/>
  <c r="F27" i="2"/>
  <c r="F28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O113" i="1"/>
  <c r="R113" i="1" s="1"/>
  <c r="O112" i="1"/>
  <c r="O111" i="1"/>
  <c r="R111" i="1" s="1"/>
  <c r="O110" i="1"/>
  <c r="O109" i="1"/>
  <c r="R109" i="1" s="1"/>
  <c r="O108" i="1"/>
  <c r="O107" i="1"/>
  <c r="R107" i="1" s="1"/>
  <c r="O106" i="1"/>
  <c r="O105" i="1"/>
  <c r="R105" i="1" s="1"/>
  <c r="O104" i="1"/>
  <c r="O103" i="1"/>
  <c r="R103" i="1" s="1"/>
  <c r="O102" i="1"/>
  <c r="O101" i="1"/>
  <c r="R101" i="1" s="1"/>
  <c r="O100" i="1"/>
  <c r="O99" i="1"/>
  <c r="R99" i="1" s="1"/>
  <c r="O98" i="1"/>
  <c r="O97" i="1"/>
  <c r="R97" i="1" s="1"/>
  <c r="O96" i="1"/>
  <c r="O95" i="1"/>
  <c r="R95" i="1" s="1"/>
  <c r="O94" i="1"/>
  <c r="O93" i="1"/>
  <c r="R93" i="1" s="1"/>
  <c r="O92" i="1"/>
  <c r="O91" i="1"/>
  <c r="R91" i="1" s="1"/>
  <c r="O90" i="1"/>
  <c r="O89" i="1"/>
  <c r="R89" i="1" s="1"/>
  <c r="O88" i="1"/>
  <c r="O87" i="1"/>
  <c r="R87" i="1" s="1"/>
  <c r="O86" i="1"/>
  <c r="O85" i="1"/>
  <c r="R85" i="1" s="1"/>
  <c r="O84" i="1"/>
  <c r="O83" i="1"/>
  <c r="R83" i="1" s="1"/>
  <c r="O82" i="1"/>
  <c r="O81" i="1"/>
  <c r="R81" i="1" s="1"/>
  <c r="O80" i="1"/>
  <c r="O79" i="1"/>
  <c r="R79" i="1" s="1"/>
  <c r="O78" i="1"/>
  <c r="O77" i="1"/>
  <c r="R77" i="1" s="1"/>
  <c r="O76" i="1"/>
  <c r="O75" i="1"/>
  <c r="R75" i="1" s="1"/>
  <c r="O74" i="1"/>
  <c r="O73" i="1"/>
  <c r="R73" i="1" s="1"/>
  <c r="O72" i="1"/>
  <c r="O71" i="1"/>
  <c r="R71" i="1" s="1"/>
  <c r="O70" i="1"/>
  <c r="I118" i="1"/>
  <c r="K118" i="1" s="1"/>
  <c r="L118" i="1" s="1"/>
  <c r="J118" i="1"/>
  <c r="I119" i="1"/>
  <c r="K119" i="1" s="1"/>
  <c r="J119" i="1"/>
  <c r="L119" i="1"/>
  <c r="I120" i="1"/>
  <c r="K120" i="1" s="1"/>
  <c r="L120" i="1" s="1"/>
  <c r="J120" i="1"/>
  <c r="I121" i="1"/>
  <c r="K121" i="1" s="1"/>
  <c r="J121" i="1"/>
  <c r="L121" i="1"/>
  <c r="I122" i="1"/>
  <c r="K122" i="1" s="1"/>
  <c r="L122" i="1" s="1"/>
  <c r="J122" i="1"/>
  <c r="I123" i="1"/>
  <c r="K123" i="1" s="1"/>
  <c r="J123" i="1"/>
  <c r="L123" i="1"/>
  <c r="I117" i="1"/>
  <c r="L117" i="1" s="1"/>
  <c r="I116" i="1"/>
  <c r="I115" i="1"/>
  <c r="L115" i="1" s="1"/>
  <c r="I114" i="1"/>
  <c r="I113" i="1"/>
  <c r="L113" i="1" s="1"/>
  <c r="I112" i="1"/>
  <c r="I111" i="1"/>
  <c r="L111" i="1" s="1"/>
  <c r="I110" i="1"/>
  <c r="I109" i="1"/>
  <c r="L109" i="1" s="1"/>
  <c r="I108" i="1"/>
  <c r="I107" i="1"/>
  <c r="L107" i="1" s="1"/>
  <c r="I106" i="1"/>
  <c r="I105" i="1"/>
  <c r="L105" i="1" s="1"/>
  <c r="I104" i="1"/>
  <c r="I103" i="1"/>
  <c r="L103" i="1" s="1"/>
  <c r="I102" i="1"/>
  <c r="I101" i="1"/>
  <c r="L101" i="1" s="1"/>
  <c r="I100" i="1"/>
  <c r="I99" i="1"/>
  <c r="L99" i="1" s="1"/>
  <c r="I98" i="1"/>
  <c r="I97" i="1"/>
  <c r="L97" i="1" s="1"/>
  <c r="I96" i="1"/>
  <c r="I95" i="1"/>
  <c r="L95" i="1" s="1"/>
  <c r="I94" i="1"/>
  <c r="I93" i="1"/>
  <c r="L93" i="1" s="1"/>
  <c r="I92" i="1"/>
  <c r="I91" i="1"/>
  <c r="L91" i="1" s="1"/>
  <c r="I90" i="1"/>
  <c r="I89" i="1"/>
  <c r="L89" i="1" s="1"/>
  <c r="I88" i="1"/>
  <c r="I87" i="1"/>
  <c r="L87" i="1" s="1"/>
  <c r="I86" i="1"/>
  <c r="I85" i="1"/>
  <c r="L85" i="1" s="1"/>
  <c r="I84" i="1"/>
  <c r="I83" i="1"/>
  <c r="L83" i="1" s="1"/>
  <c r="I82" i="1"/>
  <c r="I81" i="1"/>
  <c r="L81" i="1" s="1"/>
  <c r="I80" i="1"/>
  <c r="I79" i="1"/>
  <c r="L79" i="1" s="1"/>
  <c r="I78" i="1"/>
  <c r="I77" i="1"/>
  <c r="L77" i="1" s="1"/>
  <c r="I76" i="1"/>
  <c r="I75" i="1"/>
  <c r="L75" i="1" s="1"/>
  <c r="I74" i="1"/>
  <c r="I73" i="1"/>
  <c r="L73" i="1" s="1"/>
  <c r="I72" i="1"/>
  <c r="I71" i="1"/>
  <c r="L71" i="1" s="1"/>
  <c r="I70" i="1"/>
  <c r="C83" i="1"/>
  <c r="D83" i="1" s="1"/>
  <c r="E83" i="1"/>
  <c r="F83" i="1"/>
  <c r="C84" i="1"/>
  <c r="D84" i="1" s="1"/>
  <c r="F84" i="1" s="1"/>
  <c r="E84" i="1"/>
  <c r="C85" i="1"/>
  <c r="D85" i="1" s="1"/>
  <c r="E85" i="1"/>
  <c r="F85" i="1"/>
  <c r="C86" i="1"/>
  <c r="D86" i="1" s="1"/>
  <c r="F86" i="1" s="1"/>
  <c r="E86" i="1"/>
  <c r="C87" i="1"/>
  <c r="D87" i="1" s="1"/>
  <c r="E87" i="1"/>
  <c r="F87" i="1"/>
  <c r="C88" i="1"/>
  <c r="D88" i="1" s="1"/>
  <c r="F88" i="1" s="1"/>
  <c r="E88" i="1"/>
  <c r="C89" i="1"/>
  <c r="D89" i="1" s="1"/>
  <c r="E89" i="1"/>
  <c r="F89" i="1"/>
  <c r="C90" i="1"/>
  <c r="D90" i="1" s="1"/>
  <c r="F90" i="1" s="1"/>
  <c r="E90" i="1"/>
  <c r="C91" i="1"/>
  <c r="D91" i="1" s="1"/>
  <c r="E91" i="1"/>
  <c r="F91" i="1"/>
  <c r="C92" i="1"/>
  <c r="D92" i="1" s="1"/>
  <c r="F92" i="1" s="1"/>
  <c r="E92" i="1"/>
  <c r="C93" i="1"/>
  <c r="D93" i="1" s="1"/>
  <c r="E93" i="1"/>
  <c r="F93" i="1"/>
  <c r="C94" i="1"/>
  <c r="D94" i="1" s="1"/>
  <c r="F94" i="1" s="1"/>
  <c r="E94" i="1"/>
  <c r="C95" i="1"/>
  <c r="D95" i="1" s="1"/>
  <c r="E95" i="1"/>
  <c r="F95" i="1"/>
  <c r="C96" i="1"/>
  <c r="D96" i="1" s="1"/>
  <c r="F96" i="1" s="1"/>
  <c r="E96" i="1"/>
  <c r="C97" i="1"/>
  <c r="D97" i="1" s="1"/>
  <c r="E97" i="1"/>
  <c r="F97" i="1"/>
  <c r="C98" i="1"/>
  <c r="D98" i="1" s="1"/>
  <c r="F98" i="1" s="1"/>
  <c r="E98" i="1"/>
  <c r="C99" i="1"/>
  <c r="D99" i="1" s="1"/>
  <c r="E99" i="1"/>
  <c r="F99" i="1"/>
  <c r="C100" i="1"/>
  <c r="D100" i="1" s="1"/>
  <c r="F100" i="1" s="1"/>
  <c r="E100" i="1"/>
  <c r="C101" i="1"/>
  <c r="D101" i="1" s="1"/>
  <c r="E101" i="1"/>
  <c r="F101" i="1"/>
  <c r="C102" i="1"/>
  <c r="D102" i="1" s="1"/>
  <c r="F102" i="1" s="1"/>
  <c r="E102" i="1"/>
  <c r="C103" i="1"/>
  <c r="D103" i="1" s="1"/>
  <c r="E103" i="1"/>
  <c r="F103" i="1"/>
  <c r="C104" i="1"/>
  <c r="D104" i="1" s="1"/>
  <c r="F104" i="1" s="1"/>
  <c r="E104" i="1"/>
  <c r="C105" i="1"/>
  <c r="D105" i="1" s="1"/>
  <c r="E105" i="1"/>
  <c r="F105" i="1"/>
  <c r="C106" i="1"/>
  <c r="D106" i="1" s="1"/>
  <c r="F106" i="1" s="1"/>
  <c r="E106" i="1"/>
  <c r="C107" i="1"/>
  <c r="D107" i="1" s="1"/>
  <c r="E107" i="1"/>
  <c r="F107" i="1"/>
  <c r="C108" i="1"/>
  <c r="D108" i="1" s="1"/>
  <c r="F108" i="1" s="1"/>
  <c r="E108" i="1"/>
  <c r="C109" i="1"/>
  <c r="D109" i="1" s="1"/>
  <c r="E109" i="1"/>
  <c r="F109" i="1"/>
  <c r="C110" i="1"/>
  <c r="D110" i="1" s="1"/>
  <c r="F110" i="1" s="1"/>
  <c r="E110" i="1"/>
  <c r="C111" i="1"/>
  <c r="D111" i="1" s="1"/>
  <c r="E111" i="1"/>
  <c r="F111" i="1"/>
  <c r="C112" i="1"/>
  <c r="D112" i="1" s="1"/>
  <c r="F112" i="1" s="1"/>
  <c r="E112" i="1"/>
  <c r="C113" i="1"/>
  <c r="D113" i="1" s="1"/>
  <c r="E113" i="1"/>
  <c r="F113" i="1"/>
  <c r="C114" i="1"/>
  <c r="D114" i="1" s="1"/>
  <c r="F114" i="1" s="1"/>
  <c r="E114" i="1"/>
  <c r="C115" i="1"/>
  <c r="D115" i="1" s="1"/>
  <c r="E115" i="1"/>
  <c r="F115" i="1"/>
  <c r="C116" i="1"/>
  <c r="D116" i="1" s="1"/>
  <c r="F116" i="1" s="1"/>
  <c r="E116" i="1"/>
  <c r="C117" i="1"/>
  <c r="D117" i="1" s="1"/>
  <c r="E117" i="1"/>
  <c r="F117" i="1"/>
  <c r="C75" i="1"/>
  <c r="E75" i="1" s="1"/>
  <c r="D75" i="1"/>
  <c r="F75" i="1"/>
  <c r="C76" i="1"/>
  <c r="E76" i="1" s="1"/>
  <c r="F76" i="1" s="1"/>
  <c r="D76" i="1"/>
  <c r="C77" i="1"/>
  <c r="E77" i="1" s="1"/>
  <c r="D77" i="1"/>
  <c r="F77" i="1"/>
  <c r="C78" i="1"/>
  <c r="E78" i="1" s="1"/>
  <c r="F78" i="1" s="1"/>
  <c r="D78" i="1"/>
  <c r="C79" i="1"/>
  <c r="E79" i="1" s="1"/>
  <c r="D79" i="1"/>
  <c r="F79" i="1"/>
  <c r="C80" i="1"/>
  <c r="E80" i="1" s="1"/>
  <c r="F80" i="1" s="1"/>
  <c r="D80" i="1"/>
  <c r="C81" i="1"/>
  <c r="E81" i="1" s="1"/>
  <c r="D81" i="1"/>
  <c r="F81" i="1"/>
  <c r="C82" i="1"/>
  <c r="E82" i="1" s="1"/>
  <c r="F82" i="1" s="1"/>
  <c r="D82" i="1"/>
  <c r="E70" i="1"/>
  <c r="D70" i="1"/>
  <c r="F70" i="1" s="1"/>
  <c r="D72" i="1"/>
  <c r="C70" i="1"/>
  <c r="C74" i="1"/>
  <c r="C73" i="1"/>
  <c r="F73" i="1" s="1"/>
  <c r="C72" i="1"/>
  <c r="C71" i="1"/>
  <c r="F71" i="1" s="1"/>
  <c r="N18" i="2" l="1"/>
  <c r="N13" i="2"/>
  <c r="P70" i="1"/>
  <c r="R70" i="1" s="1"/>
  <c r="P71" i="1"/>
  <c r="P72" i="1"/>
  <c r="R72" i="1" s="1"/>
  <c r="P73" i="1"/>
  <c r="P74" i="1"/>
  <c r="R74" i="1" s="1"/>
  <c r="P75" i="1"/>
  <c r="P76" i="1"/>
  <c r="R76" i="1" s="1"/>
  <c r="P77" i="1"/>
  <c r="P78" i="1"/>
  <c r="R78" i="1" s="1"/>
  <c r="P79" i="1"/>
  <c r="P80" i="1"/>
  <c r="R80" i="1" s="1"/>
  <c r="P81" i="1"/>
  <c r="P82" i="1"/>
  <c r="R82" i="1" s="1"/>
  <c r="P83" i="1"/>
  <c r="P84" i="1"/>
  <c r="R84" i="1" s="1"/>
  <c r="P85" i="1"/>
  <c r="P86" i="1"/>
  <c r="R86" i="1" s="1"/>
  <c r="P87" i="1"/>
  <c r="P88" i="1"/>
  <c r="R88" i="1" s="1"/>
  <c r="P89" i="1"/>
  <c r="P90" i="1"/>
  <c r="R90" i="1" s="1"/>
  <c r="P91" i="1"/>
  <c r="P92" i="1"/>
  <c r="R92" i="1" s="1"/>
  <c r="P93" i="1"/>
  <c r="P94" i="1"/>
  <c r="R94" i="1" s="1"/>
  <c r="P95" i="1"/>
  <c r="P96" i="1"/>
  <c r="R96" i="1" s="1"/>
  <c r="P97" i="1"/>
  <c r="P98" i="1"/>
  <c r="R98" i="1" s="1"/>
  <c r="P99" i="1"/>
  <c r="P100" i="1"/>
  <c r="R100" i="1" s="1"/>
  <c r="P101" i="1"/>
  <c r="P102" i="1"/>
  <c r="R102" i="1" s="1"/>
  <c r="P103" i="1"/>
  <c r="P104" i="1"/>
  <c r="R104" i="1" s="1"/>
  <c r="P105" i="1"/>
  <c r="P106" i="1"/>
  <c r="R106" i="1" s="1"/>
  <c r="P107" i="1"/>
  <c r="P108" i="1"/>
  <c r="R108" i="1" s="1"/>
  <c r="P109" i="1"/>
  <c r="P110" i="1"/>
  <c r="R110" i="1" s="1"/>
  <c r="P111" i="1"/>
  <c r="P112" i="1"/>
  <c r="R112" i="1" s="1"/>
  <c r="P113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L74" i="1"/>
  <c r="L90" i="1"/>
  <c r="L106" i="1"/>
  <c r="L76" i="1"/>
  <c r="L92" i="1"/>
  <c r="L108" i="1"/>
  <c r="J70" i="1"/>
  <c r="L70" i="1" s="1"/>
  <c r="J71" i="1"/>
  <c r="J72" i="1"/>
  <c r="L72" i="1" s="1"/>
  <c r="J73" i="1"/>
  <c r="J74" i="1"/>
  <c r="J75" i="1"/>
  <c r="J76" i="1"/>
  <c r="J77" i="1"/>
  <c r="J78" i="1"/>
  <c r="L78" i="1" s="1"/>
  <c r="J79" i="1"/>
  <c r="J80" i="1"/>
  <c r="L80" i="1" s="1"/>
  <c r="J81" i="1"/>
  <c r="J82" i="1"/>
  <c r="L82" i="1" s="1"/>
  <c r="J83" i="1"/>
  <c r="J84" i="1"/>
  <c r="L84" i="1" s="1"/>
  <c r="J85" i="1"/>
  <c r="J86" i="1"/>
  <c r="L86" i="1" s="1"/>
  <c r="J87" i="1"/>
  <c r="J88" i="1"/>
  <c r="L88" i="1" s="1"/>
  <c r="J89" i="1"/>
  <c r="J90" i="1"/>
  <c r="J91" i="1"/>
  <c r="J92" i="1"/>
  <c r="J93" i="1"/>
  <c r="J94" i="1"/>
  <c r="L94" i="1" s="1"/>
  <c r="J95" i="1"/>
  <c r="J96" i="1"/>
  <c r="L96" i="1" s="1"/>
  <c r="J97" i="1"/>
  <c r="J98" i="1"/>
  <c r="L98" i="1" s="1"/>
  <c r="J99" i="1"/>
  <c r="J100" i="1"/>
  <c r="L100" i="1" s="1"/>
  <c r="J101" i="1"/>
  <c r="J102" i="1"/>
  <c r="L102" i="1" s="1"/>
  <c r="J103" i="1"/>
  <c r="J104" i="1"/>
  <c r="L104" i="1" s="1"/>
  <c r="J105" i="1"/>
  <c r="J106" i="1"/>
  <c r="J107" i="1"/>
  <c r="J108" i="1"/>
  <c r="J109" i="1"/>
  <c r="J110" i="1"/>
  <c r="L110" i="1" s="1"/>
  <c r="J111" i="1"/>
  <c r="J112" i="1"/>
  <c r="L112" i="1" s="1"/>
  <c r="J113" i="1"/>
  <c r="J114" i="1"/>
  <c r="L114" i="1" s="1"/>
  <c r="J115" i="1"/>
  <c r="J116" i="1"/>
  <c r="L116" i="1" s="1"/>
  <c r="J117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D71" i="1"/>
  <c r="D73" i="1"/>
  <c r="D74" i="1"/>
  <c r="E71" i="1"/>
  <c r="E72" i="1"/>
  <c r="E73" i="1"/>
  <c r="E74" i="1"/>
  <c r="F72" i="1" l="1"/>
  <c r="F74" i="1"/>
</calcChain>
</file>

<file path=xl/sharedStrings.xml><?xml version="1.0" encoding="utf-8"?>
<sst xmlns="http://schemas.openxmlformats.org/spreadsheetml/2006/main" count="55" uniqueCount="22">
  <si>
    <t>Image 1</t>
  </si>
  <si>
    <t>Area</t>
  </si>
  <si>
    <t>Mean</t>
  </si>
  <si>
    <t>Min</t>
  </si>
  <si>
    <t>Max</t>
  </si>
  <si>
    <t>Angle</t>
  </si>
  <si>
    <t>Length</t>
  </si>
  <si>
    <t>Jar 1</t>
  </si>
  <si>
    <t>Jar 2</t>
  </si>
  <si>
    <t>Jar 3</t>
  </si>
  <si>
    <t>L</t>
  </si>
  <si>
    <t>W</t>
  </si>
  <si>
    <t>Ellipsoid Length</t>
  </si>
  <si>
    <t>Full length</t>
  </si>
  <si>
    <t>STD</t>
  </si>
  <si>
    <t>Median</t>
  </si>
  <si>
    <t>pH 7</t>
  </si>
  <si>
    <t>Flocs &gt;160um</t>
  </si>
  <si>
    <t>Total</t>
  </si>
  <si>
    <t>Percentage</t>
  </si>
  <si>
    <t>Flocs &gt;250um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</si>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</sst>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752592</xdr:colOff>
      <xdr:row>2</xdr:row>
      <xdr:rowOff>188149</xdr:rowOff>
    </xdr:from>
    <xdr:to>
      <xdr:col>13</xdr:col>
      <xdr:colOff>408221</xdr:colOff>
      <xdr:row>22</xdr:row>
      <xdr:rowOff>170598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8DCD074-8E5B-CC4E-B9F2-9D74497FB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5129" y="605164"/>
          <a:ext cx="4887271" cy="4152598"/>
        </a:xfrm>
        <a:prstGeom prst="rect">
          <a:avLst/>
        </a:prstGeom>
      </xdr:spPr>
    </xdr:pic>
    <xdr:clientData/>
  </xdr:twoCellAnchor>
  <xdr:twoCellAnchor editAs="oneCell">
    <xdr:from>
      <xdr:col>22</xdr:col>
      <xdr:colOff>113731</xdr:colOff>
      <xdr:row>1</xdr:row>
      <xdr:rowOff>137564</xdr:rowOff>
    </xdr:from>
    <xdr:to>
      <xdr:col>26</xdr:col>
      <xdr:colOff>490559</xdr:colOff>
      <xdr:row>18</xdr:row>
      <xdr:rowOff>43976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FDB2FAD-ABE7-8041-8B2C-0280C5D6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1641" y="346071"/>
          <a:ext cx="3712948" cy="3451039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40</xdr:col>
      <xdr:colOff>354685</xdr:colOff>
      <xdr:row>21</xdr:row>
      <xdr:rowOff>58675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0E1A4F-46F4-024F-8441-8154279DB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10450" y="617838"/>
          <a:ext cx="4473604" cy="376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3D0A-72C5-9848-B62F-2B350FA7CB41}">
  <dimension ref="A3:AH127"/>
  <sheetViews>
    <sheetView tabSelected="1" zoomScale="111" workbookViewId="0">
      <selection activeCell="G12" sqref="G12"/>
    </sheetView>
  </sheetViews>
  <sheetFormatPr defaultColWidth="11" defaultRowHeight="15.95"/>
  <cols>
    <col min="6" max="6" width="14.625" customWidth="1"/>
    <col min="12" max="12" width="14" bestFit="1" customWidth="1"/>
    <col min="18" max="18" width="14" bestFit="1" customWidth="1"/>
  </cols>
  <sheetData>
    <row r="3" spans="1:34">
      <c r="A3" t="s">
        <v>0</v>
      </c>
      <c r="O3" t="s">
        <v>0</v>
      </c>
      <c r="Y3" s="1"/>
      <c r="AB3" t="s">
        <v>0</v>
      </c>
    </row>
    <row r="4" spans="1:34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H4" t="s">
        <v>6</v>
      </c>
    </row>
    <row r="5" spans="1:34">
      <c r="A5">
        <v>2</v>
      </c>
      <c r="B5">
        <v>2.9000000000000001E-2</v>
      </c>
      <c r="C5">
        <v>187.25700000000001</v>
      </c>
      <c r="D5">
        <v>105.333</v>
      </c>
      <c r="E5">
        <v>227.089</v>
      </c>
      <c r="F5">
        <v>34.192</v>
      </c>
      <c r="G5">
        <v>2.1440000000000001</v>
      </c>
      <c r="O5">
        <v>1</v>
      </c>
      <c r="P5">
        <v>0.03</v>
      </c>
      <c r="Q5">
        <v>192.08</v>
      </c>
      <c r="R5">
        <v>51.832999999999998</v>
      </c>
      <c r="S5">
        <v>233.018</v>
      </c>
      <c r="T5">
        <v>-31.350999999999999</v>
      </c>
      <c r="U5">
        <v>2.387</v>
      </c>
      <c r="AB5">
        <v>1</v>
      </c>
      <c r="AC5">
        <v>1.0999999999999999E-2</v>
      </c>
      <c r="AD5">
        <v>199.608</v>
      </c>
      <c r="AE5">
        <v>117.92700000000001</v>
      </c>
      <c r="AF5">
        <v>236.708</v>
      </c>
      <c r="AG5">
        <v>37.539000000000001</v>
      </c>
      <c r="AH5">
        <v>1.121</v>
      </c>
    </row>
    <row r="6" spans="1:34">
      <c r="A6">
        <v>3</v>
      </c>
      <c r="B6">
        <v>5.0000000000000001E-3</v>
      </c>
      <c r="C6">
        <v>150.06200000000001</v>
      </c>
      <c r="D6">
        <v>65</v>
      </c>
      <c r="E6">
        <v>191.53399999999999</v>
      </c>
      <c r="F6">
        <v>-52.305999999999997</v>
      </c>
      <c r="G6">
        <v>0.376</v>
      </c>
      <c r="O6">
        <v>2</v>
      </c>
      <c r="P6">
        <v>7.0000000000000001E-3</v>
      </c>
      <c r="Q6">
        <v>196.69800000000001</v>
      </c>
      <c r="R6">
        <v>123.751</v>
      </c>
      <c r="S6">
        <v>242.46700000000001</v>
      </c>
      <c r="T6">
        <v>50.44</v>
      </c>
      <c r="U6">
        <v>0.56100000000000005</v>
      </c>
      <c r="AB6">
        <v>2</v>
      </c>
      <c r="AC6">
        <v>5.0000000000000001E-3</v>
      </c>
      <c r="AD6">
        <v>178.65299999999999</v>
      </c>
      <c r="AE6">
        <v>155.333</v>
      </c>
      <c r="AF6">
        <v>226.20599999999999</v>
      </c>
      <c r="AG6">
        <v>-55.713000000000001</v>
      </c>
      <c r="AH6">
        <v>0.498</v>
      </c>
    </row>
    <row r="7" spans="1:34">
      <c r="A7">
        <v>4</v>
      </c>
      <c r="B7">
        <v>1.6E-2</v>
      </c>
      <c r="C7">
        <v>140.86099999999999</v>
      </c>
      <c r="D7">
        <v>78.075000000000003</v>
      </c>
      <c r="E7">
        <v>189.262</v>
      </c>
      <c r="F7">
        <v>-42.594000000000001</v>
      </c>
      <c r="G7">
        <v>1.1399999999999999</v>
      </c>
      <c r="O7">
        <v>3</v>
      </c>
      <c r="P7">
        <v>2.5999999999999999E-2</v>
      </c>
      <c r="Q7">
        <v>195.46199999999999</v>
      </c>
      <c r="R7">
        <v>123</v>
      </c>
      <c r="S7">
        <v>226.642</v>
      </c>
      <c r="T7">
        <v>148.12200000000001</v>
      </c>
      <c r="U7">
        <v>2.0910000000000002</v>
      </c>
      <c r="AB7">
        <v>3</v>
      </c>
      <c r="AC7">
        <v>5.0000000000000001E-3</v>
      </c>
      <c r="AD7">
        <v>159.892</v>
      </c>
      <c r="AE7">
        <v>111</v>
      </c>
      <c r="AF7">
        <v>198.84200000000001</v>
      </c>
      <c r="AG7">
        <v>-71.564999999999998</v>
      </c>
      <c r="AH7">
        <v>0.53300000000000003</v>
      </c>
    </row>
    <row r="8" spans="1:34">
      <c r="A8">
        <v>5</v>
      </c>
      <c r="B8">
        <v>6.0000000000000001E-3</v>
      </c>
      <c r="C8">
        <v>129.06399999999999</v>
      </c>
      <c r="D8">
        <v>37.155999999999999</v>
      </c>
      <c r="E8">
        <v>141.34299999999999</v>
      </c>
      <c r="F8">
        <v>42.396999999999998</v>
      </c>
      <c r="G8">
        <v>0.42199999999999999</v>
      </c>
      <c r="O8">
        <v>4</v>
      </c>
      <c r="P8">
        <v>7.0000000000000001E-3</v>
      </c>
      <c r="Q8">
        <v>175.30600000000001</v>
      </c>
      <c r="R8">
        <v>128.333</v>
      </c>
      <c r="S8">
        <v>248.67599999999999</v>
      </c>
      <c r="T8">
        <v>52.869</v>
      </c>
      <c r="U8">
        <v>0.55100000000000005</v>
      </c>
      <c r="AB8">
        <v>4</v>
      </c>
      <c r="AC8">
        <v>2E-3</v>
      </c>
      <c r="AD8">
        <v>165.124</v>
      </c>
      <c r="AE8">
        <v>56</v>
      </c>
      <c r="AF8">
        <v>217.08799999999999</v>
      </c>
      <c r="AG8">
        <v>15.945</v>
      </c>
      <c r="AH8">
        <v>0.20399999999999999</v>
      </c>
    </row>
    <row r="9" spans="1:34">
      <c r="A9">
        <v>6</v>
      </c>
      <c r="B9">
        <v>1.4E-2</v>
      </c>
      <c r="C9">
        <v>132.577</v>
      </c>
      <c r="D9">
        <v>63</v>
      </c>
      <c r="E9">
        <v>179.863</v>
      </c>
      <c r="F9">
        <v>26.565000000000001</v>
      </c>
      <c r="G9">
        <v>0.999</v>
      </c>
      <c r="O9">
        <v>5</v>
      </c>
      <c r="P9">
        <v>8.9999999999999993E-3</v>
      </c>
      <c r="Q9">
        <v>136.05699999999999</v>
      </c>
      <c r="R9">
        <v>47.5</v>
      </c>
      <c r="S9">
        <v>181.41</v>
      </c>
      <c r="T9">
        <v>55.750999999999998</v>
      </c>
      <c r="U9">
        <v>0.71299999999999997</v>
      </c>
      <c r="AB9">
        <v>5</v>
      </c>
      <c r="AC9">
        <v>7.0000000000000001E-3</v>
      </c>
      <c r="AD9">
        <v>196.35599999999999</v>
      </c>
      <c r="AE9">
        <v>51</v>
      </c>
      <c r="AF9">
        <v>225.29</v>
      </c>
      <c r="AG9">
        <v>33.69</v>
      </c>
      <c r="AH9">
        <v>0.74199999999999999</v>
      </c>
    </row>
    <row r="10" spans="1:34">
      <c r="A10">
        <v>7</v>
      </c>
      <c r="B10">
        <v>7.0000000000000001E-3</v>
      </c>
      <c r="C10">
        <v>147.95599999999999</v>
      </c>
      <c r="D10">
        <v>3.883</v>
      </c>
      <c r="E10">
        <v>190.489</v>
      </c>
      <c r="F10">
        <v>-59.3</v>
      </c>
      <c r="G10">
        <v>0.504</v>
      </c>
      <c r="O10">
        <v>6</v>
      </c>
      <c r="P10">
        <v>3.0000000000000001E-3</v>
      </c>
      <c r="Q10">
        <v>100.59</v>
      </c>
      <c r="R10">
        <v>46.667000000000002</v>
      </c>
      <c r="S10">
        <v>207.828</v>
      </c>
      <c r="T10">
        <v>-32.619</v>
      </c>
      <c r="U10">
        <v>0.186</v>
      </c>
      <c r="AB10">
        <v>6</v>
      </c>
      <c r="AC10">
        <v>4.0000000000000001E-3</v>
      </c>
      <c r="AD10">
        <v>178.358</v>
      </c>
      <c r="AE10">
        <v>84.667000000000002</v>
      </c>
      <c r="AF10">
        <v>241.13900000000001</v>
      </c>
      <c r="AG10">
        <v>-59.036000000000001</v>
      </c>
      <c r="AH10">
        <v>0.38200000000000001</v>
      </c>
    </row>
    <row r="11" spans="1:34">
      <c r="A11">
        <v>8</v>
      </c>
      <c r="B11">
        <v>5.0000000000000001E-3</v>
      </c>
      <c r="C11">
        <v>146.89599999999999</v>
      </c>
      <c r="D11">
        <v>60.667000000000002</v>
      </c>
      <c r="E11">
        <v>171.87200000000001</v>
      </c>
      <c r="F11">
        <v>22.62</v>
      </c>
      <c r="G11">
        <v>0.35199999999999998</v>
      </c>
      <c r="O11">
        <v>7</v>
      </c>
      <c r="P11">
        <v>8.9999999999999993E-3</v>
      </c>
      <c r="Q11">
        <v>173.38900000000001</v>
      </c>
      <c r="R11">
        <v>132.32499999999999</v>
      </c>
      <c r="S11">
        <v>216.96100000000001</v>
      </c>
      <c r="T11">
        <v>58.261000000000003</v>
      </c>
      <c r="U11">
        <v>0.71499999999999997</v>
      </c>
      <c r="AB11">
        <v>7</v>
      </c>
      <c r="AC11">
        <v>6.0000000000000001E-3</v>
      </c>
      <c r="AD11">
        <v>158.54300000000001</v>
      </c>
      <c r="AE11">
        <v>115.788</v>
      </c>
      <c r="AF11">
        <v>184.45500000000001</v>
      </c>
      <c r="AG11">
        <v>95.194000000000003</v>
      </c>
      <c r="AH11">
        <v>0.62</v>
      </c>
    </row>
    <row r="12" spans="1:34">
      <c r="A12">
        <v>9</v>
      </c>
      <c r="B12">
        <v>7.0000000000000001E-3</v>
      </c>
      <c r="C12">
        <v>137.91800000000001</v>
      </c>
      <c r="D12" s="2">
        <v>2.6709999999999999E-10</v>
      </c>
      <c r="E12">
        <v>177.548</v>
      </c>
      <c r="F12">
        <v>109.855</v>
      </c>
      <c r="G12">
        <v>0.51800000000000002</v>
      </c>
      <c r="O12">
        <v>8</v>
      </c>
      <c r="P12">
        <v>6.0000000000000001E-3</v>
      </c>
      <c r="Q12">
        <v>129.85300000000001</v>
      </c>
      <c r="R12">
        <v>80.867999999999995</v>
      </c>
      <c r="S12">
        <v>216.03</v>
      </c>
      <c r="T12">
        <v>-28.024999999999999</v>
      </c>
      <c r="U12">
        <v>0.441</v>
      </c>
      <c r="AB12">
        <v>8</v>
      </c>
      <c r="AC12">
        <v>2E-3</v>
      </c>
      <c r="AD12">
        <v>151.93</v>
      </c>
      <c r="AE12">
        <v>115.667</v>
      </c>
      <c r="AF12">
        <v>255</v>
      </c>
      <c r="AG12">
        <v>8.7460000000000004</v>
      </c>
      <c r="AH12">
        <v>0.246</v>
      </c>
    </row>
    <row r="13" spans="1:34">
      <c r="A13">
        <v>10</v>
      </c>
      <c r="B13">
        <v>4.0000000000000001E-3</v>
      </c>
      <c r="C13">
        <v>135.29900000000001</v>
      </c>
      <c r="D13">
        <v>66.332999999999998</v>
      </c>
      <c r="E13">
        <v>173.73699999999999</v>
      </c>
      <c r="F13">
        <v>-86.986999999999995</v>
      </c>
      <c r="G13">
        <v>0.25800000000000001</v>
      </c>
      <c r="O13">
        <v>9</v>
      </c>
      <c r="P13">
        <v>0.01</v>
      </c>
      <c r="Q13">
        <v>190.136</v>
      </c>
      <c r="R13">
        <v>125</v>
      </c>
      <c r="S13">
        <v>225.483</v>
      </c>
      <c r="T13">
        <v>-71.861999999999995</v>
      </c>
      <c r="U13">
        <v>0.76600000000000001</v>
      </c>
      <c r="AB13">
        <v>9</v>
      </c>
      <c r="AC13">
        <v>1.6E-2</v>
      </c>
      <c r="AD13">
        <v>219.27600000000001</v>
      </c>
      <c r="AE13">
        <v>97.332999999999998</v>
      </c>
      <c r="AF13">
        <v>247.333</v>
      </c>
      <c r="AG13">
        <v>148.928</v>
      </c>
      <c r="AH13">
        <v>1.7050000000000001</v>
      </c>
    </row>
    <row r="14" spans="1:34">
      <c r="A14">
        <v>11</v>
      </c>
      <c r="B14">
        <v>7.0000000000000001E-3</v>
      </c>
      <c r="C14">
        <v>125.5</v>
      </c>
      <c r="D14">
        <v>57.667000000000002</v>
      </c>
      <c r="E14">
        <v>255</v>
      </c>
      <c r="F14">
        <v>0</v>
      </c>
      <c r="G14">
        <v>0.52800000000000002</v>
      </c>
      <c r="O14">
        <v>10</v>
      </c>
      <c r="P14">
        <v>4.0000000000000001E-3</v>
      </c>
      <c r="Q14">
        <v>165.71</v>
      </c>
      <c r="R14">
        <v>38</v>
      </c>
      <c r="S14">
        <v>241.58600000000001</v>
      </c>
      <c r="T14">
        <v>14.797000000000001</v>
      </c>
      <c r="U14">
        <v>0.34399999999999997</v>
      </c>
      <c r="AB14">
        <v>10</v>
      </c>
      <c r="AC14">
        <v>4.0000000000000001E-3</v>
      </c>
      <c r="AD14">
        <v>228.529</v>
      </c>
      <c r="AE14">
        <v>110</v>
      </c>
      <c r="AF14">
        <v>249</v>
      </c>
      <c r="AG14">
        <v>59.656999999999996</v>
      </c>
      <c r="AH14">
        <v>0.44500000000000001</v>
      </c>
    </row>
    <row r="15" spans="1:34">
      <c r="A15">
        <v>12</v>
      </c>
      <c r="B15">
        <v>3.6999999999999998E-2</v>
      </c>
      <c r="C15">
        <v>161.559</v>
      </c>
      <c r="D15">
        <v>65.524000000000001</v>
      </c>
      <c r="E15">
        <v>234.84800000000001</v>
      </c>
      <c r="F15">
        <v>-56.389000000000003</v>
      </c>
      <c r="G15">
        <v>2.714</v>
      </c>
      <c r="O15">
        <v>11</v>
      </c>
      <c r="P15">
        <v>1.2E-2</v>
      </c>
      <c r="Q15">
        <v>119.985</v>
      </c>
      <c r="R15">
        <v>43.734999999999999</v>
      </c>
      <c r="S15">
        <v>195.02799999999999</v>
      </c>
      <c r="T15">
        <v>77.114999999999995</v>
      </c>
      <c r="U15">
        <v>0.98499999999999999</v>
      </c>
      <c r="AB15">
        <v>11</v>
      </c>
      <c r="AC15">
        <v>7.0000000000000001E-3</v>
      </c>
      <c r="AD15">
        <v>122.367</v>
      </c>
      <c r="AE15">
        <v>23.396000000000001</v>
      </c>
      <c r="AF15">
        <v>189.667</v>
      </c>
      <c r="AG15">
        <v>179.226</v>
      </c>
      <c r="AH15">
        <v>0.69299999999999995</v>
      </c>
    </row>
    <row r="16" spans="1:34">
      <c r="A16">
        <v>13</v>
      </c>
      <c r="B16">
        <v>5.0000000000000001E-3</v>
      </c>
      <c r="C16">
        <v>197.393</v>
      </c>
      <c r="D16">
        <v>157.667</v>
      </c>
      <c r="E16">
        <v>220.10400000000001</v>
      </c>
      <c r="F16">
        <v>29.745000000000001</v>
      </c>
      <c r="G16">
        <v>0.32700000000000001</v>
      </c>
      <c r="O16">
        <v>12</v>
      </c>
      <c r="P16">
        <v>3.0000000000000001E-3</v>
      </c>
      <c r="Q16">
        <v>139.95699999999999</v>
      </c>
      <c r="R16">
        <v>71.667000000000002</v>
      </c>
      <c r="S16">
        <v>218.46299999999999</v>
      </c>
      <c r="T16">
        <v>-13.670999999999999</v>
      </c>
      <c r="U16">
        <v>0.23899999999999999</v>
      </c>
      <c r="AB16">
        <v>12</v>
      </c>
      <c r="AC16">
        <v>1E-3</v>
      </c>
      <c r="AD16">
        <v>100.851</v>
      </c>
      <c r="AE16">
        <v>34.667000000000002</v>
      </c>
      <c r="AF16">
        <v>145.333</v>
      </c>
      <c r="AG16">
        <v>102.095</v>
      </c>
      <c r="AH16">
        <v>0.13400000000000001</v>
      </c>
    </row>
    <row r="17" spans="1:34">
      <c r="A17">
        <v>14</v>
      </c>
      <c r="B17">
        <v>2.4E-2</v>
      </c>
      <c r="C17">
        <v>180.256</v>
      </c>
      <c r="D17">
        <v>96.332999999999998</v>
      </c>
      <c r="E17">
        <v>211.44499999999999</v>
      </c>
      <c r="F17">
        <v>38.454000000000001</v>
      </c>
      <c r="G17">
        <v>1.7629999999999999</v>
      </c>
      <c r="O17">
        <v>13</v>
      </c>
      <c r="P17">
        <v>7.0000000000000001E-3</v>
      </c>
      <c r="Q17">
        <v>121.789</v>
      </c>
      <c r="R17">
        <v>51.667000000000002</v>
      </c>
      <c r="S17">
        <v>159.393</v>
      </c>
      <c r="T17">
        <v>-48.256999999999998</v>
      </c>
      <c r="U17">
        <v>0.54600000000000004</v>
      </c>
      <c r="AB17">
        <v>13</v>
      </c>
      <c r="AC17">
        <v>2E-3</v>
      </c>
      <c r="AD17">
        <v>124.036</v>
      </c>
      <c r="AE17">
        <v>85.667000000000002</v>
      </c>
      <c r="AF17">
        <v>144.667</v>
      </c>
      <c r="AG17">
        <v>-33.69</v>
      </c>
      <c r="AH17">
        <v>0.16900000000000001</v>
      </c>
    </row>
    <row r="18" spans="1:34">
      <c r="A18">
        <v>15</v>
      </c>
      <c r="B18">
        <v>1.4E-2</v>
      </c>
      <c r="C18">
        <v>183.935</v>
      </c>
      <c r="D18">
        <v>114</v>
      </c>
      <c r="E18">
        <v>241.596</v>
      </c>
      <c r="F18">
        <v>-43.918999999999997</v>
      </c>
      <c r="G18">
        <v>1.0149999999999999</v>
      </c>
      <c r="O18">
        <v>14</v>
      </c>
      <c r="P18">
        <v>2E-3</v>
      </c>
      <c r="Q18">
        <v>104.381</v>
      </c>
      <c r="R18">
        <v>58.332999999999998</v>
      </c>
      <c r="S18">
        <v>162.5</v>
      </c>
      <c r="T18">
        <v>43.152000000000001</v>
      </c>
      <c r="U18">
        <v>0.13800000000000001</v>
      </c>
      <c r="AB18">
        <v>14</v>
      </c>
      <c r="AC18" s="2">
        <v>8.7609999999999999E-4</v>
      </c>
      <c r="AD18">
        <v>119.107</v>
      </c>
      <c r="AE18">
        <v>52.667000000000002</v>
      </c>
      <c r="AF18">
        <v>208.77799999999999</v>
      </c>
      <c r="AG18">
        <v>49.399000000000001</v>
      </c>
      <c r="AH18">
        <v>8.5999999999999993E-2</v>
      </c>
    </row>
    <row r="19" spans="1:34">
      <c r="A19">
        <v>16</v>
      </c>
      <c r="B19">
        <v>5.0000000000000001E-3</v>
      </c>
      <c r="C19">
        <v>207.17</v>
      </c>
      <c r="D19">
        <v>130.333</v>
      </c>
      <c r="E19">
        <v>250.333</v>
      </c>
      <c r="F19">
        <v>-60.255000000000003</v>
      </c>
      <c r="G19">
        <v>0.32700000000000001</v>
      </c>
      <c r="O19">
        <v>15</v>
      </c>
      <c r="P19">
        <v>2E-3</v>
      </c>
      <c r="Q19">
        <v>83.546000000000006</v>
      </c>
      <c r="R19">
        <v>61.167000000000002</v>
      </c>
      <c r="S19">
        <v>95.641999999999996</v>
      </c>
      <c r="T19">
        <v>-23.199000000000002</v>
      </c>
      <c r="U19">
        <v>0.14299999999999999</v>
      </c>
      <c r="AB19">
        <v>15</v>
      </c>
      <c r="AC19">
        <v>1E-3</v>
      </c>
      <c r="AD19">
        <v>93.472999999999999</v>
      </c>
      <c r="AE19">
        <v>58.332999999999998</v>
      </c>
      <c r="AF19">
        <v>106</v>
      </c>
      <c r="AG19">
        <v>56.31</v>
      </c>
      <c r="AH19">
        <v>0.13500000000000001</v>
      </c>
    </row>
    <row r="20" spans="1:34">
      <c r="A20">
        <v>17</v>
      </c>
      <c r="B20">
        <v>3.0000000000000001E-3</v>
      </c>
      <c r="C20">
        <v>211.22499999999999</v>
      </c>
      <c r="D20">
        <v>85.332999999999998</v>
      </c>
      <c r="E20">
        <v>253.167</v>
      </c>
      <c r="F20">
        <v>29.745000000000001</v>
      </c>
      <c r="G20">
        <v>0.218</v>
      </c>
      <c r="O20">
        <v>16</v>
      </c>
      <c r="P20">
        <v>1E-3</v>
      </c>
      <c r="Q20">
        <v>103.67700000000001</v>
      </c>
      <c r="R20">
        <v>48.167000000000002</v>
      </c>
      <c r="S20">
        <v>174.619</v>
      </c>
      <c r="T20">
        <v>77.905000000000001</v>
      </c>
      <c r="U20">
        <v>0.09</v>
      </c>
      <c r="AB20">
        <v>16</v>
      </c>
      <c r="AC20">
        <v>1E-3</v>
      </c>
      <c r="AD20">
        <v>94.921000000000006</v>
      </c>
      <c r="AE20">
        <v>52</v>
      </c>
      <c r="AF20">
        <v>157</v>
      </c>
      <c r="AG20">
        <v>-41.634</v>
      </c>
      <c r="AH20">
        <v>0.113</v>
      </c>
    </row>
    <row r="21" spans="1:34">
      <c r="A21">
        <v>18</v>
      </c>
      <c r="B21">
        <v>3.0000000000000001E-3</v>
      </c>
      <c r="C21">
        <v>81.078000000000003</v>
      </c>
      <c r="D21">
        <v>43.082999999999998</v>
      </c>
      <c r="E21">
        <v>104.97199999999999</v>
      </c>
      <c r="F21">
        <v>-54.637999999999998</v>
      </c>
      <c r="G21">
        <v>0.17199999999999999</v>
      </c>
      <c r="O21">
        <v>17</v>
      </c>
      <c r="P21">
        <v>2E-3</v>
      </c>
      <c r="Q21">
        <v>159.38300000000001</v>
      </c>
      <c r="R21">
        <v>118.667</v>
      </c>
      <c r="S21">
        <v>177.03299999999999</v>
      </c>
      <c r="T21">
        <v>92.861999999999995</v>
      </c>
      <c r="U21">
        <v>0.126</v>
      </c>
      <c r="AB21">
        <v>17</v>
      </c>
      <c r="AC21">
        <v>2E-3</v>
      </c>
      <c r="AD21">
        <v>107.627</v>
      </c>
      <c r="AE21">
        <v>47.667000000000002</v>
      </c>
      <c r="AF21">
        <v>136</v>
      </c>
      <c r="AG21">
        <v>-9.4619999999999997</v>
      </c>
      <c r="AH21">
        <v>0.22800000000000001</v>
      </c>
    </row>
    <row r="22" spans="1:34">
      <c r="A22">
        <v>19</v>
      </c>
      <c r="B22">
        <v>2E-3</v>
      </c>
      <c r="C22">
        <v>85.879000000000005</v>
      </c>
      <c r="D22">
        <v>41.082999999999998</v>
      </c>
      <c r="E22">
        <v>176.667</v>
      </c>
      <c r="F22">
        <v>32.829000000000001</v>
      </c>
      <c r="G22">
        <v>0.16600000000000001</v>
      </c>
      <c r="O22">
        <v>18</v>
      </c>
      <c r="P22">
        <v>2E-3</v>
      </c>
      <c r="Q22">
        <v>131.226</v>
      </c>
      <c r="R22">
        <v>13.667</v>
      </c>
      <c r="S22">
        <v>216.06100000000001</v>
      </c>
      <c r="T22">
        <v>9.09</v>
      </c>
      <c r="U22">
        <v>0.159</v>
      </c>
      <c r="AB22">
        <v>18</v>
      </c>
      <c r="AC22">
        <v>1E-3</v>
      </c>
      <c r="AD22">
        <v>119.256</v>
      </c>
      <c r="AE22">
        <v>56.667000000000002</v>
      </c>
      <c r="AF22">
        <v>255</v>
      </c>
      <c r="AG22">
        <v>-102.995</v>
      </c>
      <c r="AH22">
        <v>0.125</v>
      </c>
    </row>
    <row r="23" spans="1:34">
      <c r="A23">
        <v>20</v>
      </c>
      <c r="B23">
        <v>2E-3</v>
      </c>
      <c r="C23">
        <v>79.676000000000002</v>
      </c>
      <c r="D23">
        <v>54.332999999999998</v>
      </c>
      <c r="E23">
        <v>92.667000000000002</v>
      </c>
      <c r="F23">
        <v>90</v>
      </c>
      <c r="G23">
        <v>0.108</v>
      </c>
      <c r="O23">
        <v>19</v>
      </c>
      <c r="P23">
        <v>3.0000000000000001E-3</v>
      </c>
      <c r="Q23">
        <v>127.482</v>
      </c>
      <c r="R23">
        <v>49.332999999999998</v>
      </c>
      <c r="S23">
        <v>146.63200000000001</v>
      </c>
      <c r="T23">
        <v>-41.76</v>
      </c>
      <c r="U23">
        <v>0.23499999999999999</v>
      </c>
      <c r="AB23">
        <v>19</v>
      </c>
      <c r="AC23">
        <v>8.9999999999999993E-3</v>
      </c>
      <c r="AD23">
        <v>133.84399999999999</v>
      </c>
      <c r="AE23">
        <v>14.08</v>
      </c>
      <c r="AF23">
        <v>209.27099999999999</v>
      </c>
      <c r="AG23">
        <v>74.846000000000004</v>
      </c>
      <c r="AH23">
        <v>0.93100000000000005</v>
      </c>
    </row>
    <row r="24" spans="1:34">
      <c r="A24">
        <v>21</v>
      </c>
      <c r="B24">
        <v>2E-3</v>
      </c>
      <c r="C24">
        <v>89.984999999999999</v>
      </c>
      <c r="D24">
        <v>48.832999999999998</v>
      </c>
      <c r="E24">
        <v>173.167</v>
      </c>
      <c r="F24">
        <v>0</v>
      </c>
      <c r="G24">
        <v>0.13500000000000001</v>
      </c>
      <c r="O24">
        <v>20</v>
      </c>
      <c r="P24">
        <v>2E-3</v>
      </c>
      <c r="Q24">
        <v>127.11799999999999</v>
      </c>
      <c r="R24">
        <v>74.667000000000002</v>
      </c>
      <c r="S24">
        <v>185.47200000000001</v>
      </c>
      <c r="T24">
        <v>41.634</v>
      </c>
      <c r="U24">
        <v>0.151</v>
      </c>
      <c r="AB24">
        <v>20</v>
      </c>
      <c r="AC24">
        <v>2E-3</v>
      </c>
      <c r="AD24">
        <v>164.19200000000001</v>
      </c>
      <c r="AE24">
        <v>51.332999999999998</v>
      </c>
      <c r="AF24">
        <v>226.61199999999999</v>
      </c>
      <c r="AG24">
        <v>-17.353999999999999</v>
      </c>
      <c r="AH24">
        <v>0.157</v>
      </c>
    </row>
    <row r="25" spans="1:34">
      <c r="A25">
        <v>22</v>
      </c>
      <c r="B25">
        <v>2E-3</v>
      </c>
      <c r="C25">
        <v>74.412000000000006</v>
      </c>
      <c r="D25">
        <v>50.25</v>
      </c>
      <c r="E25">
        <v>93.244</v>
      </c>
      <c r="F25">
        <v>104.53400000000001</v>
      </c>
      <c r="G25">
        <v>0.126</v>
      </c>
      <c r="O25">
        <v>21</v>
      </c>
      <c r="P25">
        <v>0.02</v>
      </c>
      <c r="Q25">
        <v>165.589</v>
      </c>
      <c r="R25">
        <v>50.107999999999997</v>
      </c>
      <c r="S25">
        <v>230.03299999999999</v>
      </c>
      <c r="T25">
        <v>17.408999999999999</v>
      </c>
      <c r="U25">
        <v>1.5509999999999999</v>
      </c>
      <c r="AB25">
        <v>21</v>
      </c>
      <c r="AC25">
        <v>1.0999999999999999E-2</v>
      </c>
      <c r="AD25">
        <v>189.88300000000001</v>
      </c>
      <c r="AE25">
        <v>106.123</v>
      </c>
      <c r="AF25">
        <v>229.96799999999999</v>
      </c>
      <c r="AG25">
        <v>-27.378</v>
      </c>
      <c r="AH25">
        <v>1.181</v>
      </c>
    </row>
    <row r="26" spans="1:34">
      <c r="A26">
        <v>23</v>
      </c>
      <c r="B26">
        <v>2E-3</v>
      </c>
      <c r="C26">
        <v>88.191000000000003</v>
      </c>
      <c r="D26">
        <v>42.082999999999998</v>
      </c>
      <c r="E26">
        <v>232.93</v>
      </c>
      <c r="F26">
        <v>10.954000000000001</v>
      </c>
      <c r="G26">
        <v>0.14199999999999999</v>
      </c>
      <c r="O26">
        <v>22</v>
      </c>
      <c r="P26">
        <v>8.0000000000000002E-3</v>
      </c>
      <c r="Q26">
        <v>172.84299999999999</v>
      </c>
      <c r="R26">
        <v>120</v>
      </c>
      <c r="S26">
        <v>239.49700000000001</v>
      </c>
      <c r="T26">
        <v>-72.254999999999995</v>
      </c>
      <c r="U26">
        <v>0.65900000000000003</v>
      </c>
      <c r="AB26">
        <v>22</v>
      </c>
      <c r="AC26">
        <v>6.0000000000000001E-3</v>
      </c>
      <c r="AD26">
        <v>203.85300000000001</v>
      </c>
      <c r="AE26">
        <v>89</v>
      </c>
      <c r="AF26">
        <v>240.47200000000001</v>
      </c>
      <c r="AG26">
        <v>59.621000000000002</v>
      </c>
      <c r="AH26">
        <v>0.629</v>
      </c>
    </row>
    <row r="27" spans="1:34">
      <c r="A27">
        <v>24</v>
      </c>
      <c r="B27">
        <v>3.0000000000000001E-3</v>
      </c>
      <c r="C27">
        <v>75.823999999999998</v>
      </c>
      <c r="D27">
        <v>54.194000000000003</v>
      </c>
      <c r="E27">
        <v>92.498000000000005</v>
      </c>
      <c r="F27">
        <v>96.953000000000003</v>
      </c>
      <c r="G27">
        <v>0.186</v>
      </c>
      <c r="O27">
        <v>23</v>
      </c>
      <c r="P27">
        <v>3.3000000000000002E-2</v>
      </c>
      <c r="Q27">
        <v>187.774</v>
      </c>
      <c r="R27">
        <v>86.400999999999996</v>
      </c>
      <c r="S27">
        <v>248.893</v>
      </c>
      <c r="T27">
        <v>30.774000000000001</v>
      </c>
      <c r="U27">
        <v>2.5990000000000002</v>
      </c>
      <c r="AB27">
        <v>23</v>
      </c>
      <c r="AC27">
        <v>8.0000000000000002E-3</v>
      </c>
      <c r="AD27">
        <v>155.12100000000001</v>
      </c>
      <c r="AE27">
        <v>99.667000000000002</v>
      </c>
      <c r="AF27">
        <v>224.733</v>
      </c>
      <c r="AG27">
        <v>1.909</v>
      </c>
      <c r="AH27">
        <v>0.84299999999999997</v>
      </c>
    </row>
    <row r="28" spans="1:34">
      <c r="A28">
        <v>25</v>
      </c>
      <c r="B28">
        <v>2E-3</v>
      </c>
      <c r="C28">
        <v>97.861000000000004</v>
      </c>
      <c r="D28">
        <v>47.917000000000002</v>
      </c>
      <c r="E28">
        <v>189.53700000000001</v>
      </c>
      <c r="F28">
        <v>4.899</v>
      </c>
      <c r="G28">
        <v>0.159</v>
      </c>
      <c r="O28">
        <v>24</v>
      </c>
      <c r="P28">
        <v>1.0999999999999999E-2</v>
      </c>
      <c r="Q28">
        <v>225.77</v>
      </c>
      <c r="R28">
        <v>164.667</v>
      </c>
      <c r="S28">
        <v>241.60599999999999</v>
      </c>
      <c r="T28">
        <v>-56.07</v>
      </c>
      <c r="U28">
        <v>0.83199999999999996</v>
      </c>
      <c r="AB28">
        <v>24</v>
      </c>
      <c r="AC28">
        <v>4.0000000000000001E-3</v>
      </c>
      <c r="AD28">
        <v>155.6</v>
      </c>
      <c r="AE28">
        <v>28</v>
      </c>
      <c r="AF28">
        <v>255</v>
      </c>
      <c r="AG28">
        <v>-88.727000000000004</v>
      </c>
      <c r="AH28">
        <v>0.42099999999999999</v>
      </c>
    </row>
    <row r="29" spans="1:34">
      <c r="A29">
        <v>26</v>
      </c>
      <c r="B29">
        <v>3.0000000000000001E-3</v>
      </c>
      <c r="C29">
        <v>63.121000000000002</v>
      </c>
      <c r="D29">
        <v>50.417000000000002</v>
      </c>
      <c r="E29">
        <v>70.332999999999998</v>
      </c>
      <c r="F29">
        <v>99.688999999999993</v>
      </c>
      <c r="G29">
        <v>0.188</v>
      </c>
      <c r="O29">
        <v>25</v>
      </c>
      <c r="P29">
        <v>2.3E-2</v>
      </c>
      <c r="Q29">
        <v>168.46199999999999</v>
      </c>
      <c r="R29">
        <v>31</v>
      </c>
      <c r="S29">
        <v>237.86699999999999</v>
      </c>
      <c r="T29">
        <v>49.695</v>
      </c>
      <c r="U29">
        <v>1.8420000000000001</v>
      </c>
      <c r="AB29">
        <v>25</v>
      </c>
      <c r="AC29">
        <v>2E-3</v>
      </c>
      <c r="AD29">
        <v>132.61099999999999</v>
      </c>
      <c r="AE29">
        <v>90</v>
      </c>
      <c r="AF29">
        <v>145.667</v>
      </c>
      <c r="AG29">
        <v>63.435000000000002</v>
      </c>
      <c r="AH29">
        <v>0.16700000000000001</v>
      </c>
    </row>
    <row r="30" spans="1:34">
      <c r="A30">
        <v>27</v>
      </c>
      <c r="B30">
        <v>2E-3</v>
      </c>
      <c r="C30">
        <v>79.287000000000006</v>
      </c>
      <c r="D30">
        <v>49.972000000000001</v>
      </c>
      <c r="E30">
        <v>223.72200000000001</v>
      </c>
      <c r="F30">
        <v>13.134</v>
      </c>
      <c r="G30">
        <v>0.13900000000000001</v>
      </c>
      <c r="O30">
        <v>26</v>
      </c>
      <c r="P30">
        <v>8.0000000000000002E-3</v>
      </c>
      <c r="Q30">
        <v>162.464</v>
      </c>
      <c r="R30">
        <v>104</v>
      </c>
      <c r="S30">
        <v>253.31200000000001</v>
      </c>
      <c r="T30">
        <v>-30.343</v>
      </c>
      <c r="U30">
        <v>0.59599999999999997</v>
      </c>
      <c r="AB30">
        <v>26</v>
      </c>
      <c r="AC30">
        <v>2E-3</v>
      </c>
      <c r="AD30">
        <v>118.905</v>
      </c>
      <c r="AE30">
        <v>43.667000000000002</v>
      </c>
      <c r="AF30">
        <v>196.78100000000001</v>
      </c>
      <c r="AG30">
        <v>-23.629000000000001</v>
      </c>
      <c r="AH30">
        <v>0.16300000000000001</v>
      </c>
    </row>
    <row r="31" spans="1:34">
      <c r="A31">
        <v>28</v>
      </c>
      <c r="B31">
        <v>2E-3</v>
      </c>
      <c r="C31">
        <v>80.614000000000004</v>
      </c>
      <c r="D31">
        <v>57.305999999999997</v>
      </c>
      <c r="E31">
        <v>100.39700000000001</v>
      </c>
      <c r="F31">
        <v>91.548000000000002</v>
      </c>
      <c r="G31">
        <v>0.16700000000000001</v>
      </c>
      <c r="O31">
        <v>27</v>
      </c>
      <c r="P31">
        <v>0.01</v>
      </c>
      <c r="Q31">
        <v>201.78899999999999</v>
      </c>
      <c r="R31">
        <v>111.667</v>
      </c>
      <c r="S31">
        <v>232.89</v>
      </c>
      <c r="T31">
        <v>7.4720000000000004</v>
      </c>
      <c r="U31">
        <v>0.77200000000000002</v>
      </c>
      <c r="AB31">
        <v>27</v>
      </c>
      <c r="AC31">
        <v>3.0000000000000001E-3</v>
      </c>
      <c r="AD31">
        <v>101.11199999999999</v>
      </c>
      <c r="AE31">
        <v>35</v>
      </c>
      <c r="AF31">
        <v>118.8</v>
      </c>
      <c r="AG31">
        <v>-97.594999999999999</v>
      </c>
      <c r="AH31">
        <v>0.28299999999999997</v>
      </c>
    </row>
    <row r="32" spans="1:34">
      <c r="A32">
        <v>29</v>
      </c>
      <c r="B32">
        <v>2E-3</v>
      </c>
      <c r="C32">
        <v>95.021000000000001</v>
      </c>
      <c r="D32">
        <v>47.417000000000002</v>
      </c>
      <c r="E32">
        <v>250.72300000000001</v>
      </c>
      <c r="F32">
        <v>7.6959999999999997</v>
      </c>
      <c r="G32">
        <v>0.16800000000000001</v>
      </c>
      <c r="O32">
        <v>28</v>
      </c>
      <c r="P32">
        <v>8.0000000000000002E-3</v>
      </c>
      <c r="Q32">
        <v>189.131</v>
      </c>
      <c r="R32">
        <v>56.667000000000002</v>
      </c>
      <c r="S32">
        <v>246.309</v>
      </c>
      <c r="T32">
        <v>-80.727000000000004</v>
      </c>
      <c r="U32">
        <v>0.623</v>
      </c>
      <c r="AB32">
        <v>28</v>
      </c>
      <c r="AC32">
        <v>1E-3</v>
      </c>
      <c r="AD32">
        <v>102.941</v>
      </c>
      <c r="AE32">
        <v>35.332999999999998</v>
      </c>
      <c r="AF32">
        <v>255</v>
      </c>
      <c r="AG32">
        <v>-12.994999999999999</v>
      </c>
      <c r="AH32">
        <v>0.125</v>
      </c>
    </row>
    <row r="33" spans="1:34">
      <c r="A33">
        <v>30</v>
      </c>
      <c r="B33">
        <v>2E-3</v>
      </c>
      <c r="C33">
        <v>85.251000000000005</v>
      </c>
      <c r="D33">
        <v>56.167000000000002</v>
      </c>
      <c r="E33">
        <v>102.833</v>
      </c>
      <c r="F33">
        <v>3.27</v>
      </c>
      <c r="G33">
        <v>0.158</v>
      </c>
      <c r="O33">
        <v>29</v>
      </c>
      <c r="P33">
        <v>1.9E-2</v>
      </c>
      <c r="Q33">
        <v>198.33</v>
      </c>
      <c r="R33">
        <v>99.293000000000006</v>
      </c>
      <c r="S33">
        <v>249.02</v>
      </c>
      <c r="T33">
        <v>-6.234</v>
      </c>
      <c r="U33">
        <v>1.502</v>
      </c>
      <c r="AB33">
        <v>29</v>
      </c>
      <c r="AC33">
        <v>2E-3</v>
      </c>
      <c r="AD33">
        <v>100.313</v>
      </c>
      <c r="AE33" s="2">
        <v>50</v>
      </c>
      <c r="AF33">
        <v>130.31899999999999</v>
      </c>
      <c r="AG33">
        <v>4.97</v>
      </c>
      <c r="AH33">
        <v>0.216</v>
      </c>
    </row>
    <row r="34" spans="1:34">
      <c r="A34">
        <v>31</v>
      </c>
      <c r="B34">
        <v>2E-3</v>
      </c>
      <c r="C34">
        <v>91.561999999999998</v>
      </c>
      <c r="D34">
        <v>41.582999999999998</v>
      </c>
      <c r="E34">
        <v>203.61099999999999</v>
      </c>
      <c r="F34">
        <v>99.727999999999994</v>
      </c>
      <c r="G34">
        <v>0.16</v>
      </c>
      <c r="O34">
        <v>30</v>
      </c>
      <c r="P34">
        <v>0.01</v>
      </c>
      <c r="Q34">
        <v>170.7</v>
      </c>
      <c r="R34">
        <v>81</v>
      </c>
      <c r="S34">
        <v>228.12</v>
      </c>
      <c r="T34">
        <v>82.647999999999996</v>
      </c>
      <c r="U34">
        <v>0.78400000000000003</v>
      </c>
      <c r="AB34">
        <v>30</v>
      </c>
      <c r="AC34">
        <v>2E-3</v>
      </c>
      <c r="AD34">
        <v>90.025000000000006</v>
      </c>
      <c r="AE34">
        <v>2.3330000000000002</v>
      </c>
      <c r="AF34">
        <v>255</v>
      </c>
      <c r="AG34">
        <v>-86.634</v>
      </c>
      <c r="AH34">
        <v>0.159</v>
      </c>
    </row>
    <row r="35" spans="1:34">
      <c r="A35">
        <v>32</v>
      </c>
      <c r="B35">
        <v>2E-3</v>
      </c>
      <c r="C35">
        <v>75.703000000000003</v>
      </c>
      <c r="D35">
        <v>42.360999999999997</v>
      </c>
      <c r="E35">
        <v>93.332999999999998</v>
      </c>
      <c r="F35">
        <v>102.995</v>
      </c>
      <c r="G35">
        <v>0.12</v>
      </c>
      <c r="O35">
        <v>31</v>
      </c>
      <c r="P35">
        <v>1.7000000000000001E-2</v>
      </c>
      <c r="Q35">
        <v>198.14099999999999</v>
      </c>
      <c r="R35">
        <v>99.332999999999998</v>
      </c>
      <c r="S35">
        <v>234.81</v>
      </c>
      <c r="T35">
        <v>-75.069000000000003</v>
      </c>
      <c r="U35">
        <v>1.363</v>
      </c>
      <c r="AB35">
        <v>31</v>
      </c>
      <c r="AC35">
        <v>2.9000000000000001E-2</v>
      </c>
      <c r="AD35">
        <v>161.21700000000001</v>
      </c>
      <c r="AE35">
        <v>5.8259999999999996</v>
      </c>
      <c r="AF35">
        <v>245.917</v>
      </c>
      <c r="AG35">
        <v>-74.006</v>
      </c>
      <c r="AH35">
        <v>3.0569999999999999</v>
      </c>
    </row>
    <row r="36" spans="1:34">
      <c r="A36">
        <v>33</v>
      </c>
      <c r="B36">
        <v>1E-3</v>
      </c>
      <c r="C36">
        <v>102.57599999999999</v>
      </c>
      <c r="D36">
        <v>54.25</v>
      </c>
      <c r="E36">
        <v>251.12899999999999</v>
      </c>
      <c r="F36">
        <v>24.228000000000002</v>
      </c>
      <c r="G36">
        <v>9.9000000000000005E-2</v>
      </c>
      <c r="O36">
        <v>32</v>
      </c>
      <c r="P36">
        <v>1.0999999999999999E-2</v>
      </c>
      <c r="Q36">
        <v>215.637</v>
      </c>
      <c r="R36">
        <v>120.333</v>
      </c>
      <c r="S36">
        <v>249.27</v>
      </c>
      <c r="T36">
        <v>16.294</v>
      </c>
      <c r="U36">
        <v>0.85</v>
      </c>
      <c r="AB36">
        <v>32</v>
      </c>
      <c r="AC36">
        <v>6.0000000000000001E-3</v>
      </c>
      <c r="AD36">
        <v>234.11199999999999</v>
      </c>
      <c r="AE36">
        <v>194.667</v>
      </c>
      <c r="AF36">
        <v>254.13499999999999</v>
      </c>
      <c r="AG36">
        <v>21.631</v>
      </c>
      <c r="AH36">
        <v>0.58399999999999996</v>
      </c>
    </row>
    <row r="37" spans="1:34">
      <c r="A37">
        <v>34</v>
      </c>
      <c r="B37">
        <v>3.0000000000000001E-3</v>
      </c>
      <c r="C37">
        <v>90.126000000000005</v>
      </c>
      <c r="D37">
        <v>57.667000000000002</v>
      </c>
      <c r="E37">
        <v>103.393</v>
      </c>
      <c r="F37">
        <v>-2.726</v>
      </c>
      <c r="G37">
        <v>0.19</v>
      </c>
      <c r="O37">
        <v>33</v>
      </c>
      <c r="P37">
        <v>6.0000000000000001E-3</v>
      </c>
      <c r="Q37">
        <v>196.22300000000001</v>
      </c>
      <c r="R37">
        <v>94</v>
      </c>
      <c r="S37">
        <v>218.87700000000001</v>
      </c>
      <c r="T37">
        <v>35.909999999999997</v>
      </c>
      <c r="U37">
        <v>0.44900000000000001</v>
      </c>
      <c r="AB37">
        <v>33</v>
      </c>
      <c r="AC37">
        <v>8.0000000000000002E-3</v>
      </c>
      <c r="AD37">
        <v>179.62700000000001</v>
      </c>
      <c r="AE37">
        <v>62.667000000000002</v>
      </c>
      <c r="AF37">
        <v>243.441</v>
      </c>
      <c r="AG37">
        <v>89.384</v>
      </c>
      <c r="AH37">
        <v>0.871</v>
      </c>
    </row>
    <row r="38" spans="1:34">
      <c r="A38">
        <v>35</v>
      </c>
      <c r="B38">
        <v>2E-3</v>
      </c>
      <c r="C38">
        <v>98.691999999999993</v>
      </c>
      <c r="D38">
        <v>52.389000000000003</v>
      </c>
      <c r="E38">
        <v>180.69399999999999</v>
      </c>
      <c r="F38">
        <v>90</v>
      </c>
      <c r="G38">
        <v>0.14899999999999999</v>
      </c>
      <c r="O38">
        <v>34</v>
      </c>
      <c r="P38">
        <v>4.0000000000000001E-3</v>
      </c>
      <c r="Q38">
        <v>208.01400000000001</v>
      </c>
      <c r="R38">
        <v>148</v>
      </c>
      <c r="S38">
        <v>230.21199999999999</v>
      </c>
      <c r="T38">
        <v>-50.194000000000003</v>
      </c>
      <c r="U38">
        <v>0.29399999999999998</v>
      </c>
      <c r="AB38">
        <v>34</v>
      </c>
      <c r="AC38">
        <v>6.0000000000000001E-3</v>
      </c>
      <c r="AD38">
        <v>194.68199999999999</v>
      </c>
      <c r="AE38">
        <v>106</v>
      </c>
      <c r="AF38">
        <v>240.96799999999999</v>
      </c>
      <c r="AG38">
        <v>-0.92400000000000004</v>
      </c>
      <c r="AH38">
        <v>0.57999999999999996</v>
      </c>
    </row>
    <row r="39" spans="1:34">
      <c r="A39">
        <v>36</v>
      </c>
      <c r="B39">
        <v>3.5999999999999997E-2</v>
      </c>
      <c r="C39">
        <v>130.21600000000001</v>
      </c>
      <c r="D39">
        <v>29.38</v>
      </c>
      <c r="E39">
        <v>190.601</v>
      </c>
      <c r="F39">
        <v>-58.451000000000001</v>
      </c>
      <c r="G39">
        <v>2.613</v>
      </c>
      <c r="O39">
        <v>35</v>
      </c>
      <c r="P39">
        <v>7.0000000000000001E-3</v>
      </c>
      <c r="Q39">
        <v>187.99600000000001</v>
      </c>
      <c r="R39">
        <v>71.332999999999998</v>
      </c>
      <c r="S39">
        <v>223.53299999999999</v>
      </c>
      <c r="T39">
        <v>112.834</v>
      </c>
      <c r="U39">
        <v>0.51700000000000002</v>
      </c>
      <c r="AB39">
        <v>35</v>
      </c>
      <c r="AC39">
        <v>4.0000000000000001E-3</v>
      </c>
      <c r="AD39">
        <v>145.92500000000001</v>
      </c>
      <c r="AE39">
        <v>90.667000000000002</v>
      </c>
      <c r="AF39">
        <v>176.98599999999999</v>
      </c>
      <c r="AG39">
        <v>86.269000000000005</v>
      </c>
      <c r="AH39">
        <v>0.43099999999999999</v>
      </c>
    </row>
    <row r="40" spans="1:34">
      <c r="A40">
        <v>37</v>
      </c>
      <c r="B40">
        <v>1.2999999999999999E-2</v>
      </c>
      <c r="C40">
        <v>150.119</v>
      </c>
      <c r="D40">
        <v>91.25</v>
      </c>
      <c r="E40">
        <v>223.315</v>
      </c>
      <c r="F40">
        <v>30.53</v>
      </c>
      <c r="G40">
        <v>0.91900000000000004</v>
      </c>
      <c r="O40">
        <v>36</v>
      </c>
      <c r="P40">
        <v>5.0000000000000001E-3</v>
      </c>
      <c r="Q40">
        <v>178.85599999999999</v>
      </c>
      <c r="R40">
        <v>59.667000000000002</v>
      </c>
      <c r="S40">
        <v>246.62100000000001</v>
      </c>
      <c r="T40">
        <v>24.905000000000001</v>
      </c>
      <c r="U40">
        <v>0.38700000000000001</v>
      </c>
      <c r="AB40">
        <v>36</v>
      </c>
      <c r="AC40">
        <v>2E-3</v>
      </c>
      <c r="AD40">
        <v>149.56899999999999</v>
      </c>
      <c r="AE40">
        <v>63.667000000000002</v>
      </c>
      <c r="AF40">
        <v>255</v>
      </c>
      <c r="AG40">
        <v>0</v>
      </c>
      <c r="AH40">
        <v>0.215</v>
      </c>
    </row>
    <row r="41" spans="1:34">
      <c r="A41">
        <v>38</v>
      </c>
      <c r="B41">
        <v>1.6E-2</v>
      </c>
      <c r="C41">
        <v>207.102</v>
      </c>
      <c r="D41">
        <v>124.46299999999999</v>
      </c>
      <c r="E41">
        <v>252.22300000000001</v>
      </c>
      <c r="F41">
        <v>27.748000000000001</v>
      </c>
      <c r="G41">
        <v>1.173</v>
      </c>
      <c r="O41">
        <v>37</v>
      </c>
      <c r="P41">
        <v>8.0000000000000002E-3</v>
      </c>
      <c r="Q41">
        <v>190.74100000000001</v>
      </c>
      <c r="R41">
        <v>134.25399999999999</v>
      </c>
      <c r="S41">
        <v>236.80500000000001</v>
      </c>
      <c r="T41">
        <v>-63.435000000000002</v>
      </c>
      <c r="U41">
        <v>0.61699999999999999</v>
      </c>
      <c r="AB41">
        <v>37</v>
      </c>
      <c r="AC41">
        <v>5.0000000000000001E-3</v>
      </c>
      <c r="AD41">
        <v>163.119</v>
      </c>
      <c r="AE41">
        <v>82.332999999999998</v>
      </c>
      <c r="AF41">
        <v>195.726</v>
      </c>
      <c r="AG41">
        <v>-32.905000000000001</v>
      </c>
      <c r="AH41">
        <v>0.56899999999999995</v>
      </c>
    </row>
    <row r="42" spans="1:34">
      <c r="A42">
        <v>39</v>
      </c>
      <c r="B42">
        <v>8.0000000000000002E-3</v>
      </c>
      <c r="C42">
        <v>210.54900000000001</v>
      </c>
      <c r="D42">
        <v>89.917000000000002</v>
      </c>
      <c r="E42">
        <v>251.42599999999999</v>
      </c>
      <c r="F42">
        <v>-63.435000000000002</v>
      </c>
      <c r="G42">
        <v>0.60499999999999998</v>
      </c>
      <c r="O42">
        <v>38</v>
      </c>
      <c r="P42">
        <v>4.0000000000000001E-3</v>
      </c>
      <c r="Q42">
        <v>190.459</v>
      </c>
      <c r="R42">
        <v>152.84299999999999</v>
      </c>
      <c r="S42">
        <v>230.636</v>
      </c>
      <c r="T42">
        <v>31.759</v>
      </c>
      <c r="U42">
        <v>0.31</v>
      </c>
      <c r="AB42">
        <v>38</v>
      </c>
      <c r="AC42">
        <v>3.0000000000000001E-3</v>
      </c>
      <c r="AD42">
        <v>166.96899999999999</v>
      </c>
      <c r="AE42">
        <v>77.332999999999998</v>
      </c>
      <c r="AF42">
        <v>242.667</v>
      </c>
      <c r="AG42">
        <v>45</v>
      </c>
      <c r="AH42">
        <v>0.32400000000000001</v>
      </c>
    </row>
    <row r="43" spans="1:34">
      <c r="A43">
        <v>40</v>
      </c>
      <c r="B43">
        <v>2E-3</v>
      </c>
      <c r="C43">
        <v>132.774</v>
      </c>
      <c r="D43">
        <v>59.75</v>
      </c>
      <c r="E43">
        <v>166.5</v>
      </c>
      <c r="F43">
        <v>-55.008000000000003</v>
      </c>
      <c r="G43">
        <v>0.16500000000000001</v>
      </c>
      <c r="O43">
        <v>39</v>
      </c>
      <c r="P43">
        <v>4.0000000000000001E-3</v>
      </c>
      <c r="Q43">
        <v>122.762</v>
      </c>
      <c r="R43">
        <v>73.667000000000002</v>
      </c>
      <c r="S43">
        <v>150.5</v>
      </c>
      <c r="T43">
        <v>82.234999999999999</v>
      </c>
      <c r="U43">
        <v>0.27900000000000003</v>
      </c>
      <c r="AB43">
        <v>39</v>
      </c>
      <c r="AC43">
        <v>4.0000000000000001E-3</v>
      </c>
      <c r="AD43">
        <v>149.59</v>
      </c>
      <c r="AE43">
        <v>52.832999999999998</v>
      </c>
      <c r="AF43">
        <v>196.22200000000001</v>
      </c>
      <c r="AG43">
        <v>-78.69</v>
      </c>
      <c r="AH43">
        <v>0.45300000000000001</v>
      </c>
    </row>
    <row r="44" spans="1:34">
      <c r="A44">
        <v>41</v>
      </c>
      <c r="B44">
        <v>2E-3</v>
      </c>
      <c r="C44">
        <v>139.452</v>
      </c>
      <c r="D44">
        <v>44.167000000000002</v>
      </c>
      <c r="E44">
        <v>240.82400000000001</v>
      </c>
      <c r="F44">
        <v>38.991</v>
      </c>
      <c r="G44">
        <v>0.122</v>
      </c>
      <c r="O44">
        <v>40</v>
      </c>
      <c r="P44">
        <v>2E-3</v>
      </c>
      <c r="Q44">
        <v>127.81100000000001</v>
      </c>
      <c r="R44">
        <v>67</v>
      </c>
      <c r="S44">
        <v>223.90899999999999</v>
      </c>
      <c r="T44">
        <v>-10.305</v>
      </c>
      <c r="U44">
        <v>0.14000000000000001</v>
      </c>
      <c r="AB44">
        <v>40</v>
      </c>
      <c r="AC44">
        <v>2E-3</v>
      </c>
      <c r="AD44">
        <v>167.36500000000001</v>
      </c>
      <c r="AE44">
        <v>104.333</v>
      </c>
      <c r="AF44">
        <v>226.31299999999999</v>
      </c>
      <c r="AG44">
        <v>15.068</v>
      </c>
      <c r="AH44">
        <v>0.252</v>
      </c>
    </row>
    <row r="45" spans="1:34">
      <c r="A45">
        <v>42</v>
      </c>
      <c r="B45">
        <v>4.0000000000000001E-3</v>
      </c>
      <c r="C45">
        <v>210.23500000000001</v>
      </c>
      <c r="D45">
        <v>71.5</v>
      </c>
      <c r="E45">
        <v>253.81700000000001</v>
      </c>
      <c r="F45">
        <v>-26.146999999999998</v>
      </c>
      <c r="G45">
        <v>0.27600000000000002</v>
      </c>
      <c r="O45">
        <v>41</v>
      </c>
      <c r="P45">
        <v>3.0000000000000001E-3</v>
      </c>
      <c r="Q45">
        <v>116.529</v>
      </c>
      <c r="R45">
        <v>64</v>
      </c>
      <c r="S45">
        <v>144.88</v>
      </c>
      <c r="T45">
        <v>66.037999999999997</v>
      </c>
      <c r="U45">
        <v>0.247</v>
      </c>
      <c r="AB45">
        <v>41</v>
      </c>
      <c r="AC45">
        <v>4.0000000000000001E-3</v>
      </c>
      <c r="AD45">
        <v>166.02500000000001</v>
      </c>
      <c r="AE45">
        <v>101.667</v>
      </c>
      <c r="AF45">
        <v>190.119</v>
      </c>
      <c r="AG45">
        <v>14.534000000000001</v>
      </c>
      <c r="AH45">
        <v>0.39200000000000002</v>
      </c>
    </row>
    <row r="46" spans="1:34">
      <c r="A46">
        <v>43</v>
      </c>
      <c r="B46">
        <v>2E-3</v>
      </c>
      <c r="C46">
        <v>204.471</v>
      </c>
      <c r="D46">
        <v>94.194000000000003</v>
      </c>
      <c r="E46">
        <v>252.333</v>
      </c>
      <c r="F46">
        <v>65.224999999999994</v>
      </c>
      <c r="G46">
        <v>0.129</v>
      </c>
      <c r="O46">
        <v>42</v>
      </c>
      <c r="P46">
        <v>2E-3</v>
      </c>
      <c r="Q46">
        <v>108.90900000000001</v>
      </c>
      <c r="R46">
        <v>48</v>
      </c>
      <c r="S46">
        <v>133.75299999999999</v>
      </c>
      <c r="T46">
        <v>-35.537999999999997</v>
      </c>
      <c r="U46">
        <v>0.108</v>
      </c>
      <c r="AB46">
        <v>42</v>
      </c>
      <c r="AC46">
        <v>3.0000000000000001E-3</v>
      </c>
      <c r="AD46">
        <v>148.44800000000001</v>
      </c>
      <c r="AE46">
        <v>74.832999999999998</v>
      </c>
      <c r="AF46">
        <v>240.01499999999999</v>
      </c>
      <c r="AG46">
        <v>-70.852000000000004</v>
      </c>
      <c r="AH46">
        <v>0.35699999999999998</v>
      </c>
    </row>
    <row r="47" spans="1:34">
      <c r="A47">
        <v>44</v>
      </c>
      <c r="B47">
        <v>1.2E-2</v>
      </c>
      <c r="C47">
        <v>165.81</v>
      </c>
      <c r="D47">
        <v>106.667</v>
      </c>
      <c r="E47">
        <v>214.95699999999999</v>
      </c>
      <c r="F47">
        <v>-21.318000000000001</v>
      </c>
      <c r="G47">
        <v>0.89400000000000002</v>
      </c>
      <c r="O47">
        <v>43</v>
      </c>
      <c r="P47">
        <v>3.0000000000000001E-3</v>
      </c>
      <c r="Q47">
        <v>141.82300000000001</v>
      </c>
      <c r="R47">
        <v>71.667000000000002</v>
      </c>
      <c r="S47">
        <v>168.88900000000001</v>
      </c>
      <c r="T47">
        <v>-6.34</v>
      </c>
      <c r="U47">
        <v>0.22700000000000001</v>
      </c>
      <c r="AB47">
        <v>43</v>
      </c>
      <c r="AC47">
        <v>1.0999999999999999E-2</v>
      </c>
      <c r="AD47">
        <v>168.86099999999999</v>
      </c>
      <c r="AE47">
        <v>86.332999999999998</v>
      </c>
      <c r="AF47">
        <v>227.018</v>
      </c>
      <c r="AG47">
        <v>73.992999999999995</v>
      </c>
      <c r="AH47">
        <v>1.1879999999999999</v>
      </c>
    </row>
    <row r="48" spans="1:34">
      <c r="A48">
        <v>45</v>
      </c>
      <c r="B48">
        <v>7.0000000000000001E-3</v>
      </c>
      <c r="C48">
        <v>190.072</v>
      </c>
      <c r="D48">
        <v>154</v>
      </c>
      <c r="E48">
        <v>229.41</v>
      </c>
      <c r="F48">
        <v>66.501000000000005</v>
      </c>
      <c r="G48">
        <v>0.50900000000000001</v>
      </c>
      <c r="O48">
        <v>44</v>
      </c>
      <c r="P48">
        <v>2E-3</v>
      </c>
      <c r="Q48">
        <v>139.583</v>
      </c>
      <c r="R48">
        <v>23.667000000000002</v>
      </c>
      <c r="S48">
        <v>255</v>
      </c>
      <c r="T48">
        <v>90</v>
      </c>
      <c r="U48">
        <v>0.13800000000000001</v>
      </c>
      <c r="AB48">
        <v>44</v>
      </c>
      <c r="AC48">
        <v>4.0000000000000001E-3</v>
      </c>
      <c r="AD48">
        <v>163.63399999999999</v>
      </c>
      <c r="AE48">
        <v>113.333</v>
      </c>
      <c r="AF48">
        <v>217.01599999999999</v>
      </c>
      <c r="AG48">
        <v>-29.291</v>
      </c>
      <c r="AH48">
        <v>0.44</v>
      </c>
    </row>
    <row r="49" spans="1:21">
      <c r="A49">
        <v>46</v>
      </c>
      <c r="B49">
        <v>2.3E-2</v>
      </c>
      <c r="C49">
        <v>168.69</v>
      </c>
      <c r="D49">
        <v>82.984999999999999</v>
      </c>
      <c r="E49">
        <v>241.40299999999999</v>
      </c>
      <c r="F49">
        <v>-77.421000000000006</v>
      </c>
      <c r="G49">
        <v>1.6779999999999999</v>
      </c>
      <c r="O49">
        <v>45</v>
      </c>
      <c r="P49">
        <v>0.02</v>
      </c>
      <c r="Q49">
        <v>205.52500000000001</v>
      </c>
      <c r="R49">
        <v>115.167</v>
      </c>
      <c r="S49">
        <v>234.40700000000001</v>
      </c>
      <c r="T49">
        <v>30.887</v>
      </c>
      <c r="U49">
        <v>1.601</v>
      </c>
    </row>
    <row r="50" spans="1:21">
      <c r="A50">
        <v>47</v>
      </c>
      <c r="B50">
        <v>0.01</v>
      </c>
      <c r="C50">
        <v>206.20099999999999</v>
      </c>
      <c r="D50">
        <v>141.667</v>
      </c>
      <c r="E50">
        <v>250.01599999999999</v>
      </c>
      <c r="F50">
        <v>7.0579999999999998</v>
      </c>
      <c r="G50">
        <v>0.71599999999999997</v>
      </c>
      <c r="O50">
        <v>46</v>
      </c>
      <c r="P50">
        <v>1.2E-2</v>
      </c>
      <c r="Q50">
        <v>206.86600000000001</v>
      </c>
      <c r="R50">
        <v>117.667</v>
      </c>
      <c r="S50">
        <v>254.62200000000001</v>
      </c>
      <c r="T50">
        <v>119.236</v>
      </c>
      <c r="U50">
        <v>0.96299999999999997</v>
      </c>
    </row>
    <row r="51" spans="1:21">
      <c r="A51">
        <v>48</v>
      </c>
      <c r="B51">
        <v>2.4E-2</v>
      </c>
      <c r="C51">
        <v>186.02500000000001</v>
      </c>
      <c r="D51">
        <v>72.75</v>
      </c>
      <c r="E51">
        <v>205.14400000000001</v>
      </c>
      <c r="F51">
        <v>98.813000000000002</v>
      </c>
      <c r="G51">
        <v>1.7669999999999999</v>
      </c>
      <c r="O51">
        <v>47</v>
      </c>
      <c r="P51">
        <v>7.0000000000000001E-3</v>
      </c>
      <c r="Q51">
        <v>171.102</v>
      </c>
      <c r="R51">
        <v>89</v>
      </c>
      <c r="S51">
        <v>194.60400000000001</v>
      </c>
      <c r="T51">
        <v>25.058</v>
      </c>
      <c r="U51">
        <v>0.53300000000000003</v>
      </c>
    </row>
    <row r="52" spans="1:21">
      <c r="A52">
        <v>49</v>
      </c>
      <c r="B52">
        <v>0.01</v>
      </c>
      <c r="C52">
        <v>171.95099999999999</v>
      </c>
      <c r="D52">
        <v>133.833</v>
      </c>
      <c r="E52">
        <v>228.459</v>
      </c>
      <c r="F52">
        <v>9.1110000000000007</v>
      </c>
      <c r="G52">
        <v>0.72699999999999998</v>
      </c>
      <c r="O52">
        <v>48</v>
      </c>
      <c r="P52">
        <v>3.0000000000000001E-3</v>
      </c>
      <c r="Q52">
        <v>129.62799999999999</v>
      </c>
      <c r="R52">
        <v>34.25</v>
      </c>
      <c r="S52">
        <v>227.839</v>
      </c>
      <c r="T52">
        <v>-64.799000000000007</v>
      </c>
      <c r="U52">
        <v>0.23599999999999999</v>
      </c>
    </row>
    <row r="53" spans="1:21">
      <c r="O53">
        <v>49</v>
      </c>
      <c r="P53">
        <v>8.9999999999999993E-3</v>
      </c>
      <c r="Q53">
        <v>176.499</v>
      </c>
      <c r="R53">
        <v>101.167</v>
      </c>
      <c r="S53">
        <v>212.267</v>
      </c>
      <c r="T53">
        <v>-99.977999999999994</v>
      </c>
      <c r="U53">
        <v>0.68799999999999994</v>
      </c>
    </row>
    <row r="54" spans="1:21">
      <c r="O54">
        <v>50</v>
      </c>
      <c r="P54">
        <v>5.0000000000000001E-3</v>
      </c>
      <c r="Q54">
        <v>154.137</v>
      </c>
      <c r="R54">
        <v>38.332999999999998</v>
      </c>
      <c r="S54">
        <v>239.03100000000001</v>
      </c>
      <c r="T54">
        <v>-5.194</v>
      </c>
      <c r="U54">
        <v>0.34599999999999997</v>
      </c>
    </row>
    <row r="55" spans="1:21">
      <c r="O55">
        <v>51</v>
      </c>
      <c r="P55">
        <v>0.01</v>
      </c>
      <c r="Q55">
        <v>162.928</v>
      </c>
      <c r="R55">
        <v>59.667000000000002</v>
      </c>
      <c r="S55">
        <v>201.131</v>
      </c>
      <c r="T55">
        <v>52.942999999999998</v>
      </c>
      <c r="U55">
        <v>0.77</v>
      </c>
    </row>
    <row r="56" spans="1:21">
      <c r="O56">
        <v>52</v>
      </c>
      <c r="P56">
        <v>6.0000000000000001E-3</v>
      </c>
      <c r="Q56">
        <v>153.828</v>
      </c>
      <c r="R56">
        <v>44.832999999999998</v>
      </c>
      <c r="S56">
        <v>216.50899999999999</v>
      </c>
      <c r="T56">
        <v>-32.170999999999999</v>
      </c>
      <c r="U56">
        <v>0.45900000000000002</v>
      </c>
    </row>
    <row r="57" spans="1:21">
      <c r="O57">
        <v>53</v>
      </c>
      <c r="P57">
        <v>1.6E-2</v>
      </c>
      <c r="Q57">
        <v>180.88499999999999</v>
      </c>
      <c r="R57">
        <v>115.5</v>
      </c>
      <c r="S57">
        <v>238.333</v>
      </c>
      <c r="T57">
        <v>-27.463999999999999</v>
      </c>
      <c r="U57">
        <v>1.2509999999999999</v>
      </c>
    </row>
    <row r="58" spans="1:21">
      <c r="O58">
        <v>56</v>
      </c>
      <c r="P58">
        <v>8.9999999999999993E-3</v>
      </c>
      <c r="Q58">
        <v>169.76400000000001</v>
      </c>
      <c r="R58">
        <v>113</v>
      </c>
      <c r="S58">
        <v>223.73699999999999</v>
      </c>
      <c r="T58">
        <v>48.957999999999998</v>
      </c>
      <c r="U58">
        <v>0.70699999999999996</v>
      </c>
    </row>
    <row r="66" spans="1:18">
      <c r="A66" s="3"/>
    </row>
    <row r="67" spans="1:18">
      <c r="B67" t="s">
        <v>7</v>
      </c>
      <c r="H67" t="s">
        <v>8</v>
      </c>
      <c r="N67" t="s">
        <v>9</v>
      </c>
    </row>
    <row r="69" spans="1:18">
      <c r="B69" t="s">
        <v>6</v>
      </c>
      <c r="C69" s="4"/>
      <c r="D69" s="4" t="s">
        <v>10</v>
      </c>
      <c r="E69" s="4" t="s">
        <v>11</v>
      </c>
      <c r="F69" s="5" t="s">
        <v>12</v>
      </c>
      <c r="H69" t="s">
        <v>6</v>
      </c>
      <c r="J69" s="4" t="s">
        <v>10</v>
      </c>
      <c r="K69" s="4" t="s">
        <v>11</v>
      </c>
      <c r="L69" s="5" t="s">
        <v>12</v>
      </c>
      <c r="N69" t="s">
        <v>6</v>
      </c>
      <c r="P69" s="4" t="s">
        <v>10</v>
      </c>
      <c r="Q69" s="4" t="s">
        <v>11</v>
      </c>
      <c r="R69" s="5" t="s">
        <v>12</v>
      </c>
    </row>
    <row r="70" spans="1:18">
      <c r="B70">
        <v>2.1440000000000001</v>
      </c>
      <c r="C70" t="b">
        <f t="shared" ref="C70:C117" si="0">ISEVEN(ROW())</f>
        <v>1</v>
      </c>
      <c r="D70">
        <f>IF(C70,B70,"")</f>
        <v>2.1440000000000001</v>
      </c>
      <c r="E70">
        <f>IF(C70,B71,"")</f>
        <v>0.376</v>
      </c>
      <c r="F70" s="6">
        <f t="shared" ref="F70" si="1">IF(C70,(D70*E70)^0.5,"")</f>
        <v>0.89785522218228486</v>
      </c>
      <c r="H70">
        <v>2.387</v>
      </c>
      <c r="I70" t="b">
        <f t="shared" ref="I70:I123" si="2">ISEVEN(ROW())</f>
        <v>1</v>
      </c>
      <c r="J70">
        <f>IF(I70,H70,"")</f>
        <v>2.387</v>
      </c>
      <c r="K70">
        <f>IF(I70,H71,"")</f>
        <v>0.56100000000000005</v>
      </c>
      <c r="L70" s="6">
        <f t="shared" ref="L70:L117" si="3">IF(I70,(J70*K70)^0.5,"")</f>
        <v>1.1571979087433575</v>
      </c>
      <c r="N70">
        <v>1.121</v>
      </c>
      <c r="O70" t="b">
        <f t="shared" ref="O70:O113" si="4">ISEVEN(ROW())</f>
        <v>1</v>
      </c>
      <c r="P70">
        <f>IF(O70,N70,"")</f>
        <v>1.121</v>
      </c>
      <c r="Q70">
        <f>IF(O70,N71,"")</f>
        <v>0.498</v>
      </c>
      <c r="R70" s="6">
        <f t="shared" ref="R70:R113" si="5">IF(O70,(P70*Q70)^0.5,"")</f>
        <v>0.74716664807792377</v>
      </c>
    </row>
    <row r="71" spans="1:18">
      <c r="B71">
        <v>0.376</v>
      </c>
      <c r="C71" t="b">
        <f t="shared" si="0"/>
        <v>0</v>
      </c>
      <c r="D71" t="str">
        <f>IF(C71,B71,"")</f>
        <v/>
      </c>
      <c r="E71" t="str">
        <f>IF(C71,B72,"")</f>
        <v/>
      </c>
      <c r="F71" s="6" t="str">
        <f t="shared" ref="F71:F75" si="6">IF(C71,(D71*E71)^0.5,"")</f>
        <v/>
      </c>
      <c r="H71">
        <v>0.56100000000000005</v>
      </c>
      <c r="I71" t="b">
        <f t="shared" si="2"/>
        <v>0</v>
      </c>
      <c r="J71" t="str">
        <f>IF(I71,H71,"")</f>
        <v/>
      </c>
      <c r="K71" t="str">
        <f>IF(I71,H72,"")</f>
        <v/>
      </c>
      <c r="L71" s="6" t="str">
        <f t="shared" si="3"/>
        <v/>
      </c>
      <c r="N71">
        <v>0.498</v>
      </c>
      <c r="O71" t="b">
        <f t="shared" si="4"/>
        <v>0</v>
      </c>
      <c r="P71" t="str">
        <f>IF(O71,N71,"")</f>
        <v/>
      </c>
      <c r="Q71" t="str">
        <f>IF(O71,N72,"")</f>
        <v/>
      </c>
      <c r="R71" s="6" t="str">
        <f t="shared" si="5"/>
        <v/>
      </c>
    </row>
    <row r="72" spans="1:18">
      <c r="B72">
        <v>1.1399999999999999</v>
      </c>
      <c r="C72" t="b">
        <f t="shared" si="0"/>
        <v>1</v>
      </c>
      <c r="D72">
        <f>IF(C72,B72,"")</f>
        <v>1.1399999999999999</v>
      </c>
      <c r="E72">
        <f>IF(C72,B73,"")</f>
        <v>0.42199999999999999</v>
      </c>
      <c r="F72" s="6">
        <f t="shared" si="6"/>
        <v>0.69359930795813218</v>
      </c>
      <c r="H72">
        <v>2.0910000000000002</v>
      </c>
      <c r="I72" t="b">
        <f t="shared" si="2"/>
        <v>1</v>
      </c>
      <c r="J72">
        <f>IF(I72,H72,"")</f>
        <v>2.0910000000000002</v>
      </c>
      <c r="K72">
        <f>IF(I72,H73,"")</f>
        <v>0.55100000000000005</v>
      </c>
      <c r="L72" s="6">
        <f t="shared" si="3"/>
        <v>1.0733783116869842</v>
      </c>
      <c r="N72">
        <v>0.53300000000000003</v>
      </c>
      <c r="O72" t="b">
        <f t="shared" si="4"/>
        <v>1</v>
      </c>
      <c r="P72">
        <f>IF(O72,N72,"")</f>
        <v>0.53300000000000003</v>
      </c>
      <c r="Q72">
        <f>IF(O72,N73,"")</f>
        <v>0.20399999999999999</v>
      </c>
      <c r="R72" s="6">
        <f t="shared" si="5"/>
        <v>0.32974535629785601</v>
      </c>
    </row>
    <row r="73" spans="1:18">
      <c r="B73">
        <v>0.42199999999999999</v>
      </c>
      <c r="C73" t="b">
        <f t="shared" si="0"/>
        <v>0</v>
      </c>
      <c r="D73" t="str">
        <f>IF(C73,B73,"")</f>
        <v/>
      </c>
      <c r="E73" t="str">
        <f>IF(C73,B74,"")</f>
        <v/>
      </c>
      <c r="F73" s="6" t="str">
        <f t="shared" si="6"/>
        <v/>
      </c>
      <c r="H73">
        <v>0.55100000000000005</v>
      </c>
      <c r="I73" t="b">
        <f t="shared" si="2"/>
        <v>0</v>
      </c>
      <c r="J73" t="str">
        <f>IF(I73,H73,"")</f>
        <v/>
      </c>
      <c r="K73" t="str">
        <f>IF(I73,H74,"")</f>
        <v/>
      </c>
      <c r="L73" s="6" t="str">
        <f t="shared" si="3"/>
        <v/>
      </c>
      <c r="N73">
        <v>0.20399999999999999</v>
      </c>
      <c r="O73" t="b">
        <f t="shared" si="4"/>
        <v>0</v>
      </c>
      <c r="P73" t="str">
        <f>IF(O73,N73,"")</f>
        <v/>
      </c>
      <c r="Q73" t="str">
        <f>IF(O73,N74,"")</f>
        <v/>
      </c>
      <c r="R73" s="6" t="str">
        <f t="shared" si="5"/>
        <v/>
      </c>
    </row>
    <row r="74" spans="1:18">
      <c r="B74">
        <v>0.999</v>
      </c>
      <c r="C74" t="b">
        <f t="shared" si="0"/>
        <v>1</v>
      </c>
      <c r="D74">
        <f>IF(C74,B74,"")</f>
        <v>0.999</v>
      </c>
      <c r="E74">
        <f>IF(C74,B75,"")</f>
        <v>0.504</v>
      </c>
      <c r="F74" s="6">
        <f t="shared" si="6"/>
        <v>0.70957452039937285</v>
      </c>
      <c r="H74">
        <v>0.71299999999999997</v>
      </c>
      <c r="I74" t="b">
        <f t="shared" si="2"/>
        <v>1</v>
      </c>
      <c r="J74">
        <f>IF(I74,H74,"")</f>
        <v>0.71299999999999997</v>
      </c>
      <c r="K74">
        <f>IF(I74,H75,"")</f>
        <v>0.186</v>
      </c>
      <c r="L74" s="6">
        <f t="shared" si="3"/>
        <v>0.36416754385859262</v>
      </c>
      <c r="N74">
        <v>0.74199999999999999</v>
      </c>
      <c r="O74" t="b">
        <f t="shared" si="4"/>
        <v>1</v>
      </c>
      <c r="P74">
        <f>IF(O74,N74,"")</f>
        <v>0.74199999999999999</v>
      </c>
      <c r="Q74">
        <f>IF(O74,N75,"")</f>
        <v>0.38200000000000001</v>
      </c>
      <c r="R74" s="6">
        <f t="shared" si="5"/>
        <v>0.53239459050595173</v>
      </c>
    </row>
    <row r="75" spans="1:18">
      <c r="B75">
        <v>0.504</v>
      </c>
      <c r="C75" t="b">
        <f t="shared" si="0"/>
        <v>0</v>
      </c>
      <c r="D75" t="str">
        <f t="shared" ref="D75:D87" si="7">IF(C75,B75,"")</f>
        <v/>
      </c>
      <c r="E75" t="str">
        <f t="shared" ref="E75:E87" si="8">IF(C75,B76,"")</f>
        <v/>
      </c>
      <c r="F75" s="6" t="str">
        <f t="shared" si="6"/>
        <v/>
      </c>
      <c r="H75">
        <v>0.186</v>
      </c>
      <c r="I75" t="b">
        <f t="shared" si="2"/>
        <v>0</v>
      </c>
      <c r="J75" t="str">
        <f t="shared" ref="J75:J117" si="9">IF(I75,H75,"")</f>
        <v/>
      </c>
      <c r="K75" t="str">
        <f t="shared" ref="K75:K117" si="10">IF(I75,H76,"")</f>
        <v/>
      </c>
      <c r="L75" s="6" t="str">
        <f t="shared" si="3"/>
        <v/>
      </c>
      <c r="N75">
        <v>0.38200000000000001</v>
      </c>
      <c r="O75" t="b">
        <f t="shared" si="4"/>
        <v>0</v>
      </c>
      <c r="P75" t="str">
        <f t="shared" ref="P75:P113" si="11">IF(O75,N75,"")</f>
        <v/>
      </c>
      <c r="Q75" t="str">
        <f t="shared" ref="Q75:Q113" si="12">IF(O75,N76,"")</f>
        <v/>
      </c>
      <c r="R75" s="6" t="str">
        <f t="shared" si="5"/>
        <v/>
      </c>
    </row>
    <row r="76" spans="1:18">
      <c r="B76">
        <v>0.35199999999999998</v>
      </c>
      <c r="C76" t="b">
        <f t="shared" si="0"/>
        <v>1</v>
      </c>
      <c r="D76">
        <f t="shared" si="7"/>
        <v>0.35199999999999998</v>
      </c>
      <c r="E76">
        <f t="shared" si="8"/>
        <v>0.51800000000000002</v>
      </c>
      <c r="F76" s="6">
        <f t="shared" ref="F76:F88" si="13">IF(C76,(D76*E76)^0.5,"")</f>
        <v>0.42700819664264056</v>
      </c>
      <c r="H76">
        <v>0.71499999999999997</v>
      </c>
      <c r="I76" t="b">
        <f t="shared" si="2"/>
        <v>1</v>
      </c>
      <c r="J76">
        <f t="shared" si="9"/>
        <v>0.71499999999999997</v>
      </c>
      <c r="K76">
        <f t="shared" si="10"/>
        <v>0.441</v>
      </c>
      <c r="L76" s="6">
        <f t="shared" si="3"/>
        <v>0.56152916219907945</v>
      </c>
      <c r="N76">
        <v>0.62</v>
      </c>
      <c r="O76" t="b">
        <f t="shared" si="4"/>
        <v>1</v>
      </c>
      <c r="P76">
        <f t="shared" si="11"/>
        <v>0.62</v>
      </c>
      <c r="Q76">
        <f t="shared" si="12"/>
        <v>0.246</v>
      </c>
      <c r="R76" s="6">
        <f t="shared" si="5"/>
        <v>0.39053809033178821</v>
      </c>
    </row>
    <row r="77" spans="1:18">
      <c r="B77">
        <v>0.51800000000000002</v>
      </c>
      <c r="C77" t="b">
        <f t="shared" si="0"/>
        <v>0</v>
      </c>
      <c r="D77" t="str">
        <f t="shared" si="7"/>
        <v/>
      </c>
      <c r="E77" t="str">
        <f t="shared" si="8"/>
        <v/>
      </c>
      <c r="F77" s="6" t="str">
        <f t="shared" si="13"/>
        <v/>
      </c>
      <c r="H77">
        <v>0.441</v>
      </c>
      <c r="I77" t="b">
        <f t="shared" si="2"/>
        <v>0</v>
      </c>
      <c r="J77" t="str">
        <f t="shared" si="9"/>
        <v/>
      </c>
      <c r="K77" t="str">
        <f t="shared" si="10"/>
        <v/>
      </c>
      <c r="L77" s="6" t="str">
        <f t="shared" si="3"/>
        <v/>
      </c>
      <c r="N77">
        <v>0.246</v>
      </c>
      <c r="O77" t="b">
        <f t="shared" si="4"/>
        <v>0</v>
      </c>
      <c r="P77" t="str">
        <f t="shared" si="11"/>
        <v/>
      </c>
      <c r="Q77" t="str">
        <f t="shared" si="12"/>
        <v/>
      </c>
      <c r="R77" s="6" t="str">
        <f t="shared" si="5"/>
        <v/>
      </c>
    </row>
    <row r="78" spans="1:18">
      <c r="B78">
        <v>0.25800000000000001</v>
      </c>
      <c r="C78" t="b">
        <f t="shared" si="0"/>
        <v>1</v>
      </c>
      <c r="D78">
        <f t="shared" si="7"/>
        <v>0.25800000000000001</v>
      </c>
      <c r="E78">
        <f t="shared" si="8"/>
        <v>0.52800000000000002</v>
      </c>
      <c r="F78" s="6">
        <f t="shared" si="13"/>
        <v>0.36908535598151276</v>
      </c>
      <c r="H78">
        <v>0.76600000000000001</v>
      </c>
      <c r="I78" t="b">
        <f t="shared" si="2"/>
        <v>1</v>
      </c>
      <c r="J78">
        <f t="shared" si="9"/>
        <v>0.76600000000000001</v>
      </c>
      <c r="K78">
        <f t="shared" si="10"/>
        <v>0.34399999999999997</v>
      </c>
      <c r="L78" s="6">
        <f t="shared" si="3"/>
        <v>0.51332640687967723</v>
      </c>
      <c r="N78">
        <v>1.7050000000000001</v>
      </c>
      <c r="O78" t="b">
        <f t="shared" si="4"/>
        <v>1</v>
      </c>
      <c r="P78">
        <f t="shared" si="11"/>
        <v>1.7050000000000001</v>
      </c>
      <c r="Q78">
        <f t="shared" si="12"/>
        <v>0.44500000000000001</v>
      </c>
      <c r="R78" s="6">
        <f t="shared" si="5"/>
        <v>0.87104821910156049</v>
      </c>
    </row>
    <row r="79" spans="1:18">
      <c r="B79">
        <v>0.52800000000000002</v>
      </c>
      <c r="C79" t="b">
        <f t="shared" si="0"/>
        <v>0</v>
      </c>
      <c r="D79" t="str">
        <f t="shared" si="7"/>
        <v/>
      </c>
      <c r="E79" t="str">
        <f t="shared" si="8"/>
        <v/>
      </c>
      <c r="F79" s="6" t="str">
        <f t="shared" si="13"/>
        <v/>
      </c>
      <c r="H79">
        <v>0.34399999999999997</v>
      </c>
      <c r="I79" t="b">
        <f t="shared" si="2"/>
        <v>0</v>
      </c>
      <c r="J79" t="str">
        <f t="shared" si="9"/>
        <v/>
      </c>
      <c r="K79" t="str">
        <f t="shared" si="10"/>
        <v/>
      </c>
      <c r="L79" s="6" t="str">
        <f t="shared" si="3"/>
        <v/>
      </c>
      <c r="N79">
        <v>0.44500000000000001</v>
      </c>
      <c r="O79" t="b">
        <f t="shared" si="4"/>
        <v>0</v>
      </c>
      <c r="P79" t="str">
        <f t="shared" si="11"/>
        <v/>
      </c>
      <c r="Q79" t="str">
        <f t="shared" si="12"/>
        <v/>
      </c>
      <c r="R79" s="6" t="str">
        <f t="shared" si="5"/>
        <v/>
      </c>
    </row>
    <row r="80" spans="1:18">
      <c r="B80">
        <v>2.714</v>
      </c>
      <c r="C80" t="b">
        <f t="shared" si="0"/>
        <v>1</v>
      </c>
      <c r="D80">
        <f t="shared" si="7"/>
        <v>2.714</v>
      </c>
      <c r="E80">
        <f t="shared" si="8"/>
        <v>0.32700000000000001</v>
      </c>
      <c r="F80" s="6">
        <f t="shared" si="13"/>
        <v>0.94206050761084348</v>
      </c>
      <c r="H80">
        <v>0.98499999999999999</v>
      </c>
      <c r="I80" t="b">
        <f t="shared" si="2"/>
        <v>1</v>
      </c>
      <c r="J80">
        <f t="shared" si="9"/>
        <v>0.98499999999999999</v>
      </c>
      <c r="K80">
        <f t="shared" si="10"/>
        <v>0.23899999999999999</v>
      </c>
      <c r="L80" s="6">
        <f t="shared" si="3"/>
        <v>0.48519583675048161</v>
      </c>
      <c r="N80">
        <v>0.69299999999999995</v>
      </c>
      <c r="O80" t="b">
        <f t="shared" si="4"/>
        <v>1</v>
      </c>
      <c r="P80">
        <f t="shared" si="11"/>
        <v>0.69299999999999995</v>
      </c>
      <c r="Q80">
        <f t="shared" si="12"/>
        <v>0.13400000000000001</v>
      </c>
      <c r="R80" s="6">
        <f t="shared" si="5"/>
        <v>0.30473266972873125</v>
      </c>
    </row>
    <row r="81" spans="2:18">
      <c r="B81">
        <v>0.32700000000000001</v>
      </c>
      <c r="C81" t="b">
        <f t="shared" si="0"/>
        <v>0</v>
      </c>
      <c r="D81" t="str">
        <f t="shared" si="7"/>
        <v/>
      </c>
      <c r="E81" t="str">
        <f t="shared" si="8"/>
        <v/>
      </c>
      <c r="F81" s="6" t="str">
        <f t="shared" si="13"/>
        <v/>
      </c>
      <c r="H81">
        <v>0.23899999999999999</v>
      </c>
      <c r="I81" t="b">
        <f t="shared" si="2"/>
        <v>0</v>
      </c>
      <c r="J81" t="str">
        <f t="shared" si="9"/>
        <v/>
      </c>
      <c r="K81" t="str">
        <f t="shared" si="10"/>
        <v/>
      </c>
      <c r="L81" s="6" t="str">
        <f t="shared" si="3"/>
        <v/>
      </c>
      <c r="N81">
        <v>0.13400000000000001</v>
      </c>
      <c r="O81" t="b">
        <f t="shared" si="4"/>
        <v>0</v>
      </c>
      <c r="P81" t="str">
        <f t="shared" si="11"/>
        <v/>
      </c>
      <c r="Q81" t="str">
        <f t="shared" si="12"/>
        <v/>
      </c>
      <c r="R81" s="6" t="str">
        <f t="shared" si="5"/>
        <v/>
      </c>
    </row>
    <row r="82" spans="2:18">
      <c r="B82">
        <v>1.7629999999999999</v>
      </c>
      <c r="C82" t="b">
        <f t="shared" si="0"/>
        <v>1</v>
      </c>
      <c r="D82">
        <f t="shared" si="7"/>
        <v>1.7629999999999999</v>
      </c>
      <c r="E82">
        <f t="shared" si="8"/>
        <v>1.0149999999999999</v>
      </c>
      <c r="F82" s="6">
        <f t="shared" si="13"/>
        <v>1.3377013867078107</v>
      </c>
      <c r="H82">
        <v>0.54600000000000004</v>
      </c>
      <c r="I82" t="b">
        <f t="shared" si="2"/>
        <v>1</v>
      </c>
      <c r="J82">
        <f t="shared" si="9"/>
        <v>0.54600000000000004</v>
      </c>
      <c r="K82">
        <f t="shared" si="10"/>
        <v>0.13800000000000001</v>
      </c>
      <c r="L82" s="6">
        <f t="shared" si="3"/>
        <v>0.27449590160874898</v>
      </c>
      <c r="N82">
        <v>0.16900000000000001</v>
      </c>
      <c r="O82" t="b">
        <f t="shared" si="4"/>
        <v>1</v>
      </c>
      <c r="P82">
        <f t="shared" si="11"/>
        <v>0.16900000000000001</v>
      </c>
      <c r="Q82">
        <f t="shared" si="12"/>
        <v>8.5999999999999993E-2</v>
      </c>
      <c r="R82" s="6">
        <f t="shared" si="5"/>
        <v>0.12055704044144415</v>
      </c>
    </row>
    <row r="83" spans="2:18">
      <c r="B83">
        <v>1.0149999999999999</v>
      </c>
      <c r="C83" t="b">
        <f t="shared" si="0"/>
        <v>0</v>
      </c>
      <c r="D83" t="str">
        <f t="shared" si="7"/>
        <v/>
      </c>
      <c r="E83" t="str">
        <f t="shared" si="8"/>
        <v/>
      </c>
      <c r="F83" s="6" t="str">
        <f t="shared" si="13"/>
        <v/>
      </c>
      <c r="H83">
        <v>0.13800000000000001</v>
      </c>
      <c r="I83" t="b">
        <f t="shared" si="2"/>
        <v>0</v>
      </c>
      <c r="J83" t="str">
        <f t="shared" si="9"/>
        <v/>
      </c>
      <c r="K83" t="str">
        <f t="shared" si="10"/>
        <v/>
      </c>
      <c r="L83" s="6" t="str">
        <f t="shared" si="3"/>
        <v/>
      </c>
      <c r="N83">
        <v>8.5999999999999993E-2</v>
      </c>
      <c r="O83" t="b">
        <f t="shared" si="4"/>
        <v>0</v>
      </c>
      <c r="P83" t="str">
        <f t="shared" si="11"/>
        <v/>
      </c>
      <c r="Q83" t="str">
        <f t="shared" si="12"/>
        <v/>
      </c>
      <c r="R83" s="6" t="str">
        <f t="shared" si="5"/>
        <v/>
      </c>
    </row>
    <row r="84" spans="2:18">
      <c r="B84">
        <v>0.32700000000000001</v>
      </c>
      <c r="C84" t="b">
        <f t="shared" si="0"/>
        <v>1</v>
      </c>
      <c r="D84">
        <f t="shared" si="7"/>
        <v>0.32700000000000001</v>
      </c>
      <c r="E84">
        <f t="shared" si="8"/>
        <v>0.218</v>
      </c>
      <c r="F84" s="6">
        <f t="shared" si="13"/>
        <v>0.26699438196336639</v>
      </c>
      <c r="H84">
        <v>0.14299999999999999</v>
      </c>
      <c r="I84" t="b">
        <f t="shared" si="2"/>
        <v>1</v>
      </c>
      <c r="J84">
        <f t="shared" si="9"/>
        <v>0.14299999999999999</v>
      </c>
      <c r="K84">
        <f t="shared" si="10"/>
        <v>0.09</v>
      </c>
      <c r="L84" s="6">
        <f t="shared" si="3"/>
        <v>0.11344602240713421</v>
      </c>
      <c r="N84">
        <v>0.13500000000000001</v>
      </c>
      <c r="O84" t="b">
        <f t="shared" si="4"/>
        <v>1</v>
      </c>
      <c r="P84">
        <f t="shared" si="11"/>
        <v>0.13500000000000001</v>
      </c>
      <c r="Q84">
        <f t="shared" si="12"/>
        <v>0.113</v>
      </c>
      <c r="R84" s="6">
        <f t="shared" si="5"/>
        <v>0.12351113310143341</v>
      </c>
    </row>
    <row r="85" spans="2:18">
      <c r="B85">
        <v>0.218</v>
      </c>
      <c r="C85" t="b">
        <f t="shared" si="0"/>
        <v>0</v>
      </c>
      <c r="D85" t="str">
        <f t="shared" si="7"/>
        <v/>
      </c>
      <c r="E85" t="str">
        <f t="shared" si="8"/>
        <v/>
      </c>
      <c r="F85" s="6" t="str">
        <f t="shared" si="13"/>
        <v/>
      </c>
      <c r="H85">
        <v>0.09</v>
      </c>
      <c r="I85" t="b">
        <f t="shared" si="2"/>
        <v>0</v>
      </c>
      <c r="J85" t="str">
        <f t="shared" si="9"/>
        <v/>
      </c>
      <c r="K85" t="str">
        <f t="shared" si="10"/>
        <v/>
      </c>
      <c r="L85" s="6" t="str">
        <f t="shared" si="3"/>
        <v/>
      </c>
      <c r="N85">
        <v>0.113</v>
      </c>
      <c r="O85" t="b">
        <f t="shared" si="4"/>
        <v>0</v>
      </c>
      <c r="P85" t="str">
        <f t="shared" si="11"/>
        <v/>
      </c>
      <c r="Q85" t="str">
        <f t="shared" si="12"/>
        <v/>
      </c>
      <c r="R85" s="6" t="str">
        <f t="shared" si="5"/>
        <v/>
      </c>
    </row>
    <row r="86" spans="2:18">
      <c r="B86">
        <v>0.17199999999999999</v>
      </c>
      <c r="C86" t="b">
        <f t="shared" si="0"/>
        <v>1</v>
      </c>
      <c r="D86">
        <f t="shared" si="7"/>
        <v>0.17199999999999999</v>
      </c>
      <c r="E86">
        <f t="shared" si="8"/>
        <v>0.16600000000000001</v>
      </c>
      <c r="F86" s="6">
        <f t="shared" si="13"/>
        <v>0.16897337068307539</v>
      </c>
      <c r="H86">
        <v>0.126</v>
      </c>
      <c r="I86" t="b">
        <f t="shared" si="2"/>
        <v>1</v>
      </c>
      <c r="J86">
        <f t="shared" si="9"/>
        <v>0.126</v>
      </c>
      <c r="K86">
        <f t="shared" si="10"/>
        <v>0.159</v>
      </c>
      <c r="L86" s="6">
        <f t="shared" si="3"/>
        <v>0.14154151334502538</v>
      </c>
      <c r="N86">
        <v>0.22800000000000001</v>
      </c>
      <c r="O86" t="b">
        <f t="shared" si="4"/>
        <v>1</v>
      </c>
      <c r="P86">
        <f t="shared" si="11"/>
        <v>0.22800000000000001</v>
      </c>
      <c r="Q86">
        <f t="shared" si="12"/>
        <v>0.125</v>
      </c>
      <c r="R86" s="6">
        <f t="shared" si="5"/>
        <v>0.16881943016134132</v>
      </c>
    </row>
    <row r="87" spans="2:18">
      <c r="B87">
        <v>0.16600000000000001</v>
      </c>
      <c r="C87" t="b">
        <f t="shared" si="0"/>
        <v>0</v>
      </c>
      <c r="D87" t="str">
        <f t="shared" si="7"/>
        <v/>
      </c>
      <c r="E87" t="str">
        <f t="shared" si="8"/>
        <v/>
      </c>
      <c r="F87" s="6" t="str">
        <f t="shared" si="13"/>
        <v/>
      </c>
      <c r="H87">
        <v>0.159</v>
      </c>
      <c r="I87" t="b">
        <f t="shared" si="2"/>
        <v>0</v>
      </c>
      <c r="J87" t="str">
        <f t="shared" si="9"/>
        <v/>
      </c>
      <c r="K87" t="str">
        <f t="shared" si="10"/>
        <v/>
      </c>
      <c r="L87" s="6" t="str">
        <f t="shared" si="3"/>
        <v/>
      </c>
      <c r="N87">
        <v>0.125</v>
      </c>
      <c r="O87" t="b">
        <f t="shared" si="4"/>
        <v>0</v>
      </c>
      <c r="P87" t="str">
        <f t="shared" si="11"/>
        <v/>
      </c>
      <c r="Q87" t="str">
        <f t="shared" si="12"/>
        <v/>
      </c>
      <c r="R87" s="6" t="str">
        <f t="shared" si="5"/>
        <v/>
      </c>
    </row>
    <row r="88" spans="2:18">
      <c r="B88">
        <v>0.108</v>
      </c>
      <c r="C88" t="b">
        <f t="shared" si="0"/>
        <v>1</v>
      </c>
      <c r="D88">
        <f t="shared" ref="D88:D117" si="14">IF(C88,B88,"")</f>
        <v>0.108</v>
      </c>
      <c r="E88">
        <f t="shared" ref="E88:E117" si="15">IF(C88,B89,"")</f>
        <v>0.13500000000000001</v>
      </c>
      <c r="F88" s="6">
        <f t="shared" si="13"/>
        <v>0.12074767078498864</v>
      </c>
      <c r="H88">
        <v>0.23499999999999999</v>
      </c>
      <c r="I88" t="b">
        <f t="shared" si="2"/>
        <v>1</v>
      </c>
      <c r="J88">
        <f t="shared" si="9"/>
        <v>0.23499999999999999</v>
      </c>
      <c r="K88">
        <f t="shared" si="10"/>
        <v>0.151</v>
      </c>
      <c r="L88" s="6">
        <f t="shared" si="3"/>
        <v>0.18837462674150146</v>
      </c>
      <c r="N88">
        <v>0.93100000000000005</v>
      </c>
      <c r="O88" t="b">
        <f t="shared" si="4"/>
        <v>1</v>
      </c>
      <c r="P88">
        <f t="shared" si="11"/>
        <v>0.93100000000000005</v>
      </c>
      <c r="Q88">
        <f t="shared" si="12"/>
        <v>0.157</v>
      </c>
      <c r="R88" s="6">
        <f t="shared" si="5"/>
        <v>0.38231793052379848</v>
      </c>
    </row>
    <row r="89" spans="2:18">
      <c r="B89">
        <v>0.13500000000000001</v>
      </c>
      <c r="C89" t="b">
        <f t="shared" si="0"/>
        <v>0</v>
      </c>
      <c r="D89" t="str">
        <f t="shared" si="14"/>
        <v/>
      </c>
      <c r="E89" t="str">
        <f t="shared" si="15"/>
        <v/>
      </c>
      <c r="F89" s="6" t="str">
        <f t="shared" ref="F89:F117" si="16">IF(C89,(D89*E89)^0.5,"")</f>
        <v/>
      </c>
      <c r="H89">
        <v>0.151</v>
      </c>
      <c r="I89" t="b">
        <f t="shared" si="2"/>
        <v>0</v>
      </c>
      <c r="J89" t="str">
        <f t="shared" si="9"/>
        <v/>
      </c>
      <c r="K89" t="str">
        <f t="shared" si="10"/>
        <v/>
      </c>
      <c r="L89" s="6" t="str">
        <f t="shared" si="3"/>
        <v/>
      </c>
      <c r="N89">
        <v>0.157</v>
      </c>
      <c r="O89" t="b">
        <f t="shared" si="4"/>
        <v>0</v>
      </c>
      <c r="P89" t="str">
        <f t="shared" si="11"/>
        <v/>
      </c>
      <c r="Q89" t="str">
        <f t="shared" si="12"/>
        <v/>
      </c>
      <c r="R89" s="6" t="str">
        <f t="shared" si="5"/>
        <v/>
      </c>
    </row>
    <row r="90" spans="2:18">
      <c r="B90">
        <v>0.126</v>
      </c>
      <c r="C90" t="b">
        <f t="shared" si="0"/>
        <v>1</v>
      </c>
      <c r="D90">
        <f t="shared" si="14"/>
        <v>0.126</v>
      </c>
      <c r="E90">
        <f t="shared" si="15"/>
        <v>0.14199999999999999</v>
      </c>
      <c r="F90" s="6">
        <f t="shared" si="16"/>
        <v>0.1337609808576477</v>
      </c>
      <c r="H90">
        <v>1.5509999999999999</v>
      </c>
      <c r="I90" t="b">
        <f t="shared" si="2"/>
        <v>1</v>
      </c>
      <c r="J90">
        <f t="shared" si="9"/>
        <v>1.5509999999999999</v>
      </c>
      <c r="K90">
        <f t="shared" si="10"/>
        <v>0.65900000000000003</v>
      </c>
      <c r="L90" s="6">
        <f t="shared" si="3"/>
        <v>1.0109940652644802</v>
      </c>
      <c r="N90">
        <v>1.181</v>
      </c>
      <c r="O90" t="b">
        <f t="shared" si="4"/>
        <v>1</v>
      </c>
      <c r="P90">
        <f t="shared" si="11"/>
        <v>1.181</v>
      </c>
      <c r="Q90">
        <f t="shared" si="12"/>
        <v>0.629</v>
      </c>
      <c r="R90" s="6">
        <f t="shared" si="5"/>
        <v>0.86188688352938747</v>
      </c>
    </row>
    <row r="91" spans="2:18">
      <c r="B91">
        <v>0.14199999999999999</v>
      </c>
      <c r="C91" t="b">
        <f t="shared" si="0"/>
        <v>0</v>
      </c>
      <c r="D91" t="str">
        <f t="shared" si="14"/>
        <v/>
      </c>
      <c r="E91" t="str">
        <f t="shared" si="15"/>
        <v/>
      </c>
      <c r="F91" s="6" t="str">
        <f t="shared" si="16"/>
        <v/>
      </c>
      <c r="H91">
        <v>0.65900000000000003</v>
      </c>
      <c r="I91" t="b">
        <f t="shared" si="2"/>
        <v>0</v>
      </c>
      <c r="J91" t="str">
        <f t="shared" si="9"/>
        <v/>
      </c>
      <c r="K91" t="str">
        <f t="shared" si="10"/>
        <v/>
      </c>
      <c r="L91" s="6" t="str">
        <f t="shared" si="3"/>
        <v/>
      </c>
      <c r="N91">
        <v>0.629</v>
      </c>
      <c r="O91" t="b">
        <f t="shared" si="4"/>
        <v>0</v>
      </c>
      <c r="P91" t="str">
        <f t="shared" si="11"/>
        <v/>
      </c>
      <c r="Q91" t="str">
        <f t="shared" si="12"/>
        <v/>
      </c>
      <c r="R91" s="6" t="str">
        <f t="shared" si="5"/>
        <v/>
      </c>
    </row>
    <row r="92" spans="2:18">
      <c r="B92">
        <v>0.186</v>
      </c>
      <c r="C92" t="b">
        <f t="shared" si="0"/>
        <v>1</v>
      </c>
      <c r="D92">
        <f t="shared" si="14"/>
        <v>0.186</v>
      </c>
      <c r="E92">
        <f t="shared" si="15"/>
        <v>0.159</v>
      </c>
      <c r="F92" s="6">
        <f t="shared" si="16"/>
        <v>0.17197092777559816</v>
      </c>
      <c r="H92">
        <v>2.5990000000000002</v>
      </c>
      <c r="I92" t="b">
        <f t="shared" si="2"/>
        <v>1</v>
      </c>
      <c r="J92">
        <f t="shared" si="9"/>
        <v>2.5990000000000002</v>
      </c>
      <c r="K92">
        <f t="shared" si="10"/>
        <v>0.83199999999999996</v>
      </c>
      <c r="L92" s="6">
        <f t="shared" si="3"/>
        <v>1.4704992349538981</v>
      </c>
      <c r="N92">
        <v>0.84299999999999997</v>
      </c>
      <c r="O92" t="b">
        <f t="shared" si="4"/>
        <v>1</v>
      </c>
      <c r="P92">
        <f t="shared" si="11"/>
        <v>0.84299999999999997</v>
      </c>
      <c r="Q92">
        <f t="shared" si="12"/>
        <v>0.42099999999999999</v>
      </c>
      <c r="R92" s="6">
        <f t="shared" si="5"/>
        <v>0.59573735823767171</v>
      </c>
    </row>
    <row r="93" spans="2:18">
      <c r="B93">
        <v>0.159</v>
      </c>
      <c r="C93" t="b">
        <f t="shared" si="0"/>
        <v>0</v>
      </c>
      <c r="D93" t="str">
        <f t="shared" si="14"/>
        <v/>
      </c>
      <c r="E93" t="str">
        <f t="shared" si="15"/>
        <v/>
      </c>
      <c r="F93" s="6" t="str">
        <f t="shared" si="16"/>
        <v/>
      </c>
      <c r="H93">
        <v>0.83199999999999996</v>
      </c>
      <c r="I93" t="b">
        <f t="shared" si="2"/>
        <v>0</v>
      </c>
      <c r="J93" t="str">
        <f t="shared" si="9"/>
        <v/>
      </c>
      <c r="K93" t="str">
        <f t="shared" si="10"/>
        <v/>
      </c>
      <c r="L93" s="6" t="str">
        <f t="shared" si="3"/>
        <v/>
      </c>
      <c r="N93">
        <v>0.42099999999999999</v>
      </c>
      <c r="O93" t="b">
        <f t="shared" si="4"/>
        <v>0</v>
      </c>
      <c r="P93" t="str">
        <f t="shared" si="11"/>
        <v/>
      </c>
      <c r="Q93" t="str">
        <f t="shared" si="12"/>
        <v/>
      </c>
      <c r="R93" s="6" t="str">
        <f t="shared" si="5"/>
        <v/>
      </c>
    </row>
    <row r="94" spans="2:18">
      <c r="B94">
        <v>0.188</v>
      </c>
      <c r="C94" t="b">
        <f t="shared" si="0"/>
        <v>1</v>
      </c>
      <c r="D94">
        <f t="shared" si="14"/>
        <v>0.188</v>
      </c>
      <c r="E94">
        <f t="shared" si="15"/>
        <v>0.13900000000000001</v>
      </c>
      <c r="F94" s="6">
        <f t="shared" si="16"/>
        <v>0.16165395138999852</v>
      </c>
      <c r="H94">
        <v>1.8420000000000001</v>
      </c>
      <c r="I94" t="b">
        <f t="shared" si="2"/>
        <v>1</v>
      </c>
      <c r="J94">
        <f t="shared" si="9"/>
        <v>1.8420000000000001</v>
      </c>
      <c r="K94">
        <f t="shared" si="10"/>
        <v>0.59599999999999997</v>
      </c>
      <c r="L94" s="6">
        <f t="shared" si="3"/>
        <v>1.0477747849609667</v>
      </c>
      <c r="N94">
        <v>0.16700000000000001</v>
      </c>
      <c r="O94" t="b">
        <f t="shared" si="4"/>
        <v>1</v>
      </c>
      <c r="P94">
        <f t="shared" si="11"/>
        <v>0.16700000000000001</v>
      </c>
      <c r="Q94">
        <f t="shared" si="12"/>
        <v>0.16300000000000001</v>
      </c>
      <c r="R94" s="6">
        <f t="shared" si="5"/>
        <v>0.16498787834262249</v>
      </c>
    </row>
    <row r="95" spans="2:18">
      <c r="B95">
        <v>0.13900000000000001</v>
      </c>
      <c r="C95" t="b">
        <f t="shared" si="0"/>
        <v>0</v>
      </c>
      <c r="D95" t="str">
        <f t="shared" si="14"/>
        <v/>
      </c>
      <c r="E95" t="str">
        <f t="shared" si="15"/>
        <v/>
      </c>
      <c r="F95" s="6" t="str">
        <f t="shared" si="16"/>
        <v/>
      </c>
      <c r="H95">
        <v>0.59599999999999997</v>
      </c>
      <c r="I95" t="b">
        <f t="shared" si="2"/>
        <v>0</v>
      </c>
      <c r="J95" t="str">
        <f t="shared" si="9"/>
        <v/>
      </c>
      <c r="K95" t="str">
        <f t="shared" si="10"/>
        <v/>
      </c>
      <c r="L95" s="6" t="str">
        <f t="shared" si="3"/>
        <v/>
      </c>
      <c r="N95">
        <v>0.16300000000000001</v>
      </c>
      <c r="O95" t="b">
        <f t="shared" si="4"/>
        <v>0</v>
      </c>
      <c r="P95" t="str">
        <f t="shared" si="11"/>
        <v/>
      </c>
      <c r="Q95" t="str">
        <f t="shared" si="12"/>
        <v/>
      </c>
      <c r="R95" s="6" t="str">
        <f t="shared" si="5"/>
        <v/>
      </c>
    </row>
    <row r="96" spans="2:18">
      <c r="B96">
        <v>0.16700000000000001</v>
      </c>
      <c r="C96" t="b">
        <f t="shared" si="0"/>
        <v>1</v>
      </c>
      <c r="D96">
        <f t="shared" si="14"/>
        <v>0.16700000000000001</v>
      </c>
      <c r="E96">
        <f t="shared" si="15"/>
        <v>0.16800000000000001</v>
      </c>
      <c r="F96" s="6">
        <f t="shared" si="16"/>
        <v>0.16749925372968086</v>
      </c>
      <c r="H96">
        <v>0.77200000000000002</v>
      </c>
      <c r="I96" t="b">
        <f t="shared" si="2"/>
        <v>1</v>
      </c>
      <c r="J96">
        <f t="shared" si="9"/>
        <v>0.77200000000000002</v>
      </c>
      <c r="K96">
        <f t="shared" si="10"/>
        <v>0.623</v>
      </c>
      <c r="L96" s="6">
        <f t="shared" si="3"/>
        <v>0.69350991341148105</v>
      </c>
      <c r="N96">
        <v>0.28299999999999997</v>
      </c>
      <c r="O96" t="b">
        <f t="shared" si="4"/>
        <v>1</v>
      </c>
      <c r="P96">
        <f t="shared" si="11"/>
        <v>0.28299999999999997</v>
      </c>
      <c r="Q96">
        <f t="shared" si="12"/>
        <v>0.125</v>
      </c>
      <c r="R96" s="6">
        <f t="shared" si="5"/>
        <v>0.18808242873804026</v>
      </c>
    </row>
    <row r="97" spans="2:18">
      <c r="B97">
        <v>0.16800000000000001</v>
      </c>
      <c r="C97" t="b">
        <f t="shared" si="0"/>
        <v>0</v>
      </c>
      <c r="D97" t="str">
        <f t="shared" si="14"/>
        <v/>
      </c>
      <c r="E97" t="str">
        <f t="shared" si="15"/>
        <v/>
      </c>
      <c r="F97" s="6" t="str">
        <f t="shared" si="16"/>
        <v/>
      </c>
      <c r="H97">
        <v>0.623</v>
      </c>
      <c r="I97" t="b">
        <f t="shared" si="2"/>
        <v>0</v>
      </c>
      <c r="J97" t="str">
        <f t="shared" si="9"/>
        <v/>
      </c>
      <c r="K97" t="str">
        <f t="shared" si="10"/>
        <v/>
      </c>
      <c r="L97" s="6" t="str">
        <f t="shared" si="3"/>
        <v/>
      </c>
      <c r="N97">
        <v>0.125</v>
      </c>
      <c r="O97" t="b">
        <f t="shared" si="4"/>
        <v>0</v>
      </c>
      <c r="P97" t="str">
        <f t="shared" si="11"/>
        <v/>
      </c>
      <c r="Q97" t="str">
        <f t="shared" si="12"/>
        <v/>
      </c>
      <c r="R97" s="6" t="str">
        <f t="shared" si="5"/>
        <v/>
      </c>
    </row>
    <row r="98" spans="2:18">
      <c r="B98">
        <v>0.158</v>
      </c>
      <c r="C98" t="b">
        <f t="shared" si="0"/>
        <v>1</v>
      </c>
      <c r="D98">
        <f t="shared" si="14"/>
        <v>0.158</v>
      </c>
      <c r="E98">
        <f t="shared" si="15"/>
        <v>0.16</v>
      </c>
      <c r="F98" s="6">
        <f t="shared" si="16"/>
        <v>0.15899685531481433</v>
      </c>
      <c r="H98">
        <v>1.502</v>
      </c>
      <c r="I98" t="b">
        <f t="shared" si="2"/>
        <v>1</v>
      </c>
      <c r="J98">
        <f t="shared" si="9"/>
        <v>1.502</v>
      </c>
      <c r="K98">
        <f t="shared" si="10"/>
        <v>0.78400000000000003</v>
      </c>
      <c r="L98" s="6">
        <f t="shared" si="3"/>
        <v>1.0851580530042617</v>
      </c>
      <c r="N98">
        <v>0.216</v>
      </c>
      <c r="O98" t="b">
        <f t="shared" si="4"/>
        <v>1</v>
      </c>
      <c r="P98">
        <f t="shared" si="11"/>
        <v>0.216</v>
      </c>
      <c r="Q98">
        <f t="shared" si="12"/>
        <v>0.159</v>
      </c>
      <c r="R98" s="6">
        <f t="shared" si="5"/>
        <v>0.185321342537766</v>
      </c>
    </row>
    <row r="99" spans="2:18">
      <c r="B99">
        <v>0.16</v>
      </c>
      <c r="C99" t="b">
        <f t="shared" si="0"/>
        <v>0</v>
      </c>
      <c r="D99" t="str">
        <f t="shared" si="14"/>
        <v/>
      </c>
      <c r="E99" t="str">
        <f t="shared" si="15"/>
        <v/>
      </c>
      <c r="F99" s="6" t="str">
        <f t="shared" si="16"/>
        <v/>
      </c>
      <c r="H99">
        <v>0.78400000000000003</v>
      </c>
      <c r="I99" t="b">
        <f t="shared" si="2"/>
        <v>0</v>
      </c>
      <c r="J99" t="str">
        <f t="shared" si="9"/>
        <v/>
      </c>
      <c r="K99" t="str">
        <f t="shared" si="10"/>
        <v/>
      </c>
      <c r="L99" s="6" t="str">
        <f t="shared" si="3"/>
        <v/>
      </c>
      <c r="N99">
        <v>0.159</v>
      </c>
      <c r="O99" t="b">
        <f t="shared" si="4"/>
        <v>0</v>
      </c>
      <c r="P99" t="str">
        <f t="shared" si="11"/>
        <v/>
      </c>
      <c r="Q99" t="str">
        <f t="shared" si="12"/>
        <v/>
      </c>
      <c r="R99" s="6" t="str">
        <f t="shared" si="5"/>
        <v/>
      </c>
    </row>
    <row r="100" spans="2:18">
      <c r="B100">
        <v>0.12</v>
      </c>
      <c r="C100" t="b">
        <f t="shared" si="0"/>
        <v>1</v>
      </c>
      <c r="D100">
        <f t="shared" si="14"/>
        <v>0.12</v>
      </c>
      <c r="E100">
        <f t="shared" si="15"/>
        <v>9.9000000000000005E-2</v>
      </c>
      <c r="F100" s="6">
        <f t="shared" si="16"/>
        <v>0.10899541274750969</v>
      </c>
      <c r="H100">
        <v>1.363</v>
      </c>
      <c r="I100" t="b">
        <f t="shared" si="2"/>
        <v>1</v>
      </c>
      <c r="J100">
        <f t="shared" si="9"/>
        <v>1.363</v>
      </c>
      <c r="K100">
        <f t="shared" si="10"/>
        <v>0.85</v>
      </c>
      <c r="L100" s="6">
        <f t="shared" si="3"/>
        <v>1.0763596053364322</v>
      </c>
      <c r="N100">
        <v>3.0569999999999999</v>
      </c>
      <c r="O100" t="b">
        <f t="shared" si="4"/>
        <v>1</v>
      </c>
      <c r="P100">
        <f t="shared" si="11"/>
        <v>3.0569999999999999</v>
      </c>
      <c r="Q100">
        <f t="shared" si="12"/>
        <v>0.58399999999999996</v>
      </c>
      <c r="R100" s="6">
        <f t="shared" si="5"/>
        <v>1.3361466985327621</v>
      </c>
    </row>
    <row r="101" spans="2:18">
      <c r="B101">
        <v>9.9000000000000005E-2</v>
      </c>
      <c r="C101" t="b">
        <f t="shared" si="0"/>
        <v>0</v>
      </c>
      <c r="D101" t="str">
        <f t="shared" si="14"/>
        <v/>
      </c>
      <c r="E101" t="str">
        <f t="shared" si="15"/>
        <v/>
      </c>
      <c r="F101" s="6" t="str">
        <f t="shared" si="16"/>
        <v/>
      </c>
      <c r="H101">
        <v>0.85</v>
      </c>
      <c r="I101" t="b">
        <f t="shared" si="2"/>
        <v>0</v>
      </c>
      <c r="J101" t="str">
        <f t="shared" si="9"/>
        <v/>
      </c>
      <c r="K101" t="str">
        <f t="shared" si="10"/>
        <v/>
      </c>
      <c r="L101" s="6" t="str">
        <f t="shared" si="3"/>
        <v/>
      </c>
      <c r="N101">
        <v>0.58399999999999996</v>
      </c>
      <c r="O101" t="b">
        <f t="shared" si="4"/>
        <v>0</v>
      </c>
      <c r="P101" t="str">
        <f t="shared" si="11"/>
        <v/>
      </c>
      <c r="Q101" t="str">
        <f t="shared" si="12"/>
        <v/>
      </c>
      <c r="R101" s="6" t="str">
        <f t="shared" si="5"/>
        <v/>
      </c>
    </row>
    <row r="102" spans="2:18">
      <c r="B102">
        <v>0.19</v>
      </c>
      <c r="C102" t="b">
        <f t="shared" si="0"/>
        <v>1</v>
      </c>
      <c r="D102">
        <f t="shared" si="14"/>
        <v>0.19</v>
      </c>
      <c r="E102">
        <f t="shared" si="15"/>
        <v>0.14899999999999999</v>
      </c>
      <c r="F102" s="6">
        <f t="shared" si="16"/>
        <v>0.16825575770237403</v>
      </c>
      <c r="H102">
        <v>0.44900000000000001</v>
      </c>
      <c r="I102" t="b">
        <f t="shared" si="2"/>
        <v>1</v>
      </c>
      <c r="J102">
        <f t="shared" si="9"/>
        <v>0.44900000000000001</v>
      </c>
      <c r="K102">
        <f t="shared" si="10"/>
        <v>0.29399999999999998</v>
      </c>
      <c r="L102" s="6">
        <f t="shared" si="3"/>
        <v>0.36332629962610741</v>
      </c>
      <c r="N102">
        <v>0.871</v>
      </c>
      <c r="O102" t="b">
        <f t="shared" si="4"/>
        <v>1</v>
      </c>
      <c r="P102">
        <f t="shared" si="11"/>
        <v>0.871</v>
      </c>
      <c r="Q102">
        <f t="shared" si="12"/>
        <v>0.57999999999999996</v>
      </c>
      <c r="R102" s="6">
        <f t="shared" si="5"/>
        <v>0.71076015645223101</v>
      </c>
    </row>
    <row r="103" spans="2:18">
      <c r="B103">
        <v>0.14899999999999999</v>
      </c>
      <c r="C103" t="b">
        <f t="shared" si="0"/>
        <v>0</v>
      </c>
      <c r="D103" t="str">
        <f t="shared" si="14"/>
        <v/>
      </c>
      <c r="E103" t="str">
        <f t="shared" si="15"/>
        <v/>
      </c>
      <c r="F103" s="6" t="str">
        <f t="shared" si="16"/>
        <v/>
      </c>
      <c r="H103">
        <v>0.29399999999999998</v>
      </c>
      <c r="I103" t="b">
        <f t="shared" si="2"/>
        <v>0</v>
      </c>
      <c r="J103" t="str">
        <f t="shared" si="9"/>
        <v/>
      </c>
      <c r="K103" t="str">
        <f t="shared" si="10"/>
        <v/>
      </c>
      <c r="L103" s="6" t="str">
        <f t="shared" si="3"/>
        <v/>
      </c>
      <c r="N103">
        <v>0.57999999999999996</v>
      </c>
      <c r="O103" t="b">
        <f t="shared" si="4"/>
        <v>0</v>
      </c>
      <c r="P103" t="str">
        <f t="shared" si="11"/>
        <v/>
      </c>
      <c r="Q103" t="str">
        <f t="shared" si="12"/>
        <v/>
      </c>
      <c r="R103" s="6" t="str">
        <f t="shared" si="5"/>
        <v/>
      </c>
    </row>
    <row r="104" spans="2:18">
      <c r="B104">
        <v>2.613</v>
      </c>
      <c r="C104" t="b">
        <f t="shared" si="0"/>
        <v>1</v>
      </c>
      <c r="D104">
        <f t="shared" si="14"/>
        <v>2.613</v>
      </c>
      <c r="E104">
        <f t="shared" si="15"/>
        <v>0.91900000000000004</v>
      </c>
      <c r="F104" s="6">
        <f t="shared" si="16"/>
        <v>1.5496280198809003</v>
      </c>
      <c r="H104">
        <v>0.51700000000000002</v>
      </c>
      <c r="I104" t="b">
        <f t="shared" si="2"/>
        <v>1</v>
      </c>
      <c r="J104">
        <f t="shared" si="9"/>
        <v>0.51700000000000002</v>
      </c>
      <c r="K104">
        <f t="shared" si="10"/>
        <v>0.38700000000000001</v>
      </c>
      <c r="L104" s="6">
        <f t="shared" si="3"/>
        <v>0.4473019114647287</v>
      </c>
      <c r="N104">
        <v>0.43099999999999999</v>
      </c>
      <c r="O104" t="b">
        <f t="shared" si="4"/>
        <v>1</v>
      </c>
      <c r="P104">
        <f t="shared" si="11"/>
        <v>0.43099999999999999</v>
      </c>
      <c r="Q104">
        <f t="shared" si="12"/>
        <v>0.215</v>
      </c>
      <c r="R104" s="6">
        <f t="shared" si="5"/>
        <v>0.30440926398518164</v>
      </c>
    </row>
    <row r="105" spans="2:18">
      <c r="B105">
        <v>0.91900000000000004</v>
      </c>
      <c r="C105" t="b">
        <f t="shared" si="0"/>
        <v>0</v>
      </c>
      <c r="D105" t="str">
        <f t="shared" si="14"/>
        <v/>
      </c>
      <c r="E105" t="str">
        <f t="shared" si="15"/>
        <v/>
      </c>
      <c r="F105" s="6" t="str">
        <f t="shared" si="16"/>
        <v/>
      </c>
      <c r="H105">
        <v>0.38700000000000001</v>
      </c>
      <c r="I105" t="b">
        <f t="shared" si="2"/>
        <v>0</v>
      </c>
      <c r="J105" t="str">
        <f t="shared" si="9"/>
        <v/>
      </c>
      <c r="K105" t="str">
        <f t="shared" si="10"/>
        <v/>
      </c>
      <c r="L105" s="6" t="str">
        <f t="shared" si="3"/>
        <v/>
      </c>
      <c r="N105">
        <v>0.215</v>
      </c>
      <c r="O105" t="b">
        <f t="shared" si="4"/>
        <v>0</v>
      </c>
      <c r="P105" t="str">
        <f t="shared" si="11"/>
        <v/>
      </c>
      <c r="Q105" t="str">
        <f t="shared" si="12"/>
        <v/>
      </c>
      <c r="R105" s="6" t="str">
        <f t="shared" si="5"/>
        <v/>
      </c>
    </row>
    <row r="106" spans="2:18">
      <c r="B106">
        <v>1.173</v>
      </c>
      <c r="C106" t="b">
        <f t="shared" si="0"/>
        <v>1</v>
      </c>
      <c r="D106">
        <f t="shared" si="14"/>
        <v>1.173</v>
      </c>
      <c r="E106">
        <f t="shared" si="15"/>
        <v>0.60499999999999998</v>
      </c>
      <c r="F106" s="6">
        <f t="shared" si="16"/>
        <v>0.84241616793601481</v>
      </c>
      <c r="H106">
        <v>0.61699999999999999</v>
      </c>
      <c r="I106" t="b">
        <f t="shared" si="2"/>
        <v>1</v>
      </c>
      <c r="J106">
        <f t="shared" si="9"/>
        <v>0.61699999999999999</v>
      </c>
      <c r="K106">
        <f t="shared" si="10"/>
        <v>0.31</v>
      </c>
      <c r="L106" s="6">
        <f t="shared" si="3"/>
        <v>0.43734425799363136</v>
      </c>
      <c r="N106">
        <v>0.56899999999999995</v>
      </c>
      <c r="O106" t="b">
        <f t="shared" si="4"/>
        <v>1</v>
      </c>
      <c r="P106">
        <f t="shared" si="11"/>
        <v>0.56899999999999995</v>
      </c>
      <c r="Q106">
        <f t="shared" si="12"/>
        <v>0.32400000000000001</v>
      </c>
      <c r="R106" s="6">
        <f t="shared" si="5"/>
        <v>0.42936697590755624</v>
      </c>
    </row>
    <row r="107" spans="2:18">
      <c r="B107">
        <v>0.60499999999999998</v>
      </c>
      <c r="C107" t="b">
        <f t="shared" si="0"/>
        <v>0</v>
      </c>
      <c r="D107" t="str">
        <f t="shared" si="14"/>
        <v/>
      </c>
      <c r="E107" t="str">
        <f t="shared" si="15"/>
        <v/>
      </c>
      <c r="F107" s="6" t="str">
        <f t="shared" si="16"/>
        <v/>
      </c>
      <c r="H107">
        <v>0.31</v>
      </c>
      <c r="I107" t="b">
        <f t="shared" si="2"/>
        <v>0</v>
      </c>
      <c r="J107" t="str">
        <f t="shared" si="9"/>
        <v/>
      </c>
      <c r="K107" t="str">
        <f t="shared" si="10"/>
        <v/>
      </c>
      <c r="L107" s="6" t="str">
        <f t="shared" si="3"/>
        <v/>
      </c>
      <c r="N107">
        <v>0.32400000000000001</v>
      </c>
      <c r="O107" t="b">
        <f t="shared" si="4"/>
        <v>0</v>
      </c>
      <c r="P107" t="str">
        <f t="shared" si="11"/>
        <v/>
      </c>
      <c r="Q107" t="str">
        <f t="shared" si="12"/>
        <v/>
      </c>
      <c r="R107" s="6" t="str">
        <f t="shared" si="5"/>
        <v/>
      </c>
    </row>
    <row r="108" spans="2:18">
      <c r="B108">
        <v>0.16500000000000001</v>
      </c>
      <c r="C108" t="b">
        <f t="shared" si="0"/>
        <v>1</v>
      </c>
      <c r="D108">
        <f t="shared" si="14"/>
        <v>0.16500000000000001</v>
      </c>
      <c r="E108">
        <f t="shared" si="15"/>
        <v>0.122</v>
      </c>
      <c r="F108" s="6">
        <f t="shared" si="16"/>
        <v>0.14188023118109161</v>
      </c>
      <c r="H108">
        <v>0.27900000000000003</v>
      </c>
      <c r="I108" t="b">
        <f t="shared" si="2"/>
        <v>1</v>
      </c>
      <c r="J108">
        <f t="shared" si="9"/>
        <v>0.27900000000000003</v>
      </c>
      <c r="K108">
        <f t="shared" si="10"/>
        <v>0.14000000000000001</v>
      </c>
      <c r="L108" s="6">
        <f t="shared" si="3"/>
        <v>0.19763602910400727</v>
      </c>
      <c r="N108">
        <v>0.45300000000000001</v>
      </c>
      <c r="O108" t="b">
        <f t="shared" si="4"/>
        <v>1</v>
      </c>
      <c r="P108">
        <f t="shared" si="11"/>
        <v>0.45300000000000001</v>
      </c>
      <c r="Q108">
        <f t="shared" si="12"/>
        <v>0.252</v>
      </c>
      <c r="R108" s="6">
        <f t="shared" si="5"/>
        <v>0.33786979740722611</v>
      </c>
    </row>
    <row r="109" spans="2:18">
      <c r="B109">
        <v>0.122</v>
      </c>
      <c r="C109" t="b">
        <f t="shared" si="0"/>
        <v>0</v>
      </c>
      <c r="D109" t="str">
        <f t="shared" si="14"/>
        <v/>
      </c>
      <c r="E109" t="str">
        <f t="shared" si="15"/>
        <v/>
      </c>
      <c r="F109" s="6" t="str">
        <f t="shared" si="16"/>
        <v/>
      </c>
      <c r="H109">
        <v>0.14000000000000001</v>
      </c>
      <c r="I109" t="b">
        <f t="shared" si="2"/>
        <v>0</v>
      </c>
      <c r="J109" t="str">
        <f t="shared" si="9"/>
        <v/>
      </c>
      <c r="K109" t="str">
        <f t="shared" si="10"/>
        <v/>
      </c>
      <c r="L109" s="6" t="str">
        <f t="shared" si="3"/>
        <v/>
      </c>
      <c r="N109">
        <v>0.252</v>
      </c>
      <c r="O109" t="b">
        <f t="shared" si="4"/>
        <v>0</v>
      </c>
      <c r="P109" t="str">
        <f t="shared" si="11"/>
        <v/>
      </c>
      <c r="Q109" t="str">
        <f t="shared" si="12"/>
        <v/>
      </c>
      <c r="R109" s="6" t="str">
        <f t="shared" si="5"/>
        <v/>
      </c>
    </row>
    <row r="110" spans="2:18">
      <c r="B110">
        <v>0.27600000000000002</v>
      </c>
      <c r="C110" t="b">
        <f t="shared" si="0"/>
        <v>1</v>
      </c>
      <c r="D110">
        <f t="shared" si="14"/>
        <v>0.27600000000000002</v>
      </c>
      <c r="E110">
        <f t="shared" si="15"/>
        <v>0.129</v>
      </c>
      <c r="F110" s="6">
        <f t="shared" si="16"/>
        <v>0.18869022232219665</v>
      </c>
      <c r="H110">
        <v>0.247</v>
      </c>
      <c r="I110" t="b">
        <f t="shared" si="2"/>
        <v>1</v>
      </c>
      <c r="J110">
        <f t="shared" si="9"/>
        <v>0.247</v>
      </c>
      <c r="K110">
        <f t="shared" si="10"/>
        <v>0.108</v>
      </c>
      <c r="L110" s="6">
        <f t="shared" si="3"/>
        <v>0.1633278910657944</v>
      </c>
      <c r="N110">
        <v>0.39200000000000002</v>
      </c>
      <c r="O110" t="b">
        <f t="shared" si="4"/>
        <v>1</v>
      </c>
      <c r="P110">
        <f t="shared" si="11"/>
        <v>0.39200000000000002</v>
      </c>
      <c r="Q110">
        <f t="shared" si="12"/>
        <v>0.35699999999999998</v>
      </c>
      <c r="R110" s="6">
        <f t="shared" si="5"/>
        <v>0.37409089804484685</v>
      </c>
    </row>
    <row r="111" spans="2:18">
      <c r="B111">
        <v>0.129</v>
      </c>
      <c r="C111" t="b">
        <f t="shared" si="0"/>
        <v>0</v>
      </c>
      <c r="D111" t="str">
        <f t="shared" si="14"/>
        <v/>
      </c>
      <c r="E111" t="str">
        <f t="shared" si="15"/>
        <v/>
      </c>
      <c r="F111" s="6" t="str">
        <f t="shared" si="16"/>
        <v/>
      </c>
      <c r="H111">
        <v>0.108</v>
      </c>
      <c r="I111" t="b">
        <f t="shared" si="2"/>
        <v>0</v>
      </c>
      <c r="J111" t="str">
        <f t="shared" si="9"/>
        <v/>
      </c>
      <c r="K111" t="str">
        <f t="shared" si="10"/>
        <v/>
      </c>
      <c r="L111" s="6" t="str">
        <f t="shared" si="3"/>
        <v/>
      </c>
      <c r="N111">
        <v>0.35699999999999998</v>
      </c>
      <c r="O111" t="b">
        <f t="shared" si="4"/>
        <v>0</v>
      </c>
      <c r="P111" t="str">
        <f t="shared" si="11"/>
        <v/>
      </c>
      <c r="Q111" t="str">
        <f t="shared" si="12"/>
        <v/>
      </c>
      <c r="R111" s="6" t="str">
        <f t="shared" si="5"/>
        <v/>
      </c>
    </row>
    <row r="112" spans="2:18">
      <c r="B112">
        <v>0.89400000000000002</v>
      </c>
      <c r="C112" t="b">
        <f t="shared" si="0"/>
        <v>1</v>
      </c>
      <c r="D112">
        <f t="shared" si="14"/>
        <v>0.89400000000000002</v>
      </c>
      <c r="E112">
        <f t="shared" si="15"/>
        <v>0.50900000000000001</v>
      </c>
      <c r="F112" s="6">
        <f t="shared" si="16"/>
        <v>0.67457097476840788</v>
      </c>
      <c r="H112">
        <v>0.22700000000000001</v>
      </c>
      <c r="I112" t="b">
        <f t="shared" si="2"/>
        <v>1</v>
      </c>
      <c r="J112">
        <f t="shared" si="9"/>
        <v>0.22700000000000001</v>
      </c>
      <c r="K112">
        <f t="shared" si="10"/>
        <v>0.13800000000000001</v>
      </c>
      <c r="L112" s="6">
        <f t="shared" si="3"/>
        <v>0.17699152522084216</v>
      </c>
      <c r="N112">
        <v>1.1879999999999999</v>
      </c>
      <c r="O112" t="b">
        <f t="shared" si="4"/>
        <v>1</v>
      </c>
      <c r="P112">
        <f t="shared" si="11"/>
        <v>1.1879999999999999</v>
      </c>
      <c r="Q112">
        <f t="shared" si="12"/>
        <v>0.44</v>
      </c>
      <c r="R112" s="6">
        <f t="shared" si="5"/>
        <v>0.72299377590681924</v>
      </c>
    </row>
    <row r="113" spans="2:18">
      <c r="B113">
        <v>0.50900000000000001</v>
      </c>
      <c r="C113" t="b">
        <f t="shared" si="0"/>
        <v>0</v>
      </c>
      <c r="D113" t="str">
        <f t="shared" si="14"/>
        <v/>
      </c>
      <c r="E113" t="str">
        <f t="shared" si="15"/>
        <v/>
      </c>
      <c r="F113" s="6" t="str">
        <f t="shared" si="16"/>
        <v/>
      </c>
      <c r="H113">
        <v>0.13800000000000001</v>
      </c>
      <c r="I113" t="b">
        <f t="shared" si="2"/>
        <v>0</v>
      </c>
      <c r="J113" t="str">
        <f t="shared" si="9"/>
        <v/>
      </c>
      <c r="K113" t="str">
        <f t="shared" si="10"/>
        <v/>
      </c>
      <c r="L113" s="6" t="str">
        <f t="shared" si="3"/>
        <v/>
      </c>
      <c r="N113">
        <v>0.44</v>
      </c>
      <c r="O113" t="b">
        <f t="shared" si="4"/>
        <v>0</v>
      </c>
      <c r="P113" t="str">
        <f t="shared" si="11"/>
        <v/>
      </c>
      <c r="Q113" t="str">
        <f t="shared" si="12"/>
        <v/>
      </c>
      <c r="R113" s="6" t="str">
        <f t="shared" si="5"/>
        <v/>
      </c>
    </row>
    <row r="114" spans="2:18">
      <c r="B114">
        <v>1.6779999999999999</v>
      </c>
      <c r="C114" t="b">
        <f t="shared" si="0"/>
        <v>1</v>
      </c>
      <c r="D114">
        <f t="shared" si="14"/>
        <v>1.6779999999999999</v>
      </c>
      <c r="E114">
        <f t="shared" si="15"/>
        <v>0.71599999999999997</v>
      </c>
      <c r="F114" s="6">
        <f t="shared" si="16"/>
        <v>1.0961058343061585</v>
      </c>
      <c r="H114">
        <v>1.601</v>
      </c>
      <c r="I114" t="b">
        <f t="shared" si="2"/>
        <v>1</v>
      </c>
      <c r="J114">
        <f t="shared" si="9"/>
        <v>1.601</v>
      </c>
      <c r="K114">
        <f t="shared" si="10"/>
        <v>0.96299999999999997</v>
      </c>
      <c r="L114" s="6">
        <f t="shared" si="3"/>
        <v>1.2416774943599485</v>
      </c>
      <c r="R114" s="6"/>
    </row>
    <row r="115" spans="2:18">
      <c r="B115">
        <v>0.71599999999999997</v>
      </c>
      <c r="C115" t="b">
        <f t="shared" si="0"/>
        <v>0</v>
      </c>
      <c r="D115" t="str">
        <f t="shared" si="14"/>
        <v/>
      </c>
      <c r="E115" t="str">
        <f t="shared" si="15"/>
        <v/>
      </c>
      <c r="F115" s="6" t="str">
        <f t="shared" si="16"/>
        <v/>
      </c>
      <c r="H115">
        <v>0.96299999999999997</v>
      </c>
      <c r="I115" t="b">
        <f t="shared" si="2"/>
        <v>0</v>
      </c>
      <c r="J115" t="str">
        <f t="shared" si="9"/>
        <v/>
      </c>
      <c r="K115" t="str">
        <f t="shared" si="10"/>
        <v/>
      </c>
      <c r="L115" s="6" t="str">
        <f t="shared" si="3"/>
        <v/>
      </c>
      <c r="R115" s="6"/>
    </row>
    <row r="116" spans="2:18">
      <c r="B116">
        <v>1.7669999999999999</v>
      </c>
      <c r="C116" t="b">
        <f t="shared" si="0"/>
        <v>1</v>
      </c>
      <c r="D116">
        <f t="shared" si="14"/>
        <v>1.7669999999999999</v>
      </c>
      <c r="E116">
        <f t="shared" si="15"/>
        <v>0.72699999999999998</v>
      </c>
      <c r="F116" s="6">
        <f t="shared" si="16"/>
        <v>1.1334059290474883</v>
      </c>
      <c r="H116">
        <v>0.53300000000000003</v>
      </c>
      <c r="I116" t="b">
        <f t="shared" si="2"/>
        <v>1</v>
      </c>
      <c r="J116">
        <f t="shared" si="9"/>
        <v>0.53300000000000003</v>
      </c>
      <c r="K116">
        <f t="shared" si="10"/>
        <v>0.23599999999999999</v>
      </c>
      <c r="L116" s="6">
        <f t="shared" si="3"/>
        <v>0.35466604009969721</v>
      </c>
      <c r="R116" s="6"/>
    </row>
    <row r="117" spans="2:18">
      <c r="B117">
        <v>0.72699999999999998</v>
      </c>
      <c r="C117" t="b">
        <f t="shared" si="0"/>
        <v>0</v>
      </c>
      <c r="D117" t="str">
        <f t="shared" si="14"/>
        <v/>
      </c>
      <c r="E117" t="str">
        <f t="shared" si="15"/>
        <v/>
      </c>
      <c r="F117" s="6" t="str">
        <f t="shared" si="16"/>
        <v/>
      </c>
      <c r="H117">
        <v>0.23599999999999999</v>
      </c>
      <c r="I117" t="b">
        <f t="shared" si="2"/>
        <v>0</v>
      </c>
      <c r="J117" t="str">
        <f t="shared" si="9"/>
        <v/>
      </c>
      <c r="K117" t="str">
        <f t="shared" si="10"/>
        <v/>
      </c>
      <c r="L117" s="6" t="str">
        <f t="shared" si="3"/>
        <v/>
      </c>
      <c r="R117" s="6"/>
    </row>
    <row r="118" spans="2:18">
      <c r="H118">
        <v>0.68799999999999994</v>
      </c>
      <c r="I118" t="b">
        <f t="shared" si="2"/>
        <v>1</v>
      </c>
      <c r="J118">
        <f t="shared" ref="J118:J123" si="17">IF(I118,H118,"")</f>
        <v>0.68799999999999994</v>
      </c>
      <c r="K118">
        <f t="shared" ref="K118:K123" si="18">IF(I118,H119,"")</f>
        <v>0.34599999999999997</v>
      </c>
      <c r="L118" s="6">
        <f t="shared" ref="L118:L123" si="19">IF(I118,(J118*K118)^0.5,"")</f>
        <v>0.4879016294295398</v>
      </c>
      <c r="R118" s="6"/>
    </row>
    <row r="119" spans="2:18">
      <c r="F119" s="6"/>
      <c r="H119">
        <v>0.34599999999999997</v>
      </c>
      <c r="I119" t="b">
        <f t="shared" si="2"/>
        <v>0</v>
      </c>
      <c r="J119" t="str">
        <f t="shared" si="17"/>
        <v/>
      </c>
      <c r="K119" t="str">
        <f t="shared" si="18"/>
        <v/>
      </c>
      <c r="L119" s="6" t="str">
        <f t="shared" si="19"/>
        <v/>
      </c>
      <c r="R119" s="6"/>
    </row>
    <row r="120" spans="2:18">
      <c r="B120" s="7"/>
      <c r="F120" s="6"/>
      <c r="H120">
        <v>0.77</v>
      </c>
      <c r="I120" t="b">
        <f t="shared" si="2"/>
        <v>1</v>
      </c>
      <c r="J120">
        <f t="shared" si="17"/>
        <v>0.77</v>
      </c>
      <c r="K120">
        <f t="shared" si="18"/>
        <v>0.45900000000000002</v>
      </c>
      <c r="L120" s="6">
        <f t="shared" si="19"/>
        <v>0.59449978973923956</v>
      </c>
      <c r="R120" s="6"/>
    </row>
    <row r="121" spans="2:18">
      <c r="B121" s="7"/>
      <c r="F121" s="6"/>
      <c r="H121">
        <v>0.45900000000000002</v>
      </c>
      <c r="I121" t="b">
        <f t="shared" si="2"/>
        <v>0</v>
      </c>
      <c r="J121" t="str">
        <f t="shared" si="17"/>
        <v/>
      </c>
      <c r="K121" t="str">
        <f t="shared" si="18"/>
        <v/>
      </c>
      <c r="L121" s="6" t="str">
        <f t="shared" si="19"/>
        <v/>
      </c>
      <c r="R121" s="6"/>
    </row>
    <row r="122" spans="2:18">
      <c r="B122" s="7"/>
      <c r="F122" s="6"/>
      <c r="H122">
        <v>1.2509999999999999</v>
      </c>
      <c r="I122" t="b">
        <f t="shared" si="2"/>
        <v>1</v>
      </c>
      <c r="J122">
        <f t="shared" si="17"/>
        <v>1.2509999999999999</v>
      </c>
      <c r="K122">
        <f t="shared" si="18"/>
        <v>0.70699999999999996</v>
      </c>
      <c r="L122" s="6">
        <f t="shared" si="19"/>
        <v>0.94045574058538228</v>
      </c>
      <c r="R122" s="6"/>
    </row>
    <row r="123" spans="2:18">
      <c r="B123" s="7"/>
      <c r="F123" s="6"/>
      <c r="H123">
        <v>0.70699999999999996</v>
      </c>
      <c r="I123" t="b">
        <f t="shared" si="2"/>
        <v>0</v>
      </c>
      <c r="J123" t="str">
        <f t="shared" si="17"/>
        <v/>
      </c>
      <c r="K123" t="str">
        <f t="shared" si="18"/>
        <v/>
      </c>
      <c r="L123" s="6" t="str">
        <f t="shared" si="19"/>
        <v/>
      </c>
      <c r="R123" s="6"/>
    </row>
    <row r="124" spans="2:18">
      <c r="B124" s="7"/>
      <c r="F124" s="6"/>
      <c r="L124" s="6"/>
      <c r="R124" s="6"/>
    </row>
    <row r="125" spans="2:18">
      <c r="B125" s="7"/>
      <c r="F125" s="6"/>
      <c r="L125" s="6"/>
      <c r="R125" s="6"/>
    </row>
    <row r="126" spans="2:18">
      <c r="F126" s="6"/>
      <c r="L126" s="6"/>
      <c r="R126" s="6"/>
    </row>
    <row r="127" spans="2:18">
      <c r="L12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8192-45AD-DB49-AB20-77F0DD447122}">
  <dimension ref="A1:R74"/>
  <sheetViews>
    <sheetView topLeftCell="B1" workbookViewId="0">
      <selection activeCell="V8" sqref="V8"/>
    </sheetView>
  </sheetViews>
  <sheetFormatPr defaultColWidth="11" defaultRowHeight="15.95"/>
  <sheetData>
    <row r="1" spans="1:18">
      <c r="A1" t="s">
        <v>6</v>
      </c>
      <c r="E1" t="s">
        <v>6</v>
      </c>
      <c r="R1" t="s">
        <v>13</v>
      </c>
    </row>
    <row r="2" spans="1:18">
      <c r="A2">
        <v>0.89785522218228486</v>
      </c>
      <c r="B2">
        <v>1.1571979087433575</v>
      </c>
      <c r="C2">
        <v>0.74716664807792377</v>
      </c>
      <c r="E2">
        <f>A2*1000</f>
        <v>897.85522218228482</v>
      </c>
      <c r="F2">
        <f>B2*1000</f>
        <v>1157.1979087433574</v>
      </c>
      <c r="G2">
        <f>C2*1000</f>
        <v>747.16664807792381</v>
      </c>
      <c r="K2" t="s">
        <v>2</v>
      </c>
      <c r="L2" t="s">
        <v>14</v>
      </c>
      <c r="M2" t="s">
        <v>15</v>
      </c>
      <c r="R2">
        <v>897.85522218228482</v>
      </c>
    </row>
    <row r="3" spans="1:18">
      <c r="A3">
        <v>0.69359930795813218</v>
      </c>
      <c r="B3">
        <v>1.0733783116869842</v>
      </c>
      <c r="C3">
        <v>0.32974535629785601</v>
      </c>
      <c r="E3">
        <f t="shared" ref="E3:G26" si="0">A3*1000</f>
        <v>693.59930795813216</v>
      </c>
      <c r="F3">
        <f t="shared" si="0"/>
        <v>1073.3783116869843</v>
      </c>
      <c r="G3">
        <f t="shared" si="0"/>
        <v>329.74535629785601</v>
      </c>
      <c r="J3" t="s">
        <v>16</v>
      </c>
      <c r="K3" s="8">
        <f>AVERAGE(E2:G28)</f>
        <v>540.76702062477909</v>
      </c>
      <c r="L3">
        <f>STDEV(E2:G28)</f>
        <v>390.35952350464657</v>
      </c>
      <c r="M3" s="8">
        <f>MEDIAN(E2:G28)</f>
        <v>427.00819664264054</v>
      </c>
      <c r="R3">
        <v>693.59930795813216</v>
      </c>
    </row>
    <row r="4" spans="1:18">
      <c r="A4">
        <v>0.70957452039937285</v>
      </c>
      <c r="B4">
        <v>0.36416754385859262</v>
      </c>
      <c r="C4">
        <v>0.53239459050595173</v>
      </c>
      <c r="E4">
        <f t="shared" si="0"/>
        <v>709.57452039937289</v>
      </c>
      <c r="F4">
        <f t="shared" si="0"/>
        <v>364.16754385859264</v>
      </c>
      <c r="G4">
        <f t="shared" si="0"/>
        <v>532.39459050595178</v>
      </c>
      <c r="M4" s="8"/>
      <c r="R4">
        <v>709.57452039937289</v>
      </c>
    </row>
    <row r="5" spans="1:18">
      <c r="A5">
        <v>0.42700819664264056</v>
      </c>
      <c r="B5">
        <v>0.56152916219907945</v>
      </c>
      <c r="C5">
        <v>0.39053809033178821</v>
      </c>
      <c r="E5">
        <f t="shared" si="0"/>
        <v>427.00819664264054</v>
      </c>
      <c r="F5">
        <f t="shared" si="0"/>
        <v>561.52916219907945</v>
      </c>
      <c r="G5">
        <f t="shared" si="0"/>
        <v>390.53809033178823</v>
      </c>
      <c r="R5">
        <v>427.00819664264054</v>
      </c>
    </row>
    <row r="6" spans="1:18">
      <c r="A6">
        <v>0.36908535598151276</v>
      </c>
      <c r="B6">
        <v>0.51332640687967723</v>
      </c>
      <c r="C6">
        <v>0.87104821910156049</v>
      </c>
      <c r="E6">
        <f t="shared" si="0"/>
        <v>369.08535598151275</v>
      </c>
      <c r="F6">
        <f t="shared" si="0"/>
        <v>513.32640687967728</v>
      </c>
      <c r="G6">
        <f t="shared" si="0"/>
        <v>871.04821910156045</v>
      </c>
      <c r="R6">
        <v>369.08535598151275</v>
      </c>
    </row>
    <row r="7" spans="1:18">
      <c r="A7">
        <v>0.94206050761084348</v>
      </c>
      <c r="B7">
        <v>0.48519583675048161</v>
      </c>
      <c r="C7">
        <v>0.30473266972873125</v>
      </c>
      <c r="E7">
        <f t="shared" si="0"/>
        <v>942.0605076108435</v>
      </c>
      <c r="F7">
        <f t="shared" si="0"/>
        <v>485.19583675048159</v>
      </c>
      <c r="G7">
        <f t="shared" si="0"/>
        <v>304.73266972873125</v>
      </c>
      <c r="R7">
        <v>942.0605076108435</v>
      </c>
    </row>
    <row r="8" spans="1:18">
      <c r="A8">
        <v>1.3377013867078107</v>
      </c>
      <c r="B8">
        <v>0.27449590160874898</v>
      </c>
      <c r="C8">
        <v>0.12055704044144415</v>
      </c>
      <c r="E8">
        <f t="shared" si="0"/>
        <v>1337.7013867078108</v>
      </c>
      <c r="F8">
        <f t="shared" si="0"/>
        <v>274.49590160874897</v>
      </c>
      <c r="G8">
        <f t="shared" si="0"/>
        <v>120.55704044144414</v>
      </c>
      <c r="J8" t="s">
        <v>17</v>
      </c>
      <c r="M8" t="s">
        <v>18</v>
      </c>
      <c r="N8" t="s">
        <v>19</v>
      </c>
      <c r="R8">
        <v>1337.7013867078108</v>
      </c>
    </row>
    <row r="9" spans="1:18">
      <c r="A9">
        <v>0.26699438196336639</v>
      </c>
      <c r="B9">
        <v>0.11344602240713421</v>
      </c>
      <c r="C9">
        <v>0.12351113310143341</v>
      </c>
      <c r="E9">
        <f t="shared" si="0"/>
        <v>266.99438196336638</v>
      </c>
      <c r="F9">
        <f t="shared" si="0"/>
        <v>113.44602240713421</v>
      </c>
      <c r="G9">
        <f t="shared" si="0"/>
        <v>123.51113310143342</v>
      </c>
      <c r="K9" t="s">
        <v>16</v>
      </c>
      <c r="L9">
        <f>COUNTIF(E2:G28,"&gt;160")</f>
        <v>64</v>
      </c>
      <c r="M9">
        <f>COUNT(E2:G28)</f>
        <v>73</v>
      </c>
      <c r="N9">
        <f>L9/M9*100</f>
        <v>87.671232876712324</v>
      </c>
      <c r="R9">
        <v>266.99438196336638</v>
      </c>
    </row>
    <row r="10" spans="1:18">
      <c r="A10">
        <v>0.16897337068307539</v>
      </c>
      <c r="B10">
        <v>0.14154151334502538</v>
      </c>
      <c r="C10">
        <v>0.16881943016134132</v>
      </c>
      <c r="E10">
        <f t="shared" si="0"/>
        <v>168.97337068307539</v>
      </c>
      <c r="F10">
        <f t="shared" si="0"/>
        <v>141.54151334502538</v>
      </c>
      <c r="G10">
        <f t="shared" si="0"/>
        <v>168.81943016134133</v>
      </c>
      <c r="R10">
        <v>168.97337068307539</v>
      </c>
    </row>
    <row r="11" spans="1:18">
      <c r="A11">
        <v>0.12074767078498864</v>
      </c>
      <c r="B11">
        <v>0.18837462674150146</v>
      </c>
      <c r="C11">
        <v>0.38231793052379848</v>
      </c>
      <c r="E11">
        <f t="shared" si="0"/>
        <v>120.74767078498864</v>
      </c>
      <c r="F11">
        <f t="shared" si="0"/>
        <v>188.37462674150146</v>
      </c>
      <c r="G11">
        <f t="shared" si="0"/>
        <v>382.31793052379845</v>
      </c>
      <c r="R11">
        <v>120.74767078498864</v>
      </c>
    </row>
    <row r="12" spans="1:18">
      <c r="A12">
        <v>0.1337609808576477</v>
      </c>
      <c r="B12">
        <v>1.0109940652644802</v>
      </c>
      <c r="C12">
        <v>0.86188688352938747</v>
      </c>
      <c r="E12">
        <f t="shared" si="0"/>
        <v>133.7609808576477</v>
      </c>
      <c r="F12">
        <f t="shared" si="0"/>
        <v>1010.9940652644802</v>
      </c>
      <c r="G12">
        <f t="shared" si="0"/>
        <v>861.88688352938743</v>
      </c>
      <c r="J12" t="s">
        <v>20</v>
      </c>
      <c r="R12">
        <v>133.7609808576477</v>
      </c>
    </row>
    <row r="13" spans="1:18">
      <c r="A13">
        <v>0.17197092777559816</v>
      </c>
      <c r="B13">
        <v>1.4704992349538981</v>
      </c>
      <c r="C13">
        <v>0.59573735823767171</v>
      </c>
      <c r="E13">
        <f t="shared" si="0"/>
        <v>171.97092777559817</v>
      </c>
      <c r="F13">
        <f t="shared" si="0"/>
        <v>1470.4992349538982</v>
      </c>
      <c r="G13">
        <f t="shared" si="0"/>
        <v>595.73735823767174</v>
      </c>
      <c r="K13" t="s">
        <v>16</v>
      </c>
      <c r="L13">
        <f>COUNTIF(E2:G28,"&gt;250")</f>
        <v>50</v>
      </c>
      <c r="M13">
        <f>COUNT(E2:G28)</f>
        <v>73</v>
      </c>
      <c r="N13">
        <f>L13/M13*100</f>
        <v>68.493150684931507</v>
      </c>
      <c r="R13">
        <v>171.97092777559817</v>
      </c>
    </row>
    <row r="14" spans="1:18">
      <c r="A14">
        <v>0.16165395138999852</v>
      </c>
      <c r="B14">
        <v>1.0477747849609667</v>
      </c>
      <c r="C14">
        <v>0.16498787834262249</v>
      </c>
      <c r="E14">
        <f t="shared" si="0"/>
        <v>161.65395138999853</v>
      </c>
      <c r="F14">
        <f t="shared" si="0"/>
        <v>1047.7747849609666</v>
      </c>
      <c r="G14">
        <f t="shared" si="0"/>
        <v>164.98787834262248</v>
      </c>
      <c r="R14">
        <v>161.65395138999853</v>
      </c>
    </row>
    <row r="15" spans="1:18">
      <c r="A15">
        <v>0.16749925372968086</v>
      </c>
      <c r="B15">
        <v>0.69350991341148105</v>
      </c>
      <c r="C15">
        <v>0.18808242873804026</v>
      </c>
      <c r="E15">
        <f t="shared" si="0"/>
        <v>167.49925372968085</v>
      </c>
      <c r="F15">
        <f t="shared" si="0"/>
        <v>693.50991341148108</v>
      </c>
      <c r="G15">
        <f t="shared" si="0"/>
        <v>188.08242873804028</v>
      </c>
      <c r="R15">
        <v>167.49925372968085</v>
      </c>
    </row>
    <row r="16" spans="1:18">
      <c r="A16">
        <v>0.15899685531481433</v>
      </c>
      <c r="B16">
        <v>1.0851580530042617</v>
      </c>
      <c r="C16">
        <v>0.185321342537766</v>
      </c>
      <c r="E16">
        <f t="shared" si="0"/>
        <v>158.99685531481433</v>
      </c>
      <c r="F16">
        <f t="shared" si="0"/>
        <v>1085.1580530042618</v>
      </c>
      <c r="G16">
        <f t="shared" si="0"/>
        <v>185.32134253776599</v>
      </c>
      <c r="R16">
        <v>158.99685531481433</v>
      </c>
    </row>
    <row r="17" spans="1:18">
      <c r="A17">
        <v>0.10899541274750969</v>
      </c>
      <c r="B17">
        <v>1.0763596053364322</v>
      </c>
      <c r="C17">
        <v>1.3361466985327621</v>
      </c>
      <c r="E17">
        <f t="shared" si="0"/>
        <v>108.99541274750969</v>
      </c>
      <c r="F17">
        <f t="shared" si="0"/>
        <v>1076.3596053364322</v>
      </c>
      <c r="G17">
        <f t="shared" si="0"/>
        <v>1336.1466985327622</v>
      </c>
      <c r="J17" t="s">
        <v>17</v>
      </c>
      <c r="M17" t="s">
        <v>18</v>
      </c>
      <c r="N17" t="s">
        <v>19</v>
      </c>
      <c r="R17">
        <v>108.99541274750969</v>
      </c>
    </row>
    <row r="18" spans="1:18">
      <c r="A18">
        <v>0.16825575770237403</v>
      </c>
      <c r="B18">
        <v>0.36332629962610741</v>
      </c>
      <c r="C18">
        <v>0.71076015645223101</v>
      </c>
      <c r="E18">
        <f t="shared" si="0"/>
        <v>168.25575770237401</v>
      </c>
      <c r="F18">
        <f t="shared" si="0"/>
        <v>363.32629962610741</v>
      </c>
      <c r="G18">
        <f t="shared" si="0"/>
        <v>710.76015645223106</v>
      </c>
      <c r="K18" t="s">
        <v>16</v>
      </c>
      <c r="L18">
        <f>COUNTIF(E2:G28,"&gt;141")</f>
        <v>67</v>
      </c>
      <c r="M18">
        <f>COUNT(E2:G28)</f>
        <v>73</v>
      </c>
      <c r="N18">
        <f>L18/M18*100</f>
        <v>91.780821917808225</v>
      </c>
      <c r="R18">
        <v>168.25575770237401</v>
      </c>
    </row>
    <row r="19" spans="1:18">
      <c r="A19">
        <v>1.5496280198809003</v>
      </c>
      <c r="B19">
        <v>0.4473019114647287</v>
      </c>
      <c r="C19">
        <v>0.30440926398518164</v>
      </c>
      <c r="E19">
        <f t="shared" si="0"/>
        <v>1549.6280198809002</v>
      </c>
      <c r="F19">
        <f t="shared" si="0"/>
        <v>447.30191146472868</v>
      </c>
      <c r="G19">
        <f t="shared" si="0"/>
        <v>304.40926398518167</v>
      </c>
      <c r="R19">
        <v>1549.6280198809002</v>
      </c>
    </row>
    <row r="20" spans="1:18">
      <c r="A20">
        <v>0.84241616793601481</v>
      </c>
      <c r="B20">
        <v>0.43734425799363136</v>
      </c>
      <c r="C20">
        <v>0.42936697590755624</v>
      </c>
      <c r="E20">
        <f t="shared" si="0"/>
        <v>842.41616793601486</v>
      </c>
      <c r="F20">
        <f t="shared" si="0"/>
        <v>437.34425799363135</v>
      </c>
      <c r="G20">
        <f t="shared" si="0"/>
        <v>429.36697590755625</v>
      </c>
      <c r="R20">
        <v>842.41616793601486</v>
      </c>
    </row>
    <row r="21" spans="1:18">
      <c r="A21">
        <v>0.14188023118109161</v>
      </c>
      <c r="B21">
        <v>0.19763602910400727</v>
      </c>
      <c r="C21">
        <v>0.33786979740722611</v>
      </c>
      <c r="E21">
        <f t="shared" si="0"/>
        <v>141.8802311810916</v>
      </c>
      <c r="F21">
        <f t="shared" si="0"/>
        <v>197.63602910400726</v>
      </c>
      <c r="G21">
        <f t="shared" si="0"/>
        <v>337.86979740722609</v>
      </c>
      <c r="R21">
        <v>141.8802311810916</v>
      </c>
    </row>
    <row r="22" spans="1:18">
      <c r="A22">
        <v>0.18869022232219665</v>
      </c>
      <c r="B22">
        <v>0.1633278910657944</v>
      </c>
      <c r="C22">
        <v>0.37409089804484685</v>
      </c>
      <c r="E22">
        <f t="shared" si="0"/>
        <v>188.69022232219666</v>
      </c>
      <c r="F22">
        <f t="shared" si="0"/>
        <v>163.3278910657944</v>
      </c>
      <c r="G22">
        <f t="shared" si="0"/>
        <v>374.09089804484688</v>
      </c>
      <c r="R22">
        <v>188.69022232219666</v>
      </c>
    </row>
    <row r="23" spans="1:18">
      <c r="A23">
        <v>0.67457097476840788</v>
      </c>
      <c r="B23">
        <v>0.17699152522084216</v>
      </c>
      <c r="C23">
        <v>0.72299377590681924</v>
      </c>
      <c r="E23">
        <f t="shared" si="0"/>
        <v>674.57097476840784</v>
      </c>
      <c r="F23">
        <f t="shared" si="0"/>
        <v>176.99152522084216</v>
      </c>
      <c r="G23">
        <f t="shared" si="0"/>
        <v>722.99377590681922</v>
      </c>
      <c r="R23">
        <v>674.57097476840784</v>
      </c>
    </row>
    <row r="24" spans="1:18">
      <c r="A24">
        <v>1.0961058343061585</v>
      </c>
      <c r="B24">
        <v>1.2416774943599485</v>
      </c>
      <c r="E24">
        <f t="shared" si="0"/>
        <v>1096.1058343061584</v>
      </c>
      <c r="F24">
        <f t="shared" si="0"/>
        <v>1241.6774943599485</v>
      </c>
      <c r="R24">
        <v>1096.1058343061584</v>
      </c>
    </row>
    <row r="25" spans="1:18">
      <c r="A25">
        <v>1.1334059290474883</v>
      </c>
      <c r="B25">
        <v>0.35466604009969721</v>
      </c>
      <c r="E25">
        <f t="shared" si="0"/>
        <v>1133.4059290474884</v>
      </c>
      <c r="F25">
        <f t="shared" si="0"/>
        <v>354.66604009969723</v>
      </c>
      <c r="R25">
        <v>1133.4059290474884</v>
      </c>
    </row>
    <row r="26" spans="1:18">
      <c r="B26">
        <v>0.4879016294295398</v>
      </c>
      <c r="F26">
        <f t="shared" si="0"/>
        <v>487.90162942953981</v>
      </c>
      <c r="R26">
        <v>1157.1979087433574</v>
      </c>
    </row>
    <row r="27" spans="1:18">
      <c r="B27">
        <v>0.59449978973923956</v>
      </c>
      <c r="F27">
        <f t="shared" ref="F27:F28" si="1">B27*1000</f>
        <v>594.49978973923953</v>
      </c>
      <c r="R27">
        <v>1073.3783116869843</v>
      </c>
    </row>
    <row r="28" spans="1:18">
      <c r="B28">
        <v>0.94045574058538228</v>
      </c>
      <c r="F28">
        <f t="shared" si="1"/>
        <v>940.45574058538227</v>
      </c>
      <c r="R28">
        <v>364.16754385859264</v>
      </c>
    </row>
    <row r="29" spans="1:18">
      <c r="B29" t="s">
        <v>21</v>
      </c>
      <c r="F29" t="s">
        <v>21</v>
      </c>
      <c r="R29">
        <v>561.52916219907945</v>
      </c>
    </row>
    <row r="30" spans="1:18">
      <c r="A30">
        <f>COUNT(A2:A28)</f>
        <v>24</v>
      </c>
      <c r="B30">
        <f>COUNT(B2:B28)</f>
        <v>27</v>
      </c>
      <c r="C30">
        <f>COUNT(C2:C28)</f>
        <v>22</v>
      </c>
      <c r="R30">
        <v>513.32640687967728</v>
      </c>
    </row>
    <row r="31" spans="1:18">
      <c r="R31">
        <v>485.19583675048159</v>
      </c>
    </row>
    <row r="32" spans="1:18">
      <c r="R32">
        <v>274.49590160874897</v>
      </c>
    </row>
    <row r="33" spans="18:18">
      <c r="R33">
        <v>113.44602240713421</v>
      </c>
    </row>
    <row r="34" spans="18:18">
      <c r="R34">
        <v>141.54151334502538</v>
      </c>
    </row>
    <row r="35" spans="18:18">
      <c r="R35">
        <v>188.37462674150146</v>
      </c>
    </row>
    <row r="36" spans="18:18">
      <c r="R36">
        <v>1010.9940652644802</v>
      </c>
    </row>
    <row r="37" spans="18:18">
      <c r="R37">
        <v>1470.4992349538982</v>
      </c>
    </row>
    <row r="38" spans="18:18">
      <c r="R38">
        <v>1047.7747849609666</v>
      </c>
    </row>
    <row r="39" spans="18:18">
      <c r="R39">
        <v>693.50991341148108</v>
      </c>
    </row>
    <row r="40" spans="18:18">
      <c r="R40">
        <v>1085.1580530042618</v>
      </c>
    </row>
    <row r="41" spans="18:18">
      <c r="R41">
        <v>1076.3596053364322</v>
      </c>
    </row>
    <row r="42" spans="18:18">
      <c r="R42">
        <v>363.32629962610741</v>
      </c>
    </row>
    <row r="43" spans="18:18">
      <c r="R43">
        <v>447.30191146472868</v>
      </c>
    </row>
    <row r="44" spans="18:18">
      <c r="R44">
        <v>437.34425799363135</v>
      </c>
    </row>
    <row r="45" spans="18:18">
      <c r="R45">
        <v>197.63602910400726</v>
      </c>
    </row>
    <row r="46" spans="18:18">
      <c r="R46">
        <v>163.3278910657944</v>
      </c>
    </row>
    <row r="47" spans="18:18">
      <c r="R47">
        <v>176.99152522084216</v>
      </c>
    </row>
    <row r="48" spans="18:18">
      <c r="R48">
        <v>1241.6774943599485</v>
      </c>
    </row>
    <row r="49" spans="18:18">
      <c r="R49">
        <v>354.66604009969723</v>
      </c>
    </row>
    <row r="50" spans="18:18">
      <c r="R50">
        <v>487.90162942953981</v>
      </c>
    </row>
    <row r="51" spans="18:18">
      <c r="R51">
        <v>594.49978973923953</v>
      </c>
    </row>
    <row r="52" spans="18:18">
      <c r="R52">
        <v>940.45574058538227</v>
      </c>
    </row>
    <row r="53" spans="18:18">
      <c r="R53">
        <v>747.16664807792381</v>
      </c>
    </row>
    <row r="54" spans="18:18">
      <c r="R54">
        <v>329.74535629785601</v>
      </c>
    </row>
    <row r="55" spans="18:18">
      <c r="R55">
        <v>532.39459050595178</v>
      </c>
    </row>
    <row r="56" spans="18:18">
      <c r="R56">
        <v>390.53809033178823</v>
      </c>
    </row>
    <row r="57" spans="18:18">
      <c r="R57">
        <v>871.04821910156045</v>
      </c>
    </row>
    <row r="58" spans="18:18">
      <c r="R58">
        <v>304.73266972873125</v>
      </c>
    </row>
    <row r="59" spans="18:18">
      <c r="R59">
        <v>120.55704044144414</v>
      </c>
    </row>
    <row r="60" spans="18:18">
      <c r="R60">
        <v>123.51113310143342</v>
      </c>
    </row>
    <row r="61" spans="18:18">
      <c r="R61">
        <v>168.81943016134133</v>
      </c>
    </row>
    <row r="62" spans="18:18">
      <c r="R62">
        <v>382.31793052379845</v>
      </c>
    </row>
    <row r="63" spans="18:18">
      <c r="R63">
        <v>861.88688352938743</v>
      </c>
    </row>
    <row r="64" spans="18:18">
      <c r="R64">
        <v>595.73735823767174</v>
      </c>
    </row>
    <row r="65" spans="18:18">
      <c r="R65">
        <v>164.98787834262248</v>
      </c>
    </row>
    <row r="66" spans="18:18">
      <c r="R66">
        <v>188.08242873804028</v>
      </c>
    </row>
    <row r="67" spans="18:18">
      <c r="R67">
        <v>185.32134253776599</v>
      </c>
    </row>
    <row r="68" spans="18:18">
      <c r="R68">
        <v>1336.1466985327622</v>
      </c>
    </row>
    <row r="69" spans="18:18">
      <c r="R69">
        <v>710.76015645223106</v>
      </c>
    </row>
    <row r="70" spans="18:18">
      <c r="R70">
        <v>304.40926398518167</v>
      </c>
    </row>
    <row r="71" spans="18:18">
      <c r="R71">
        <v>429.36697590755625</v>
      </c>
    </row>
    <row r="72" spans="18:18">
      <c r="R72">
        <v>337.86979740722609</v>
      </c>
    </row>
    <row r="73" spans="18:18">
      <c r="R73">
        <v>374.09089804484688</v>
      </c>
    </row>
    <row r="74" spans="18:18">
      <c r="R74">
        <v>722.99377590681922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Sinan Abi Farraj</dc:creator>
  <cp:keywords/>
  <dc:description/>
  <cp:lastModifiedBy>Sinan Abi Farraj</cp:lastModifiedBy>
  <cp:revision/>
  <dcterms:created xsi:type="dcterms:W3CDTF">2022-01-20T17:59:42Z</dcterms:created>
  <dcterms:modified xsi:type="dcterms:W3CDTF">2023-10-08T21:37:43Z</dcterms:modified>
  <cp:category/>
  <cp:contentStatus/>
</cp:coreProperties>
</file>