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anabifarraj/Desktop/Sinan/McGill/McGill_Semesters/Masters Work/Manuscripts/Nature Water/Submitted to Nature/Draft 4- Sep 2023/Data to be uploaded- linked-Sept2023/Processed Data/"/>
    </mc:Choice>
  </mc:AlternateContent>
  <xr:revisionPtr revIDLastSave="0" documentId="13_ncr:1_{717AB620-7499-664D-8A8C-553DE6CBFBF3}" xr6:coauthVersionLast="47" xr6:coauthVersionMax="47" xr10:uidLastSave="{00000000-0000-0000-0000-000000000000}"/>
  <bookViews>
    <workbookView xWindow="0" yWindow="500" windowWidth="25600" windowHeight="15540" firstSheet="1" activeTab="1" xr2:uid="{099CE8A6-8FAF-C44B-8E1D-A8B83D3F5B87}"/>
  </bookViews>
  <sheets>
    <sheet name="Concentration Counting" sheetId="1" r:id="rId1"/>
    <sheet name="Sizing" sheetId="2" r:id="rId2"/>
    <sheet name="Average_Sizing" sheetId="3" r:id="rId3"/>
  </sheets>
  <definedNames>
    <definedName name="_xlchart.v1.0" hidden="1">Average_Sizing!$B$1:$B$118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E35" i="1"/>
  <c r="E34" i="1"/>
  <c r="B34" i="1"/>
  <c r="B33" i="1"/>
  <c r="B42" i="1"/>
  <c r="E23" i="3"/>
  <c r="E22" i="3"/>
  <c r="F15" i="1"/>
  <c r="E21" i="3"/>
  <c r="E20" i="3"/>
  <c r="E19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" i="3"/>
  <c r="AB77" i="2"/>
  <c r="T59" i="2"/>
  <c r="AB76" i="2"/>
  <c r="T58" i="2"/>
  <c r="K58" i="2"/>
  <c r="F8" i="1"/>
  <c r="F9" i="1"/>
  <c r="F10" i="1"/>
  <c r="F11" i="1"/>
  <c r="F12" i="1"/>
  <c r="F13" i="1"/>
  <c r="F14" i="1"/>
  <c r="F7" i="1"/>
  <c r="F17" i="1" l="1"/>
  <c r="F18" i="1"/>
  <c r="F19" i="1" s="1"/>
  <c r="B24" i="1" s="1"/>
  <c r="B23" i="1" l="1"/>
  <c r="B29" i="1" s="1"/>
  <c r="E23" i="1" l="1"/>
  <c r="E24" i="1" s="1"/>
</calcChain>
</file>

<file path=xl/sharedStrings.xml><?xml version="1.0" encoding="utf-8"?>
<sst xmlns="http://schemas.openxmlformats.org/spreadsheetml/2006/main" count="56" uniqueCount="38">
  <si>
    <t>Microfiber</t>
  </si>
  <si>
    <t>Dilution</t>
  </si>
  <si>
    <t>Factor</t>
  </si>
  <si>
    <t>Jar</t>
  </si>
  <si>
    <t>Q1</t>
  </si>
  <si>
    <t>Q2</t>
  </si>
  <si>
    <t>Q3</t>
  </si>
  <si>
    <t>Q4</t>
  </si>
  <si>
    <t>Total</t>
  </si>
  <si>
    <t>Average</t>
  </si>
  <si>
    <t>MF/mL</t>
  </si>
  <si>
    <t>stdev</t>
  </si>
  <si>
    <t>std error</t>
  </si>
  <si>
    <t>Real Concentration</t>
  </si>
  <si>
    <t>Diluted by 2</t>
  </si>
  <si>
    <t>STDError</t>
  </si>
  <si>
    <t>MF</t>
  </si>
  <si>
    <t>Required volume</t>
  </si>
  <si>
    <t xml:space="preserve"> Pilot Plant</t>
  </si>
  <si>
    <t>MF needed</t>
  </si>
  <si>
    <t>mL</t>
  </si>
  <si>
    <t>conc- Stock</t>
  </si>
  <si>
    <t>Jar Test</t>
  </si>
  <si>
    <t>fibers</t>
  </si>
  <si>
    <t>conc-Diluted</t>
  </si>
  <si>
    <t>conc-stock</t>
  </si>
  <si>
    <t>error</t>
  </si>
  <si>
    <t>Recipe</t>
  </si>
  <si>
    <t>Tap</t>
  </si>
  <si>
    <t>SW</t>
  </si>
  <si>
    <t>Conc</t>
  </si>
  <si>
    <t>Stock Sample 1</t>
  </si>
  <si>
    <t>10x Dilfuted</t>
  </si>
  <si>
    <t>stock 1</t>
  </si>
  <si>
    <t>stock 2</t>
  </si>
  <si>
    <t>µm</t>
  </si>
  <si>
    <t>Stdev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</si>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</sst>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15" fontId="0" fillId="0" borderId="0" xfId="0" applyNumberFormat="1"/>
    <xf numFmtId="11" fontId="0" fillId="0" borderId="0" xfId="0" applyNumberFormat="1"/>
    <xf numFmtId="1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Microfiber Sizing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Microfiber Sizing</a:t>
          </a:r>
        </a:p>
      </cx:txPr>
    </cx:title>
    <cx:plotArea>
      <cx:plotAreaRegion>
        <cx:series layoutId="clusteredColumn" uniqueId="{D75A5BE7-3C6B-014D-B135-458DB15A5429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.200000003"/>
        <cx:title>
          <cx:tx>
            <cx:txData>
              <cx:v>Size (µm)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Size (µm)</a:t>
              </a:r>
            </a:p>
          </cx:txPr>
        </cx:title>
        <cx:tickLabels/>
        <cx:numFmt formatCode="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Number of fibers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fibers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246945</xdr:colOff>
      <xdr:row>3</xdr:row>
      <xdr:rowOff>149929</xdr:rowOff>
    </xdr:from>
    <xdr:to>
      <xdr:col>3</xdr:col>
      <xdr:colOff>452262</xdr:colOff>
      <xdr:row>14</xdr:row>
      <xdr:rowOff>14110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F8A866-8DC1-8C60-A50A-FF3612762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945" y="758471"/>
          <a:ext cx="2692400" cy="20955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123472</xdr:colOff>
      <xdr:row>14</xdr:row>
      <xdr:rowOff>185209</xdr:rowOff>
    </xdr:from>
    <xdr:to>
      <xdr:col>3</xdr:col>
      <xdr:colOff>635000</xdr:colOff>
      <xdr:row>19</xdr:row>
      <xdr:rowOff>49439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F02BF1-C8D2-A160-24B4-DB06AD062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72" y="3025070"/>
          <a:ext cx="2998611" cy="878466"/>
        </a:xfrm>
        <a:prstGeom prst="rect">
          <a:avLst/>
        </a:prstGeom>
      </xdr:spPr>
    </xdr:pic>
    <xdr:clientData/>
  </xdr:twoCellAnchor>
  <xdr:twoCellAnchor editAs="oneCell">
    <xdr:from>
      <xdr:col>0</xdr:col>
      <xdr:colOff>220485</xdr:colOff>
      <xdr:row>20</xdr:row>
      <xdr:rowOff>202847</xdr:rowOff>
    </xdr:from>
    <xdr:to>
      <xdr:col>1</xdr:col>
      <xdr:colOff>674157</xdr:colOff>
      <xdr:row>24</xdr:row>
      <xdr:rowOff>166158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EEECA4-E26C-F3D4-5429-A37594C67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485" y="4259791"/>
          <a:ext cx="1282700" cy="774700"/>
        </a:xfrm>
        <a:prstGeom prst="rect">
          <a:avLst/>
        </a:prstGeom>
      </xdr:spPr>
    </xdr:pic>
    <xdr:clientData/>
  </xdr:twoCellAnchor>
  <xdr:twoCellAnchor editAs="oneCell">
    <xdr:from>
      <xdr:col>2</xdr:col>
      <xdr:colOff>44097</xdr:colOff>
      <xdr:row>19</xdr:row>
      <xdr:rowOff>185208</xdr:rowOff>
    </xdr:from>
    <xdr:to>
      <xdr:col>3</xdr:col>
      <xdr:colOff>335139</xdr:colOff>
      <xdr:row>25</xdr:row>
      <xdr:rowOff>104043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9540FC-D341-8496-DEB3-4B83201A3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2153" y="4039305"/>
          <a:ext cx="1120069" cy="11359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149930</xdr:rowOff>
    </xdr:from>
    <xdr:to>
      <xdr:col>3</xdr:col>
      <xdr:colOff>573264</xdr:colOff>
      <xdr:row>29</xdr:row>
      <xdr:rowOff>167215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421BD1-AA2B-30D9-418F-C8B7F0465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221111"/>
          <a:ext cx="3060347" cy="8286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</xdr:col>
      <xdr:colOff>479072</xdr:colOff>
      <xdr:row>35</xdr:row>
      <xdr:rowOff>90664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56517F-B115-CCE2-CD5E-93DF59DCA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085417"/>
          <a:ext cx="1308100" cy="1104900"/>
        </a:xfrm>
        <a:prstGeom prst="rect">
          <a:avLst/>
        </a:prstGeom>
      </xdr:spPr>
    </xdr:pic>
    <xdr:clientData/>
  </xdr:twoCellAnchor>
  <xdr:twoCellAnchor editAs="oneCell">
    <xdr:from>
      <xdr:col>1</xdr:col>
      <xdr:colOff>740833</xdr:colOff>
      <xdr:row>30</xdr:row>
      <xdr:rowOff>8820</xdr:rowOff>
    </xdr:from>
    <xdr:to>
      <xdr:col>3</xdr:col>
      <xdr:colOff>343958</xdr:colOff>
      <xdr:row>35</xdr:row>
      <xdr:rowOff>79077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98C011-25B0-65A0-8006-781BA86CA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9861" y="6094237"/>
          <a:ext cx="1261180" cy="10844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158750</xdr:rowOff>
    </xdr:from>
    <xdr:to>
      <xdr:col>3</xdr:col>
      <xdr:colOff>429808</xdr:colOff>
      <xdr:row>41</xdr:row>
      <xdr:rowOff>194028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E5E9FC6-E7FF-1FE2-62A9-F0A97907C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258403"/>
          <a:ext cx="2916891" cy="12523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</xdr:col>
      <xdr:colOff>399344</xdr:colOff>
      <xdr:row>51</xdr:row>
      <xdr:rowOff>129823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477B7A2-72B3-C47A-130B-57760EB4A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8722431"/>
          <a:ext cx="2057400" cy="1752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4</xdr:col>
      <xdr:colOff>595489</xdr:colOff>
      <xdr:row>57</xdr:row>
      <xdr:rowOff>179564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7B1860-3AE3-DBA7-02EF-BABF55420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0548056"/>
          <a:ext cx="3911600" cy="1193800"/>
        </a:xfrm>
        <a:prstGeom prst="rect">
          <a:avLst/>
        </a:prstGeom>
      </xdr:spPr>
    </xdr:pic>
    <xdr:clientData/>
  </xdr:twoCellAnchor>
  <xdr:twoCellAnchor editAs="oneCell">
    <xdr:from>
      <xdr:col>3</xdr:col>
      <xdr:colOff>308682</xdr:colOff>
      <xdr:row>43</xdr:row>
      <xdr:rowOff>88193</xdr:rowOff>
    </xdr:from>
    <xdr:to>
      <xdr:col>4</xdr:col>
      <xdr:colOff>87857</xdr:colOff>
      <xdr:row>51</xdr:row>
      <xdr:rowOff>62441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9D80E10-6EAB-779F-5A45-7ECDD147B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95765" y="8810624"/>
          <a:ext cx="608203" cy="1597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4</xdr:col>
      <xdr:colOff>697089</xdr:colOff>
      <xdr:row>65</xdr:row>
      <xdr:rowOff>65970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37052E-EA97-5C83-83E8-8C29A30C7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1765139"/>
          <a:ext cx="4013200" cy="1485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26457</xdr:rowOff>
    </xdr:from>
    <xdr:to>
      <xdr:col>4</xdr:col>
      <xdr:colOff>318189</xdr:colOff>
      <xdr:row>75</xdr:row>
      <xdr:rowOff>33513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955941C-A47E-1309-F1D5-45672E045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3414374"/>
          <a:ext cx="3634300" cy="18326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634092</xdr:colOff>
      <xdr:row>0</xdr:row>
      <xdr:rowOff>166914</xdr:rowOff>
    </xdr:from>
    <xdr:to>
      <xdr:col>11</xdr:col>
      <xdr:colOff>63500</xdr:colOff>
      <xdr:row>17</xdr:row>
      <xdr:rowOff>18143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0FE4F1-1199-6F08-4D8A-0C18E063E4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553358</xdr:colOff>
      <xdr:row>4</xdr:row>
      <xdr:rowOff>145143</xdr:rowOff>
    </xdr:from>
    <xdr:to>
      <xdr:col>10</xdr:col>
      <xdr:colOff>226786</xdr:colOff>
      <xdr:row>7</xdr:row>
      <xdr:rowOff>172356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1BFDC3-D3D9-3F8D-00A2-75E8CC9030E1}"/>
            </a:ext>
          </a:extLst>
        </xdr:cNvPr>
        <xdr:cNvSpPr txBox="1"/>
      </xdr:nvSpPr>
      <xdr:spPr>
        <a:xfrm>
          <a:off x="7157358" y="943429"/>
          <a:ext cx="1324428" cy="6259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Average = 530 µm</a:t>
          </a:r>
        </a:p>
        <a:p>
          <a:r>
            <a:rPr lang="en-US" sz="1100"/>
            <a:t>Std</a:t>
          </a:r>
          <a:r>
            <a:rPr lang="en-US" sz="1100" baseline="0"/>
            <a:t> = 260 µm</a:t>
          </a:r>
        </a:p>
        <a:p>
          <a:r>
            <a:rPr lang="en-US" sz="1100" baseline="0"/>
            <a:t>N= 118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8D8C-33CF-E64F-B257-C319578C4B4D}">
  <dimension ref="A1:G42"/>
  <sheetViews>
    <sheetView topLeftCell="A8" zoomScale="105" workbookViewId="0">
      <selection activeCell="D24" sqref="D24"/>
    </sheetView>
  </sheetViews>
  <sheetFormatPr defaultColWidth="11" defaultRowHeight="15.95"/>
  <cols>
    <col min="1" max="1" width="17.125" customWidth="1"/>
  </cols>
  <sheetData>
    <row r="1" spans="1:6" ht="21">
      <c r="A1" s="1" t="s">
        <v>0</v>
      </c>
    </row>
    <row r="3" spans="1:6">
      <c r="A3" t="s">
        <v>1</v>
      </c>
    </row>
    <row r="4" spans="1:6">
      <c r="A4" t="s">
        <v>2</v>
      </c>
      <c r="B4">
        <v>10</v>
      </c>
    </row>
    <row r="6" spans="1:6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6">
      <c r="A7">
        <v>1</v>
      </c>
      <c r="B7">
        <v>13</v>
      </c>
      <c r="C7">
        <v>15</v>
      </c>
      <c r="D7">
        <v>10</v>
      </c>
      <c r="E7">
        <v>11</v>
      </c>
      <c r="F7">
        <f>SUM(B7:E7)</f>
        <v>49</v>
      </c>
    </row>
    <row r="8" spans="1:6">
      <c r="A8">
        <v>2</v>
      </c>
      <c r="B8">
        <v>15</v>
      </c>
      <c r="C8">
        <v>9</v>
      </c>
      <c r="D8">
        <v>24</v>
      </c>
      <c r="E8">
        <v>14</v>
      </c>
      <c r="F8">
        <f t="shared" ref="F8:F14" si="0">SUM(B8:E8)</f>
        <v>62</v>
      </c>
    </row>
    <row r="9" spans="1:6">
      <c r="A9">
        <v>3</v>
      </c>
      <c r="B9">
        <v>14</v>
      </c>
      <c r="C9">
        <v>16</v>
      </c>
      <c r="D9">
        <v>13</v>
      </c>
      <c r="E9">
        <v>21</v>
      </c>
      <c r="F9">
        <f t="shared" si="0"/>
        <v>64</v>
      </c>
    </row>
    <row r="10" spans="1:6">
      <c r="A10">
        <v>4</v>
      </c>
      <c r="B10">
        <v>13</v>
      </c>
      <c r="C10">
        <v>24</v>
      </c>
      <c r="D10">
        <v>7</v>
      </c>
      <c r="E10">
        <v>25</v>
      </c>
      <c r="F10">
        <f t="shared" si="0"/>
        <v>69</v>
      </c>
    </row>
    <row r="11" spans="1:6">
      <c r="A11">
        <v>5</v>
      </c>
      <c r="B11">
        <v>20</v>
      </c>
      <c r="C11">
        <v>21</v>
      </c>
      <c r="D11">
        <v>10</v>
      </c>
      <c r="E11">
        <v>8</v>
      </c>
      <c r="F11">
        <f t="shared" si="0"/>
        <v>59</v>
      </c>
    </row>
    <row r="12" spans="1:6">
      <c r="A12">
        <v>6</v>
      </c>
      <c r="B12">
        <v>13</v>
      </c>
      <c r="C12">
        <v>25</v>
      </c>
      <c r="D12">
        <v>9</v>
      </c>
      <c r="E12">
        <v>17</v>
      </c>
      <c r="F12">
        <f t="shared" si="0"/>
        <v>64</v>
      </c>
    </row>
    <row r="13" spans="1:6">
      <c r="A13">
        <v>7</v>
      </c>
      <c r="B13">
        <v>12</v>
      </c>
      <c r="C13">
        <v>26</v>
      </c>
      <c r="D13">
        <v>10</v>
      </c>
      <c r="E13">
        <v>12</v>
      </c>
      <c r="F13">
        <f t="shared" si="0"/>
        <v>60</v>
      </c>
    </row>
    <row r="14" spans="1:6">
      <c r="A14">
        <v>8</v>
      </c>
      <c r="B14">
        <v>14</v>
      </c>
      <c r="C14">
        <v>16</v>
      </c>
      <c r="D14">
        <v>5</v>
      </c>
      <c r="E14">
        <v>22</v>
      </c>
      <c r="F14">
        <f t="shared" si="0"/>
        <v>57</v>
      </c>
    </row>
    <row r="15" spans="1:6">
      <c r="A15">
        <v>9</v>
      </c>
      <c r="B15">
        <v>9</v>
      </c>
      <c r="C15">
        <v>7</v>
      </c>
      <c r="D15">
        <v>14</v>
      </c>
      <c r="E15">
        <v>20</v>
      </c>
      <c r="F15">
        <f>SUM(B15:E15)</f>
        <v>50</v>
      </c>
    </row>
    <row r="17" spans="1:7">
      <c r="E17" t="s">
        <v>9</v>
      </c>
      <c r="F17" s="2">
        <f>AVERAGE(F7:F15)</f>
        <v>59.333333333333336</v>
      </c>
      <c r="G17" s="3" t="s">
        <v>10</v>
      </c>
    </row>
    <row r="18" spans="1:7">
      <c r="E18" t="s">
        <v>11</v>
      </c>
      <c r="F18" s="2">
        <f>STDEV(F7:F15)</f>
        <v>6.5574385243020004</v>
      </c>
    </row>
    <row r="19" spans="1:7">
      <c r="E19" t="s">
        <v>12</v>
      </c>
      <c r="F19" s="2">
        <f>F18/SQRT(COUNT(F7:F15))</f>
        <v>2.1858128414340001</v>
      </c>
    </row>
    <row r="22" spans="1:7">
      <c r="A22" t="s">
        <v>13</v>
      </c>
      <c r="E22" t="s">
        <v>14</v>
      </c>
    </row>
    <row r="23" spans="1:7">
      <c r="A23" t="s">
        <v>9</v>
      </c>
      <c r="B23" s="5">
        <f>F17*B4</f>
        <v>593.33333333333337</v>
      </c>
      <c r="C23" t="s">
        <v>10</v>
      </c>
      <c r="E23" s="5">
        <f>B23/2</f>
        <v>296.66666666666669</v>
      </c>
      <c r="F23" t="s">
        <v>10</v>
      </c>
    </row>
    <row r="24" spans="1:7">
      <c r="A24" t="s">
        <v>15</v>
      </c>
      <c r="B24" s="5">
        <f>F19*B4</f>
        <v>21.858128414340001</v>
      </c>
      <c r="E24" s="5">
        <f>B24*(E23/B23)</f>
        <v>10.929064207170001</v>
      </c>
      <c r="F24" t="s">
        <v>16</v>
      </c>
    </row>
    <row r="26" spans="1:7">
      <c r="A26" t="s">
        <v>17</v>
      </c>
    </row>
    <row r="27" spans="1:7">
      <c r="A27" t="s">
        <v>18</v>
      </c>
    </row>
    <row r="28" spans="1:7">
      <c r="A28" t="s">
        <v>19</v>
      </c>
      <c r="B28" s="9">
        <v>25000</v>
      </c>
      <c r="C28" t="s">
        <v>20</v>
      </c>
    </row>
    <row r="29" spans="1:7">
      <c r="A29" t="s">
        <v>21</v>
      </c>
      <c r="B29" s="4">
        <f>B28/B23</f>
        <v>42.134831460674157</v>
      </c>
    </row>
    <row r="31" spans="1:7">
      <c r="A31" t="s">
        <v>22</v>
      </c>
    </row>
    <row r="32" spans="1:7">
      <c r="A32" t="s">
        <v>19</v>
      </c>
      <c r="B32" s="9">
        <v>250</v>
      </c>
      <c r="C32" t="s">
        <v>23</v>
      </c>
    </row>
    <row r="33" spans="1:6">
      <c r="A33" t="s">
        <v>24</v>
      </c>
      <c r="B33" s="2">
        <f>B32/F17</f>
        <v>4.2134831460674151</v>
      </c>
    </row>
    <row r="34" spans="1:6">
      <c r="A34" t="s">
        <v>25</v>
      </c>
      <c r="B34">
        <f>B32/B23</f>
        <v>0.42134831460674155</v>
      </c>
      <c r="C34" t="s">
        <v>20</v>
      </c>
      <c r="D34" t="s">
        <v>16</v>
      </c>
      <c r="E34">
        <f>B34*B23</f>
        <v>250</v>
      </c>
      <c r="F34">
        <v>100</v>
      </c>
    </row>
    <row r="35" spans="1:6">
      <c r="D35" t="s">
        <v>26</v>
      </c>
      <c r="E35">
        <f>B24*B34</f>
        <v>9.209885567839887</v>
      </c>
      <c r="F35" s="2">
        <f>(F34/E34)*E35</f>
        <v>3.6839542271359549</v>
      </c>
    </row>
    <row r="37" spans="1:6">
      <c r="A37" t="s">
        <v>27</v>
      </c>
    </row>
    <row r="38" spans="1:6">
      <c r="A38" t="s">
        <v>28</v>
      </c>
      <c r="B38">
        <v>228</v>
      </c>
      <c r="C38" t="s">
        <v>20</v>
      </c>
    </row>
    <row r="39" spans="1:6">
      <c r="A39" t="s">
        <v>29</v>
      </c>
      <c r="B39">
        <v>20</v>
      </c>
      <c r="C39" t="s">
        <v>20</v>
      </c>
    </row>
    <row r="40" spans="1:6">
      <c r="A40" t="s">
        <v>30</v>
      </c>
      <c r="B40">
        <v>4.21</v>
      </c>
      <c r="C40" t="s">
        <v>20</v>
      </c>
    </row>
    <row r="42" spans="1:6">
      <c r="A42" t="s">
        <v>8</v>
      </c>
      <c r="B42">
        <f>SUM(B38:B40)</f>
        <v>252.21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15EB8-3478-0F47-94E9-ED2EE6E3623D}">
  <dimension ref="A1:AB77"/>
  <sheetViews>
    <sheetView tabSelected="1" zoomScale="115" workbookViewId="0">
      <selection activeCell="H17" sqref="H17"/>
    </sheetView>
  </sheetViews>
  <sheetFormatPr defaultColWidth="11" defaultRowHeight="15.95"/>
  <sheetData>
    <row r="1" spans="1:28">
      <c r="A1" t="s">
        <v>0</v>
      </c>
      <c r="M1" t="s">
        <v>0</v>
      </c>
      <c r="V1" t="s">
        <v>0</v>
      </c>
    </row>
    <row r="2" spans="1:28">
      <c r="A2" t="s">
        <v>31</v>
      </c>
      <c r="M2" t="s">
        <v>32</v>
      </c>
      <c r="V2" t="s">
        <v>32</v>
      </c>
    </row>
    <row r="3" spans="1:28">
      <c r="A3" s="6">
        <v>44713</v>
      </c>
      <c r="M3" s="8">
        <v>44726</v>
      </c>
      <c r="V3" s="8">
        <v>44727</v>
      </c>
    </row>
    <row r="4" spans="1:28">
      <c r="M4" t="s">
        <v>33</v>
      </c>
      <c r="V4" t="s">
        <v>34</v>
      </c>
    </row>
    <row r="5" spans="1:28">
      <c r="E5">
        <v>5</v>
      </c>
      <c r="F5" s="7">
        <v>8.005E-4</v>
      </c>
      <c r="G5">
        <v>1355.1690000000001</v>
      </c>
      <c r="H5">
        <v>1217.4169999999999</v>
      </c>
      <c r="I5">
        <v>1526.029</v>
      </c>
      <c r="J5">
        <v>0</v>
      </c>
      <c r="K5">
        <v>0.255</v>
      </c>
      <c r="N5">
        <v>4</v>
      </c>
      <c r="O5" s="7">
        <v>3.6729999999999998E-4</v>
      </c>
      <c r="P5">
        <v>1940.7660000000001</v>
      </c>
      <c r="Q5">
        <v>1663.778</v>
      </c>
      <c r="R5">
        <v>2292.1759999999999</v>
      </c>
      <c r="S5">
        <v>0</v>
      </c>
      <c r="T5">
        <v>0.222</v>
      </c>
      <c r="W5">
        <v>1</v>
      </c>
      <c r="X5">
        <v>4.0000000000000001E-3</v>
      </c>
      <c r="Y5">
        <v>2322.0859999999998</v>
      </c>
      <c r="Z5">
        <v>1828.0219999999999</v>
      </c>
      <c r="AA5">
        <v>2910.502</v>
      </c>
      <c r="AB5">
        <v>1.31</v>
      </c>
    </row>
    <row r="6" spans="1:28">
      <c r="E6">
        <v>6</v>
      </c>
      <c r="F6">
        <v>2E-3</v>
      </c>
      <c r="G6">
        <v>1828.94</v>
      </c>
      <c r="H6">
        <v>1265.4369999999999</v>
      </c>
      <c r="I6">
        <v>2152</v>
      </c>
      <c r="J6">
        <v>0</v>
      </c>
      <c r="K6">
        <v>0.60899999999999999</v>
      </c>
      <c r="N6">
        <v>5</v>
      </c>
      <c r="O6" s="7">
        <v>4.2450000000000002E-4</v>
      </c>
      <c r="P6">
        <v>2042.1010000000001</v>
      </c>
      <c r="Q6">
        <v>1615.7639999999999</v>
      </c>
      <c r="R6">
        <v>2478.982</v>
      </c>
      <c r="S6">
        <v>0</v>
      </c>
      <c r="T6">
        <v>0.25700000000000001</v>
      </c>
      <c r="W6">
        <v>2</v>
      </c>
      <c r="X6">
        <v>3.0000000000000001E-3</v>
      </c>
      <c r="Y6">
        <v>2159.223</v>
      </c>
      <c r="Z6">
        <v>1895.45</v>
      </c>
      <c r="AA6">
        <v>2464.942</v>
      </c>
      <c r="AB6">
        <v>0.92900000000000005</v>
      </c>
    </row>
    <row r="7" spans="1:28">
      <c r="E7">
        <v>7</v>
      </c>
      <c r="F7">
        <v>2E-3</v>
      </c>
      <c r="G7">
        <v>1727.5250000000001</v>
      </c>
      <c r="H7">
        <v>1107.433</v>
      </c>
      <c r="I7">
        <v>2145.5430000000001</v>
      </c>
      <c r="J7">
        <v>0</v>
      </c>
      <c r="K7">
        <v>0.56100000000000005</v>
      </c>
      <c r="N7">
        <v>6</v>
      </c>
      <c r="O7" s="7">
        <v>4.707E-4</v>
      </c>
      <c r="P7">
        <v>1678.2059999999999</v>
      </c>
      <c r="Q7">
        <v>1227.8679999999999</v>
      </c>
      <c r="R7">
        <v>2200.0300000000002</v>
      </c>
      <c r="S7">
        <v>0</v>
      </c>
      <c r="T7">
        <v>0.28399999999999997</v>
      </c>
      <c r="W7">
        <v>3</v>
      </c>
      <c r="X7">
        <v>1E-3</v>
      </c>
      <c r="Y7">
        <v>2173.5340000000001</v>
      </c>
      <c r="Z7">
        <v>1966.45</v>
      </c>
      <c r="AA7">
        <v>2671.4850000000001</v>
      </c>
      <c r="AB7">
        <v>0.39100000000000001</v>
      </c>
    </row>
    <row r="8" spans="1:28">
      <c r="E8">
        <v>8</v>
      </c>
      <c r="F8" s="7">
        <v>9.3550000000000003E-4</v>
      </c>
      <c r="G8">
        <v>1726.171</v>
      </c>
      <c r="H8">
        <v>1167.42</v>
      </c>
      <c r="I8">
        <v>2136.08</v>
      </c>
      <c r="J8">
        <v>0</v>
      </c>
      <c r="K8">
        <v>0.29899999999999999</v>
      </c>
      <c r="N8">
        <v>7</v>
      </c>
      <c r="O8" s="7">
        <v>7.1560000000000005E-4</v>
      </c>
      <c r="P8">
        <v>1825.2380000000001</v>
      </c>
      <c r="Q8">
        <v>1463.625</v>
      </c>
      <c r="R8">
        <v>2441.9229999999998</v>
      </c>
      <c r="S8">
        <v>0</v>
      </c>
      <c r="T8">
        <v>0.433</v>
      </c>
      <c r="W8">
        <v>4</v>
      </c>
      <c r="X8">
        <v>2E-3</v>
      </c>
      <c r="Y8">
        <v>2148.5349999999999</v>
      </c>
      <c r="Z8">
        <v>1937.645</v>
      </c>
      <c r="AA8">
        <v>2428.953</v>
      </c>
      <c r="AB8">
        <v>0.621</v>
      </c>
    </row>
    <row r="9" spans="1:28">
      <c r="E9">
        <v>9</v>
      </c>
      <c r="F9">
        <v>2E-3</v>
      </c>
      <c r="G9">
        <v>1856.69</v>
      </c>
      <c r="H9">
        <v>935.52200000000005</v>
      </c>
      <c r="I9">
        <v>2255.6619999999998</v>
      </c>
      <c r="J9">
        <v>0</v>
      </c>
      <c r="K9">
        <v>0.77700000000000002</v>
      </c>
      <c r="N9">
        <v>8</v>
      </c>
      <c r="O9">
        <v>1E-3</v>
      </c>
      <c r="P9">
        <v>2055.1320000000001</v>
      </c>
      <c r="Q9">
        <v>1283.3699999999999</v>
      </c>
      <c r="R9">
        <v>3010.752</v>
      </c>
      <c r="S9">
        <v>0</v>
      </c>
      <c r="T9">
        <v>0.69899999999999995</v>
      </c>
      <c r="W9">
        <v>5</v>
      </c>
      <c r="X9">
        <v>1E-3</v>
      </c>
      <c r="Y9">
        <v>2020.5160000000001</v>
      </c>
      <c r="Z9">
        <v>1732.4259999999999</v>
      </c>
      <c r="AA9">
        <v>2416.0880000000002</v>
      </c>
      <c r="AB9">
        <v>0.35699999999999998</v>
      </c>
    </row>
    <row r="10" spans="1:28">
      <c r="E10">
        <v>10</v>
      </c>
      <c r="F10">
        <v>2E-3</v>
      </c>
      <c r="G10">
        <v>1882.412</v>
      </c>
      <c r="H10">
        <v>1311.221</v>
      </c>
      <c r="I10">
        <v>2254.759</v>
      </c>
      <c r="J10">
        <v>0</v>
      </c>
      <c r="K10">
        <v>0.79700000000000004</v>
      </c>
      <c r="N10">
        <v>9</v>
      </c>
      <c r="O10">
        <v>1E-3</v>
      </c>
      <c r="P10">
        <v>2032.62</v>
      </c>
      <c r="Q10">
        <v>1429.691</v>
      </c>
      <c r="R10">
        <v>2934.2040000000002</v>
      </c>
      <c r="S10">
        <v>0</v>
      </c>
      <c r="T10">
        <v>0.78200000000000003</v>
      </c>
      <c r="W10">
        <v>6</v>
      </c>
      <c r="X10">
        <v>3.0000000000000001E-3</v>
      </c>
      <c r="Y10">
        <v>1974.413</v>
      </c>
      <c r="Z10">
        <v>1491.7370000000001</v>
      </c>
      <c r="AA10">
        <v>2472.375</v>
      </c>
      <c r="AB10">
        <v>0.81299999999999994</v>
      </c>
    </row>
    <row r="11" spans="1:28">
      <c r="E11">
        <v>11</v>
      </c>
      <c r="F11">
        <v>3.0000000000000001E-3</v>
      </c>
      <c r="G11">
        <v>1281.471</v>
      </c>
      <c r="H11">
        <v>953.34199999999998</v>
      </c>
      <c r="I11">
        <v>1582.85</v>
      </c>
      <c r="J11">
        <v>0</v>
      </c>
      <c r="K11">
        <v>0.93</v>
      </c>
      <c r="N11">
        <v>10</v>
      </c>
      <c r="O11" s="7">
        <v>9.986000000000001E-4</v>
      </c>
      <c r="P11">
        <v>3357.6260000000002</v>
      </c>
      <c r="Q11">
        <v>2505.0949999999998</v>
      </c>
      <c r="R11">
        <v>3987</v>
      </c>
      <c r="S11">
        <v>0</v>
      </c>
      <c r="T11">
        <v>0.60499999999999998</v>
      </c>
      <c r="W11">
        <v>7</v>
      </c>
      <c r="X11">
        <v>2E-3</v>
      </c>
      <c r="Y11">
        <v>1935.354</v>
      </c>
      <c r="Z11">
        <v>1770.3910000000001</v>
      </c>
      <c r="AA11">
        <v>2077.3110000000001</v>
      </c>
      <c r="AB11">
        <v>0.75</v>
      </c>
    </row>
    <row r="12" spans="1:28">
      <c r="E12">
        <v>12</v>
      </c>
      <c r="F12">
        <v>1E-3</v>
      </c>
      <c r="G12">
        <v>1308.633</v>
      </c>
      <c r="H12">
        <v>1185.0609999999999</v>
      </c>
      <c r="I12">
        <v>1480.182</v>
      </c>
      <c r="J12">
        <v>0</v>
      </c>
      <c r="K12">
        <v>0.47899999999999998</v>
      </c>
      <c r="N12">
        <v>11</v>
      </c>
      <c r="O12" s="7">
        <v>5.3330000000000001E-4</v>
      </c>
      <c r="P12">
        <v>1713.5309999999999</v>
      </c>
      <c r="Q12">
        <v>1393.933</v>
      </c>
      <c r="R12">
        <v>2391.348</v>
      </c>
      <c r="S12">
        <v>0</v>
      </c>
      <c r="T12">
        <v>0.32300000000000001</v>
      </c>
      <c r="W12">
        <v>8</v>
      </c>
      <c r="X12">
        <v>1E-3</v>
      </c>
      <c r="Y12">
        <v>1705.444</v>
      </c>
      <c r="Z12">
        <v>1414.6</v>
      </c>
      <c r="AA12">
        <v>2070.4580000000001</v>
      </c>
      <c r="AB12">
        <v>0.42499999999999999</v>
      </c>
    </row>
    <row r="13" spans="1:28">
      <c r="E13">
        <v>13</v>
      </c>
      <c r="F13">
        <v>2E-3</v>
      </c>
      <c r="G13">
        <v>2093.0369999999998</v>
      </c>
      <c r="H13">
        <v>1641.0150000000001</v>
      </c>
      <c r="I13">
        <v>2379</v>
      </c>
      <c r="J13">
        <v>0</v>
      </c>
      <c r="K13">
        <v>0.7</v>
      </c>
      <c r="N13">
        <v>12</v>
      </c>
      <c r="O13">
        <v>1E-3</v>
      </c>
      <c r="P13">
        <v>1968.77</v>
      </c>
      <c r="Q13">
        <v>1318.5989999999999</v>
      </c>
      <c r="R13">
        <v>2356.982</v>
      </c>
      <c r="S13">
        <v>0</v>
      </c>
      <c r="T13">
        <v>0.60699999999999998</v>
      </c>
      <c r="W13">
        <v>9</v>
      </c>
      <c r="X13">
        <v>2E-3</v>
      </c>
      <c r="Y13">
        <v>1772.81</v>
      </c>
      <c r="Z13">
        <v>1367.57</v>
      </c>
      <c r="AA13">
        <v>2079.7550000000001</v>
      </c>
      <c r="AB13">
        <v>0.495</v>
      </c>
    </row>
    <row r="14" spans="1:28">
      <c r="E14">
        <v>14</v>
      </c>
      <c r="F14">
        <v>2E-3</v>
      </c>
      <c r="G14">
        <v>1233.752</v>
      </c>
      <c r="H14">
        <v>1045.085</v>
      </c>
      <c r="I14">
        <v>1534</v>
      </c>
      <c r="J14">
        <v>0</v>
      </c>
      <c r="K14">
        <v>0.66100000000000003</v>
      </c>
      <c r="N14">
        <v>13</v>
      </c>
      <c r="O14">
        <v>1E-3</v>
      </c>
      <c r="P14">
        <v>2155.8049999999998</v>
      </c>
      <c r="Q14">
        <v>1538.239</v>
      </c>
      <c r="R14">
        <v>2818.0889999999999</v>
      </c>
      <c r="S14">
        <v>0</v>
      </c>
      <c r="T14">
        <v>0.65</v>
      </c>
      <c r="W14">
        <v>10</v>
      </c>
      <c r="X14">
        <v>2E-3</v>
      </c>
      <c r="Y14">
        <v>1971.432</v>
      </c>
      <c r="Z14">
        <v>1762.1289999999999</v>
      </c>
      <c r="AA14">
        <v>2261.444</v>
      </c>
      <c r="AB14">
        <v>0.67500000000000004</v>
      </c>
    </row>
    <row r="15" spans="1:28">
      <c r="E15">
        <v>15</v>
      </c>
      <c r="F15">
        <v>1E-3</v>
      </c>
      <c r="G15">
        <v>1726.838</v>
      </c>
      <c r="H15">
        <v>1158.046</v>
      </c>
      <c r="I15">
        <v>2205.1309999999999</v>
      </c>
      <c r="J15">
        <v>0</v>
      </c>
      <c r="K15">
        <v>0.32600000000000001</v>
      </c>
      <c r="N15">
        <v>14</v>
      </c>
      <c r="O15" s="7">
        <v>7.7269999999999997E-4</v>
      </c>
      <c r="P15">
        <v>1806.8340000000001</v>
      </c>
      <c r="Q15">
        <v>1478.038</v>
      </c>
      <c r="R15">
        <v>2341.2429999999999</v>
      </c>
      <c r="S15">
        <v>0</v>
      </c>
      <c r="T15">
        <v>0.46800000000000003</v>
      </c>
      <c r="W15">
        <v>11</v>
      </c>
      <c r="X15">
        <v>1E-3</v>
      </c>
      <c r="Y15">
        <v>2220.7809999999999</v>
      </c>
      <c r="Z15">
        <v>1949.2460000000001</v>
      </c>
      <c r="AA15">
        <v>2588.69</v>
      </c>
      <c r="AB15">
        <v>0.309</v>
      </c>
    </row>
    <row r="16" spans="1:28">
      <c r="E16">
        <v>16</v>
      </c>
      <c r="F16">
        <v>2E-3</v>
      </c>
      <c r="G16">
        <v>1175.059</v>
      </c>
      <c r="H16">
        <v>1025.2429999999999</v>
      </c>
      <c r="I16">
        <v>1307</v>
      </c>
      <c r="J16">
        <v>0</v>
      </c>
      <c r="K16">
        <v>0.64800000000000002</v>
      </c>
      <c r="N16">
        <v>15</v>
      </c>
      <c r="O16" s="7">
        <v>8.8699999999999998E-4</v>
      </c>
      <c r="P16">
        <v>1933.3979999999999</v>
      </c>
      <c r="Q16">
        <v>1515.6980000000001</v>
      </c>
      <c r="R16">
        <v>2630</v>
      </c>
      <c r="S16">
        <v>0</v>
      </c>
      <c r="T16">
        <v>0.53700000000000003</v>
      </c>
      <c r="W16">
        <v>12</v>
      </c>
      <c r="X16">
        <v>1E-3</v>
      </c>
      <c r="Y16">
        <v>2162.3090000000002</v>
      </c>
      <c r="Z16">
        <v>1951.3589999999999</v>
      </c>
      <c r="AA16">
        <v>2445.9110000000001</v>
      </c>
      <c r="AB16">
        <v>0.35699999999999998</v>
      </c>
    </row>
    <row r="17" spans="5:28">
      <c r="E17">
        <v>17</v>
      </c>
      <c r="F17">
        <v>2E-3</v>
      </c>
      <c r="G17">
        <v>1691.221</v>
      </c>
      <c r="H17">
        <v>941.39200000000005</v>
      </c>
      <c r="I17">
        <v>2213.0309999999999</v>
      </c>
      <c r="J17">
        <v>0</v>
      </c>
      <c r="K17">
        <v>0.78700000000000003</v>
      </c>
      <c r="N17">
        <v>16</v>
      </c>
      <c r="O17" s="7">
        <v>6.9660000000000002E-4</v>
      </c>
      <c r="P17">
        <v>1786.992</v>
      </c>
      <c r="Q17">
        <v>1319.75</v>
      </c>
      <c r="R17">
        <v>2557.2719999999999</v>
      </c>
      <c r="S17">
        <v>0</v>
      </c>
      <c r="T17">
        <v>0.42099999999999999</v>
      </c>
      <c r="W17">
        <v>13</v>
      </c>
      <c r="X17">
        <v>2E-3</v>
      </c>
      <c r="Y17">
        <v>2456.98</v>
      </c>
      <c r="Z17">
        <v>2206.9630000000002</v>
      </c>
      <c r="AA17">
        <v>2850.328</v>
      </c>
      <c r="AB17">
        <v>0.628</v>
      </c>
    </row>
    <row r="18" spans="5:28">
      <c r="E18">
        <v>18</v>
      </c>
      <c r="F18">
        <v>2E-3</v>
      </c>
      <c r="G18">
        <v>1851.8219999999999</v>
      </c>
      <c r="H18">
        <v>1320.91</v>
      </c>
      <c r="I18">
        <v>2220</v>
      </c>
      <c r="J18">
        <v>0</v>
      </c>
      <c r="K18">
        <v>0.69699999999999995</v>
      </c>
      <c r="N18">
        <v>17</v>
      </c>
      <c r="O18" s="7">
        <v>3.8910000000000003E-4</v>
      </c>
      <c r="P18">
        <v>1866.2619999999999</v>
      </c>
      <c r="Q18">
        <v>1279.893</v>
      </c>
      <c r="R18">
        <v>2618.913</v>
      </c>
      <c r="S18">
        <v>0</v>
      </c>
      <c r="T18">
        <v>0.23499999999999999</v>
      </c>
      <c r="W18">
        <v>14</v>
      </c>
      <c r="X18">
        <v>2E-3</v>
      </c>
      <c r="Y18">
        <v>2413.1010000000001</v>
      </c>
      <c r="Z18">
        <v>2190.6669999999999</v>
      </c>
      <c r="AA18">
        <v>2639.4009999999998</v>
      </c>
      <c r="AB18">
        <v>0.48099999999999998</v>
      </c>
    </row>
    <row r="19" spans="5:28">
      <c r="E19">
        <v>19</v>
      </c>
      <c r="F19">
        <v>2E-3</v>
      </c>
      <c r="G19">
        <v>2914.105</v>
      </c>
      <c r="H19">
        <v>1411.1369999999999</v>
      </c>
      <c r="I19">
        <v>3791</v>
      </c>
      <c r="J19">
        <v>0</v>
      </c>
      <c r="K19">
        <v>0.64100000000000001</v>
      </c>
      <c r="N19">
        <v>18</v>
      </c>
      <c r="O19" s="7">
        <v>7.5370000000000005E-4</v>
      </c>
      <c r="P19">
        <v>1783.4939999999999</v>
      </c>
      <c r="Q19">
        <v>1209.037</v>
      </c>
      <c r="R19">
        <v>2619</v>
      </c>
      <c r="S19">
        <v>0</v>
      </c>
      <c r="T19">
        <v>0.45700000000000002</v>
      </c>
      <c r="W19">
        <v>15</v>
      </c>
      <c r="X19" s="7">
        <v>6.6399999999999999E-4</v>
      </c>
      <c r="Y19">
        <v>2243.3519999999999</v>
      </c>
      <c r="Z19">
        <v>2121.6</v>
      </c>
      <c r="AA19">
        <v>2387.5</v>
      </c>
      <c r="AB19">
        <v>0.20200000000000001</v>
      </c>
    </row>
    <row r="20" spans="5:28">
      <c r="E20">
        <v>20</v>
      </c>
      <c r="F20">
        <v>1E-3</v>
      </c>
      <c r="G20">
        <v>1842.8330000000001</v>
      </c>
      <c r="H20">
        <v>1237.56</v>
      </c>
      <c r="I20">
        <v>2296.9059999999999</v>
      </c>
      <c r="J20">
        <v>0</v>
      </c>
      <c r="K20">
        <v>0.34699999999999998</v>
      </c>
      <c r="N20">
        <v>19</v>
      </c>
      <c r="O20">
        <v>2E-3</v>
      </c>
      <c r="P20">
        <v>1955.461</v>
      </c>
      <c r="Q20">
        <v>1298.3599999999999</v>
      </c>
      <c r="R20">
        <v>2852.7429999999999</v>
      </c>
      <c r="S20">
        <v>0</v>
      </c>
      <c r="T20">
        <v>1.0820000000000001</v>
      </c>
      <c r="W20">
        <v>16</v>
      </c>
      <c r="X20">
        <v>1E-3</v>
      </c>
      <c r="Y20">
        <v>2323.261</v>
      </c>
      <c r="Z20">
        <v>1985.41</v>
      </c>
      <c r="AA20">
        <v>2763.9850000000001</v>
      </c>
      <c r="AB20">
        <v>0.42499999999999999</v>
      </c>
    </row>
    <row r="21" spans="5:28">
      <c r="E21">
        <v>21</v>
      </c>
      <c r="F21">
        <v>1E-3</v>
      </c>
      <c r="G21">
        <v>1878.7470000000001</v>
      </c>
      <c r="H21">
        <v>1144.3879999999999</v>
      </c>
      <c r="I21">
        <v>2311.2950000000001</v>
      </c>
      <c r="J21">
        <v>0</v>
      </c>
      <c r="K21">
        <v>0.40200000000000002</v>
      </c>
      <c r="N21">
        <v>20</v>
      </c>
      <c r="O21" s="7">
        <v>3.3199999999999999E-4</v>
      </c>
      <c r="P21">
        <v>1692.4169999999999</v>
      </c>
      <c r="Q21">
        <v>1186.809</v>
      </c>
      <c r="R21">
        <v>2355.3420000000001</v>
      </c>
      <c r="S21">
        <v>0</v>
      </c>
      <c r="T21">
        <v>0.2</v>
      </c>
      <c r="W21">
        <v>17</v>
      </c>
      <c r="X21" s="7">
        <v>8.3259999999999996E-4</v>
      </c>
      <c r="Y21">
        <v>2264.3960000000002</v>
      </c>
      <c r="Z21">
        <v>1916.9580000000001</v>
      </c>
      <c r="AA21">
        <v>2542.8319999999999</v>
      </c>
      <c r="AB21">
        <v>0.255</v>
      </c>
    </row>
    <row r="22" spans="5:28">
      <c r="E22">
        <v>22</v>
      </c>
      <c r="F22">
        <v>1E-3</v>
      </c>
      <c r="G22">
        <v>1897.2529999999999</v>
      </c>
      <c r="H22">
        <v>1384.4659999999999</v>
      </c>
      <c r="I22">
        <v>2311.346</v>
      </c>
      <c r="J22">
        <v>0</v>
      </c>
      <c r="K22">
        <v>0.47899999999999998</v>
      </c>
      <c r="N22">
        <v>21</v>
      </c>
      <c r="O22">
        <v>1E-3</v>
      </c>
      <c r="P22">
        <v>1639.222</v>
      </c>
      <c r="Q22">
        <v>1192.489</v>
      </c>
      <c r="R22">
        <v>2125.4169999999999</v>
      </c>
      <c r="S22">
        <v>0</v>
      </c>
      <c r="T22">
        <v>0.65800000000000003</v>
      </c>
      <c r="W22">
        <v>18</v>
      </c>
      <c r="X22">
        <v>3.0000000000000001E-3</v>
      </c>
      <c r="Y22">
        <v>2302.0309999999999</v>
      </c>
      <c r="Z22">
        <v>1886.14</v>
      </c>
      <c r="AA22">
        <v>2652.393</v>
      </c>
      <c r="AB22">
        <v>0.96799999999999997</v>
      </c>
    </row>
    <row r="23" spans="5:28">
      <c r="E23">
        <v>23</v>
      </c>
      <c r="F23" s="7">
        <v>7.2340000000000002E-4</v>
      </c>
      <c r="G23">
        <v>1971.19</v>
      </c>
      <c r="H23">
        <v>1599.5619999999999</v>
      </c>
      <c r="I23">
        <v>2301.1309999999999</v>
      </c>
      <c r="J23">
        <v>0</v>
      </c>
      <c r="K23">
        <v>0.23100000000000001</v>
      </c>
      <c r="N23">
        <v>22</v>
      </c>
      <c r="O23">
        <v>1E-3</v>
      </c>
      <c r="P23">
        <v>1789.4739999999999</v>
      </c>
      <c r="Q23">
        <v>1192.5239999999999</v>
      </c>
      <c r="R23">
        <v>2505.2179999999998</v>
      </c>
      <c r="S23">
        <v>0</v>
      </c>
      <c r="T23">
        <v>0.82499999999999996</v>
      </c>
      <c r="W23">
        <v>19</v>
      </c>
      <c r="X23">
        <v>1E-3</v>
      </c>
      <c r="Y23">
        <v>2200.1390000000001</v>
      </c>
      <c r="Z23">
        <v>2066.0410000000002</v>
      </c>
      <c r="AA23">
        <v>2451.0309999999999</v>
      </c>
      <c r="AB23">
        <v>0.35</v>
      </c>
    </row>
    <row r="24" spans="5:28">
      <c r="E24">
        <v>24</v>
      </c>
      <c r="F24">
        <v>3.0000000000000001E-3</v>
      </c>
      <c r="G24">
        <v>1308.393</v>
      </c>
      <c r="H24">
        <v>955.00199999999995</v>
      </c>
      <c r="I24">
        <v>1729.145</v>
      </c>
      <c r="J24">
        <v>0</v>
      </c>
      <c r="K24">
        <v>0.90200000000000002</v>
      </c>
      <c r="N24">
        <v>23</v>
      </c>
      <c r="O24">
        <v>1E-3</v>
      </c>
      <c r="P24">
        <v>1734.58</v>
      </c>
      <c r="Q24">
        <v>1307.5619999999999</v>
      </c>
      <c r="R24">
        <v>2265</v>
      </c>
      <c r="S24">
        <v>0</v>
      </c>
      <c r="T24">
        <v>0.72399999999999998</v>
      </c>
      <c r="W24">
        <v>20</v>
      </c>
      <c r="X24">
        <v>3.0000000000000001E-3</v>
      </c>
      <c r="Y24">
        <v>2214.4160000000002</v>
      </c>
      <c r="Z24">
        <v>1637.797</v>
      </c>
      <c r="AA24">
        <v>2458.0500000000002</v>
      </c>
      <c r="AB24">
        <v>0.83899999999999997</v>
      </c>
    </row>
    <row r="25" spans="5:28">
      <c r="E25">
        <v>25</v>
      </c>
      <c r="F25">
        <v>1E-3</v>
      </c>
      <c r="G25">
        <v>1354.6420000000001</v>
      </c>
      <c r="H25">
        <v>1166.5740000000001</v>
      </c>
      <c r="I25">
        <v>1771.75</v>
      </c>
      <c r="J25">
        <v>0</v>
      </c>
      <c r="K25">
        <v>0.35299999999999998</v>
      </c>
      <c r="N25">
        <v>24</v>
      </c>
      <c r="O25">
        <v>1E-3</v>
      </c>
      <c r="P25">
        <v>1820.9359999999999</v>
      </c>
      <c r="Q25">
        <v>1388.0830000000001</v>
      </c>
      <c r="R25">
        <v>2496.8910000000001</v>
      </c>
      <c r="S25">
        <v>0</v>
      </c>
      <c r="T25">
        <v>0.65</v>
      </c>
      <c r="W25">
        <v>21</v>
      </c>
      <c r="X25">
        <v>2E-3</v>
      </c>
      <c r="Y25">
        <v>1917.175</v>
      </c>
      <c r="Z25">
        <v>1744.08</v>
      </c>
      <c r="AA25">
        <v>2133.5529999999999</v>
      </c>
      <c r="AB25">
        <v>0.46300000000000002</v>
      </c>
    </row>
    <row r="26" spans="5:28">
      <c r="E26">
        <v>26</v>
      </c>
      <c r="F26">
        <v>1E-3</v>
      </c>
      <c r="G26">
        <v>1245.769</v>
      </c>
      <c r="H26">
        <v>879.875</v>
      </c>
      <c r="I26">
        <v>1496.787</v>
      </c>
      <c r="J26">
        <v>0</v>
      </c>
      <c r="K26">
        <v>0.40699999999999997</v>
      </c>
      <c r="N26">
        <v>25</v>
      </c>
      <c r="O26" s="7">
        <v>4.0000000000000002E-4</v>
      </c>
      <c r="P26">
        <v>1625.348</v>
      </c>
      <c r="Q26">
        <v>1253.8409999999999</v>
      </c>
      <c r="R26">
        <v>2216.6390000000001</v>
      </c>
      <c r="S26">
        <v>0</v>
      </c>
      <c r="T26">
        <v>0.24199999999999999</v>
      </c>
      <c r="W26">
        <v>22</v>
      </c>
      <c r="X26">
        <v>1E-3</v>
      </c>
      <c r="Y26">
        <v>1909.306</v>
      </c>
      <c r="Z26">
        <v>1733.0429999999999</v>
      </c>
      <c r="AA26">
        <v>2293</v>
      </c>
      <c r="AB26">
        <v>0.39600000000000002</v>
      </c>
    </row>
    <row r="27" spans="5:28">
      <c r="E27">
        <v>27</v>
      </c>
      <c r="F27" s="7">
        <v>3.9540000000000002E-4</v>
      </c>
      <c r="G27">
        <v>1163.797</v>
      </c>
      <c r="H27">
        <v>1043.79</v>
      </c>
      <c r="I27">
        <v>1758.183</v>
      </c>
      <c r="J27">
        <v>0</v>
      </c>
      <c r="K27">
        <v>0.127</v>
      </c>
      <c r="N27">
        <v>26</v>
      </c>
      <c r="O27" s="7">
        <v>7.8089999999999995E-4</v>
      </c>
      <c r="P27">
        <v>1957.47</v>
      </c>
      <c r="Q27">
        <v>1423.104</v>
      </c>
      <c r="R27">
        <v>2374.2190000000001</v>
      </c>
      <c r="S27">
        <v>0</v>
      </c>
      <c r="T27">
        <v>0.47299999999999998</v>
      </c>
      <c r="W27">
        <v>23</v>
      </c>
      <c r="X27">
        <v>1E-3</v>
      </c>
      <c r="Y27">
        <v>1800.5519999999999</v>
      </c>
      <c r="Z27">
        <v>1639.2190000000001</v>
      </c>
      <c r="AA27">
        <v>1942.1189999999999</v>
      </c>
      <c r="AB27">
        <v>0.42899999999999999</v>
      </c>
    </row>
    <row r="28" spans="5:28">
      <c r="E28">
        <v>28</v>
      </c>
      <c r="F28">
        <v>2E-3</v>
      </c>
      <c r="G28">
        <v>1300.7650000000001</v>
      </c>
      <c r="H28">
        <v>1094.3920000000001</v>
      </c>
      <c r="I28">
        <v>1741</v>
      </c>
      <c r="J28">
        <v>0</v>
      </c>
      <c r="K28">
        <v>0.64900000000000002</v>
      </c>
      <c r="N28">
        <v>27</v>
      </c>
      <c r="O28">
        <v>1E-3</v>
      </c>
      <c r="P28">
        <v>1778.3050000000001</v>
      </c>
      <c r="Q28">
        <v>1144</v>
      </c>
      <c r="R28">
        <v>2374.2289999999998</v>
      </c>
      <c r="S28">
        <v>0</v>
      </c>
      <c r="T28">
        <v>0.81899999999999995</v>
      </c>
      <c r="W28">
        <v>24</v>
      </c>
      <c r="X28" s="7">
        <v>5.9020000000000003E-4</v>
      </c>
      <c r="Y28">
        <v>2173.2260000000001</v>
      </c>
      <c r="Z28">
        <v>2019.5060000000001</v>
      </c>
      <c r="AA28">
        <v>2562.712</v>
      </c>
      <c r="AB28">
        <v>0.18</v>
      </c>
    </row>
    <row r="29" spans="5:28">
      <c r="E29">
        <v>29</v>
      </c>
      <c r="F29">
        <v>2E-3</v>
      </c>
      <c r="G29">
        <v>1260.7260000000001</v>
      </c>
      <c r="H29">
        <v>986.36599999999999</v>
      </c>
      <c r="I29">
        <v>1459.4179999999999</v>
      </c>
      <c r="J29">
        <v>0</v>
      </c>
      <c r="K29">
        <v>0.57999999999999996</v>
      </c>
      <c r="N29">
        <v>28</v>
      </c>
      <c r="O29">
        <v>2E-3</v>
      </c>
      <c r="P29">
        <v>1724.402</v>
      </c>
      <c r="Q29">
        <v>1368.336</v>
      </c>
      <c r="R29">
        <v>2114.471</v>
      </c>
      <c r="S29">
        <v>0</v>
      </c>
      <c r="T29">
        <v>0.97</v>
      </c>
      <c r="W29">
        <v>25</v>
      </c>
      <c r="X29">
        <v>1E-3</v>
      </c>
      <c r="Y29">
        <v>2340.2979999999998</v>
      </c>
      <c r="Z29">
        <v>2015.934</v>
      </c>
      <c r="AA29">
        <v>2909.4389999999999</v>
      </c>
      <c r="AB29">
        <v>0.45500000000000002</v>
      </c>
    </row>
    <row r="30" spans="5:28">
      <c r="E30">
        <v>30</v>
      </c>
      <c r="F30">
        <v>2E-3</v>
      </c>
      <c r="G30">
        <v>1338.027</v>
      </c>
      <c r="H30">
        <v>1187.566</v>
      </c>
      <c r="I30">
        <v>1547.049</v>
      </c>
      <c r="J30">
        <v>0</v>
      </c>
      <c r="K30">
        <v>0.70599999999999996</v>
      </c>
      <c r="N30">
        <v>29</v>
      </c>
      <c r="O30" s="7">
        <v>4.8979999999999998E-4</v>
      </c>
      <c r="P30">
        <v>1771.1469999999999</v>
      </c>
      <c r="Q30">
        <v>1404.521</v>
      </c>
      <c r="R30">
        <v>2230.1010000000001</v>
      </c>
      <c r="S30">
        <v>0</v>
      </c>
      <c r="T30">
        <v>0.29599999999999999</v>
      </c>
      <c r="W30">
        <v>26</v>
      </c>
      <c r="X30">
        <v>3.0000000000000001E-3</v>
      </c>
      <c r="Y30">
        <v>2242.8310000000001</v>
      </c>
      <c r="Z30">
        <v>1935.5730000000001</v>
      </c>
      <c r="AA30">
        <v>2616.9450000000002</v>
      </c>
      <c r="AB30">
        <v>0.83199999999999996</v>
      </c>
    </row>
    <row r="31" spans="5:28">
      <c r="E31">
        <v>31</v>
      </c>
      <c r="F31">
        <v>2E-3</v>
      </c>
      <c r="G31">
        <v>1285.0239999999999</v>
      </c>
      <c r="H31">
        <v>1026.165</v>
      </c>
      <c r="I31">
        <v>1590.424</v>
      </c>
      <c r="J31">
        <v>0</v>
      </c>
      <c r="K31">
        <v>0.65600000000000003</v>
      </c>
      <c r="N31">
        <v>30</v>
      </c>
      <c r="O31" s="7">
        <v>2.476E-4</v>
      </c>
      <c r="P31">
        <v>1571.0060000000001</v>
      </c>
      <c r="Q31">
        <v>1308.44</v>
      </c>
      <c r="R31">
        <v>1796.4659999999999</v>
      </c>
      <c r="S31">
        <v>0</v>
      </c>
      <c r="T31">
        <v>0.15</v>
      </c>
      <c r="W31">
        <v>27</v>
      </c>
      <c r="X31" s="7">
        <v>3.7940000000000001E-4</v>
      </c>
      <c r="Y31">
        <v>2096.4209999999998</v>
      </c>
      <c r="Z31">
        <v>1925.6</v>
      </c>
      <c r="AA31">
        <v>2288.8560000000002</v>
      </c>
      <c r="AB31">
        <v>0.115</v>
      </c>
    </row>
    <row r="32" spans="5:28">
      <c r="E32">
        <v>32</v>
      </c>
      <c r="F32">
        <v>3.0000000000000001E-3</v>
      </c>
      <c r="G32">
        <v>1263.3440000000001</v>
      </c>
      <c r="H32">
        <v>1007.505</v>
      </c>
      <c r="I32">
        <v>1563.2439999999999</v>
      </c>
      <c r="J32">
        <v>0</v>
      </c>
      <c r="K32">
        <v>0.91800000000000004</v>
      </c>
      <c r="N32">
        <v>31</v>
      </c>
      <c r="O32">
        <v>1E-3</v>
      </c>
      <c r="P32">
        <v>1759.4970000000001</v>
      </c>
      <c r="Q32">
        <v>1364.32</v>
      </c>
      <c r="R32">
        <v>2126.5540000000001</v>
      </c>
      <c r="S32">
        <v>0</v>
      </c>
      <c r="T32">
        <v>0.61299999999999999</v>
      </c>
      <c r="W32">
        <v>28</v>
      </c>
      <c r="X32">
        <v>2E-3</v>
      </c>
      <c r="Y32">
        <v>2185.2860000000001</v>
      </c>
      <c r="Z32">
        <v>1810.5509999999999</v>
      </c>
      <c r="AA32">
        <v>2605.4169999999999</v>
      </c>
      <c r="AB32">
        <v>0.64500000000000002</v>
      </c>
    </row>
    <row r="33" spans="5:28">
      <c r="E33">
        <v>33</v>
      </c>
      <c r="F33">
        <v>2E-3</v>
      </c>
      <c r="G33">
        <v>1353.6590000000001</v>
      </c>
      <c r="H33">
        <v>1152.0820000000001</v>
      </c>
      <c r="I33">
        <v>1730.472</v>
      </c>
      <c r="J33">
        <v>0</v>
      </c>
      <c r="K33">
        <v>0.54300000000000004</v>
      </c>
      <c r="N33">
        <v>32</v>
      </c>
      <c r="O33" s="7">
        <v>8.0539999999999995E-4</v>
      </c>
      <c r="P33">
        <v>1671.72</v>
      </c>
      <c r="Q33">
        <v>913.71299999999997</v>
      </c>
      <c r="R33">
        <v>1942.83</v>
      </c>
      <c r="S33">
        <v>0</v>
      </c>
      <c r="T33">
        <v>0.48799999999999999</v>
      </c>
      <c r="W33">
        <v>29</v>
      </c>
      <c r="X33" s="7">
        <v>6.0079999999999997E-4</v>
      </c>
      <c r="Y33">
        <v>2337.2049999999999</v>
      </c>
      <c r="Z33">
        <v>2091.1109999999999</v>
      </c>
      <c r="AA33">
        <v>2631.201</v>
      </c>
      <c r="AB33">
        <v>0.185</v>
      </c>
    </row>
    <row r="34" spans="5:28">
      <c r="E34">
        <v>34</v>
      </c>
      <c r="F34">
        <v>2E-3</v>
      </c>
      <c r="G34">
        <v>1308.952</v>
      </c>
      <c r="H34">
        <v>977.46400000000006</v>
      </c>
      <c r="I34">
        <v>1648.4190000000001</v>
      </c>
      <c r="J34">
        <v>0</v>
      </c>
      <c r="K34">
        <v>0.63700000000000001</v>
      </c>
      <c r="N34">
        <v>33</v>
      </c>
      <c r="O34" s="7">
        <v>4.0000000000000002E-4</v>
      </c>
      <c r="P34">
        <v>1834.8230000000001</v>
      </c>
      <c r="Q34">
        <v>930.78</v>
      </c>
      <c r="R34">
        <v>2395.7420000000002</v>
      </c>
      <c r="S34">
        <v>0</v>
      </c>
      <c r="T34">
        <v>0.24199999999999999</v>
      </c>
      <c r="W34">
        <v>30</v>
      </c>
      <c r="X34">
        <v>2E-3</v>
      </c>
      <c r="Y34">
        <v>2108.6469999999999</v>
      </c>
      <c r="Z34">
        <v>1706.4670000000001</v>
      </c>
      <c r="AA34">
        <v>2605.5610000000001</v>
      </c>
      <c r="AB34">
        <v>0.54400000000000004</v>
      </c>
    </row>
    <row r="35" spans="5:28">
      <c r="E35">
        <v>35</v>
      </c>
      <c r="F35">
        <v>2E-3</v>
      </c>
      <c r="G35">
        <v>1436.7180000000001</v>
      </c>
      <c r="H35">
        <v>1224.6289999999999</v>
      </c>
      <c r="I35">
        <v>1753.2059999999999</v>
      </c>
      <c r="J35">
        <v>0</v>
      </c>
      <c r="K35">
        <v>0.66300000000000003</v>
      </c>
      <c r="N35">
        <v>34</v>
      </c>
      <c r="O35">
        <v>1E-3</v>
      </c>
      <c r="P35">
        <v>1822.085</v>
      </c>
      <c r="Q35">
        <v>1162.8140000000001</v>
      </c>
      <c r="R35">
        <v>3388.2759999999998</v>
      </c>
      <c r="S35">
        <v>0</v>
      </c>
      <c r="T35">
        <v>0.74199999999999999</v>
      </c>
      <c r="W35">
        <v>31</v>
      </c>
      <c r="X35" s="7">
        <v>2.9510000000000002E-4</v>
      </c>
      <c r="Y35">
        <v>1978.249</v>
      </c>
      <c r="Z35">
        <v>1701.454</v>
      </c>
      <c r="AA35">
        <v>2259.835</v>
      </c>
      <c r="AB35">
        <v>9.0999999999999998E-2</v>
      </c>
    </row>
    <row r="36" spans="5:28">
      <c r="E36">
        <v>36</v>
      </c>
      <c r="F36">
        <v>2E-3</v>
      </c>
      <c r="G36">
        <v>1292.99</v>
      </c>
      <c r="H36">
        <v>891.06</v>
      </c>
      <c r="I36">
        <v>1545.9670000000001</v>
      </c>
      <c r="J36">
        <v>0</v>
      </c>
      <c r="K36">
        <v>0.626</v>
      </c>
      <c r="N36">
        <v>35</v>
      </c>
      <c r="O36" s="7">
        <v>2.4220000000000001E-4</v>
      </c>
      <c r="P36">
        <v>1849.4829999999999</v>
      </c>
      <c r="Q36">
        <v>1357.902</v>
      </c>
      <c r="R36">
        <v>2530.2820000000002</v>
      </c>
      <c r="S36">
        <v>0</v>
      </c>
      <c r="T36">
        <v>0.14599999999999999</v>
      </c>
      <c r="W36">
        <v>32</v>
      </c>
      <c r="X36">
        <v>3.0000000000000001E-3</v>
      </c>
      <c r="Y36">
        <v>2041.338</v>
      </c>
      <c r="Z36">
        <v>1699.6189999999999</v>
      </c>
      <c r="AA36">
        <v>2645.085</v>
      </c>
      <c r="AB36">
        <v>0.86099999999999999</v>
      </c>
    </row>
    <row r="37" spans="5:28">
      <c r="E37">
        <v>37</v>
      </c>
      <c r="F37">
        <v>3.0000000000000001E-3</v>
      </c>
      <c r="G37">
        <v>1374.701</v>
      </c>
      <c r="H37">
        <v>940.01099999999997</v>
      </c>
      <c r="I37">
        <v>1978</v>
      </c>
      <c r="J37">
        <v>0</v>
      </c>
      <c r="K37">
        <v>0.87</v>
      </c>
      <c r="N37">
        <v>36</v>
      </c>
      <c r="O37" s="7">
        <v>5.9860000000000002E-4</v>
      </c>
      <c r="P37">
        <v>2065.297</v>
      </c>
      <c r="Q37">
        <v>1468.761</v>
      </c>
      <c r="R37">
        <v>2578.6419999999998</v>
      </c>
      <c r="S37">
        <v>0</v>
      </c>
      <c r="T37">
        <v>0.36199999999999999</v>
      </c>
      <c r="W37">
        <v>33</v>
      </c>
      <c r="X37">
        <v>1E-3</v>
      </c>
      <c r="Y37">
        <v>1894.7909999999999</v>
      </c>
      <c r="Z37">
        <v>1607.9580000000001</v>
      </c>
      <c r="AA37">
        <v>2402</v>
      </c>
      <c r="AB37">
        <v>0.33600000000000002</v>
      </c>
    </row>
    <row r="38" spans="5:28">
      <c r="E38">
        <v>38</v>
      </c>
      <c r="F38">
        <v>1E-3</v>
      </c>
      <c r="G38">
        <v>1362.6189999999999</v>
      </c>
      <c r="H38">
        <v>1231.973</v>
      </c>
      <c r="I38">
        <v>1641.491</v>
      </c>
      <c r="J38">
        <v>0</v>
      </c>
      <c r="K38">
        <v>0.36</v>
      </c>
      <c r="N38">
        <v>37</v>
      </c>
      <c r="O38">
        <v>2E-3</v>
      </c>
      <c r="P38">
        <v>1602.375</v>
      </c>
      <c r="Q38">
        <v>1044.8989999999999</v>
      </c>
      <c r="R38">
        <v>2313.681</v>
      </c>
      <c r="S38">
        <v>0</v>
      </c>
      <c r="T38">
        <v>0.94</v>
      </c>
      <c r="W38">
        <v>34</v>
      </c>
      <c r="X38">
        <v>2E-3</v>
      </c>
      <c r="Y38">
        <v>1979.2449999999999</v>
      </c>
      <c r="Z38">
        <v>1707.89</v>
      </c>
      <c r="AA38">
        <v>2242.1489999999999</v>
      </c>
      <c r="AB38">
        <v>0.502</v>
      </c>
    </row>
    <row r="39" spans="5:28">
      <c r="E39">
        <v>39</v>
      </c>
      <c r="F39">
        <v>3.0000000000000001E-3</v>
      </c>
      <c r="G39">
        <v>1445.7660000000001</v>
      </c>
      <c r="H39">
        <v>1057.152</v>
      </c>
      <c r="I39">
        <v>1998.7239999999999</v>
      </c>
      <c r="J39">
        <v>0</v>
      </c>
      <c r="K39">
        <v>0.91500000000000004</v>
      </c>
      <c r="N39">
        <v>38</v>
      </c>
      <c r="O39">
        <v>1E-3</v>
      </c>
      <c r="P39">
        <v>1807.163</v>
      </c>
      <c r="Q39">
        <v>1316.155</v>
      </c>
      <c r="R39">
        <v>2193.25</v>
      </c>
      <c r="S39">
        <v>0</v>
      </c>
      <c r="T39">
        <v>0.72099999999999997</v>
      </c>
      <c r="W39">
        <v>35</v>
      </c>
      <c r="X39" s="7">
        <v>7.6940000000000005E-4</v>
      </c>
      <c r="Y39">
        <v>2037.0719999999999</v>
      </c>
      <c r="Z39">
        <v>1780.0309999999999</v>
      </c>
      <c r="AA39">
        <v>2445.7660000000001</v>
      </c>
      <c r="AB39">
        <v>0.23599999999999999</v>
      </c>
    </row>
    <row r="40" spans="5:28">
      <c r="E40">
        <v>40</v>
      </c>
      <c r="F40">
        <v>2E-3</v>
      </c>
      <c r="G40">
        <v>1444.2460000000001</v>
      </c>
      <c r="H40">
        <v>1120.998</v>
      </c>
      <c r="I40">
        <v>1857.7449999999999</v>
      </c>
      <c r="J40">
        <v>0</v>
      </c>
      <c r="K40">
        <v>0.56899999999999995</v>
      </c>
      <c r="N40">
        <v>39</v>
      </c>
      <c r="O40" s="7">
        <v>9.7409999999999999E-4</v>
      </c>
      <c r="P40">
        <v>1828.347</v>
      </c>
      <c r="Q40">
        <v>1472.373</v>
      </c>
      <c r="R40">
        <v>2444.2069999999999</v>
      </c>
      <c r="S40">
        <v>0</v>
      </c>
      <c r="T40">
        <v>0.59</v>
      </c>
      <c r="W40">
        <v>36</v>
      </c>
      <c r="X40">
        <v>2E-3</v>
      </c>
      <c r="Y40">
        <v>2307.9859999999999</v>
      </c>
      <c r="Z40">
        <v>1822.587</v>
      </c>
      <c r="AA40">
        <v>2806.5369999999998</v>
      </c>
      <c r="AB40">
        <v>0.66500000000000004</v>
      </c>
    </row>
    <row r="41" spans="5:28">
      <c r="E41">
        <v>41</v>
      </c>
      <c r="F41">
        <v>2E-3</v>
      </c>
      <c r="G41">
        <v>1481.2639999999999</v>
      </c>
      <c r="H41">
        <v>1184</v>
      </c>
      <c r="I41">
        <v>1746.0260000000001</v>
      </c>
      <c r="J41">
        <v>0</v>
      </c>
      <c r="K41">
        <v>0.65800000000000003</v>
      </c>
      <c r="N41">
        <v>40</v>
      </c>
      <c r="O41" s="7">
        <v>6.6929999999999995E-4</v>
      </c>
      <c r="P41">
        <v>1985.722</v>
      </c>
      <c r="Q41">
        <v>1283.03</v>
      </c>
      <c r="R41">
        <v>2547.6680000000001</v>
      </c>
      <c r="S41">
        <v>0</v>
      </c>
      <c r="T41">
        <v>0.40600000000000003</v>
      </c>
      <c r="W41">
        <v>37</v>
      </c>
      <c r="X41">
        <v>1E-3</v>
      </c>
      <c r="Y41">
        <v>2251.0410000000002</v>
      </c>
      <c r="Z41">
        <v>1852.76</v>
      </c>
      <c r="AA41">
        <v>3015</v>
      </c>
      <c r="AB41">
        <v>0.43</v>
      </c>
    </row>
    <row r="42" spans="5:28">
      <c r="E42">
        <v>42</v>
      </c>
      <c r="F42">
        <v>2E-3</v>
      </c>
      <c r="G42">
        <v>1329.204</v>
      </c>
      <c r="H42">
        <v>950.81899999999996</v>
      </c>
      <c r="I42">
        <v>1580.5920000000001</v>
      </c>
      <c r="J42">
        <v>0</v>
      </c>
      <c r="K42">
        <v>0.629</v>
      </c>
      <c r="N42">
        <v>41</v>
      </c>
      <c r="O42">
        <v>2E-3</v>
      </c>
      <c r="P42">
        <v>2021.857</v>
      </c>
      <c r="Q42">
        <v>1442.8209999999999</v>
      </c>
      <c r="R42">
        <v>2740.5509999999999</v>
      </c>
      <c r="S42">
        <v>0</v>
      </c>
      <c r="T42">
        <v>1.2629999999999999</v>
      </c>
      <c r="W42">
        <v>38</v>
      </c>
      <c r="X42">
        <v>2E-3</v>
      </c>
      <c r="Y42">
        <v>2116.2820000000002</v>
      </c>
      <c r="Z42">
        <v>1818.127</v>
      </c>
      <c r="AA42">
        <v>2619.1089999999999</v>
      </c>
      <c r="AB42">
        <v>0.47</v>
      </c>
    </row>
    <row r="43" spans="5:28">
      <c r="E43">
        <v>43</v>
      </c>
      <c r="F43">
        <v>2E-3</v>
      </c>
      <c r="G43">
        <v>1435.829</v>
      </c>
      <c r="H43">
        <v>1028.0709999999999</v>
      </c>
      <c r="I43">
        <v>2498.4389999999999</v>
      </c>
      <c r="J43">
        <v>0</v>
      </c>
      <c r="K43">
        <v>0.78700000000000003</v>
      </c>
      <c r="N43">
        <v>42</v>
      </c>
      <c r="O43">
        <v>1E-3</v>
      </c>
      <c r="P43">
        <v>2013.981</v>
      </c>
      <c r="Q43">
        <v>1216.758</v>
      </c>
      <c r="R43">
        <v>2814.672</v>
      </c>
      <c r="S43">
        <v>0</v>
      </c>
      <c r="T43">
        <v>0.89200000000000002</v>
      </c>
      <c r="W43">
        <v>39</v>
      </c>
      <c r="X43">
        <v>2E-3</v>
      </c>
      <c r="Y43">
        <v>2163.1</v>
      </c>
      <c r="Z43">
        <v>1609.366</v>
      </c>
      <c r="AA43">
        <v>2667</v>
      </c>
      <c r="AB43">
        <v>0.48099999999999998</v>
      </c>
    </row>
    <row r="44" spans="5:28">
      <c r="E44">
        <v>44</v>
      </c>
      <c r="F44">
        <v>1E-3</v>
      </c>
      <c r="G44">
        <v>1447.8820000000001</v>
      </c>
      <c r="H44">
        <v>1124.1610000000001</v>
      </c>
      <c r="I44">
        <v>1798.6510000000001</v>
      </c>
      <c r="J44">
        <v>0</v>
      </c>
      <c r="K44">
        <v>0.45</v>
      </c>
      <c r="N44">
        <v>43</v>
      </c>
      <c r="O44" s="7">
        <v>6.8570000000000002E-4</v>
      </c>
      <c r="P44">
        <v>2030.4169999999999</v>
      </c>
      <c r="Q44">
        <v>1350.586</v>
      </c>
      <c r="R44">
        <v>2505.748</v>
      </c>
      <c r="S44">
        <v>0</v>
      </c>
      <c r="T44">
        <v>0.41599999999999998</v>
      </c>
      <c r="W44">
        <v>40</v>
      </c>
      <c r="X44">
        <v>1E-3</v>
      </c>
      <c r="Y44">
        <v>2161.9659999999999</v>
      </c>
      <c r="Z44">
        <v>1671.443</v>
      </c>
      <c r="AA44">
        <v>2720.0340000000001</v>
      </c>
      <c r="AB44">
        <v>0.45600000000000002</v>
      </c>
    </row>
    <row r="45" spans="5:28">
      <c r="E45">
        <v>45</v>
      </c>
      <c r="F45">
        <v>3.0000000000000001E-3</v>
      </c>
      <c r="G45">
        <v>1349.65</v>
      </c>
      <c r="H45">
        <v>960.06200000000001</v>
      </c>
      <c r="I45">
        <v>1790.623</v>
      </c>
      <c r="J45">
        <v>0</v>
      </c>
      <c r="K45">
        <v>1.0529999999999999</v>
      </c>
      <c r="N45">
        <v>44</v>
      </c>
      <c r="O45" s="7">
        <v>9.2509999999999999E-4</v>
      </c>
      <c r="P45">
        <v>1952.16</v>
      </c>
      <c r="Q45">
        <v>1297.4000000000001</v>
      </c>
      <c r="R45">
        <v>3010.1170000000002</v>
      </c>
      <c r="S45">
        <v>0</v>
      </c>
      <c r="T45">
        <v>0.56000000000000005</v>
      </c>
      <c r="W45">
        <v>41</v>
      </c>
      <c r="X45">
        <v>3.0000000000000001E-3</v>
      </c>
      <c r="Y45">
        <v>2086.1289999999999</v>
      </c>
      <c r="Z45">
        <v>1804.5250000000001</v>
      </c>
      <c r="AA45">
        <v>2484.5970000000002</v>
      </c>
      <c r="AB45">
        <v>0.93400000000000005</v>
      </c>
    </row>
    <row r="46" spans="5:28">
      <c r="E46">
        <v>46</v>
      </c>
      <c r="F46">
        <v>2E-3</v>
      </c>
      <c r="G46">
        <v>1331.6859999999999</v>
      </c>
      <c r="H46">
        <v>1043.521</v>
      </c>
      <c r="I46">
        <v>1607.89</v>
      </c>
      <c r="J46">
        <v>0</v>
      </c>
      <c r="K46">
        <v>0.69199999999999995</v>
      </c>
      <c r="N46">
        <v>45</v>
      </c>
      <c r="O46">
        <v>1E-3</v>
      </c>
      <c r="P46">
        <v>1914.693</v>
      </c>
      <c r="Q46">
        <v>1291.8119999999999</v>
      </c>
      <c r="R46">
        <v>2391.8440000000001</v>
      </c>
      <c r="S46">
        <v>0</v>
      </c>
      <c r="T46">
        <v>0.63800000000000001</v>
      </c>
      <c r="W46">
        <v>42</v>
      </c>
      <c r="X46">
        <v>3.0000000000000001E-3</v>
      </c>
      <c r="Y46">
        <v>2259.3679999999999</v>
      </c>
      <c r="Z46">
        <v>1951.818</v>
      </c>
      <c r="AA46">
        <v>2634.86</v>
      </c>
      <c r="AB46">
        <v>0.82199999999999995</v>
      </c>
    </row>
    <row r="47" spans="5:28">
      <c r="E47">
        <v>47</v>
      </c>
      <c r="F47">
        <v>2E-3</v>
      </c>
      <c r="G47">
        <v>1399.789</v>
      </c>
      <c r="H47">
        <v>974.7</v>
      </c>
      <c r="I47">
        <v>1812.4829999999999</v>
      </c>
      <c r="J47">
        <v>0</v>
      </c>
      <c r="K47">
        <v>0.77700000000000002</v>
      </c>
      <c r="N47">
        <v>46</v>
      </c>
      <c r="O47" s="7">
        <v>6.9110000000000005E-4</v>
      </c>
      <c r="P47">
        <v>2069.8420000000001</v>
      </c>
      <c r="Q47">
        <v>1380.325</v>
      </c>
      <c r="R47">
        <v>2755.7020000000002</v>
      </c>
      <c r="S47">
        <v>0</v>
      </c>
      <c r="T47">
        <v>0.41899999999999998</v>
      </c>
      <c r="W47">
        <v>43</v>
      </c>
      <c r="X47" s="7">
        <v>8.9590000000000004E-4</v>
      </c>
      <c r="Y47">
        <v>2067.0360000000001</v>
      </c>
      <c r="Z47">
        <v>1903</v>
      </c>
      <c r="AA47">
        <v>2340.8209999999999</v>
      </c>
      <c r="AB47">
        <v>0.27400000000000002</v>
      </c>
    </row>
    <row r="48" spans="5:28">
      <c r="E48">
        <v>48</v>
      </c>
      <c r="F48">
        <v>3.0000000000000001E-3</v>
      </c>
      <c r="G48">
        <v>1349.8050000000001</v>
      </c>
      <c r="H48">
        <v>1019.9160000000001</v>
      </c>
      <c r="I48">
        <v>1767.59</v>
      </c>
      <c r="J48">
        <v>0</v>
      </c>
      <c r="K48">
        <v>0.85599999999999998</v>
      </c>
      <c r="N48">
        <v>47</v>
      </c>
      <c r="O48" s="7">
        <v>6.1760000000000005E-4</v>
      </c>
      <c r="P48">
        <v>1797.9559999999999</v>
      </c>
      <c r="Q48">
        <v>1530.1510000000001</v>
      </c>
      <c r="R48">
        <v>2265.9169999999999</v>
      </c>
      <c r="S48">
        <v>0</v>
      </c>
      <c r="T48">
        <v>0.374</v>
      </c>
      <c r="W48">
        <v>44</v>
      </c>
      <c r="X48">
        <v>2E-3</v>
      </c>
      <c r="Y48">
        <v>2385.2979999999998</v>
      </c>
      <c r="Z48">
        <v>1986.673</v>
      </c>
      <c r="AA48">
        <v>2763.2350000000001</v>
      </c>
      <c r="AB48">
        <v>0.65300000000000002</v>
      </c>
    </row>
    <row r="49" spans="5:28">
      <c r="E49">
        <v>49</v>
      </c>
      <c r="F49">
        <v>3.0000000000000001E-3</v>
      </c>
      <c r="G49">
        <v>1286.0319999999999</v>
      </c>
      <c r="H49">
        <v>1111.758</v>
      </c>
      <c r="I49">
        <v>1614.009</v>
      </c>
      <c r="J49">
        <v>0</v>
      </c>
      <c r="K49">
        <v>1.0249999999999999</v>
      </c>
      <c r="N49">
        <v>48</v>
      </c>
      <c r="O49" s="7">
        <v>7.1829999999999995E-4</v>
      </c>
      <c r="P49">
        <v>1947.864</v>
      </c>
      <c r="Q49">
        <v>1473.086</v>
      </c>
      <c r="R49">
        <v>2393.6509999999998</v>
      </c>
      <c r="S49">
        <v>0</v>
      </c>
      <c r="T49">
        <v>0.435</v>
      </c>
      <c r="W49">
        <v>45</v>
      </c>
      <c r="X49">
        <v>1E-3</v>
      </c>
      <c r="Y49">
        <v>2268.895</v>
      </c>
      <c r="Z49">
        <v>1922.278</v>
      </c>
      <c r="AA49">
        <v>2607.4430000000002</v>
      </c>
      <c r="AB49">
        <v>0.35699999999999998</v>
      </c>
    </row>
    <row r="50" spans="5:28">
      <c r="E50">
        <v>50</v>
      </c>
      <c r="F50">
        <v>1E-3</v>
      </c>
      <c r="G50">
        <v>1433.316</v>
      </c>
      <c r="H50">
        <v>1214.933</v>
      </c>
      <c r="I50">
        <v>1618.098</v>
      </c>
      <c r="J50">
        <v>0</v>
      </c>
      <c r="K50">
        <v>0.40100000000000002</v>
      </c>
      <c r="N50">
        <v>49</v>
      </c>
      <c r="O50" s="7">
        <v>5.4960000000000002E-4</v>
      </c>
      <c r="P50">
        <v>2097.3980000000001</v>
      </c>
      <c r="Q50">
        <v>1515.1969999999999</v>
      </c>
      <c r="R50">
        <v>2709.47</v>
      </c>
      <c r="S50">
        <v>0</v>
      </c>
      <c r="T50">
        <v>0.33300000000000002</v>
      </c>
      <c r="W50">
        <v>46</v>
      </c>
      <c r="X50">
        <v>1E-3</v>
      </c>
      <c r="Y50">
        <v>2205.136</v>
      </c>
      <c r="Z50">
        <v>1856.72</v>
      </c>
      <c r="AA50">
        <v>2596.8359999999998</v>
      </c>
      <c r="AB50">
        <v>0.317</v>
      </c>
    </row>
    <row r="51" spans="5:28">
      <c r="E51">
        <v>51</v>
      </c>
      <c r="F51" s="7">
        <v>9.7409999999999999E-4</v>
      </c>
      <c r="G51">
        <v>1265.3920000000001</v>
      </c>
      <c r="H51">
        <v>1115.575</v>
      </c>
      <c r="I51">
        <v>1535.954</v>
      </c>
      <c r="J51">
        <v>0</v>
      </c>
      <c r="K51">
        <v>0.313</v>
      </c>
      <c r="N51">
        <v>50</v>
      </c>
      <c r="O51">
        <v>2E-3</v>
      </c>
      <c r="P51">
        <v>1928.7819999999999</v>
      </c>
      <c r="Q51">
        <v>1511.0129999999999</v>
      </c>
      <c r="R51">
        <v>2561.788</v>
      </c>
      <c r="S51">
        <v>0</v>
      </c>
      <c r="T51">
        <v>1.0900000000000001</v>
      </c>
      <c r="W51">
        <v>47</v>
      </c>
      <c r="X51" s="7">
        <v>9.4859999999999996E-4</v>
      </c>
      <c r="Y51">
        <v>2163.7420000000002</v>
      </c>
      <c r="Z51">
        <v>1779.4359999999999</v>
      </c>
      <c r="AA51">
        <v>2387.61</v>
      </c>
      <c r="AB51">
        <v>0.28999999999999998</v>
      </c>
    </row>
    <row r="52" spans="5:28">
      <c r="E52">
        <v>52</v>
      </c>
      <c r="F52">
        <v>2E-3</v>
      </c>
      <c r="G52">
        <v>1497.2670000000001</v>
      </c>
      <c r="H52">
        <v>1184.415</v>
      </c>
      <c r="I52">
        <v>1830.116</v>
      </c>
      <c r="J52">
        <v>0</v>
      </c>
      <c r="K52">
        <v>0.65900000000000003</v>
      </c>
      <c r="N52">
        <v>51</v>
      </c>
      <c r="O52">
        <v>2E-3</v>
      </c>
      <c r="P52">
        <v>1809.2429999999999</v>
      </c>
      <c r="Q52">
        <v>1232.9829999999999</v>
      </c>
      <c r="R52">
        <v>2280.1990000000001</v>
      </c>
      <c r="S52">
        <v>0</v>
      </c>
      <c r="T52">
        <v>1.0309999999999999</v>
      </c>
      <c r="W52">
        <v>48</v>
      </c>
      <c r="X52">
        <v>2E-3</v>
      </c>
      <c r="Y52">
        <v>2200.6889999999999</v>
      </c>
      <c r="Z52">
        <v>1709.2670000000001</v>
      </c>
      <c r="AA52">
        <v>2760.5659999999998</v>
      </c>
      <c r="AB52">
        <v>0.76900000000000002</v>
      </c>
    </row>
    <row r="53" spans="5:28">
      <c r="E53">
        <v>53</v>
      </c>
      <c r="F53">
        <v>2E-3</v>
      </c>
      <c r="G53">
        <v>1618.87</v>
      </c>
      <c r="H53">
        <v>1440.288</v>
      </c>
      <c r="I53">
        <v>1992</v>
      </c>
      <c r="J53">
        <v>0</v>
      </c>
      <c r="K53">
        <v>0.60799999999999998</v>
      </c>
      <c r="W53">
        <v>49</v>
      </c>
      <c r="X53">
        <v>1E-3</v>
      </c>
      <c r="Y53">
        <v>2020.212</v>
      </c>
      <c r="Z53">
        <v>1753.3820000000001</v>
      </c>
      <c r="AA53">
        <v>2464.788</v>
      </c>
      <c r="AB53">
        <v>0.379</v>
      </c>
    </row>
    <row r="54" spans="5:28">
      <c r="E54">
        <v>54</v>
      </c>
      <c r="F54">
        <v>2E-3</v>
      </c>
      <c r="G54">
        <v>1358.19</v>
      </c>
      <c r="H54">
        <v>1099.94</v>
      </c>
      <c r="I54">
        <v>1694.95</v>
      </c>
      <c r="J54">
        <v>0</v>
      </c>
      <c r="K54">
        <v>0.56100000000000005</v>
      </c>
      <c r="W54">
        <v>50</v>
      </c>
      <c r="X54">
        <v>2E-3</v>
      </c>
      <c r="Y54">
        <v>2031.4749999999999</v>
      </c>
      <c r="Z54">
        <v>1668.8409999999999</v>
      </c>
      <c r="AA54">
        <v>2542.7530000000002</v>
      </c>
      <c r="AB54">
        <v>0.57199999999999995</v>
      </c>
    </row>
    <row r="55" spans="5:28">
      <c r="E55">
        <v>55</v>
      </c>
      <c r="F55">
        <v>4.0000000000000001E-3</v>
      </c>
      <c r="G55">
        <v>1708.05</v>
      </c>
      <c r="H55">
        <v>1337.5809999999999</v>
      </c>
      <c r="I55">
        <v>2325.8679999999999</v>
      </c>
      <c r="J55">
        <v>0</v>
      </c>
      <c r="K55">
        <v>1.339</v>
      </c>
      <c r="W55">
        <v>51</v>
      </c>
      <c r="X55">
        <v>1E-3</v>
      </c>
      <c r="Y55">
        <v>2121.4589999999998</v>
      </c>
      <c r="Z55">
        <v>1697.3430000000001</v>
      </c>
      <c r="AA55">
        <v>2467.09</v>
      </c>
      <c r="AB55">
        <v>0.315</v>
      </c>
    </row>
    <row r="56" spans="5:28">
      <c r="E56">
        <v>56</v>
      </c>
      <c r="F56">
        <v>2E-3</v>
      </c>
      <c r="G56">
        <v>1581.0830000000001</v>
      </c>
      <c r="H56">
        <v>1066.68</v>
      </c>
      <c r="I56">
        <v>1977.2090000000001</v>
      </c>
      <c r="J56">
        <v>0</v>
      </c>
      <c r="K56">
        <v>0.70499999999999996</v>
      </c>
      <c r="W56">
        <v>52</v>
      </c>
      <c r="X56">
        <v>2E-3</v>
      </c>
      <c r="Y56">
        <v>2150.6489999999999</v>
      </c>
      <c r="Z56">
        <v>1724.5440000000001</v>
      </c>
      <c r="AA56">
        <v>2725.93</v>
      </c>
      <c r="AB56">
        <v>0.66400000000000003</v>
      </c>
    </row>
    <row r="57" spans="5:28">
      <c r="W57">
        <v>53</v>
      </c>
      <c r="X57">
        <v>2E-3</v>
      </c>
      <c r="Y57">
        <v>2265.7440000000001</v>
      </c>
      <c r="Z57">
        <v>1975.1120000000001</v>
      </c>
      <c r="AA57">
        <v>2862</v>
      </c>
      <c r="AB57">
        <v>0.51800000000000002</v>
      </c>
    </row>
    <row r="58" spans="5:28">
      <c r="K58">
        <f>AVERAGE(K5:K56)</f>
        <v>0.62730769230769223</v>
      </c>
      <c r="T58">
        <f>AVERAGE(T5:T56)</f>
        <v>0.55770833333333325</v>
      </c>
      <c r="W58">
        <v>54</v>
      </c>
      <c r="X58">
        <v>2E-3</v>
      </c>
      <c r="Y58">
        <v>2453.9209999999998</v>
      </c>
      <c r="Z58">
        <v>2098.6570000000002</v>
      </c>
      <c r="AA58">
        <v>2959.9319999999998</v>
      </c>
      <c r="AB58">
        <v>0.48699999999999999</v>
      </c>
    </row>
    <row r="59" spans="5:28">
      <c r="T59">
        <f>STDEV(T5:T52)</f>
        <v>0.27217578474474635</v>
      </c>
      <c r="W59">
        <v>55</v>
      </c>
      <c r="X59">
        <v>2E-3</v>
      </c>
      <c r="Y59">
        <v>2245.7220000000002</v>
      </c>
      <c r="Z59">
        <v>1878.904</v>
      </c>
      <c r="AA59">
        <v>2644.2020000000002</v>
      </c>
      <c r="AB59">
        <v>0.6</v>
      </c>
    </row>
    <row r="60" spans="5:28">
      <c r="W60">
        <v>56</v>
      </c>
      <c r="X60">
        <v>2E-3</v>
      </c>
      <c r="Y60">
        <v>2119.8139999999999</v>
      </c>
      <c r="Z60">
        <v>1822.6610000000001</v>
      </c>
      <c r="AA60">
        <v>2470</v>
      </c>
      <c r="AB60">
        <v>0.65300000000000002</v>
      </c>
    </row>
    <row r="61" spans="5:28">
      <c r="W61">
        <v>57</v>
      </c>
      <c r="X61">
        <v>3.0000000000000001E-3</v>
      </c>
      <c r="Y61">
        <v>2286.0369999999998</v>
      </c>
      <c r="Z61">
        <v>1845.653</v>
      </c>
      <c r="AA61">
        <v>2909.252</v>
      </c>
      <c r="AB61">
        <v>0.95</v>
      </c>
    </row>
    <row r="62" spans="5:28">
      <c r="W62">
        <v>58</v>
      </c>
      <c r="X62">
        <v>2E-3</v>
      </c>
      <c r="Y62">
        <v>2180.8910000000001</v>
      </c>
      <c r="Z62">
        <v>1951.8910000000001</v>
      </c>
      <c r="AA62">
        <v>2597.12</v>
      </c>
      <c r="AB62">
        <v>0.49</v>
      </c>
    </row>
    <row r="63" spans="5:28">
      <c r="W63">
        <v>59</v>
      </c>
      <c r="X63">
        <v>2E-3</v>
      </c>
      <c r="Y63">
        <v>2007.7850000000001</v>
      </c>
      <c r="Z63">
        <v>1739.4059999999999</v>
      </c>
      <c r="AA63">
        <v>2228.6640000000002</v>
      </c>
      <c r="AB63">
        <v>0.56200000000000006</v>
      </c>
    </row>
    <row r="64" spans="5:28">
      <c r="W64">
        <v>60</v>
      </c>
      <c r="X64" s="7">
        <v>4.0049999999999998E-4</v>
      </c>
      <c r="Y64">
        <v>2142.931</v>
      </c>
      <c r="Z64">
        <v>1845.1020000000001</v>
      </c>
      <c r="AA64">
        <v>2498.8339999999998</v>
      </c>
      <c r="AB64">
        <v>0.124</v>
      </c>
    </row>
    <row r="65" spans="23:28">
      <c r="W65">
        <v>61</v>
      </c>
      <c r="X65">
        <v>1E-3</v>
      </c>
      <c r="Y65">
        <v>1902.74</v>
      </c>
      <c r="Z65">
        <v>1698.277</v>
      </c>
      <c r="AA65">
        <v>2182.9560000000001</v>
      </c>
      <c r="AB65">
        <v>0.36</v>
      </c>
    </row>
    <row r="66" spans="23:28">
      <c r="W66">
        <v>62</v>
      </c>
      <c r="X66">
        <v>3.0000000000000001E-3</v>
      </c>
      <c r="Y66">
        <v>2150.7220000000002</v>
      </c>
      <c r="Z66">
        <v>1773.05</v>
      </c>
      <c r="AA66">
        <v>2464.8530000000001</v>
      </c>
      <c r="AB66">
        <v>1.026</v>
      </c>
    </row>
    <row r="67" spans="23:28">
      <c r="W67">
        <v>63</v>
      </c>
      <c r="X67" s="7">
        <v>3.6890000000000002E-4</v>
      </c>
      <c r="Y67">
        <v>2128.8470000000002</v>
      </c>
      <c r="Z67">
        <v>2005.4749999999999</v>
      </c>
      <c r="AA67">
        <v>2303.8380000000002</v>
      </c>
      <c r="AB67">
        <v>0.114</v>
      </c>
    </row>
    <row r="68" spans="23:28">
      <c r="W68">
        <v>64</v>
      </c>
      <c r="X68" s="7">
        <v>9.3800000000000003E-4</v>
      </c>
      <c r="Y68">
        <v>2056.96</v>
      </c>
      <c r="Z68">
        <v>1889.8019999999999</v>
      </c>
      <c r="AA68">
        <v>2214.0320000000002</v>
      </c>
      <c r="AB68">
        <v>0.28799999999999998</v>
      </c>
    </row>
    <row r="69" spans="23:28">
      <c r="W69">
        <v>65</v>
      </c>
      <c r="X69">
        <v>3.0000000000000001E-3</v>
      </c>
      <c r="Y69">
        <v>2130</v>
      </c>
      <c r="Z69">
        <v>1727.519</v>
      </c>
      <c r="AA69">
        <v>2632.5720000000001</v>
      </c>
      <c r="AB69">
        <v>0.90600000000000003</v>
      </c>
    </row>
    <row r="70" spans="23:28">
      <c r="W70">
        <v>66</v>
      </c>
      <c r="X70">
        <v>1E-3</v>
      </c>
      <c r="Y70">
        <v>2215.1289999999999</v>
      </c>
      <c r="Z70">
        <v>1890.268</v>
      </c>
      <c r="AA70">
        <v>2650.451</v>
      </c>
      <c r="AB70">
        <v>0.35499999999999998</v>
      </c>
    </row>
    <row r="71" spans="23:28">
      <c r="W71">
        <v>67</v>
      </c>
      <c r="X71" s="7">
        <v>6.6399999999999999E-4</v>
      </c>
      <c r="Y71">
        <v>2234.0390000000002</v>
      </c>
      <c r="Z71">
        <v>2135.837</v>
      </c>
      <c r="AA71">
        <v>2395.44</v>
      </c>
      <c r="AB71">
        <v>0.20200000000000001</v>
      </c>
    </row>
    <row r="72" spans="23:28">
      <c r="W72">
        <v>68</v>
      </c>
      <c r="X72">
        <v>2E-3</v>
      </c>
      <c r="Y72">
        <v>2194.3960000000002</v>
      </c>
      <c r="Z72">
        <v>1796</v>
      </c>
      <c r="AA72">
        <v>2824.6570000000002</v>
      </c>
      <c r="AB72">
        <v>0.55100000000000005</v>
      </c>
    </row>
    <row r="73" spans="23:28">
      <c r="W73">
        <v>69</v>
      </c>
      <c r="X73">
        <v>2E-3</v>
      </c>
      <c r="Y73">
        <v>2263.06</v>
      </c>
      <c r="Z73">
        <v>1911.8720000000001</v>
      </c>
      <c r="AA73">
        <v>2846.7979999999998</v>
      </c>
      <c r="AB73">
        <v>0.56200000000000006</v>
      </c>
    </row>
    <row r="74" spans="23:28">
      <c r="W74">
        <v>70</v>
      </c>
      <c r="X74">
        <v>1E-3</v>
      </c>
      <c r="Y74">
        <v>2247.9720000000002</v>
      </c>
      <c r="Z74">
        <v>1908.296</v>
      </c>
      <c r="AA74">
        <v>3187</v>
      </c>
      <c r="AB74">
        <v>0.35499999999999998</v>
      </c>
    </row>
    <row r="76" spans="23:28">
      <c r="AB76">
        <f>AVERAGE(AB5:AB74)</f>
        <v>0.51144285714285687</v>
      </c>
    </row>
    <row r="77" spans="23:28">
      <c r="AB77">
        <f>STDEV(AB5:AB74)</f>
        <v>0.25203557580226532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CA1B-AC7D-A149-8127-6218EB55F029}">
  <dimension ref="A1:F118"/>
  <sheetViews>
    <sheetView zoomScale="179" workbookViewId="0">
      <selection activeCell="G23" sqref="G23"/>
    </sheetView>
  </sheetViews>
  <sheetFormatPr defaultColWidth="11" defaultRowHeight="15.95"/>
  <sheetData>
    <row r="1" spans="1:2">
      <c r="A1">
        <v>0.222</v>
      </c>
      <c r="B1">
        <f>A1*1000</f>
        <v>222</v>
      </c>
    </row>
    <row r="2" spans="1:2">
      <c r="A2">
        <v>0.25700000000000001</v>
      </c>
      <c r="B2">
        <f t="shared" ref="B2:B65" si="0">A2*1000</f>
        <v>257</v>
      </c>
    </row>
    <row r="3" spans="1:2">
      <c r="A3">
        <v>0.28399999999999997</v>
      </c>
      <c r="B3">
        <f t="shared" si="0"/>
        <v>284</v>
      </c>
    </row>
    <row r="4" spans="1:2">
      <c r="A4">
        <v>0.433</v>
      </c>
      <c r="B4">
        <f t="shared" si="0"/>
        <v>433</v>
      </c>
    </row>
    <row r="5" spans="1:2">
      <c r="A5">
        <v>0.69899999999999995</v>
      </c>
      <c r="B5">
        <f t="shared" si="0"/>
        <v>699</v>
      </c>
    </row>
    <row r="6" spans="1:2">
      <c r="A6">
        <v>0.78200000000000003</v>
      </c>
      <c r="B6">
        <f t="shared" si="0"/>
        <v>782</v>
      </c>
    </row>
    <row r="7" spans="1:2">
      <c r="A7">
        <v>0.60499999999999998</v>
      </c>
      <c r="B7">
        <f t="shared" si="0"/>
        <v>605</v>
      </c>
    </row>
    <row r="8" spans="1:2">
      <c r="A8">
        <v>0.32300000000000001</v>
      </c>
      <c r="B8">
        <f t="shared" si="0"/>
        <v>323</v>
      </c>
    </row>
    <row r="9" spans="1:2">
      <c r="A9">
        <v>0.60699999999999998</v>
      </c>
      <c r="B9">
        <f t="shared" si="0"/>
        <v>607</v>
      </c>
    </row>
    <row r="10" spans="1:2">
      <c r="A10">
        <v>0.65</v>
      </c>
      <c r="B10">
        <f t="shared" si="0"/>
        <v>650</v>
      </c>
    </row>
    <row r="11" spans="1:2">
      <c r="A11">
        <v>0.46800000000000003</v>
      </c>
      <c r="B11">
        <f t="shared" si="0"/>
        <v>468</v>
      </c>
    </row>
    <row r="12" spans="1:2">
      <c r="A12">
        <v>0.53700000000000003</v>
      </c>
      <c r="B12">
        <f t="shared" si="0"/>
        <v>537</v>
      </c>
    </row>
    <row r="13" spans="1:2">
      <c r="A13">
        <v>0.42099999999999999</v>
      </c>
      <c r="B13">
        <f t="shared" si="0"/>
        <v>421</v>
      </c>
    </row>
    <row r="14" spans="1:2">
      <c r="A14">
        <v>0.23499999999999999</v>
      </c>
      <c r="B14">
        <f t="shared" si="0"/>
        <v>235</v>
      </c>
    </row>
    <row r="15" spans="1:2">
      <c r="A15">
        <v>0.45700000000000002</v>
      </c>
      <c r="B15">
        <f t="shared" si="0"/>
        <v>457</v>
      </c>
    </row>
    <row r="16" spans="1:2">
      <c r="A16">
        <v>1.0820000000000001</v>
      </c>
      <c r="B16">
        <f t="shared" si="0"/>
        <v>1082</v>
      </c>
    </row>
    <row r="17" spans="1:6">
      <c r="A17">
        <v>0.2</v>
      </c>
      <c r="B17">
        <f t="shared" si="0"/>
        <v>200</v>
      </c>
    </row>
    <row r="18" spans="1:6">
      <c r="A18">
        <v>0.65800000000000003</v>
      </c>
      <c r="B18">
        <f t="shared" si="0"/>
        <v>658</v>
      </c>
    </row>
    <row r="19" spans="1:6">
      <c r="A19">
        <v>0.82499999999999996</v>
      </c>
      <c r="B19">
        <f t="shared" si="0"/>
        <v>825</v>
      </c>
      <c r="D19" t="s">
        <v>9</v>
      </c>
      <c r="E19" s="5">
        <f>AVERAGE(B1:B118)</f>
        <v>530.26271186440681</v>
      </c>
      <c r="F19" t="s">
        <v>35</v>
      </c>
    </row>
    <row r="20" spans="1:6">
      <c r="A20">
        <v>0.72399999999999998</v>
      </c>
      <c r="B20">
        <f t="shared" si="0"/>
        <v>724</v>
      </c>
      <c r="D20" t="s">
        <v>36</v>
      </c>
      <c r="E20" s="5">
        <f>STDEV(B1:B118)</f>
        <v>260.27117442916489</v>
      </c>
      <c r="F20" t="s">
        <v>35</v>
      </c>
    </row>
    <row r="21" spans="1:6">
      <c r="A21">
        <v>0.65</v>
      </c>
      <c r="B21">
        <f t="shared" si="0"/>
        <v>650</v>
      </c>
      <c r="D21" t="s">
        <v>37</v>
      </c>
      <c r="E21">
        <f>COUNT(B1:B118)</f>
        <v>118</v>
      </c>
    </row>
    <row r="22" spans="1:6">
      <c r="A22">
        <v>0.24199999999999999</v>
      </c>
      <c r="B22">
        <f t="shared" si="0"/>
        <v>242</v>
      </c>
      <c r="D22" t="s">
        <v>4</v>
      </c>
      <c r="E22">
        <f>QUARTILE(B1:B118,1)</f>
        <v>351.25</v>
      </c>
    </row>
    <row r="23" spans="1:6">
      <c r="A23">
        <v>0.47299999999999998</v>
      </c>
      <c r="B23">
        <f t="shared" si="0"/>
        <v>473</v>
      </c>
      <c r="D23" t="s">
        <v>6</v>
      </c>
      <c r="E23">
        <f>QUARTILE(B1:B118,3)</f>
        <v>664.75</v>
      </c>
    </row>
    <row r="24" spans="1:6">
      <c r="A24">
        <v>0.81899999999999995</v>
      </c>
      <c r="B24">
        <f t="shared" si="0"/>
        <v>819</v>
      </c>
    </row>
    <row r="25" spans="1:6">
      <c r="A25">
        <v>0.97</v>
      </c>
      <c r="B25">
        <f t="shared" si="0"/>
        <v>970</v>
      </c>
    </row>
    <row r="26" spans="1:6">
      <c r="A26">
        <v>0.29599999999999999</v>
      </c>
      <c r="B26">
        <f t="shared" si="0"/>
        <v>296</v>
      </c>
    </row>
    <row r="27" spans="1:6">
      <c r="A27">
        <v>0.15</v>
      </c>
      <c r="B27">
        <f t="shared" si="0"/>
        <v>150</v>
      </c>
    </row>
    <row r="28" spans="1:6">
      <c r="A28">
        <v>0.61299999999999999</v>
      </c>
      <c r="B28">
        <f t="shared" si="0"/>
        <v>613</v>
      </c>
    </row>
    <row r="29" spans="1:6">
      <c r="A29">
        <v>0.48799999999999999</v>
      </c>
      <c r="B29">
        <f t="shared" si="0"/>
        <v>488</v>
      </c>
    </row>
    <row r="30" spans="1:6">
      <c r="A30">
        <v>0.24199999999999999</v>
      </c>
      <c r="B30">
        <f t="shared" si="0"/>
        <v>242</v>
      </c>
    </row>
    <row r="31" spans="1:6">
      <c r="A31">
        <v>0.74199999999999999</v>
      </c>
      <c r="B31">
        <f t="shared" si="0"/>
        <v>742</v>
      </c>
    </row>
    <row r="32" spans="1:6">
      <c r="A32">
        <v>0.14599999999999999</v>
      </c>
      <c r="B32">
        <f t="shared" si="0"/>
        <v>146</v>
      </c>
    </row>
    <row r="33" spans="1:2">
      <c r="A33">
        <v>0.36199999999999999</v>
      </c>
      <c r="B33">
        <f t="shared" si="0"/>
        <v>362</v>
      </c>
    </row>
    <row r="34" spans="1:2">
      <c r="A34">
        <v>0.94</v>
      </c>
      <c r="B34">
        <f t="shared" si="0"/>
        <v>940</v>
      </c>
    </row>
    <row r="35" spans="1:2">
      <c r="A35">
        <v>0.72099999999999997</v>
      </c>
      <c r="B35">
        <f t="shared" si="0"/>
        <v>721</v>
      </c>
    </row>
    <row r="36" spans="1:2">
      <c r="A36">
        <v>0.59</v>
      </c>
      <c r="B36">
        <f t="shared" si="0"/>
        <v>590</v>
      </c>
    </row>
    <row r="37" spans="1:2">
      <c r="A37">
        <v>0.40600000000000003</v>
      </c>
      <c r="B37">
        <f t="shared" si="0"/>
        <v>406</v>
      </c>
    </row>
    <row r="38" spans="1:2">
      <c r="A38">
        <v>1.2629999999999999</v>
      </c>
      <c r="B38">
        <f t="shared" si="0"/>
        <v>1263</v>
      </c>
    </row>
    <row r="39" spans="1:2">
      <c r="A39">
        <v>0.89200000000000002</v>
      </c>
      <c r="B39">
        <f t="shared" si="0"/>
        <v>892</v>
      </c>
    </row>
    <row r="40" spans="1:2">
      <c r="A40">
        <v>0.41599999999999998</v>
      </c>
      <c r="B40">
        <f t="shared" si="0"/>
        <v>416</v>
      </c>
    </row>
    <row r="41" spans="1:2">
      <c r="A41">
        <v>0.56000000000000005</v>
      </c>
      <c r="B41">
        <f t="shared" si="0"/>
        <v>560</v>
      </c>
    </row>
    <row r="42" spans="1:2">
      <c r="A42">
        <v>0.63800000000000001</v>
      </c>
      <c r="B42">
        <f t="shared" si="0"/>
        <v>638</v>
      </c>
    </row>
    <row r="43" spans="1:2">
      <c r="A43">
        <v>0.41899999999999998</v>
      </c>
      <c r="B43">
        <f t="shared" si="0"/>
        <v>419</v>
      </c>
    </row>
    <row r="44" spans="1:2">
      <c r="A44">
        <v>0.374</v>
      </c>
      <c r="B44">
        <f t="shared" si="0"/>
        <v>374</v>
      </c>
    </row>
    <row r="45" spans="1:2">
      <c r="A45">
        <v>0.435</v>
      </c>
      <c r="B45">
        <f t="shared" si="0"/>
        <v>435</v>
      </c>
    </row>
    <row r="46" spans="1:2">
      <c r="A46">
        <v>0.33300000000000002</v>
      </c>
      <c r="B46">
        <f t="shared" si="0"/>
        <v>333</v>
      </c>
    </row>
    <row r="47" spans="1:2">
      <c r="A47">
        <v>1.0900000000000001</v>
      </c>
      <c r="B47">
        <f t="shared" si="0"/>
        <v>1090</v>
      </c>
    </row>
    <row r="48" spans="1:2">
      <c r="A48">
        <v>1.0309999999999999</v>
      </c>
      <c r="B48">
        <f t="shared" si="0"/>
        <v>1031</v>
      </c>
    </row>
    <row r="49" spans="1:2">
      <c r="A49">
        <v>1.31</v>
      </c>
      <c r="B49">
        <f t="shared" si="0"/>
        <v>1310</v>
      </c>
    </row>
    <row r="50" spans="1:2">
      <c r="A50">
        <v>0.92900000000000005</v>
      </c>
      <c r="B50">
        <f t="shared" si="0"/>
        <v>929</v>
      </c>
    </row>
    <row r="51" spans="1:2">
      <c r="A51">
        <v>0.39100000000000001</v>
      </c>
      <c r="B51">
        <f t="shared" si="0"/>
        <v>391</v>
      </c>
    </row>
    <row r="52" spans="1:2">
      <c r="A52">
        <v>0.621</v>
      </c>
      <c r="B52">
        <f t="shared" si="0"/>
        <v>621</v>
      </c>
    </row>
    <row r="53" spans="1:2">
      <c r="A53">
        <v>0.35699999999999998</v>
      </c>
      <c r="B53">
        <f t="shared" si="0"/>
        <v>357</v>
      </c>
    </row>
    <row r="54" spans="1:2">
      <c r="A54">
        <v>0.81299999999999994</v>
      </c>
      <c r="B54">
        <f t="shared" si="0"/>
        <v>813</v>
      </c>
    </row>
    <row r="55" spans="1:2">
      <c r="A55">
        <v>0.75</v>
      </c>
      <c r="B55">
        <f t="shared" si="0"/>
        <v>750</v>
      </c>
    </row>
    <row r="56" spans="1:2">
      <c r="A56">
        <v>0.42499999999999999</v>
      </c>
      <c r="B56">
        <f t="shared" si="0"/>
        <v>425</v>
      </c>
    </row>
    <row r="57" spans="1:2">
      <c r="A57">
        <v>0.495</v>
      </c>
      <c r="B57">
        <f t="shared" si="0"/>
        <v>495</v>
      </c>
    </row>
    <row r="58" spans="1:2">
      <c r="A58">
        <v>0.67500000000000004</v>
      </c>
      <c r="B58">
        <f t="shared" si="0"/>
        <v>675</v>
      </c>
    </row>
    <row r="59" spans="1:2">
      <c r="A59">
        <v>0.309</v>
      </c>
      <c r="B59">
        <f t="shared" si="0"/>
        <v>309</v>
      </c>
    </row>
    <row r="60" spans="1:2">
      <c r="A60">
        <v>0.35699999999999998</v>
      </c>
      <c r="B60">
        <f t="shared" si="0"/>
        <v>357</v>
      </c>
    </row>
    <row r="61" spans="1:2">
      <c r="A61">
        <v>0.628</v>
      </c>
      <c r="B61">
        <f t="shared" si="0"/>
        <v>628</v>
      </c>
    </row>
    <row r="62" spans="1:2">
      <c r="A62">
        <v>0.48099999999999998</v>
      </c>
      <c r="B62">
        <f t="shared" si="0"/>
        <v>481</v>
      </c>
    </row>
    <row r="63" spans="1:2">
      <c r="A63">
        <v>0.20200000000000001</v>
      </c>
      <c r="B63">
        <f t="shared" si="0"/>
        <v>202</v>
      </c>
    </row>
    <row r="64" spans="1:2">
      <c r="A64">
        <v>0.42499999999999999</v>
      </c>
      <c r="B64">
        <f t="shared" si="0"/>
        <v>425</v>
      </c>
    </row>
    <row r="65" spans="1:2">
      <c r="A65">
        <v>0.255</v>
      </c>
      <c r="B65">
        <f t="shared" si="0"/>
        <v>255</v>
      </c>
    </row>
    <row r="66" spans="1:2">
      <c r="A66">
        <v>0.96799999999999997</v>
      </c>
      <c r="B66">
        <f t="shared" ref="B66:B118" si="1">A66*1000</f>
        <v>968</v>
      </c>
    </row>
    <row r="67" spans="1:2">
      <c r="A67">
        <v>0.35</v>
      </c>
      <c r="B67">
        <f t="shared" si="1"/>
        <v>350</v>
      </c>
    </row>
    <row r="68" spans="1:2">
      <c r="A68">
        <v>0.83899999999999997</v>
      </c>
      <c r="B68">
        <f t="shared" si="1"/>
        <v>839</v>
      </c>
    </row>
    <row r="69" spans="1:2">
      <c r="A69">
        <v>0.46300000000000002</v>
      </c>
      <c r="B69">
        <f t="shared" si="1"/>
        <v>463</v>
      </c>
    </row>
    <row r="70" spans="1:2">
      <c r="A70">
        <v>0.39600000000000002</v>
      </c>
      <c r="B70">
        <f t="shared" si="1"/>
        <v>396</v>
      </c>
    </row>
    <row r="71" spans="1:2">
      <c r="A71">
        <v>0.42899999999999999</v>
      </c>
      <c r="B71">
        <f t="shared" si="1"/>
        <v>429</v>
      </c>
    </row>
    <row r="72" spans="1:2">
      <c r="A72">
        <v>0.18</v>
      </c>
      <c r="B72">
        <f t="shared" si="1"/>
        <v>180</v>
      </c>
    </row>
    <row r="73" spans="1:2">
      <c r="A73">
        <v>0.45500000000000002</v>
      </c>
      <c r="B73">
        <f t="shared" si="1"/>
        <v>455</v>
      </c>
    </row>
    <row r="74" spans="1:2">
      <c r="A74">
        <v>0.83199999999999996</v>
      </c>
      <c r="B74">
        <f t="shared" si="1"/>
        <v>832</v>
      </c>
    </row>
    <row r="75" spans="1:2">
      <c r="A75">
        <v>0.115</v>
      </c>
      <c r="B75">
        <f t="shared" si="1"/>
        <v>115</v>
      </c>
    </row>
    <row r="76" spans="1:2">
      <c r="A76">
        <v>0.64500000000000002</v>
      </c>
      <c r="B76">
        <f t="shared" si="1"/>
        <v>645</v>
      </c>
    </row>
    <row r="77" spans="1:2">
      <c r="A77">
        <v>0.185</v>
      </c>
      <c r="B77">
        <f t="shared" si="1"/>
        <v>185</v>
      </c>
    </row>
    <row r="78" spans="1:2">
      <c r="A78">
        <v>0.54400000000000004</v>
      </c>
      <c r="B78">
        <f t="shared" si="1"/>
        <v>544</v>
      </c>
    </row>
    <row r="79" spans="1:2">
      <c r="A79">
        <v>9.0999999999999998E-2</v>
      </c>
      <c r="B79">
        <f t="shared" si="1"/>
        <v>91</v>
      </c>
    </row>
    <row r="80" spans="1:2">
      <c r="A80">
        <v>0.86099999999999999</v>
      </c>
      <c r="B80">
        <f t="shared" si="1"/>
        <v>861</v>
      </c>
    </row>
    <row r="81" spans="1:2">
      <c r="A81">
        <v>0.33600000000000002</v>
      </c>
      <c r="B81">
        <f t="shared" si="1"/>
        <v>336</v>
      </c>
    </row>
    <row r="82" spans="1:2">
      <c r="A82">
        <v>0.502</v>
      </c>
      <c r="B82">
        <f t="shared" si="1"/>
        <v>502</v>
      </c>
    </row>
    <row r="83" spans="1:2">
      <c r="A83">
        <v>0.23599999999999999</v>
      </c>
      <c r="B83">
        <f t="shared" si="1"/>
        <v>236</v>
      </c>
    </row>
    <row r="84" spans="1:2">
      <c r="A84">
        <v>0.66500000000000004</v>
      </c>
      <c r="B84">
        <f t="shared" si="1"/>
        <v>665</v>
      </c>
    </row>
    <row r="85" spans="1:2">
      <c r="A85">
        <v>0.43</v>
      </c>
      <c r="B85">
        <f t="shared" si="1"/>
        <v>430</v>
      </c>
    </row>
    <row r="86" spans="1:2">
      <c r="A86">
        <v>0.47</v>
      </c>
      <c r="B86">
        <f t="shared" si="1"/>
        <v>470</v>
      </c>
    </row>
    <row r="87" spans="1:2">
      <c r="A87">
        <v>0.48099999999999998</v>
      </c>
      <c r="B87">
        <f t="shared" si="1"/>
        <v>481</v>
      </c>
    </row>
    <row r="88" spans="1:2">
      <c r="A88">
        <v>0.45600000000000002</v>
      </c>
      <c r="B88">
        <f t="shared" si="1"/>
        <v>456</v>
      </c>
    </row>
    <row r="89" spans="1:2">
      <c r="A89">
        <v>0.93400000000000005</v>
      </c>
      <c r="B89">
        <f t="shared" si="1"/>
        <v>934</v>
      </c>
    </row>
    <row r="90" spans="1:2">
      <c r="A90">
        <v>0.82199999999999995</v>
      </c>
      <c r="B90">
        <f t="shared" si="1"/>
        <v>822</v>
      </c>
    </row>
    <row r="91" spans="1:2">
      <c r="A91">
        <v>0.27400000000000002</v>
      </c>
      <c r="B91">
        <f t="shared" si="1"/>
        <v>274</v>
      </c>
    </row>
    <row r="92" spans="1:2">
      <c r="A92">
        <v>0.65300000000000002</v>
      </c>
      <c r="B92">
        <f t="shared" si="1"/>
        <v>653</v>
      </c>
    </row>
    <row r="93" spans="1:2">
      <c r="A93">
        <v>0.35699999999999998</v>
      </c>
      <c r="B93">
        <f t="shared" si="1"/>
        <v>357</v>
      </c>
    </row>
    <row r="94" spans="1:2">
      <c r="A94">
        <v>0.317</v>
      </c>
      <c r="B94">
        <f t="shared" si="1"/>
        <v>317</v>
      </c>
    </row>
    <row r="95" spans="1:2">
      <c r="A95">
        <v>0.28999999999999998</v>
      </c>
      <c r="B95">
        <f t="shared" si="1"/>
        <v>290</v>
      </c>
    </row>
    <row r="96" spans="1:2">
      <c r="A96">
        <v>0.76900000000000002</v>
      </c>
      <c r="B96">
        <f t="shared" si="1"/>
        <v>769</v>
      </c>
    </row>
    <row r="97" spans="1:2">
      <c r="A97">
        <v>0.379</v>
      </c>
      <c r="B97">
        <f t="shared" si="1"/>
        <v>379</v>
      </c>
    </row>
    <row r="98" spans="1:2">
      <c r="A98">
        <v>0.57199999999999995</v>
      </c>
      <c r="B98">
        <f t="shared" si="1"/>
        <v>572</v>
      </c>
    </row>
    <row r="99" spans="1:2">
      <c r="A99">
        <v>0.315</v>
      </c>
      <c r="B99">
        <f t="shared" si="1"/>
        <v>315</v>
      </c>
    </row>
    <row r="100" spans="1:2">
      <c r="A100">
        <v>0.66400000000000003</v>
      </c>
      <c r="B100">
        <f t="shared" si="1"/>
        <v>664</v>
      </c>
    </row>
    <row r="101" spans="1:2">
      <c r="A101">
        <v>0.51800000000000002</v>
      </c>
      <c r="B101">
        <f t="shared" si="1"/>
        <v>518</v>
      </c>
    </row>
    <row r="102" spans="1:2">
      <c r="A102">
        <v>0.48699999999999999</v>
      </c>
      <c r="B102">
        <f t="shared" si="1"/>
        <v>487</v>
      </c>
    </row>
    <row r="103" spans="1:2">
      <c r="A103">
        <v>0.6</v>
      </c>
      <c r="B103">
        <f t="shared" si="1"/>
        <v>600</v>
      </c>
    </row>
    <row r="104" spans="1:2">
      <c r="A104">
        <v>0.65300000000000002</v>
      </c>
      <c r="B104">
        <f t="shared" si="1"/>
        <v>653</v>
      </c>
    </row>
    <row r="105" spans="1:2">
      <c r="A105">
        <v>0.95</v>
      </c>
      <c r="B105">
        <f t="shared" si="1"/>
        <v>950</v>
      </c>
    </row>
    <row r="106" spans="1:2">
      <c r="A106">
        <v>0.49</v>
      </c>
      <c r="B106">
        <f t="shared" si="1"/>
        <v>490</v>
      </c>
    </row>
    <row r="107" spans="1:2">
      <c r="A107">
        <v>0.56200000000000006</v>
      </c>
      <c r="B107">
        <f t="shared" si="1"/>
        <v>562</v>
      </c>
    </row>
    <row r="108" spans="1:2">
      <c r="A108">
        <v>0.124</v>
      </c>
      <c r="B108">
        <f t="shared" si="1"/>
        <v>124</v>
      </c>
    </row>
    <row r="109" spans="1:2">
      <c r="A109">
        <v>0.36</v>
      </c>
      <c r="B109">
        <f t="shared" si="1"/>
        <v>360</v>
      </c>
    </row>
    <row r="110" spans="1:2">
      <c r="A110">
        <v>1.026</v>
      </c>
      <c r="B110">
        <f t="shared" si="1"/>
        <v>1026</v>
      </c>
    </row>
    <row r="111" spans="1:2">
      <c r="A111">
        <v>0.114</v>
      </c>
      <c r="B111">
        <f t="shared" si="1"/>
        <v>114</v>
      </c>
    </row>
    <row r="112" spans="1:2">
      <c r="A112">
        <v>0.28799999999999998</v>
      </c>
      <c r="B112">
        <f t="shared" si="1"/>
        <v>288</v>
      </c>
    </row>
    <row r="113" spans="1:2">
      <c r="A113">
        <v>0.90600000000000003</v>
      </c>
      <c r="B113">
        <f t="shared" si="1"/>
        <v>906</v>
      </c>
    </row>
    <row r="114" spans="1:2">
      <c r="A114">
        <v>0.35499999999999998</v>
      </c>
      <c r="B114">
        <f t="shared" si="1"/>
        <v>355</v>
      </c>
    </row>
    <row r="115" spans="1:2">
      <c r="A115">
        <v>0.20200000000000001</v>
      </c>
      <c r="B115">
        <f t="shared" si="1"/>
        <v>202</v>
      </c>
    </row>
    <row r="116" spans="1:2">
      <c r="A116">
        <v>0.55100000000000005</v>
      </c>
      <c r="B116">
        <f t="shared" si="1"/>
        <v>551</v>
      </c>
    </row>
    <row r="117" spans="1:2">
      <c r="A117">
        <v>0.56200000000000006</v>
      </c>
      <c r="B117">
        <f t="shared" si="1"/>
        <v>562</v>
      </c>
    </row>
    <row r="118" spans="1:2">
      <c r="A118">
        <v>0.35499999999999998</v>
      </c>
      <c r="B118">
        <f t="shared" si="1"/>
        <v>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Sinan Abi Farraj</dc:creator>
  <cp:keywords/>
  <dc:description/>
  <cp:lastModifiedBy>Sinan Abi Farraj</cp:lastModifiedBy>
  <cp:revision/>
  <dcterms:created xsi:type="dcterms:W3CDTF">2022-06-20T19:01:32Z</dcterms:created>
  <dcterms:modified xsi:type="dcterms:W3CDTF">2023-10-08T21:37:03Z</dcterms:modified>
  <cp:category/>
  <cp:contentStatus/>
</cp:coreProperties>
</file>